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RevatureLLC\Training\Project\"/>
    </mc:Choice>
  </mc:AlternateContent>
  <xr:revisionPtr revIDLastSave="0" documentId="13_ncr:1_{A4E5CD7B-B0CE-492B-BC34-7E75A33EF328}" xr6:coauthVersionLast="47" xr6:coauthVersionMax="47" xr10:uidLastSave="{00000000-0000-0000-0000-000000000000}"/>
  <bookViews>
    <workbookView xWindow="-110" yWindow="-110" windowWidth="19420" windowHeight="10300" activeTab="2" xr2:uid="{3A34F802-C856-4635-8F31-23564D57F46A}"/>
  </bookViews>
  <sheets>
    <sheet name="Student List" sheetId="2" r:id="rId1"/>
    <sheet name="Exam Results" sheetId="3" r:id="rId2"/>
    <sheet name="Survey Results" sheetId="4" r:id="rId3"/>
  </sheets>
  <definedNames>
    <definedName name="_xlnm._FilterDatabase" localSheetId="1" hidden="1">'Exam Results'!$A$2:$E$1001</definedName>
    <definedName name="_xlnm._FilterDatabase" localSheetId="2" hidden="1">'Survey Results'!$A$1:$A$1001</definedName>
    <definedName name="_xlchart.v1.0" hidden="1">'Exam Results'!$E$1</definedName>
    <definedName name="_xlchart.v1.1" hidden="1">'Exam Results'!$E$2:$E$1001</definedName>
    <definedName name="_xlchart.v1.10" hidden="1">'Exam Results'!$D$2:$D$1001</definedName>
    <definedName name="_xlchart.v1.11" hidden="1">'Exam Results'!$E$1</definedName>
    <definedName name="_xlchart.v1.12" hidden="1">'Exam Results'!$E$2:$E$1001</definedName>
    <definedName name="_xlchart.v1.2" hidden="1">'Exam Results'!$D$1</definedName>
    <definedName name="_xlchart.v1.3" hidden="1">'Exam Results'!$D$2:$D$1001</definedName>
    <definedName name="_xlchart.v1.4" hidden="1">'Exam Results'!$C$1</definedName>
    <definedName name="_xlchart.v1.5" hidden="1">'Exam Results'!$C$2:$C$1001</definedName>
    <definedName name="_xlchart.v1.6" hidden="1">'Exam Results'!$B$2:$B$1001</definedName>
    <definedName name="_xlchart.v1.7" hidden="1">'Exam Results'!$C$1</definedName>
    <definedName name="_xlchart.v1.8" hidden="1">'Exam Results'!$C$2:$C$1001</definedName>
    <definedName name="_xlchart.v1.9" hidden="1">'Exam Results'!$D$1</definedName>
    <definedName name="_xlnm.Criteria" localSheetId="1">'Exam Results'!#REF!</definedName>
    <definedName name="ExternalData_1" localSheetId="1" hidden="1">'Exam Results'!$B$1:$E$1001</definedName>
    <definedName name="_xlnm.Extract" localSheetId="1">'Exam Results'!$J$1:$N$1</definedName>
    <definedName name="Gender">#REF!</definedName>
    <definedName name="lunch_plan">'Survey Results'!$D$2:$D$1001</definedName>
    <definedName name="parental_level_of_education">'Survey Results'!$C$2:$C$1001</definedName>
    <definedName name="Student_ID">'Survey Results'!$B$2:$B$1001</definedName>
    <definedName name="Test_ID">'Survey Results'!#REF!</definedName>
    <definedName name="test_preparation_course">'Survey Results'!$E$2:$E$1001</definedName>
    <definedName name="Year_Group">#REF!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" l="1"/>
  <c r="I8" i="4"/>
  <c r="H8" i="4"/>
  <c r="J3" i="4"/>
  <c r="I3" i="4"/>
  <c r="H3" i="4"/>
  <c r="H3" i="3" a="1"/>
  <c r="H3" i="3" s="1"/>
  <c r="H4" i="3" a="1"/>
  <c r="H4" i="3"/>
  <c r="H5" i="3" a="1"/>
  <c r="H5" i="3"/>
  <c r="H6" i="3" a="1"/>
  <c r="H6" i="3"/>
  <c r="H7" i="3" a="1"/>
  <c r="H7" i="3" s="1"/>
  <c r="H8" i="3" a="1"/>
  <c r="H8" i="3"/>
  <c r="H9" i="3" a="1"/>
  <c r="H9" i="3" s="1"/>
  <c r="H10" i="3" a="1"/>
  <c r="H10" i="3"/>
  <c r="H11" i="3" a="1"/>
  <c r="H11" i="3" s="1"/>
  <c r="H12" i="3" a="1"/>
  <c r="H12" i="3" s="1"/>
  <c r="H13" i="3" a="1"/>
  <c r="H13" i="3" s="1"/>
  <c r="H14" i="3" a="1"/>
  <c r="H14" i="3"/>
  <c r="H15" i="3" a="1"/>
  <c r="H15" i="3"/>
  <c r="H16" i="3" a="1"/>
  <c r="H16" i="3" s="1"/>
  <c r="H17" i="3" a="1"/>
  <c r="H17" i="3"/>
  <c r="H18" i="3" a="1"/>
  <c r="H18" i="3"/>
  <c r="H19" i="3" a="1"/>
  <c r="H19" i="3" s="1"/>
  <c r="H20" i="3" a="1"/>
  <c r="H20" i="3" s="1"/>
  <c r="H21" i="3" a="1"/>
  <c r="H21" i="3" s="1"/>
  <c r="H22" i="3" a="1"/>
  <c r="H22" i="3" s="1"/>
  <c r="H23" i="3" a="1"/>
  <c r="H23" i="3"/>
  <c r="H24" i="3" a="1"/>
  <c r="H24" i="3" s="1"/>
  <c r="H25" i="3" a="1"/>
  <c r="H25" i="3"/>
  <c r="H26" i="3" a="1"/>
  <c r="H26" i="3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/>
  <c r="H37" i="3" a="1"/>
  <c r="H37" i="3" s="1"/>
  <c r="H38" i="3" a="1"/>
  <c r="H38" i="3" s="1"/>
  <c r="H39" i="3" a="1"/>
  <c r="H39" i="3" s="1"/>
  <c r="H40" i="3" a="1"/>
  <c r="H40" i="3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/>
  <c r="H47" i="3" a="1"/>
  <c r="H47" i="3" s="1"/>
  <c r="H48" i="3" a="1"/>
  <c r="H48" i="3" s="1"/>
  <c r="H49" i="3" a="1"/>
  <c r="H49" i="3"/>
  <c r="H50" i="3" a="1"/>
  <c r="H50" i="3" s="1"/>
  <c r="H51" i="3" a="1"/>
  <c r="H51" i="3" s="1"/>
  <c r="H52" i="3" a="1"/>
  <c r="H52" i="3"/>
  <c r="H53" i="3" a="1"/>
  <c r="H53" i="3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/>
  <c r="H94" i="3" a="1"/>
  <c r="H94" i="3" s="1"/>
  <c r="H95" i="3" a="1"/>
  <c r="H95" i="3" s="1"/>
  <c r="H96" i="3" a="1"/>
  <c r="H96" i="3"/>
  <c r="H97" i="3" a="1"/>
  <c r="H97" i="3" s="1"/>
  <c r="H98" i="3" a="1"/>
  <c r="H98" i="3" s="1"/>
  <c r="H99" i="3" a="1"/>
  <c r="H99" i="3" s="1"/>
  <c r="H100" i="3" a="1"/>
  <c r="H100" i="3"/>
  <c r="H101" i="3" a="1"/>
  <c r="H101" i="3" s="1"/>
  <c r="H102" i="3" a="1"/>
  <c r="H102" i="3" s="1"/>
  <c r="H103" i="3" a="1"/>
  <c r="H103" i="3" s="1"/>
  <c r="H104" i="3" a="1"/>
  <c r="H104" i="3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/>
  <c r="H113" i="3" a="1"/>
  <c r="H113" i="3" s="1"/>
  <c r="H114" i="3" a="1"/>
  <c r="H114" i="3" s="1"/>
  <c r="H115" i="3" a="1"/>
  <c r="H115" i="3" s="1"/>
  <c r="H116" i="3" a="1"/>
  <c r="H116" i="3"/>
  <c r="H117" i="3" a="1"/>
  <c r="H117" i="3" s="1"/>
  <c r="H118" i="3" a="1"/>
  <c r="H118" i="3" s="1"/>
  <c r="H119" i="3" a="1"/>
  <c r="H119" i="3" s="1"/>
  <c r="H120" i="3" a="1"/>
  <c r="H120" i="3"/>
  <c r="H121" i="3" a="1"/>
  <c r="H121" i="3" s="1"/>
  <c r="H122" i="3" a="1"/>
  <c r="H122" i="3" s="1"/>
  <c r="H123" i="3" a="1"/>
  <c r="H123" i="3" s="1"/>
  <c r="H124" i="3" a="1"/>
  <c r="H124" i="3" s="1"/>
  <c r="H125" i="3" a="1"/>
  <c r="H125" i="3"/>
  <c r="H126" i="3" a="1"/>
  <c r="H126" i="3" s="1"/>
  <c r="H127" i="3" a="1"/>
  <c r="H127" i="3" s="1"/>
  <c r="H128" i="3" a="1"/>
  <c r="H128" i="3" s="1"/>
  <c r="H129" i="3" a="1"/>
  <c r="H129" i="3" s="1"/>
  <c r="H130" i="3" a="1"/>
  <c r="H130" i="3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/>
  <c r="H143" i="3" a="1"/>
  <c r="H143" i="3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/>
  <c r="H160" i="3" a="1"/>
  <c r="H160" i="3" s="1"/>
  <c r="H161" i="3" a="1"/>
  <c r="H161" i="3"/>
  <c r="H162" i="3" a="1"/>
  <c r="H162" i="3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/>
  <c r="H181" i="3" a="1"/>
  <c r="H181" i="3" s="1"/>
  <c r="H182" i="3" a="1"/>
  <c r="H182" i="3" s="1"/>
  <c r="H183" i="3" a="1"/>
  <c r="H183" i="3" s="1"/>
  <c r="H184" i="3" a="1"/>
  <c r="H184" i="3"/>
  <c r="H185" i="3" a="1"/>
  <c r="H185" i="3" s="1"/>
  <c r="H186" i="3" a="1"/>
  <c r="H186" i="3" s="1"/>
  <c r="H187" i="3" a="1"/>
  <c r="H187" i="3" s="1"/>
  <c r="H188" i="3" a="1"/>
  <c r="H188" i="3" s="1"/>
  <c r="H189" i="3" a="1"/>
  <c r="H189" i="3"/>
  <c r="H190" i="3" a="1"/>
  <c r="H190" i="3"/>
  <c r="H191" i="3" a="1"/>
  <c r="H191" i="3" s="1"/>
  <c r="H192" i="3" a="1"/>
  <c r="H192" i="3" s="1"/>
  <c r="H193" i="3" a="1"/>
  <c r="H193" i="3" s="1"/>
  <c r="H194" i="3" a="1"/>
  <c r="H194" i="3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/>
  <c r="H203" i="3" a="1"/>
  <c r="H203" i="3" s="1"/>
  <c r="H204" i="3" a="1"/>
  <c r="H204" i="3" s="1"/>
  <c r="H205" i="3" a="1"/>
  <c r="H205" i="3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 s="1"/>
  <c r="H212" i="3" a="1"/>
  <c r="H212" i="3"/>
  <c r="H213" i="3" a="1"/>
  <c r="H213" i="3"/>
  <c r="H214" i="3" a="1"/>
  <c r="H214" i="3" s="1"/>
  <c r="H215" i="3" a="1"/>
  <c r="H215" i="3"/>
  <c r="H216" i="3" a="1"/>
  <c r="H216" i="3" s="1"/>
  <c r="H217" i="3" a="1"/>
  <c r="H217" i="3" s="1"/>
  <c r="H218" i="3" a="1"/>
  <c r="H218" i="3" s="1"/>
  <c r="H219" i="3" a="1"/>
  <c r="H219" i="3" s="1"/>
  <c r="H220" i="3" a="1"/>
  <c r="H220" i="3" s="1"/>
  <c r="H221" i="3" a="1"/>
  <c r="H221" i="3" s="1"/>
  <c r="H222" i="3" a="1"/>
  <c r="H222" i="3"/>
  <c r="H223" i="3" a="1"/>
  <c r="H223" i="3"/>
  <c r="H224" i="3" a="1"/>
  <c r="H224" i="3"/>
  <c r="H225" i="3" a="1"/>
  <c r="H225" i="3" s="1"/>
  <c r="H226" i="3" a="1"/>
  <c r="H226" i="3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/>
  <c r="H238" i="3" a="1"/>
  <c r="H238" i="3" s="1"/>
  <c r="H239" i="3" a="1"/>
  <c r="H239" i="3" s="1"/>
  <c r="H240" i="3" a="1"/>
  <c r="H240" i="3"/>
  <c r="H241" i="3" a="1"/>
  <c r="H241" i="3" s="1"/>
  <c r="H242" i="3" a="1"/>
  <c r="H242" i="3" s="1"/>
  <c r="H243" i="3" a="1"/>
  <c r="H243" i="3" s="1"/>
  <c r="H244" i="3" a="1"/>
  <c r="H244" i="3"/>
  <c r="H245" i="3" a="1"/>
  <c r="H245" i="3" s="1"/>
  <c r="H246" i="3" a="1"/>
  <c r="H246" i="3" s="1"/>
  <c r="H247" i="3" a="1"/>
  <c r="H247" i="3"/>
  <c r="H248" i="3" a="1"/>
  <c r="H248" i="3" s="1"/>
  <c r="H249" i="3" a="1"/>
  <c r="H249" i="3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/>
  <c r="H256" i="3" a="1"/>
  <c r="H256" i="3"/>
  <c r="H257" i="3" a="1"/>
  <c r="H257" i="3" s="1"/>
  <c r="H258" i="3" a="1"/>
  <c r="H258" i="3"/>
  <c r="H259" i="3" a="1"/>
  <c r="H259" i="3" s="1"/>
  <c r="H260" i="3" a="1"/>
  <c r="H260" i="3" s="1"/>
  <c r="H261" i="3" a="1"/>
  <c r="H261" i="3" s="1"/>
  <c r="H262" i="3" a="1"/>
  <c r="H262" i="3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/>
  <c r="H270" i="3" a="1"/>
  <c r="H270" i="3" s="1"/>
  <c r="H271" i="3" a="1"/>
  <c r="H271" i="3"/>
  <c r="H272" i="3" a="1"/>
  <c r="H272" i="3" s="1"/>
  <c r="H273" i="3" a="1"/>
  <c r="H273" i="3"/>
  <c r="H274" i="3" a="1"/>
  <c r="H274" i="3"/>
  <c r="H275" i="3" a="1"/>
  <c r="H275" i="3" s="1"/>
  <c r="H276" i="3" a="1"/>
  <c r="H276" i="3" s="1"/>
  <c r="H277" i="3" a="1"/>
  <c r="H277" i="3" s="1"/>
  <c r="H278" i="3" a="1"/>
  <c r="H278" i="3" s="1"/>
  <c r="H279" i="3" a="1"/>
  <c r="H279" i="3" s="1"/>
  <c r="H280" i="3" a="1"/>
  <c r="H280" i="3" s="1"/>
  <c r="H281" i="3" a="1"/>
  <c r="H281" i="3" s="1"/>
  <c r="H282" i="3" a="1"/>
  <c r="H282" i="3"/>
  <c r="H283" i="3" a="1"/>
  <c r="H283" i="3" s="1"/>
  <c r="H284" i="3" a="1"/>
  <c r="H284" i="3" s="1"/>
  <c r="H285" i="3" a="1"/>
  <c r="H285" i="3" s="1"/>
  <c r="H286" i="3" a="1"/>
  <c r="H286" i="3"/>
  <c r="H287" i="3" a="1"/>
  <c r="H287" i="3" s="1"/>
  <c r="H288" i="3" a="1"/>
  <c r="H288" i="3" s="1"/>
  <c r="H289" i="3" a="1"/>
  <c r="H289" i="3" s="1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/>
  <c r="H296" i="3" a="1"/>
  <c r="H296" i="3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/>
  <c r="H304" i="3" a="1"/>
  <c r="H304" i="3" s="1"/>
  <c r="H305" i="3" a="1"/>
  <c r="H305" i="3" s="1"/>
  <c r="H306" i="3" a="1"/>
  <c r="H306" i="3"/>
  <c r="H307" i="3" a="1"/>
  <c r="H307" i="3" s="1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/>
  <c r="H318" i="3" a="1"/>
  <c r="H318" i="3" s="1"/>
  <c r="H319" i="3" a="1"/>
  <c r="H319" i="3" s="1"/>
  <c r="H320" i="3" a="1"/>
  <c r="H320" i="3" s="1"/>
  <c r="H321" i="3" a="1"/>
  <c r="H321" i="3" s="1"/>
  <c r="H322" i="3" a="1"/>
  <c r="H322" i="3" s="1"/>
  <c r="H323" i="3" a="1"/>
  <c r="H323" i="3" s="1"/>
  <c r="H324" i="3" a="1"/>
  <c r="H324" i="3"/>
  <c r="H325" i="3" a="1"/>
  <c r="H325" i="3" s="1"/>
  <c r="H326" i="3" a="1"/>
  <c r="H326" i="3"/>
  <c r="H327" i="3" a="1"/>
  <c r="H327" i="3" s="1"/>
  <c r="H328" i="3" a="1"/>
  <c r="H328" i="3" s="1"/>
  <c r="H329" i="3" a="1"/>
  <c r="H329" i="3"/>
  <c r="H330" i="3" a="1"/>
  <c r="H330" i="3" s="1"/>
  <c r="H331" i="3" a="1"/>
  <c r="H331" i="3" s="1"/>
  <c r="H332" i="3" a="1"/>
  <c r="H332" i="3" s="1"/>
  <c r="H333" i="3" a="1"/>
  <c r="H333" i="3"/>
  <c r="H334" i="3" a="1"/>
  <c r="H334" i="3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/>
  <c r="H349" i="3" a="1"/>
  <c r="H349" i="3"/>
  <c r="H350" i="3" a="1"/>
  <c r="H350" i="3"/>
  <c r="H351" i="3" a="1"/>
  <c r="H351" i="3" s="1"/>
  <c r="H352" i="3" a="1"/>
  <c r="H352" i="3" s="1"/>
  <c r="H353" i="3" a="1"/>
  <c r="H353" i="3"/>
  <c r="H354" i="3" a="1"/>
  <c r="H354" i="3" s="1"/>
  <c r="H355" i="3" a="1"/>
  <c r="H355" i="3" s="1"/>
  <c r="H356" i="3" a="1"/>
  <c r="H356" i="3" s="1"/>
  <c r="H357" i="3" a="1"/>
  <c r="H357" i="3"/>
  <c r="H358" i="3" a="1"/>
  <c r="H358" i="3"/>
  <c r="H359" i="3" a="1"/>
  <c r="H359" i="3" s="1"/>
  <c r="H360" i="3" a="1"/>
  <c r="H360" i="3" s="1"/>
  <c r="H361" i="3" a="1"/>
  <c r="H361" i="3" s="1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/>
  <c r="H368" i="3" a="1"/>
  <c r="H368" i="3" s="1"/>
  <c r="H369" i="3" a="1"/>
  <c r="H369" i="3"/>
  <c r="H370" i="3" a="1"/>
  <c r="H370" i="3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 s="1"/>
  <c r="H379" i="3" a="1"/>
  <c r="H379" i="3" s="1"/>
  <c r="H380" i="3" a="1"/>
  <c r="H380" i="3" s="1"/>
  <c r="H381" i="3" a="1"/>
  <c r="H381" i="3"/>
  <c r="H382" i="3" a="1"/>
  <c r="H382" i="3" s="1"/>
  <c r="H383" i="3" a="1"/>
  <c r="H383" i="3" s="1"/>
  <c r="H384" i="3" a="1"/>
  <c r="H384" i="3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 s="1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/>
  <c r="H402" i="3" a="1"/>
  <c r="H402" i="3" s="1"/>
  <c r="H403" i="3" a="1"/>
  <c r="H403" i="3" s="1"/>
  <c r="H404" i="3" a="1"/>
  <c r="H404" i="3" s="1"/>
  <c r="H405" i="3" a="1"/>
  <c r="H405" i="3" s="1"/>
  <c r="H406" i="3" a="1"/>
  <c r="H406" i="3"/>
  <c r="H407" i="3" a="1"/>
  <c r="H407" i="3" s="1"/>
  <c r="H408" i="3" a="1"/>
  <c r="H408" i="3" s="1"/>
  <c r="H409" i="3" a="1"/>
  <c r="H409" i="3"/>
  <c r="H410" i="3" a="1"/>
  <c r="H410" i="3" s="1"/>
  <c r="H411" i="3" a="1"/>
  <c r="H411" i="3" s="1"/>
  <c r="H412" i="3" a="1"/>
  <c r="H412" i="3"/>
  <c r="H413" i="3" a="1"/>
  <c r="H413" i="3"/>
  <c r="H414" i="3" a="1"/>
  <c r="H414" i="3" s="1"/>
  <c r="H415" i="3" a="1"/>
  <c r="H415" i="3"/>
  <c r="H416" i="3" a="1"/>
  <c r="H416" i="3" s="1"/>
  <c r="H417" i="3" a="1"/>
  <c r="H417" i="3" s="1"/>
  <c r="H418" i="3" a="1"/>
  <c r="H418" i="3"/>
  <c r="H419" i="3" a="1"/>
  <c r="H419" i="3" s="1"/>
  <c r="H420" i="3" a="1"/>
  <c r="H420" i="3"/>
  <c r="H421" i="3" a="1"/>
  <c r="H421" i="3" s="1"/>
  <c r="H422" i="3" a="1"/>
  <c r="H422" i="3" s="1"/>
  <c r="H423" i="3" a="1"/>
  <c r="H423" i="3" s="1"/>
  <c r="H424" i="3" a="1"/>
  <c r="H424" i="3" s="1"/>
  <c r="H425" i="3" a="1"/>
  <c r="H425" i="3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/>
  <c r="H434" i="3" a="1"/>
  <c r="H434" i="3" s="1"/>
  <c r="H435" i="3" a="1"/>
  <c r="H435" i="3" s="1"/>
  <c r="H436" i="3" a="1"/>
  <c r="H436" i="3"/>
  <c r="H437" i="3" a="1"/>
  <c r="H437" i="3" s="1"/>
  <c r="H438" i="3" a="1"/>
  <c r="H438" i="3" s="1"/>
  <c r="H439" i="3" a="1"/>
  <c r="H439" i="3" s="1"/>
  <c r="H440" i="3" a="1"/>
  <c r="H440" i="3" s="1"/>
  <c r="H441" i="3" a="1"/>
  <c r="H441" i="3" s="1"/>
  <c r="H442" i="3" a="1"/>
  <c r="H442" i="3" s="1"/>
  <c r="H443" i="3" a="1"/>
  <c r="H443" i="3" s="1"/>
  <c r="H444" i="3" a="1"/>
  <c r="H444" i="3"/>
  <c r="H445" i="3" a="1"/>
  <c r="H445" i="3" s="1"/>
  <c r="H446" i="3" a="1"/>
  <c r="H446" i="3" s="1"/>
  <c r="H447" i="3" a="1"/>
  <c r="H447" i="3" s="1"/>
  <c r="H448" i="3" a="1"/>
  <c r="H448" i="3"/>
  <c r="H449" i="3" a="1"/>
  <c r="H449" i="3"/>
  <c r="H450" i="3" a="1"/>
  <c r="H450" i="3" s="1"/>
  <c r="H451" i="3" a="1"/>
  <c r="H451" i="3" s="1"/>
  <c r="H452" i="3" a="1"/>
  <c r="H452" i="3" s="1"/>
  <c r="H453" i="3" a="1"/>
  <c r="H453" i="3"/>
  <c r="H454" i="3" a="1"/>
  <c r="H454" i="3"/>
  <c r="H455" i="3" a="1"/>
  <c r="H455" i="3" s="1"/>
  <c r="H456" i="3" a="1"/>
  <c r="H456" i="3" s="1"/>
  <c r="H457" i="3" a="1"/>
  <c r="H457" i="3" s="1"/>
  <c r="H458" i="3" a="1"/>
  <c r="H458" i="3"/>
  <c r="H459" i="3" a="1"/>
  <c r="H459" i="3" s="1"/>
  <c r="H460" i="3" a="1"/>
  <c r="H460" i="3" s="1"/>
  <c r="H461" i="3" a="1"/>
  <c r="H461" i="3" s="1"/>
  <c r="H462" i="3" a="1"/>
  <c r="H462" i="3"/>
  <c r="H463" i="3" a="1"/>
  <c r="H463" i="3" s="1"/>
  <c r="H464" i="3" a="1"/>
  <c r="H464" i="3"/>
  <c r="H465" i="3" a="1"/>
  <c r="H465" i="3" s="1"/>
  <c r="H466" i="3" a="1"/>
  <c r="H466" i="3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 s="1"/>
  <c r="H474" i="3" a="1"/>
  <c r="H474" i="3" s="1"/>
  <c r="H475" i="3" a="1"/>
  <c r="H475" i="3" s="1"/>
  <c r="H476" i="3" a="1"/>
  <c r="H476" i="3" s="1"/>
  <c r="H477" i="3" a="1"/>
  <c r="H477" i="3" s="1"/>
  <c r="H478" i="3" a="1"/>
  <c r="H478" i="3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/>
  <c r="H497" i="3" a="1"/>
  <c r="H497" i="3" s="1"/>
  <c r="H498" i="3" a="1"/>
  <c r="H498" i="3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 s="1"/>
  <c r="H511" i="3" a="1"/>
  <c r="H511" i="3"/>
  <c r="H512" i="3" a="1"/>
  <c r="H512" i="3" s="1"/>
  <c r="H513" i="3" a="1"/>
  <c r="H513" i="3" s="1"/>
  <c r="H514" i="3" a="1"/>
  <c r="H514" i="3" s="1"/>
  <c r="H515" i="3" a="1"/>
  <c r="H515" i="3" s="1"/>
  <c r="H516" i="3" a="1"/>
  <c r="H516" i="3" s="1"/>
  <c r="H517" i="3" a="1"/>
  <c r="H517" i="3" s="1"/>
  <c r="H518" i="3" a="1"/>
  <c r="H518" i="3" s="1"/>
  <c r="H519" i="3" a="1"/>
  <c r="H519" i="3" s="1"/>
  <c r="H520" i="3" a="1"/>
  <c r="H520" i="3" s="1"/>
  <c r="H521" i="3" a="1"/>
  <c r="H521" i="3"/>
  <c r="H522" i="3" a="1"/>
  <c r="H522" i="3" s="1"/>
  <c r="H523" i="3" a="1"/>
  <c r="H523" i="3" s="1"/>
  <c r="H524" i="3" a="1"/>
  <c r="H524" i="3" s="1"/>
  <c r="H525" i="3" a="1"/>
  <c r="H525" i="3"/>
  <c r="H526" i="3" a="1"/>
  <c r="H526" i="3" s="1"/>
  <c r="H527" i="3" a="1"/>
  <c r="H527" i="3" s="1"/>
  <c r="H528" i="3" a="1"/>
  <c r="H528" i="3"/>
  <c r="H529" i="3" a="1"/>
  <c r="H529" i="3" s="1"/>
  <c r="H530" i="3" a="1"/>
  <c r="H530" i="3" s="1"/>
  <c r="H531" i="3" a="1"/>
  <c r="H531" i="3" s="1"/>
  <c r="H532" i="3" a="1"/>
  <c r="H532" i="3" s="1"/>
  <c r="H533" i="3" a="1"/>
  <c r="H533" i="3" s="1"/>
  <c r="H534" i="3" a="1"/>
  <c r="H534" i="3" s="1"/>
  <c r="H535" i="3" a="1"/>
  <c r="H535" i="3"/>
  <c r="H536" i="3" a="1"/>
  <c r="H536" i="3" s="1"/>
  <c r="H537" i="3" a="1"/>
  <c r="H537" i="3" s="1"/>
  <c r="H538" i="3" a="1"/>
  <c r="H538" i="3" s="1"/>
  <c r="H539" i="3" a="1"/>
  <c r="H539" i="3" s="1"/>
  <c r="H540" i="3" a="1"/>
  <c r="H540" i="3" s="1"/>
  <c r="H541" i="3" a="1"/>
  <c r="H541" i="3" s="1"/>
  <c r="H542" i="3" a="1"/>
  <c r="H542" i="3"/>
  <c r="H543" i="3" a="1"/>
  <c r="H543" i="3" s="1"/>
  <c r="H544" i="3" a="1"/>
  <c r="H544" i="3" s="1"/>
  <c r="H545" i="3" a="1"/>
  <c r="H545" i="3"/>
  <c r="H546" i="3" a="1"/>
  <c r="H546" i="3" s="1"/>
  <c r="H547" i="3" a="1"/>
  <c r="H547" i="3" s="1"/>
  <c r="H548" i="3" a="1"/>
  <c r="H548" i="3" s="1"/>
  <c r="H549" i="3" a="1"/>
  <c r="H549" i="3" s="1"/>
  <c r="H550" i="3" a="1"/>
  <c r="H550" i="3" s="1"/>
  <c r="H551" i="3" a="1"/>
  <c r="H551" i="3" s="1"/>
  <c r="H552" i="3" a="1"/>
  <c r="H552" i="3"/>
  <c r="H553" i="3" a="1"/>
  <c r="H553" i="3"/>
  <c r="H554" i="3" a="1"/>
  <c r="H554" i="3" s="1"/>
  <c r="H555" i="3" a="1"/>
  <c r="H555" i="3" s="1"/>
  <c r="H556" i="3" a="1"/>
  <c r="H556" i="3" s="1"/>
  <c r="H557" i="3" a="1"/>
  <c r="H557" i="3" s="1"/>
  <c r="H558" i="3" a="1"/>
  <c r="H558" i="3"/>
  <c r="H559" i="3" a="1"/>
  <c r="H559" i="3" s="1"/>
  <c r="H560" i="3" a="1"/>
  <c r="H560" i="3"/>
  <c r="H561" i="3" a="1"/>
  <c r="H561" i="3" s="1"/>
  <c r="H562" i="3" a="1"/>
  <c r="H562" i="3"/>
  <c r="H563" i="3" a="1"/>
  <c r="H563" i="3" s="1"/>
  <c r="H564" i="3" a="1"/>
  <c r="H564" i="3" s="1"/>
  <c r="H565" i="3" a="1"/>
  <c r="H565" i="3" s="1"/>
  <c r="H566" i="3" a="1"/>
  <c r="H566" i="3" s="1"/>
  <c r="H567" i="3" a="1"/>
  <c r="H567" i="3" s="1"/>
  <c r="H568" i="3" a="1"/>
  <c r="H568" i="3" s="1"/>
  <c r="H569" i="3" a="1"/>
  <c r="H569" i="3" s="1"/>
  <c r="H570" i="3" a="1"/>
  <c r="H570" i="3"/>
  <c r="H571" i="3" a="1"/>
  <c r="H571" i="3" s="1"/>
  <c r="H572" i="3" a="1"/>
  <c r="H572" i="3" s="1"/>
  <c r="H573" i="3" a="1"/>
  <c r="H573" i="3"/>
  <c r="H574" i="3" a="1"/>
  <c r="H574" i="3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 s="1"/>
  <c r="H581" i="3" a="1"/>
  <c r="H581" i="3"/>
  <c r="H582" i="3" a="1"/>
  <c r="H582" i="3" s="1"/>
  <c r="H583" i="3" a="1"/>
  <c r="H583" i="3" s="1"/>
  <c r="H584" i="3" a="1"/>
  <c r="H584" i="3" s="1"/>
  <c r="H585" i="3" a="1"/>
  <c r="H585" i="3" s="1"/>
  <c r="H586" i="3" a="1"/>
  <c r="H586" i="3" s="1"/>
  <c r="H587" i="3" a="1"/>
  <c r="H587" i="3" s="1"/>
  <c r="H588" i="3" a="1"/>
  <c r="H588" i="3"/>
  <c r="H589" i="3" a="1"/>
  <c r="H589" i="3" s="1"/>
  <c r="H590" i="3" a="1"/>
  <c r="H590" i="3" s="1"/>
  <c r="H591" i="3" a="1"/>
  <c r="H591" i="3" s="1"/>
  <c r="H592" i="3" a="1"/>
  <c r="H592" i="3"/>
  <c r="H593" i="3" a="1"/>
  <c r="H593" i="3" s="1"/>
  <c r="H594" i="3" a="1"/>
  <c r="H594" i="3" s="1"/>
  <c r="H595" i="3" a="1"/>
  <c r="H595" i="3" s="1"/>
  <c r="H596" i="3" a="1"/>
  <c r="H596" i="3"/>
  <c r="H597" i="3" a="1"/>
  <c r="H597" i="3"/>
  <c r="H598" i="3" a="1"/>
  <c r="H598" i="3"/>
  <c r="H599" i="3" a="1"/>
  <c r="H599" i="3" s="1"/>
  <c r="H600" i="3" a="1"/>
  <c r="H600" i="3" s="1"/>
  <c r="H601" i="3" a="1"/>
  <c r="H601" i="3" s="1"/>
  <c r="H602" i="3" a="1"/>
  <c r="H602" i="3"/>
  <c r="H603" i="3" a="1"/>
  <c r="H603" i="3" s="1"/>
  <c r="H604" i="3" a="1"/>
  <c r="H604" i="3" s="1"/>
  <c r="H605" i="3" a="1"/>
  <c r="H605" i="3" s="1"/>
  <c r="H606" i="3" a="1"/>
  <c r="H606" i="3"/>
  <c r="H607" i="3" a="1"/>
  <c r="H607" i="3" s="1"/>
  <c r="H608" i="3" a="1"/>
  <c r="H608" i="3"/>
  <c r="H609" i="3" a="1"/>
  <c r="H609" i="3" s="1"/>
  <c r="H610" i="3" a="1"/>
  <c r="H610" i="3"/>
  <c r="H611" i="3" a="1"/>
  <c r="H611" i="3" s="1"/>
  <c r="H612" i="3" a="1"/>
  <c r="H612" i="3" s="1"/>
  <c r="H613" i="3" a="1"/>
  <c r="H613" i="3" s="1"/>
  <c r="H614" i="3" a="1"/>
  <c r="H614" i="3" s="1"/>
  <c r="H615" i="3" a="1"/>
  <c r="H615" i="3"/>
  <c r="H616" i="3" a="1"/>
  <c r="H616" i="3" s="1"/>
  <c r="H617" i="3" a="1"/>
  <c r="H617" i="3" s="1"/>
  <c r="H618" i="3" a="1"/>
  <c r="H618" i="3" s="1"/>
  <c r="H619" i="3" a="1"/>
  <c r="H619" i="3" s="1"/>
  <c r="H620" i="3" a="1"/>
  <c r="H620" i="3"/>
  <c r="H621" i="3" a="1"/>
  <c r="H621" i="3"/>
  <c r="H622" i="3" a="1"/>
  <c r="H622" i="3" s="1"/>
  <c r="H623" i="3" a="1"/>
  <c r="H623" i="3" s="1"/>
  <c r="H624" i="3" a="1"/>
  <c r="H624" i="3"/>
  <c r="H625" i="3" a="1"/>
  <c r="H625" i="3"/>
  <c r="H626" i="3" a="1"/>
  <c r="H626" i="3" s="1"/>
  <c r="H627" i="3" a="1"/>
  <c r="H627" i="3" s="1"/>
  <c r="H628" i="3" a="1"/>
  <c r="H628" i="3" s="1"/>
  <c r="H629" i="3" a="1"/>
  <c r="H629" i="3"/>
  <c r="H630" i="3" a="1"/>
  <c r="H630" i="3" s="1"/>
  <c r="H631" i="3" a="1"/>
  <c r="H631" i="3" s="1"/>
  <c r="H632" i="3" a="1"/>
  <c r="H632" i="3" s="1"/>
  <c r="H633" i="3" a="1"/>
  <c r="H633" i="3" s="1"/>
  <c r="H634" i="3" a="1"/>
  <c r="H634" i="3" s="1"/>
  <c r="H635" i="3" a="1"/>
  <c r="H635" i="3" s="1"/>
  <c r="H636" i="3" a="1"/>
  <c r="H636" i="3" s="1"/>
  <c r="H637" i="3" a="1"/>
  <c r="H637" i="3" s="1"/>
  <c r="H638" i="3" a="1"/>
  <c r="H638" i="3" s="1"/>
  <c r="H639" i="3" a="1"/>
  <c r="H639" i="3"/>
  <c r="H640" i="3" a="1"/>
  <c r="H640" i="3" s="1"/>
  <c r="H641" i="3" a="1"/>
  <c r="H641" i="3" s="1"/>
  <c r="H642" i="3" a="1"/>
  <c r="H642" i="3" s="1"/>
  <c r="H643" i="3" a="1"/>
  <c r="H643" i="3" s="1"/>
  <c r="H644" i="3" a="1"/>
  <c r="H644" i="3" s="1"/>
  <c r="H645" i="3" a="1"/>
  <c r="H645" i="3" s="1"/>
  <c r="H646" i="3" a="1"/>
  <c r="H646" i="3" s="1"/>
  <c r="H647" i="3" a="1"/>
  <c r="H647" i="3"/>
  <c r="H648" i="3" a="1"/>
  <c r="H648" i="3"/>
  <c r="H649" i="3" a="1"/>
  <c r="H649" i="3" s="1"/>
  <c r="H650" i="3" a="1"/>
  <c r="H650" i="3"/>
  <c r="H651" i="3" a="1"/>
  <c r="H651" i="3" s="1"/>
  <c r="H652" i="3" a="1"/>
  <c r="H652" i="3" s="1"/>
  <c r="H653" i="3" a="1"/>
  <c r="H653" i="3"/>
  <c r="H654" i="3" a="1"/>
  <c r="H654" i="3" s="1"/>
  <c r="H655" i="3" a="1"/>
  <c r="H655" i="3" s="1"/>
  <c r="H656" i="3" a="1"/>
  <c r="H656" i="3"/>
  <c r="H657" i="3" a="1"/>
  <c r="H657" i="3"/>
  <c r="H658" i="3" a="1"/>
  <c r="H658" i="3" s="1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 s="1"/>
  <c r="H665" i="3" a="1"/>
  <c r="H665" i="3" s="1"/>
  <c r="H666" i="3" a="1"/>
  <c r="H666" i="3" s="1"/>
  <c r="H667" i="3" a="1"/>
  <c r="H667" i="3" s="1"/>
  <c r="H668" i="3" a="1"/>
  <c r="H668" i="3" s="1"/>
  <c r="H669" i="3" a="1"/>
  <c r="H669" i="3"/>
  <c r="H670" i="3" a="1"/>
  <c r="H670" i="3" s="1"/>
  <c r="H671" i="3" a="1"/>
  <c r="H671" i="3" s="1"/>
  <c r="H672" i="3" a="1"/>
  <c r="H672" i="3" s="1"/>
  <c r="H673" i="3" a="1"/>
  <c r="H673" i="3"/>
  <c r="H674" i="3" a="1"/>
  <c r="H674" i="3" s="1"/>
  <c r="H675" i="3" a="1"/>
  <c r="H675" i="3" s="1"/>
  <c r="H676" i="3" a="1"/>
  <c r="H676" i="3" s="1"/>
  <c r="H677" i="3" a="1"/>
  <c r="H677" i="3" s="1"/>
  <c r="H678" i="3" a="1"/>
  <c r="H678" i="3" s="1"/>
  <c r="H679" i="3" a="1"/>
  <c r="H679" i="3" s="1"/>
  <c r="H680" i="3" a="1"/>
  <c r="H680" i="3" s="1"/>
  <c r="H681" i="3" a="1"/>
  <c r="H681" i="3" s="1"/>
  <c r="H682" i="3" a="1"/>
  <c r="H682" i="3" s="1"/>
  <c r="H683" i="3" a="1"/>
  <c r="H683" i="3"/>
  <c r="H684" i="3" a="1"/>
  <c r="H684" i="3" s="1"/>
  <c r="H685" i="3" a="1"/>
  <c r="H685" i="3" s="1"/>
  <c r="H686" i="3" a="1"/>
  <c r="H686" i="3" s="1"/>
  <c r="H687" i="3" a="1"/>
  <c r="H687" i="3"/>
  <c r="H688" i="3" a="1"/>
  <c r="H688" i="3" s="1"/>
  <c r="H689" i="3" a="1"/>
  <c r="H689" i="3"/>
  <c r="H690" i="3" a="1"/>
  <c r="H690" i="3" s="1"/>
  <c r="H691" i="3" a="1"/>
  <c r="H691" i="3" s="1"/>
  <c r="H692" i="3" a="1"/>
  <c r="H692" i="3" s="1"/>
  <c r="H693" i="3" a="1"/>
  <c r="H693" i="3" s="1"/>
  <c r="H694" i="3" a="1"/>
  <c r="H694" i="3" s="1"/>
  <c r="H695" i="3" a="1"/>
  <c r="H695" i="3" s="1"/>
  <c r="H696" i="3" a="1"/>
  <c r="H696" i="3"/>
  <c r="H697" i="3" a="1"/>
  <c r="H697" i="3"/>
  <c r="H698" i="3" a="1"/>
  <c r="H698" i="3" s="1"/>
  <c r="H699" i="3" a="1"/>
  <c r="H699" i="3" s="1"/>
  <c r="H700" i="3" a="1"/>
  <c r="H700" i="3" s="1"/>
  <c r="H701" i="3" a="1"/>
  <c r="H701" i="3" s="1"/>
  <c r="H702" i="3" a="1"/>
  <c r="H702" i="3" s="1"/>
  <c r="H703" i="3" a="1"/>
  <c r="H703" i="3" s="1"/>
  <c r="H704" i="3" a="1"/>
  <c r="H704" i="3" s="1"/>
  <c r="H705" i="3" a="1"/>
  <c r="H705" i="3" s="1"/>
  <c r="H706" i="3" a="1"/>
  <c r="H706" i="3" s="1"/>
  <c r="H707" i="3" a="1"/>
  <c r="H707" i="3" s="1"/>
  <c r="H708" i="3" a="1"/>
  <c r="H708" i="3"/>
  <c r="H709" i="3" a="1"/>
  <c r="H709" i="3" s="1"/>
  <c r="H710" i="3" a="1"/>
  <c r="H710" i="3" s="1"/>
  <c r="H711" i="3" a="1"/>
  <c r="H711" i="3"/>
  <c r="H712" i="3" a="1"/>
  <c r="H712" i="3" s="1"/>
  <c r="H713" i="3" a="1"/>
  <c r="H713" i="3" s="1"/>
  <c r="H714" i="3" a="1"/>
  <c r="H714" i="3" s="1"/>
  <c r="H715" i="3" a="1"/>
  <c r="H715" i="3" s="1"/>
  <c r="H716" i="3" a="1"/>
  <c r="H716" i="3" s="1"/>
  <c r="H717" i="3" a="1"/>
  <c r="H717" i="3" s="1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 s="1"/>
  <c r="H724" i="3" a="1"/>
  <c r="H724" i="3"/>
  <c r="H725" i="3" a="1"/>
  <c r="H725" i="3" s="1"/>
  <c r="H726" i="3" a="1"/>
  <c r="H726" i="3" s="1"/>
  <c r="H727" i="3" a="1"/>
  <c r="H727" i="3"/>
  <c r="H728" i="3" a="1"/>
  <c r="H728" i="3" s="1"/>
  <c r="H729" i="3" a="1"/>
  <c r="H729" i="3"/>
  <c r="H730" i="3" a="1"/>
  <c r="H730" i="3" s="1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 s="1"/>
  <c r="H737" i="3" a="1"/>
  <c r="H737" i="3" s="1"/>
  <c r="H738" i="3" a="1"/>
  <c r="H738" i="3"/>
  <c r="H739" i="3" a="1"/>
  <c r="H739" i="3" s="1"/>
  <c r="H740" i="3" a="1"/>
  <c r="H740" i="3" s="1"/>
  <c r="H741" i="3" a="1"/>
  <c r="H741" i="3" s="1"/>
  <c r="H742" i="3" a="1"/>
  <c r="H742" i="3" s="1"/>
  <c r="H743" i="3" a="1"/>
  <c r="H743" i="3" s="1"/>
  <c r="H744" i="3" a="1"/>
  <c r="H744" i="3" s="1"/>
  <c r="H745" i="3" a="1"/>
  <c r="H745" i="3" s="1"/>
  <c r="H746" i="3" a="1"/>
  <c r="H746" i="3" s="1"/>
  <c r="H747" i="3" a="1"/>
  <c r="H747" i="3" s="1"/>
  <c r="H748" i="3" a="1"/>
  <c r="H748" i="3" s="1"/>
  <c r="H749" i="3" a="1"/>
  <c r="H749" i="3" s="1"/>
  <c r="H750" i="3" a="1"/>
  <c r="H750" i="3" s="1"/>
  <c r="H751" i="3" a="1"/>
  <c r="H751" i="3" s="1"/>
  <c r="H752" i="3" a="1"/>
  <c r="H752" i="3"/>
  <c r="H753" i="3" a="1"/>
  <c r="H753" i="3"/>
  <c r="H754" i="3" a="1"/>
  <c r="H754" i="3" s="1"/>
  <c r="H755" i="3" a="1"/>
  <c r="H755" i="3" s="1"/>
  <c r="H756" i="3" a="1"/>
  <c r="H756" i="3" s="1"/>
  <c r="H757" i="3" a="1"/>
  <c r="H757" i="3" s="1"/>
  <c r="H758" i="3" a="1"/>
  <c r="H758" i="3" s="1"/>
  <c r="H759" i="3" a="1"/>
  <c r="H759" i="3" s="1"/>
  <c r="H760" i="3" a="1"/>
  <c r="H760" i="3" s="1"/>
  <c r="H761" i="3" a="1"/>
  <c r="H761" i="3" s="1"/>
  <c r="H762" i="3" a="1"/>
  <c r="H762" i="3"/>
  <c r="H763" i="3" a="1"/>
  <c r="H763" i="3"/>
  <c r="H764" i="3" a="1"/>
  <c r="H764" i="3" s="1"/>
  <c r="H765" i="3" a="1"/>
  <c r="H765" i="3" s="1"/>
  <c r="H766" i="3" a="1"/>
  <c r="H766" i="3" s="1"/>
  <c r="H767" i="3" a="1"/>
  <c r="H767" i="3" s="1"/>
  <c r="H768" i="3" a="1"/>
  <c r="H768" i="3" s="1"/>
  <c r="H769" i="3" a="1"/>
  <c r="H769" i="3" s="1"/>
  <c r="H770" i="3" a="1"/>
  <c r="H770" i="3" s="1"/>
  <c r="H771" i="3" a="1"/>
  <c r="H771" i="3" s="1"/>
  <c r="H772" i="3" a="1"/>
  <c r="H772" i="3" s="1"/>
  <c r="H773" i="3" a="1"/>
  <c r="H773" i="3" s="1"/>
  <c r="H774" i="3" a="1"/>
  <c r="H774" i="3" s="1"/>
  <c r="H775" i="3" a="1"/>
  <c r="H775" i="3"/>
  <c r="H776" i="3" a="1"/>
  <c r="H776" i="3" s="1"/>
  <c r="H777" i="3" a="1"/>
  <c r="H777" i="3" s="1"/>
  <c r="H778" i="3" a="1"/>
  <c r="H778" i="3"/>
  <c r="H779" i="3" a="1"/>
  <c r="H779" i="3" s="1"/>
  <c r="H780" i="3" a="1"/>
  <c r="H780" i="3" s="1"/>
  <c r="H781" i="3" a="1"/>
  <c r="H781" i="3" s="1"/>
  <c r="H782" i="3" a="1"/>
  <c r="H782" i="3" s="1"/>
  <c r="H783" i="3" a="1"/>
  <c r="H783" i="3" s="1"/>
  <c r="H784" i="3" a="1"/>
  <c r="H784" i="3" s="1"/>
  <c r="H785" i="3" a="1"/>
  <c r="H785" i="3"/>
  <c r="H786" i="3" a="1"/>
  <c r="H786" i="3" s="1"/>
  <c r="H787" i="3" a="1"/>
  <c r="H787" i="3" s="1"/>
  <c r="H788" i="3" a="1"/>
  <c r="H788" i="3" s="1"/>
  <c r="H789" i="3" a="1"/>
  <c r="H789" i="3" s="1"/>
  <c r="H790" i="3" a="1"/>
  <c r="H790" i="3" s="1"/>
  <c r="H791" i="3" a="1"/>
  <c r="H791" i="3"/>
  <c r="H792" i="3" a="1"/>
  <c r="H792" i="3" s="1"/>
  <c r="H793" i="3" a="1"/>
  <c r="H793" i="3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/>
  <c r="H803" i="3" a="1"/>
  <c r="H803" i="3" s="1"/>
  <c r="H804" i="3" a="1"/>
  <c r="H804" i="3" s="1"/>
  <c r="H805" i="3" a="1"/>
  <c r="H805" i="3" s="1"/>
  <c r="H806" i="3" a="1"/>
  <c r="H806" i="3" s="1"/>
  <c r="H807" i="3" a="1"/>
  <c r="H807" i="3"/>
  <c r="H808" i="3" a="1"/>
  <c r="H808" i="3" s="1"/>
  <c r="H809" i="3" a="1"/>
  <c r="H809" i="3" s="1"/>
  <c r="H810" i="3" a="1"/>
  <c r="H810" i="3" s="1"/>
  <c r="H811" i="3" a="1"/>
  <c r="H811" i="3"/>
  <c r="H812" i="3" a="1"/>
  <c r="H812" i="3" s="1"/>
  <c r="H813" i="3" a="1"/>
  <c r="H813" i="3" s="1"/>
  <c r="H814" i="3" a="1"/>
  <c r="H814" i="3" s="1"/>
  <c r="H815" i="3" a="1"/>
  <c r="H815" i="3"/>
  <c r="H816" i="3" a="1"/>
  <c r="H816" i="3" s="1"/>
  <c r="H817" i="3" a="1"/>
  <c r="H817" i="3"/>
  <c r="H818" i="3" a="1"/>
  <c r="H818" i="3"/>
  <c r="H819" i="3" a="1"/>
  <c r="H819" i="3" s="1"/>
  <c r="H820" i="3" a="1"/>
  <c r="H820" i="3" s="1"/>
  <c r="H821" i="3" a="1"/>
  <c r="H821" i="3" s="1"/>
  <c r="H822" i="3" a="1"/>
  <c r="H822" i="3" s="1"/>
  <c r="H823" i="3" a="1"/>
  <c r="H823" i="3" s="1"/>
  <c r="H824" i="3" a="1"/>
  <c r="H824" i="3" s="1"/>
  <c r="H825" i="3" a="1"/>
  <c r="H825" i="3" s="1"/>
  <c r="H826" i="3" a="1"/>
  <c r="H826" i="3"/>
  <c r="H827" i="3" a="1"/>
  <c r="H827" i="3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/>
  <c r="H840" i="3" a="1"/>
  <c r="H840" i="3"/>
  <c r="H841" i="3" a="1"/>
  <c r="H841" i="3" s="1"/>
  <c r="H842" i="3" a="1"/>
  <c r="H842" i="3" s="1"/>
  <c r="H843" i="3" a="1"/>
  <c r="H843" i="3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/>
  <c r="H864" i="3" a="1"/>
  <c r="H864" i="3" s="1"/>
  <c r="H865" i="3" a="1"/>
  <c r="H865" i="3" s="1"/>
  <c r="H866" i="3" a="1"/>
  <c r="H866" i="3"/>
  <c r="H867" i="3" a="1"/>
  <c r="H867" i="3"/>
  <c r="H868" i="3" a="1"/>
  <c r="H868" i="3" s="1"/>
  <c r="H869" i="3" a="1"/>
  <c r="H869" i="3" s="1"/>
  <c r="H870" i="3" a="1"/>
  <c r="H870" i="3" s="1"/>
  <c r="H871" i="3" a="1"/>
  <c r="H871" i="3" s="1"/>
  <c r="H872" i="3" a="1"/>
  <c r="H872" i="3" s="1"/>
  <c r="H873" i="3" a="1"/>
  <c r="H873" i="3"/>
  <c r="H874" i="3" a="1"/>
  <c r="H874" i="3" s="1"/>
  <c r="H875" i="3" a="1"/>
  <c r="H875" i="3" s="1"/>
  <c r="H876" i="3" a="1"/>
  <c r="H876" i="3"/>
  <c r="H877" i="3" a="1"/>
  <c r="H877" i="3" s="1"/>
  <c r="H878" i="3" a="1"/>
  <c r="H878" i="3" s="1"/>
  <c r="H879" i="3" a="1"/>
  <c r="H879" i="3" s="1"/>
  <c r="H880" i="3" a="1"/>
  <c r="H880" i="3"/>
  <c r="H881" i="3" a="1"/>
  <c r="H881" i="3" s="1"/>
  <c r="H882" i="3" a="1"/>
  <c r="H882" i="3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 s="1"/>
  <c r="H898" i="3" a="1"/>
  <c r="H898" i="3" s="1"/>
  <c r="H899" i="3" a="1"/>
  <c r="H899" i="3" s="1"/>
  <c r="H900" i="3" a="1"/>
  <c r="H900" i="3" s="1"/>
  <c r="H901" i="3" a="1"/>
  <c r="H901" i="3" s="1"/>
  <c r="H902" i="3" a="1"/>
  <c r="H902" i="3" s="1"/>
  <c r="H903" i="3" a="1"/>
  <c r="H903" i="3"/>
  <c r="H904" i="3" a="1"/>
  <c r="H904" i="3"/>
  <c r="H905" i="3" a="1"/>
  <c r="H905" i="3" s="1"/>
  <c r="H906" i="3" a="1"/>
  <c r="H906" i="3" s="1"/>
  <c r="H907" i="3" a="1"/>
  <c r="H907" i="3" s="1"/>
  <c r="H908" i="3" a="1"/>
  <c r="H908" i="3"/>
  <c r="H909" i="3" a="1"/>
  <c r="H909" i="3" s="1"/>
  <c r="H910" i="3" a="1"/>
  <c r="H910" i="3" s="1"/>
  <c r="H911" i="3" a="1"/>
  <c r="H911" i="3" s="1"/>
  <c r="H912" i="3" a="1"/>
  <c r="H912" i="3" s="1"/>
  <c r="H913" i="3" a="1"/>
  <c r="H913" i="3" s="1"/>
  <c r="H914" i="3" a="1"/>
  <c r="H914" i="3" s="1"/>
  <c r="H915" i="3" a="1"/>
  <c r="H915" i="3"/>
  <c r="H916" i="3" a="1"/>
  <c r="H916" i="3" s="1"/>
  <c r="H917" i="3" a="1"/>
  <c r="H917" i="3" s="1"/>
  <c r="H918" i="3" a="1"/>
  <c r="H918" i="3" s="1"/>
  <c r="H919" i="3" a="1"/>
  <c r="H919" i="3"/>
  <c r="H920" i="3" a="1"/>
  <c r="H920" i="3" s="1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 s="1"/>
  <c r="H927" i="3" a="1"/>
  <c r="H927" i="3" s="1"/>
  <c r="H928" i="3" a="1"/>
  <c r="H928" i="3" s="1"/>
  <c r="H929" i="3" a="1"/>
  <c r="H929" i="3" s="1"/>
  <c r="H930" i="3" a="1"/>
  <c r="H930" i="3" s="1"/>
  <c r="H931" i="3" a="1"/>
  <c r="H931" i="3"/>
  <c r="H932" i="3" a="1"/>
  <c r="H932" i="3" s="1"/>
  <c r="H933" i="3" a="1"/>
  <c r="H933" i="3" s="1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/>
  <c r="H954" i="3" a="1"/>
  <c r="H954" i="3"/>
  <c r="H955" i="3" a="1"/>
  <c r="H955" i="3" s="1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/>
  <c r="H962" i="3" a="1"/>
  <c r="H962" i="3" s="1"/>
  <c r="H963" i="3" a="1"/>
  <c r="H963" i="3"/>
  <c r="H964" i="3" a="1"/>
  <c r="H964" i="3" s="1"/>
  <c r="H965" i="3" a="1"/>
  <c r="H965" i="3" s="1"/>
  <c r="H966" i="3" a="1"/>
  <c r="H966" i="3" s="1"/>
  <c r="H967" i="3" a="1"/>
  <c r="H967" i="3"/>
  <c r="H968" i="3" a="1"/>
  <c r="H968" i="3" s="1"/>
  <c r="H969" i="3" a="1"/>
  <c r="H969" i="3"/>
  <c r="H970" i="3" a="1"/>
  <c r="H970" i="3"/>
  <c r="H971" i="3" a="1"/>
  <c r="H971" i="3" s="1"/>
  <c r="H972" i="3" a="1"/>
  <c r="H972" i="3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/>
  <c r="H979" i="3" a="1"/>
  <c r="H979" i="3"/>
  <c r="H980" i="3" a="1"/>
  <c r="H980" i="3" s="1"/>
  <c r="H981" i="3" a="1"/>
  <c r="H981" i="3" s="1"/>
  <c r="H982" i="3" a="1"/>
  <c r="H982" i="3" s="1"/>
  <c r="H983" i="3" a="1"/>
  <c r="H983" i="3" s="1"/>
  <c r="H984" i="3" a="1"/>
  <c r="H984" i="3" s="1"/>
  <c r="H985" i="3" a="1"/>
  <c r="H985" i="3" s="1"/>
  <c r="H986" i="3" a="1"/>
  <c r="H986" i="3" s="1"/>
  <c r="H987" i="3" a="1"/>
  <c r="H987" i="3"/>
  <c r="H988" i="3" a="1"/>
  <c r="H988" i="3"/>
  <c r="H989" i="3" a="1"/>
  <c r="H989" i="3" s="1"/>
  <c r="H990" i="3" a="1"/>
  <c r="H990" i="3" s="1"/>
  <c r="H991" i="3" a="1"/>
  <c r="H991" i="3"/>
  <c r="H992" i="3" a="1"/>
  <c r="H992" i="3" s="1"/>
  <c r="H993" i="3" a="1"/>
  <c r="H993" i="3" s="1"/>
  <c r="H994" i="3" a="1"/>
  <c r="H994" i="3"/>
  <c r="H995" i="3" a="1"/>
  <c r="H995" i="3" s="1"/>
  <c r="H996" i="3" a="1"/>
  <c r="H996" i="3" s="1"/>
  <c r="H997" i="3" a="1"/>
  <c r="H997" i="3" s="1"/>
  <c r="H998" i="3" a="1"/>
  <c r="H998" i="3" s="1"/>
  <c r="H999" i="3" a="1"/>
  <c r="H999" i="3" s="1"/>
  <c r="H1000" i="3" a="1"/>
  <c r="H1000" i="3"/>
  <c r="H1001" i="3" a="1"/>
  <c r="H1001" i="3" s="1"/>
  <c r="H2" i="3" a="1"/>
  <c r="H2" i="3" s="1"/>
  <c r="A971" i="4"/>
  <c r="A213" i="4"/>
  <c r="A353" i="4"/>
  <c r="A927" i="4"/>
  <c r="A732" i="4"/>
  <c r="A989" i="4"/>
  <c r="A363" i="4"/>
  <c r="A956" i="4"/>
  <c r="A274" i="4"/>
  <c r="A581" i="4"/>
  <c r="A358" i="4"/>
  <c r="A646" i="4"/>
  <c r="A549" i="4"/>
  <c r="A832" i="4"/>
  <c r="A764" i="4"/>
  <c r="A285" i="4"/>
  <c r="A985" i="4"/>
  <c r="A928" i="4"/>
  <c r="A761" i="4"/>
  <c r="A633" i="4"/>
  <c r="A981" i="4"/>
  <c r="A895" i="4"/>
  <c r="A291" i="4"/>
  <c r="A653" i="4"/>
  <c r="A547" i="4"/>
  <c r="A966" i="4"/>
  <c r="A754" i="4"/>
  <c r="A799" i="4"/>
  <c r="A514" i="4"/>
  <c r="A592" i="4"/>
  <c r="A69" i="4"/>
  <c r="A515" i="4"/>
  <c r="A780" i="4"/>
  <c r="A960" i="4"/>
  <c r="A839" i="4"/>
  <c r="A128" i="4"/>
  <c r="A819" i="4"/>
  <c r="A203" i="4"/>
  <c r="A223" i="4"/>
  <c r="A731" i="4"/>
  <c r="A377" i="4"/>
  <c r="A948" i="4"/>
  <c r="A767" i="4"/>
  <c r="A770" i="4"/>
  <c r="A706" i="4"/>
  <c r="A788" i="4"/>
  <c r="A506" i="4"/>
  <c r="A667" i="4"/>
  <c r="A941" i="4"/>
  <c r="A726" i="4"/>
  <c r="A811" i="4"/>
  <c r="A186" i="4"/>
  <c r="A724" i="4"/>
  <c r="A477" i="4"/>
  <c r="A684" i="4"/>
  <c r="A473" i="4"/>
  <c r="A462" i="4"/>
  <c r="A778" i="4"/>
  <c r="A393" i="4"/>
  <c r="A108" i="4"/>
  <c r="A263" i="4"/>
  <c r="A900" i="4"/>
  <c r="A523" i="4"/>
  <c r="A803" i="4"/>
  <c r="A374" i="4"/>
  <c r="A414" i="4"/>
  <c r="A403" i="4"/>
  <c r="A970" i="4"/>
  <c r="A613" i="4"/>
  <c r="A584" i="4"/>
  <c r="A250" i="4"/>
  <c r="A28" i="4"/>
  <c r="A53" i="4"/>
  <c r="A454" i="4"/>
  <c r="A727" i="4"/>
  <c r="A303" i="4"/>
  <c r="A904" i="4"/>
  <c r="A594" i="4"/>
  <c r="A169" i="4"/>
  <c r="A267" i="4"/>
  <c r="A942" i="4"/>
  <c r="A882" i="4"/>
  <c r="A768" i="4"/>
  <c r="A610" i="4"/>
  <c r="A366" i="4"/>
  <c r="A407" i="4"/>
  <c r="A190" i="4"/>
  <c r="A504" i="4"/>
  <c r="A707" i="4"/>
  <c r="A999" i="4"/>
  <c r="A280" i="4"/>
  <c r="A1000" i="4"/>
  <c r="A923" i="4"/>
  <c r="A935" i="4"/>
  <c r="A886" i="4"/>
  <c r="A392" i="4"/>
  <c r="A292" i="4"/>
  <c r="A389" i="4"/>
  <c r="A457" i="4"/>
  <c r="A698" i="4"/>
  <c r="A679" i="4"/>
  <c r="A451" i="4"/>
  <c r="A836" i="4"/>
  <c r="A968" i="4"/>
  <c r="A502" i="4"/>
  <c r="A321" i="4"/>
  <c r="A548" i="4"/>
  <c r="A282" i="4"/>
  <c r="A860" i="4"/>
  <c r="A238" i="4"/>
  <c r="A880" i="4"/>
  <c r="A589" i="4"/>
  <c r="A852" i="4"/>
  <c r="A426" i="4"/>
  <c r="A681" i="4"/>
  <c r="A889" i="4"/>
  <c r="A483" i="4"/>
  <c r="A723" i="4"/>
  <c r="A868" i="4"/>
  <c r="A943" i="4"/>
  <c r="A822" i="4"/>
  <c r="A627" i="4"/>
  <c r="A926" i="4"/>
  <c r="A404" i="4"/>
  <c r="A673" i="4"/>
  <c r="A87" i="4"/>
  <c r="A193" i="4"/>
  <c r="A984" i="4"/>
  <c r="A117" i="4"/>
  <c r="A795" i="4"/>
  <c r="A428" i="4"/>
  <c r="A278" i="4"/>
  <c r="A288" i="4"/>
  <c r="A246" i="4"/>
  <c r="A959" i="4"/>
  <c r="A83" i="4"/>
  <c r="A536" i="4"/>
  <c r="A241" i="4"/>
  <c r="A365" i="4"/>
  <c r="A72" i="4"/>
  <c r="A972" i="4"/>
  <c r="A747" i="4"/>
  <c r="A648" i="4"/>
  <c r="A311" i="4"/>
  <c r="A184" i="4"/>
  <c r="A878" i="4"/>
  <c r="A817" i="4"/>
  <c r="A812" i="4"/>
  <c r="A530" i="4"/>
  <c r="A807" i="4"/>
  <c r="A34" i="4"/>
  <c r="A66" i="4"/>
  <c r="A531" i="4"/>
  <c r="A631" i="4"/>
  <c r="A281" i="4"/>
  <c r="A808" i="4"/>
  <c r="A913" i="4"/>
  <c r="A560" i="4"/>
  <c r="A893" i="4"/>
  <c r="A528" i="4"/>
  <c r="A416" i="4"/>
  <c r="A29" i="4"/>
  <c r="A167" i="4"/>
  <c r="A545" i="4"/>
  <c r="A695" i="4"/>
  <c r="A734" i="4"/>
  <c r="A568" i="4"/>
  <c r="A574" i="4"/>
  <c r="A691" i="4"/>
  <c r="A554" i="4"/>
  <c r="A759" i="4"/>
  <c r="A397" i="4"/>
  <c r="A741" i="4"/>
  <c r="A21" i="4"/>
  <c r="A930" i="4"/>
  <c r="A2" i="4"/>
  <c r="A596" i="4"/>
  <c r="A81" i="4"/>
  <c r="A762" i="4"/>
  <c r="A689" i="4"/>
  <c r="A273" i="4"/>
  <c r="A881" i="4"/>
  <c r="A150" i="4"/>
  <c r="A178" i="4"/>
  <c r="A991" i="4"/>
  <c r="A313" i="4"/>
  <c r="A677" i="4"/>
  <c r="A855" i="4"/>
  <c r="A766" i="4"/>
  <c r="A338" i="4"/>
  <c r="A162" i="4"/>
  <c r="A521" i="4"/>
  <c r="A494" i="4"/>
  <c r="A364" i="4"/>
  <c r="A166" i="4"/>
  <c r="A863" i="4"/>
  <c r="A842" i="4"/>
  <c r="A597" i="4"/>
  <c r="A532" i="4"/>
  <c r="A936" i="4"/>
  <c r="A202" i="4"/>
  <c r="A993" i="4"/>
  <c r="A996" i="4"/>
  <c r="A714" i="4"/>
  <c r="A254" i="4"/>
  <c r="A113" i="4"/>
  <c r="A307" i="4"/>
  <c r="A728" i="4"/>
  <c r="A124" i="4"/>
  <c r="A870" i="4"/>
  <c r="A215" i="4"/>
  <c r="A939" i="4"/>
  <c r="A179" i="4"/>
  <c r="A636" i="4"/>
  <c r="A174" i="4"/>
  <c r="A632" i="4"/>
  <c r="A622" i="4"/>
  <c r="A964" i="4"/>
  <c r="A258" i="4"/>
  <c r="A890" i="4"/>
  <c r="A814" i="4"/>
  <c r="A656" i="4"/>
  <c r="A787" i="4"/>
  <c r="A138" i="4"/>
  <c r="A317" i="4"/>
  <c r="A947" i="4"/>
  <c r="A85" i="4"/>
  <c r="A555" i="4"/>
  <c r="A327" i="4"/>
  <c r="A848" i="4"/>
  <c r="A810" i="4"/>
  <c r="A518" i="4"/>
  <c r="A210" i="4"/>
  <c r="A279" i="4"/>
  <c r="A164" i="4"/>
  <c r="A676" i="4"/>
  <c r="A376" i="4"/>
  <c r="A302" i="4"/>
  <c r="A189" i="4"/>
  <c r="A529" i="4"/>
  <c r="A452" i="4"/>
  <c r="A802" i="4"/>
  <c r="A661" i="4"/>
  <c r="A422" i="4"/>
  <c r="A114" i="4"/>
  <c r="A226" i="4"/>
  <c r="A869" i="4"/>
  <c r="A70" i="4"/>
  <c r="A686" i="4"/>
  <c r="A748" i="4"/>
  <c r="A738" i="4"/>
  <c r="A902" i="4"/>
  <c r="A325" i="4"/>
  <c r="A865" i="4"/>
  <c r="A380" i="4"/>
  <c r="A818" i="4"/>
  <c r="A315" i="4"/>
  <c r="A885" i="4"/>
  <c r="A352" i="4"/>
  <c r="A339" i="4"/>
  <c r="A569" i="4"/>
  <c r="A233" i="4"/>
  <c r="A954" i="4"/>
  <c r="A3" i="4"/>
  <c r="A540" i="4"/>
  <c r="A356" i="4"/>
  <c r="A32" i="4"/>
  <c r="A876" i="4"/>
  <c r="A91" i="4"/>
  <c r="A52" i="4"/>
  <c r="A136" i="4"/>
  <c r="A257" i="4"/>
  <c r="A654" i="4"/>
  <c r="A88" i="4"/>
  <c r="A19" i="4"/>
  <c r="A655" i="4"/>
  <c r="A74" i="4"/>
  <c r="A951" i="4"/>
  <c r="A55" i="4"/>
  <c r="A481" i="4"/>
  <c r="A660" i="4"/>
  <c r="A919" i="4"/>
  <c r="A826" i="4"/>
  <c r="A745" i="4"/>
  <c r="A854" i="4"/>
  <c r="A474" i="4"/>
  <c r="A929" i="4"/>
  <c r="A783" i="4"/>
  <c r="A298" i="4"/>
  <c r="A931" i="4"/>
  <c r="A556" i="4"/>
  <c r="A829" i="4"/>
  <c r="A242" i="4"/>
  <c r="A816" i="4"/>
  <c r="A784" i="4"/>
  <c r="A617" i="4"/>
  <c r="A527" i="4"/>
  <c r="A583" i="4"/>
  <c r="A310" i="4"/>
  <c r="A228" i="4"/>
  <c r="A733" i="4"/>
  <c r="A891" i="4"/>
  <c r="A760" i="4"/>
  <c r="A982" i="4"/>
  <c r="A219" i="4"/>
  <c r="A938" i="4"/>
  <c r="A772" i="4"/>
  <c r="A383" i="4"/>
  <c r="A628" i="4"/>
  <c r="A442" i="4"/>
  <c r="A51" i="4"/>
  <c r="A80" i="4"/>
  <c r="A712" i="4"/>
  <c r="A809" i="4"/>
  <c r="A630" i="4"/>
  <c r="A952" i="4"/>
  <c r="A266" i="4"/>
  <c r="A621" i="4"/>
  <c r="A343" i="4"/>
  <c r="A830" i="4"/>
  <c r="A15" i="4"/>
  <c r="A841" i="4"/>
  <c r="A542" i="4"/>
  <c r="A609" i="4"/>
  <c r="A50" i="4"/>
  <c r="A129" i="4"/>
  <c r="A998" i="4"/>
  <c r="A866" i="4"/>
  <c r="A974" i="4"/>
  <c r="A969" i="4"/>
  <c r="A9" i="4"/>
  <c r="A744" i="4"/>
  <c r="A789" i="4"/>
  <c r="A301" i="4"/>
  <c r="A270" i="4"/>
  <c r="A495" i="4"/>
  <c r="A429" i="4"/>
  <c r="A37" i="4"/>
  <c r="A421" i="4"/>
  <c r="A331" i="4"/>
  <c r="A110" i="4"/>
  <c r="A323" i="4"/>
  <c r="A20" i="4"/>
  <c r="A294" i="4"/>
  <c r="A669" i="4"/>
  <c r="A372" i="4"/>
  <c r="A458" i="4"/>
  <c r="A831" i="4"/>
  <c r="A214" i="4"/>
  <c r="A156" i="4"/>
  <c r="A652" i="4"/>
  <c r="A511" i="4"/>
  <c r="A858" i="4"/>
  <c r="A557" i="4"/>
  <c r="A175" i="4"/>
  <c r="A600" i="4"/>
  <c r="A641" i="4"/>
  <c r="A271" i="4"/>
  <c r="A231" i="4"/>
  <c r="A838" i="4"/>
  <c r="A668" i="4"/>
  <c r="A713" i="4"/>
  <c r="A384" i="4"/>
  <c r="A872" i="4"/>
  <c r="A161" i="4"/>
  <c r="A603" i="4"/>
  <c r="A619" i="4"/>
  <c r="A342" i="4"/>
  <c r="A917" i="4"/>
  <c r="A431" i="4"/>
  <c r="A562" i="4"/>
  <c r="A986" i="4"/>
  <c r="A146" i="4"/>
  <c r="A763" i="4"/>
  <c r="A896" i="4"/>
  <c r="A705" i="4"/>
  <c r="A62" i="4"/>
  <c r="A905" i="4"/>
  <c r="A680" i="4"/>
  <c r="A293" i="4"/>
  <c r="A379" i="4"/>
  <c r="A446" i="4"/>
  <c r="A570" i="4"/>
  <c r="A181" i="4"/>
  <c r="A643" i="4"/>
  <c r="A378" i="4"/>
  <c r="A953" i="4"/>
  <c r="A251" i="4"/>
  <c r="A289" i="4"/>
  <c r="A914" i="4"/>
  <c r="A205" i="4"/>
  <c r="A503" i="4"/>
  <c r="A252" i="4"/>
  <c r="A240" i="4"/>
  <c r="A699" i="4"/>
  <c r="A1001" i="4"/>
  <c r="A720" i="4"/>
  <c r="A417" i="4"/>
  <c r="A90" i="4"/>
  <c r="A11" i="4"/>
  <c r="A326" i="4"/>
  <c r="A73" i="4"/>
  <c r="A324" i="4"/>
  <c r="A40" i="4"/>
  <c r="A244" i="4"/>
  <c r="A375" i="4"/>
  <c r="A794" i="4"/>
  <c r="A775" i="4"/>
  <c r="A185" i="4"/>
  <c r="A149" i="4"/>
  <c r="A804" i="4"/>
  <c r="A856" i="4"/>
  <c r="A371" i="4"/>
  <c r="A638" i="4"/>
  <c r="A471" i="4"/>
  <c r="A690" i="4"/>
  <c r="A286" i="4"/>
  <c r="A828" i="4"/>
  <c r="A27" i="4"/>
  <c r="A207" i="4"/>
  <c r="A887" i="4"/>
  <c r="A102" i="4"/>
  <c r="A79" i="4"/>
  <c r="A130" i="4"/>
  <c r="A755" i="4"/>
  <c r="A598" i="4"/>
  <c r="A543" i="4"/>
  <c r="A382" i="4"/>
  <c r="A735" i="4"/>
  <c r="A221" i="4"/>
  <c r="A38" i="4"/>
  <c r="A522" i="4"/>
  <c r="A994" i="4"/>
  <c r="A871" i="4"/>
  <c r="A287" i="4"/>
  <c r="A36" i="4"/>
  <c r="A715" i="4"/>
  <c r="A979" i="4"/>
  <c r="A229" i="4"/>
  <c r="A466" i="4"/>
  <c r="A516" i="4"/>
  <c r="A413" i="4"/>
  <c r="A785" i="4"/>
  <c r="A824" i="4"/>
  <c r="A134" i="4"/>
  <c r="A867" i="4"/>
  <c r="A664" i="4"/>
  <c r="A33" i="4"/>
  <c r="A456" i="4"/>
  <c r="A148" i="4"/>
  <c r="A739" i="4"/>
  <c r="A815" i="4"/>
  <c r="A937" i="4"/>
  <c r="A737" i="4"/>
  <c r="A345" i="4"/>
  <c r="A187" i="4"/>
  <c r="A434" i="4"/>
  <c r="A18" i="4"/>
  <c r="A678" i="4"/>
  <c r="A967" i="4"/>
  <c r="A8" i="4"/>
  <c r="A616" i="4"/>
  <c r="A615" i="4"/>
  <c r="A141" i="4"/>
  <c r="A578" i="4"/>
  <c r="A541" i="4"/>
  <c r="A566" i="4"/>
  <c r="A559" i="4"/>
  <c r="A30" i="4"/>
  <c r="A505" i="4"/>
  <c r="A319" i="4"/>
  <c r="A625" i="4"/>
  <c r="A49" i="4"/>
  <c r="A997" i="4"/>
  <c r="A14" i="4"/>
  <c r="A980" i="4"/>
  <c r="A360" i="4"/>
  <c r="A25" i="4"/>
  <c r="A945" i="4"/>
  <c r="A398" i="4"/>
  <c r="A844" i="4"/>
  <c r="A475" i="4"/>
  <c r="A498" i="4"/>
  <c r="A341" i="4"/>
  <c r="A490" i="4"/>
  <c r="A485" i="4"/>
  <c r="A143" i="4"/>
  <c r="A607" i="4"/>
  <c r="A492" i="4"/>
  <c r="A704" i="4"/>
  <c r="A639" i="4"/>
  <c r="A461" i="4"/>
  <c r="A82" i="4"/>
  <c r="A752" i="4"/>
  <c r="A946" i="4"/>
  <c r="A486" i="4"/>
  <c r="A208" i="4"/>
  <c r="A357" i="4"/>
  <c r="A493" i="4"/>
  <c r="A694" i="4"/>
  <c r="A101" i="4"/>
  <c r="A499" i="4"/>
  <c r="A418" i="4"/>
  <c r="A192" i="4"/>
  <c r="A843" i="4"/>
  <c r="A139" i="4"/>
  <c r="A642" i="4"/>
  <c r="A507" i="4"/>
  <c r="A757" i="4"/>
  <c r="A42" i="4"/>
  <c r="A394" i="4"/>
  <c r="A440" i="4"/>
  <c r="A111" i="4"/>
  <c r="A546" i="4"/>
  <c r="A31" i="4"/>
  <c r="A305" i="4"/>
  <c r="A779" i="4"/>
  <c r="A750" i="4"/>
  <c r="A692" i="4"/>
  <c r="A987" i="4"/>
  <c r="A405" i="4"/>
  <c r="A95" i="4"/>
  <c r="A399" i="4"/>
  <c r="A409" i="4"/>
  <c r="A68" i="4"/>
  <c r="A47" i="4"/>
  <c r="A907" i="4"/>
  <c r="A123" i="4"/>
  <c r="A915" i="4"/>
  <c r="A144" i="4"/>
  <c r="A526" i="4"/>
  <c r="A105" i="4"/>
  <c r="A790" i="4"/>
  <c r="A894" i="4"/>
  <c r="A751" i="4"/>
  <c r="A13" i="4"/>
  <c r="A194" i="4"/>
  <c r="A827" i="4"/>
  <c r="A611" i="4"/>
  <c r="A674" i="4"/>
  <c r="A957" i="4"/>
  <c r="A901" i="4"/>
  <c r="A916" i="4"/>
  <c r="A662" i="4"/>
  <c r="A721" i="4"/>
  <c r="A157" i="4"/>
  <c r="A432" i="4"/>
  <c r="A423" i="4"/>
  <c r="A99" i="4"/>
  <c r="A4" i="4"/>
  <c r="A220" i="4"/>
  <c r="A497" i="4"/>
  <c r="A629" i="4"/>
  <c r="A248" i="4"/>
  <c r="A396" i="4"/>
  <c r="A753" i="4"/>
  <c r="A849" i="4"/>
  <c r="A591" i="4"/>
  <c r="A63" i="4"/>
  <c r="A963" i="4"/>
  <c r="A793" i="4"/>
  <c r="A196" i="4"/>
  <c r="A445" i="4"/>
  <c r="A958" i="4"/>
  <c r="A57" i="4"/>
  <c r="A623" i="4"/>
  <c r="A140" i="4"/>
  <c r="A847" i="4"/>
  <c r="A873" i="4"/>
  <c r="A312" i="4"/>
  <c r="A212" i="4"/>
  <c r="A447" i="4"/>
  <c r="A688" i="4"/>
  <c r="A479" i="4"/>
  <c r="A671" i="4"/>
  <c r="A86" i="4"/>
  <c r="A435" i="4"/>
  <c r="A10" i="4"/>
  <c r="A777" i="4"/>
  <c r="A524" i="4"/>
  <c r="A265" i="4"/>
  <c r="A740" i="4"/>
  <c r="A256" i="4"/>
  <c r="A77" i="4"/>
  <c r="A608" i="4"/>
  <c r="A537" i="4"/>
  <c r="A983" i="4"/>
  <c r="A253" i="4"/>
  <c r="A990" i="4"/>
  <c r="A468" i="4"/>
  <c r="A290" i="4"/>
  <c r="A500" i="4"/>
  <c r="A39" i="4"/>
  <c r="A552" i="4"/>
  <c r="A44" i="4"/>
  <c r="A22" i="4"/>
  <c r="A459" i="4"/>
  <c r="A369" i="4"/>
  <c r="A742" i="4"/>
  <c r="A222" i="4"/>
  <c r="A666" i="4"/>
  <c r="A509" i="4"/>
  <c r="A112" i="4"/>
  <c r="A56" i="4"/>
  <c r="A370" i="4"/>
  <c r="A534" i="4"/>
  <c r="A925" i="4"/>
  <c r="A612" i="4"/>
  <c r="A781" i="4"/>
  <c r="A350" i="4"/>
  <c r="A693" i="4"/>
  <c r="A572" i="4"/>
  <c r="A183" i="4"/>
  <c r="A125" i="4"/>
  <c r="A563" i="4"/>
  <c r="A944" i="4"/>
  <c r="A84" i="4"/>
  <c r="A406" i="4"/>
  <c r="A792" i="4"/>
  <c r="A851" i="4"/>
  <c r="A269" i="4"/>
  <c r="A899" i="4"/>
  <c r="A888" i="4"/>
  <c r="A333" i="4"/>
  <c r="A644" i="4"/>
  <c r="A665" i="4"/>
  <c r="A145" i="4"/>
  <c r="A104" i="4"/>
  <c r="A624" i="4"/>
  <c r="A558" i="4"/>
  <c r="A336" i="4"/>
  <c r="A173" i="4"/>
  <c r="A650" i="4"/>
  <c r="A903" i="4"/>
  <c r="A675" i="4"/>
  <c r="A687" i="4"/>
  <c r="A137" i="4"/>
  <c r="A316" i="4"/>
  <c r="A906" i="4"/>
  <c r="A464" i="4"/>
  <c r="A318" i="4"/>
  <c r="A696" i="4"/>
  <c r="A877" i="4"/>
  <c r="A487" i="4"/>
  <c r="A535" i="4"/>
  <c r="A16" i="4"/>
  <c r="A776" i="4"/>
  <c r="A45" i="4"/>
  <c r="A920" i="4"/>
  <c r="A995" i="4"/>
  <c r="A260" i="4"/>
  <c r="A921" i="4"/>
  <c r="A525" i="4"/>
  <c r="A408" i="4"/>
  <c r="A163" i="4"/>
  <c r="A96" i="4"/>
  <c r="A433" i="4"/>
  <c r="A199" i="4"/>
  <c r="A211" i="4"/>
  <c r="A177" i="4"/>
  <c r="A743" i="4"/>
  <c r="A988" i="4"/>
  <c r="A587" i="4"/>
  <c r="A898" i="4"/>
  <c r="A54" i="4"/>
  <c r="A539" i="4"/>
  <c r="A351" i="4"/>
  <c r="A232" i="4"/>
  <c r="A480" i="4"/>
  <c r="A482" i="4"/>
  <c r="A533" i="4"/>
  <c r="A749" i="4"/>
  <c r="A806" i="4"/>
  <c r="A147" i="4"/>
  <c r="A845" i="4"/>
  <c r="A201" i="4"/>
  <c r="A268" i="4"/>
  <c r="A469" i="4"/>
  <c r="A746" i="4"/>
  <c r="A910" i="4"/>
  <c r="A176" i="4"/>
  <c r="A892" i="4"/>
  <c r="A7" i="4"/>
  <c r="A235" i="4"/>
  <c r="A337" i="4"/>
  <c r="A922" i="4"/>
  <c r="A455" i="4"/>
  <c r="A685" i="4"/>
  <c r="A940" i="4"/>
  <c r="A640" i="4"/>
  <c r="A513" i="4"/>
  <c r="A719" i="4"/>
  <c r="A710" i="4"/>
  <c r="A217" i="4"/>
  <c r="A614" i="4"/>
  <c r="A718" i="4"/>
  <c r="A580" i="4"/>
  <c r="A992" i="4"/>
  <c r="A758" i="4"/>
  <c r="A950" i="4"/>
  <c r="A491" i="4"/>
  <c r="A216" i="4"/>
  <c r="A361" i="4"/>
  <c r="A349" i="4"/>
  <c r="A813" i="4"/>
  <c r="A98" i="4"/>
  <c r="A439" i="4"/>
  <c r="A328" i="4"/>
  <c r="A116" i="4"/>
  <c r="A769" i="4"/>
  <c r="A218" i="4"/>
  <c r="A801" i="4"/>
  <c r="A120" i="4"/>
  <c r="A122" i="4"/>
  <c r="A106" i="4"/>
  <c r="A857" i="4"/>
  <c r="A924" i="4"/>
  <c r="A697" i="4"/>
  <c r="A834" i="4"/>
  <c r="A961" i="4"/>
  <c r="A932" i="4"/>
  <c r="A658" i="4"/>
  <c r="A411" i="4"/>
  <c r="A791" i="4"/>
  <c r="A756" i="4"/>
  <c r="A395" i="4"/>
  <c r="A973" i="4"/>
  <c r="A245" i="4"/>
  <c r="A206" i="4"/>
  <c r="A933" i="4"/>
  <c r="A550" i="4"/>
  <c r="A825" i="4"/>
  <c r="A330" i="4"/>
  <c r="A864" i="4"/>
  <c r="A425" i="4"/>
  <c r="A24" i="4"/>
  <c r="A657" i="4"/>
  <c r="A283" i="4"/>
  <c r="A571" i="4"/>
  <c r="A805" i="4"/>
  <c r="A300" i="4"/>
  <c r="A606" i="4"/>
  <c r="A160" i="4"/>
  <c r="A709" i="4"/>
  <c r="A67" i="4"/>
  <c r="A637" i="4"/>
  <c r="A508" i="4"/>
  <c r="A200" i="4"/>
  <c r="A284" i="4"/>
  <c r="A450" i="4"/>
  <c r="A154" i="4"/>
  <c r="A23" i="4"/>
  <c r="A65" i="4"/>
  <c r="A59" i="4"/>
  <c r="A593" i="4"/>
  <c r="A64" i="4"/>
  <c r="A701" i="4"/>
  <c r="A415" i="4"/>
  <c r="A306" i="4"/>
  <c r="A478" i="4"/>
  <c r="A965" i="4"/>
  <c r="A884" i="4"/>
  <c r="A236" i="4"/>
  <c r="A109" i="4"/>
  <c r="A277" i="4"/>
  <c r="A553" i="4"/>
  <c r="A17" i="4"/>
  <c r="A798" i="4"/>
  <c r="A501" i="4"/>
  <c r="A308" i="4"/>
  <c r="A670" i="4"/>
  <c r="A153" i="4"/>
  <c r="A35" i="4"/>
  <c r="A261" i="4"/>
  <c r="A249" i="4"/>
  <c r="A519" i="4"/>
  <c r="A182" i="4"/>
  <c r="A730" i="4"/>
  <c r="A152" i="4"/>
  <c r="A672" i="4"/>
  <c r="A975" i="4"/>
  <c r="A314" i="4"/>
  <c r="A359" i="4"/>
  <c r="A978" i="4"/>
  <c r="A209" i="4"/>
  <c r="A590" i="4"/>
  <c r="A142" i="4"/>
  <c r="A599" i="4"/>
  <c r="A626" i="4"/>
  <c r="A765" i="4"/>
  <c r="A453" i="4"/>
  <c r="A118" i="4"/>
  <c r="A859" i="4"/>
  <c r="A171" i="4"/>
  <c r="A272" i="4"/>
  <c r="A444" i="4"/>
  <c r="A949" i="4"/>
  <c r="A12" i="4"/>
  <c r="A320" i="4"/>
  <c r="A41" i="4"/>
  <c r="A861" i="4"/>
  <c r="A463" i="4"/>
  <c r="A227" i="4"/>
  <c r="A368" i="4"/>
  <c r="A132" i="4"/>
  <c r="A601" i="4"/>
  <c r="A420" i="4"/>
  <c r="A800" i="4"/>
  <c r="A908" i="4"/>
  <c r="A127" i="4"/>
  <c r="A89" i="4"/>
  <c r="A823" i="4"/>
  <c r="A437" i="4"/>
  <c r="A296" i="4"/>
  <c r="A588" i="4"/>
  <c r="A402" i="4"/>
  <c r="A5" i="4"/>
  <c r="A645" i="4"/>
  <c r="A362" i="4"/>
  <c r="A340" i="4"/>
  <c r="A918" i="4"/>
  <c r="A170" i="4"/>
  <c r="A604" i="4"/>
  <c r="A347" i="4"/>
  <c r="A703" i="4"/>
  <c r="A107" i="4"/>
  <c r="A332" i="4"/>
  <c r="A786" i="4"/>
  <c r="A909" i="4"/>
  <c r="A575" i="4"/>
  <c r="A198" i="4"/>
  <c r="A862" i="4"/>
  <c r="A297" i="4"/>
  <c r="A837" i="4"/>
  <c r="A579" i="4"/>
  <c r="A573" i="4"/>
  <c r="A225" i="4"/>
  <c r="A820" i="4"/>
  <c r="A912" i="4"/>
  <c r="A46" i="4"/>
  <c r="A438" i="4"/>
  <c r="A443" i="4"/>
  <c r="A385" i="4"/>
  <c r="A158" i="4"/>
  <c r="A797" i="4"/>
  <c r="A651" i="4"/>
  <c r="A488" i="4"/>
  <c r="A771" i="4"/>
  <c r="A155" i="4"/>
  <c r="A419" i="4"/>
  <c r="A195" i="4"/>
  <c r="A441" i="4"/>
  <c r="A76" i="4"/>
  <c r="A234" i="4"/>
  <c r="A43" i="4"/>
  <c r="A381" i="4"/>
  <c r="A151" i="4"/>
  <c r="A436" i="4"/>
  <c r="A700" i="4"/>
  <c r="A595" i="4"/>
  <c r="A544" i="4"/>
  <c r="A400" i="4"/>
  <c r="A976" i="4"/>
  <c r="A299" i="4"/>
  <c r="A239" i="4"/>
  <c r="A850" i="4"/>
  <c r="A846" i="4"/>
  <c r="A401" i="4"/>
  <c r="A489" i="4"/>
  <c r="A647" i="4"/>
  <c r="A255" i="4"/>
  <c r="A93" i="4"/>
  <c r="A883" i="4"/>
  <c r="A582" i="4"/>
  <c r="A565" i="4"/>
  <c r="A538" i="4"/>
  <c r="A911" i="4"/>
  <c r="A367" i="4"/>
  <c r="A736" i="4"/>
  <c r="A496" i="4"/>
  <c r="A329" i="4"/>
  <c r="A962" i="4"/>
  <c r="A97" i="4"/>
  <c r="A725" i="4"/>
  <c r="A346" i="4"/>
  <c r="A955" i="4"/>
  <c r="A78" i="4"/>
  <c r="A472" i="4"/>
  <c r="A476" i="4"/>
  <c r="A355" i="4"/>
  <c r="A897" i="4"/>
  <c r="A119" i="4"/>
  <c r="A716" i="4"/>
  <c r="A71" i="4"/>
  <c r="A708" i="4"/>
  <c r="A517" i="4"/>
  <c r="A121" i="4"/>
  <c r="A412" i="4"/>
  <c r="A168" i="4"/>
  <c r="A48" i="4"/>
  <c r="A115" i="4"/>
  <c r="A387" i="4"/>
  <c r="A188" i="4"/>
  <c r="A649" i="4"/>
  <c r="A424" i="4"/>
  <c r="A977" i="4"/>
  <c r="A512" i="4"/>
  <c r="A635" i="4"/>
  <c r="A879" i="4"/>
  <c r="A344" i="4"/>
  <c r="A264" i="4"/>
  <c r="A561" i="4"/>
  <c r="A467" i="4"/>
  <c r="A484" i="4"/>
  <c r="A230" i="4"/>
  <c r="A165" i="4"/>
  <c r="A618" i="4"/>
  <c r="A620" i="4"/>
  <c r="A354" i="4"/>
  <c r="A172" i="4"/>
  <c r="A126" i="4"/>
  <c r="A373" i="4"/>
  <c r="A191" i="4"/>
  <c r="A430" i="4"/>
  <c r="A334" i="4"/>
  <c r="A460" i="4"/>
  <c r="A659" i="4"/>
  <c r="A551" i="4"/>
  <c r="A510" i="4"/>
  <c r="A131" i="4"/>
  <c r="A322" i="4"/>
  <c r="A774" i="4"/>
  <c r="A717" i="4"/>
  <c r="A58" i="4"/>
  <c r="A6" i="4"/>
  <c r="A309" i="4"/>
  <c r="A247" i="4"/>
  <c r="A304" i="4"/>
  <c r="A840" i="4"/>
  <c r="A133" i="4"/>
  <c r="A243" i="4"/>
  <c r="A874" i="4"/>
  <c r="A197" i="4"/>
  <c r="A773" i="4"/>
  <c r="A729" i="4"/>
  <c r="A391" i="4"/>
  <c r="A934" i="4"/>
  <c r="A564" i="4"/>
  <c r="A388" i="4"/>
  <c r="A276" i="4"/>
  <c r="A237" i="4"/>
  <c r="A92" i="4"/>
  <c r="A448" i="4"/>
  <c r="A470" i="4"/>
  <c r="A605" i="4"/>
  <c r="A295" i="4"/>
  <c r="A782" i="4"/>
  <c r="A586" i="4"/>
  <c r="A224" i="4"/>
  <c r="A449" i="4"/>
  <c r="A602" i="4"/>
  <c r="A821" i="4"/>
  <c r="A61" i="4"/>
  <c r="A796" i="4"/>
  <c r="A135" i="4"/>
  <c r="A722" i="4"/>
  <c r="A683" i="4"/>
  <c r="A833" i="4"/>
  <c r="A520" i="4"/>
  <c r="A390" i="4"/>
  <c r="A585" i="4"/>
  <c r="A348" i="4"/>
  <c r="A275" i="4"/>
  <c r="A567" i="4"/>
  <c r="A94" i="4"/>
  <c r="A576" i="4"/>
  <c r="A835" i="4"/>
  <c r="A875" i="4"/>
  <c r="A262" i="4"/>
  <c r="A100" i="4"/>
  <c r="A465" i="4"/>
  <c r="A427" i="4"/>
  <c r="A702" i="4"/>
  <c r="A711" i="4"/>
  <c r="A26" i="4"/>
  <c r="A663" i="4"/>
  <c r="A60" i="4"/>
  <c r="A204" i="4"/>
  <c r="A386" i="4"/>
  <c r="A159" i="4"/>
  <c r="A259" i="4"/>
  <c r="A103" i="4"/>
  <c r="A682" i="4"/>
  <c r="A853" i="4"/>
  <c r="A335" i="4"/>
  <c r="A577" i="4"/>
  <c r="A75" i="4"/>
  <c r="A410" i="4"/>
  <c r="A180" i="4"/>
  <c r="A634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2" i="3"/>
  <c r="C1002" i="4"/>
  <c r="E1002" i="3"/>
  <c r="C1002" i="3"/>
  <c r="D100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44820-F903-4265-B177-E772CEF74819}" keepAlive="1" name="Query - student_exam_results" description="Connection to the 'student_exam_results' query in the workbook." type="5" refreshedVersion="8" background="1" saveData="1">
    <dbPr connection="Provider=Microsoft.Mashup.OleDb.1;Data Source=$Workbook$;Location=student_exam_results;Extended Properties=&quot;&quot;" command="SELECT * FROM [student_exam_results]"/>
  </connection>
  <connection id="2" xr16:uid="{9131FF47-97C1-4DE4-9624-E4F585CFF7F5}" keepAlive="1" name="Query - student_exam_survey" description="Connection to the 'student_exam_survey' query in the workbook." type="5" refreshedVersion="8" background="1" saveData="1">
    <dbPr connection="Provider=Microsoft.Mashup.OleDb.1;Data Source=$Workbook$;Location=student_exam_survey;Extended Properties=&quot;&quot;" command="SELECT * FROM [student_exam_survey]"/>
  </connection>
  <connection id="3" xr16:uid="{2218261B-52FA-49E8-9D6A-C94D537CC830}" keepAlive="1" name="Query - student_list" description="Connection to the 'student_list' query in the workbook." type="5" refreshedVersion="0" background="1">
    <dbPr connection="Provider=Microsoft.Mashup.OleDb.1;Data Source=$Workbook$;Location=student_list;Extended Properties=&quot;&quot;" command="SELECT * FROM [student_li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<sst xmlns="http://schemas.openxmlformats.org/spreadsheetml/2006/main" count="6052" uniqueCount="1033">
  <si>
    <t>Student_ID</t>
  </si>
  <si>
    <t>Gender</t>
  </si>
  <si>
    <t>Year_Group</t>
  </si>
  <si>
    <t>CC2F443C5C99</t>
  </si>
  <si>
    <t>F</t>
  </si>
  <si>
    <t>Group A</t>
  </si>
  <si>
    <t>22E7A1158638</t>
  </si>
  <si>
    <t>AE79A2647B1A</t>
  </si>
  <si>
    <t>6E39B11464EC</t>
  </si>
  <si>
    <t>2CA5D66C2B57</t>
  </si>
  <si>
    <t>344AA8D3FA25</t>
  </si>
  <si>
    <t>8436CBC3C15C</t>
  </si>
  <si>
    <t>63188317312F</t>
  </si>
  <si>
    <t>CBF82FFD35DE</t>
  </si>
  <si>
    <t>B6EA96E03FF2</t>
  </si>
  <si>
    <t>2FDB4F923A22</t>
  </si>
  <si>
    <t>F2D1D7DBD65F</t>
  </si>
  <si>
    <t>1032999DACF8</t>
  </si>
  <si>
    <t>00E7C83E7D03</t>
  </si>
  <si>
    <t>7286040E7974</t>
  </si>
  <si>
    <t>451048AA3C25</t>
  </si>
  <si>
    <t>0D2E9EB0A950</t>
  </si>
  <si>
    <t>15C2005F8BE6</t>
  </si>
  <si>
    <t>18E9521269A3</t>
  </si>
  <si>
    <t>1F1950AD9E3C</t>
  </si>
  <si>
    <t>434FE647F2B5</t>
  </si>
  <si>
    <t>B56E329AAA43</t>
  </si>
  <si>
    <t>AA8CD3D4EF3A</t>
  </si>
  <si>
    <t>240766E80C3D</t>
  </si>
  <si>
    <t>7854354FFC63</t>
  </si>
  <si>
    <t>1272940F8AEF</t>
  </si>
  <si>
    <t>5BFE009AF2B7</t>
  </si>
  <si>
    <t>EA1892100CDF</t>
  </si>
  <si>
    <t>7CDCD2A3CC30</t>
  </si>
  <si>
    <t>5E330507B99D</t>
  </si>
  <si>
    <t>97DA59B1F1C8</t>
  </si>
  <si>
    <t>2096CE6C860C</t>
  </si>
  <si>
    <t>57C7975F7905</t>
  </si>
  <si>
    <t>75098DACE4FD</t>
  </si>
  <si>
    <t>6CD0DF673D58</t>
  </si>
  <si>
    <t>621B0AA39775</t>
  </si>
  <si>
    <t>BB7035BF4ADA</t>
  </si>
  <si>
    <t>F50EFA167C35</t>
  </si>
  <si>
    <t>4948C2745C80</t>
  </si>
  <si>
    <t>F368AD373F48</t>
  </si>
  <si>
    <t>F1421799A6B3</t>
  </si>
  <si>
    <t>4268FC1BBF04</t>
  </si>
  <si>
    <t>9508878DBECD</t>
  </si>
  <si>
    <t>M</t>
  </si>
  <si>
    <t>26663929B9D5</t>
  </si>
  <si>
    <t>2A5EA8897879</t>
  </si>
  <si>
    <t>E8450AABFAE0</t>
  </si>
  <si>
    <t>C123348C8D52</t>
  </si>
  <si>
    <t>57789A1110EB</t>
  </si>
  <si>
    <t>EDE430AD39D6</t>
  </si>
  <si>
    <t>B8C8AA0F6A72</t>
  </si>
  <si>
    <t>382B60906C52</t>
  </si>
  <si>
    <t>C99E2A998253</t>
  </si>
  <si>
    <t>ECFFA2F3516B</t>
  </si>
  <si>
    <t>267964940168</t>
  </si>
  <si>
    <t>37519D30A333</t>
  </si>
  <si>
    <t>0A4DFCB22E3E</t>
  </si>
  <si>
    <t>FB2C3926D4EF</t>
  </si>
  <si>
    <t>2FF132E08CA3</t>
  </si>
  <si>
    <t>A2F665623C4F</t>
  </si>
  <si>
    <t>08E6DDE2B401</t>
  </si>
  <si>
    <t>2F0C6D6AA452</t>
  </si>
  <si>
    <t>5336CCAB317E</t>
  </si>
  <si>
    <t>5DF8FAAFB299</t>
  </si>
  <si>
    <t>6442CBCC4037</t>
  </si>
  <si>
    <t>233208F4FE32</t>
  </si>
  <si>
    <t>94BE06351E17</t>
  </si>
  <si>
    <t>501A0C75823D</t>
  </si>
  <si>
    <t>153D811E08FB</t>
  </si>
  <si>
    <t>ECC06C13AD29</t>
  </si>
  <si>
    <t>Group B</t>
  </si>
  <si>
    <t>B0EEAAF4FAEF</t>
  </si>
  <si>
    <t>16B945B4F6A3</t>
  </si>
  <si>
    <t>71056FB2AD17</t>
  </si>
  <si>
    <t>23EC1BD20ABE</t>
  </si>
  <si>
    <t>589C6B138C1A</t>
  </si>
  <si>
    <t>539B36A54321</t>
  </si>
  <si>
    <t>338D452B1F05</t>
  </si>
  <si>
    <t>BD9E59C0DC39</t>
  </si>
  <si>
    <t>22DD464BA2AB</t>
  </si>
  <si>
    <t>8F0644B7C78E</t>
  </si>
  <si>
    <t>4AE08C879D70</t>
  </si>
  <si>
    <t>C0FFC751B751</t>
  </si>
  <si>
    <t>5C998F62377E</t>
  </si>
  <si>
    <t>F70C456BED4E</t>
  </si>
  <si>
    <t>92F0728236CC</t>
  </si>
  <si>
    <t>16649925C023</t>
  </si>
  <si>
    <t>66F1CCAB0182</t>
  </si>
  <si>
    <t>0B93C820D727</t>
  </si>
  <si>
    <t>CD1065DD9120</t>
  </si>
  <si>
    <t>358CEF526D9E</t>
  </si>
  <si>
    <t>885AFA4179F4</t>
  </si>
  <si>
    <t>F3A66D61CE56</t>
  </si>
  <si>
    <t>5F73E8A5C12D</t>
  </si>
  <si>
    <t>1C12888E215A</t>
  </si>
  <si>
    <t>AA7288A8359C</t>
  </si>
  <si>
    <t>394A549666A0</t>
  </si>
  <si>
    <t>7AF8D2A3201F</t>
  </si>
  <si>
    <t>F62BA0EBE1F4</t>
  </si>
  <si>
    <t>6EE9A7526F8F</t>
  </si>
  <si>
    <t>38C241BD0FED</t>
  </si>
  <si>
    <t>FF22577E45D8</t>
  </si>
  <si>
    <t>9825D0BC400A</t>
  </si>
  <si>
    <t>36F499DE4744</t>
  </si>
  <si>
    <t>4473581D28E3</t>
  </si>
  <si>
    <t>EBFF21605CC6</t>
  </si>
  <si>
    <t>947C271E8FDC</t>
  </si>
  <si>
    <t>48547B1FCFE0</t>
  </si>
  <si>
    <t>C0D9D57CDFB5</t>
  </si>
  <si>
    <t>9DBF6C7E95C5</t>
  </si>
  <si>
    <t>550757E1C0B3</t>
  </si>
  <si>
    <t>FE6802584ED3</t>
  </si>
  <si>
    <t>685E2F3C546D</t>
  </si>
  <si>
    <t>FBAC0A9BF036</t>
  </si>
  <si>
    <t>CF98716BC4C6</t>
  </si>
  <si>
    <t>2A8732C4F5C2</t>
  </si>
  <si>
    <t>2E217CBBFD14</t>
  </si>
  <si>
    <t>99658306486E</t>
  </si>
  <si>
    <t>6470DBE6EB35</t>
  </si>
  <si>
    <t>305E9F1AA67D</t>
  </si>
  <si>
    <t>99610D179BB1</t>
  </si>
  <si>
    <t>3767E44F3D48</t>
  </si>
  <si>
    <t>BDE86DC495C6</t>
  </si>
  <si>
    <t>1E4760172997</t>
  </si>
  <si>
    <t>0AACB8FF24B4</t>
  </si>
  <si>
    <t>A49C2A63E851</t>
  </si>
  <si>
    <t>4A4F86CD223A</t>
  </si>
  <si>
    <t>BACB506B8512</t>
  </si>
  <si>
    <t>4F1D3DD077AD</t>
  </si>
  <si>
    <t>6129D3AA7E7F</t>
  </si>
  <si>
    <t>3D9017734B99</t>
  </si>
  <si>
    <t>C13AC580A790</t>
  </si>
  <si>
    <t>BAC092D4164D</t>
  </si>
  <si>
    <t>9E1BAE3EFE7D</t>
  </si>
  <si>
    <t>B9BA665B319A</t>
  </si>
  <si>
    <t>CF51A52CD06A</t>
  </si>
  <si>
    <t>45D15C5E203A</t>
  </si>
  <si>
    <t>C109B259FCA1</t>
  </si>
  <si>
    <t>E4D35FFFEE48</t>
  </si>
  <si>
    <t>40556FA30792</t>
  </si>
  <si>
    <t>A04586F90A7E</t>
  </si>
  <si>
    <t>18CBFA9D3A9F</t>
  </si>
  <si>
    <t>738FFAD6D082</t>
  </si>
  <si>
    <t>5450C151A48E</t>
  </si>
  <si>
    <t>D38F05E656BA</t>
  </si>
  <si>
    <t>A804470B0878</t>
  </si>
  <si>
    <t>BA0433D8A643</t>
  </si>
  <si>
    <t>B3FC3CAE4EA9</t>
  </si>
  <si>
    <t>A49A7C8E020F</t>
  </si>
  <si>
    <t>1419793DEED9</t>
  </si>
  <si>
    <t>EDC3ED6DC9A6</t>
  </si>
  <si>
    <t>E38759EE6B1A</t>
  </si>
  <si>
    <t>0B7376C9C407</t>
  </si>
  <si>
    <t>402093B50F07</t>
  </si>
  <si>
    <t>CA030BFFD583</t>
  </si>
  <si>
    <t>00A29B9734B4</t>
  </si>
  <si>
    <t>C956E9858E3E</t>
  </si>
  <si>
    <t>5E9849FC981D</t>
  </si>
  <si>
    <t>398EDC8D7360</t>
  </si>
  <si>
    <t>9CE51413C045</t>
  </si>
  <si>
    <t>43E1519F2042</t>
  </si>
  <si>
    <t>FF22679D9BC8</t>
  </si>
  <si>
    <t>5F8BCBBE8780</t>
  </si>
  <si>
    <t>164394D24A13</t>
  </si>
  <si>
    <t>F1D0A5877494</t>
  </si>
  <si>
    <t>6FFE4CE605E7</t>
  </si>
  <si>
    <t>77E4A818DBC7</t>
  </si>
  <si>
    <t>FDDB4FCD74E7</t>
  </si>
  <si>
    <t>459116B06019</t>
  </si>
  <si>
    <t>F00D3F11BCFE</t>
  </si>
  <si>
    <t>6FD841149FEC</t>
  </si>
  <si>
    <t>DA5D0EE8390E</t>
  </si>
  <si>
    <t>5588DD6C0456</t>
  </si>
  <si>
    <t>E31B8A46282D</t>
  </si>
  <si>
    <t>E0648B7ECCC1</t>
  </si>
  <si>
    <t>56A440B24863</t>
  </si>
  <si>
    <t>0161F5927B78</t>
  </si>
  <si>
    <t>A3A5558121AA</t>
  </si>
  <si>
    <t>2397396066FF</t>
  </si>
  <si>
    <t>6ABE33B6BD9E</t>
  </si>
  <si>
    <t>4A92F11EF803</t>
  </si>
  <si>
    <t>9F4D737752D8</t>
  </si>
  <si>
    <t>9478F8191330</t>
  </si>
  <si>
    <t>869A0ACEB1DE</t>
  </si>
  <si>
    <t>168F35937296</t>
  </si>
  <si>
    <t>D5340932D27E</t>
  </si>
  <si>
    <t>32B495DE2EE2</t>
  </si>
  <si>
    <t>54750234029D</t>
  </si>
  <si>
    <t>8618601C8824</t>
  </si>
  <si>
    <t>544662C2A4EE</t>
  </si>
  <si>
    <t>8B1B5F3FDEB2</t>
  </si>
  <si>
    <t>8AEB22EA9D82</t>
  </si>
  <si>
    <t>FC37FD84A71D</t>
  </si>
  <si>
    <t>1B88E8DF360F</t>
  </si>
  <si>
    <t>2E726A491B81</t>
  </si>
  <si>
    <t>F817F2CC6CD9</t>
  </si>
  <si>
    <t>1AAE34AE28EB</t>
  </si>
  <si>
    <t>3276FF5247AB</t>
  </si>
  <si>
    <t>4A333A23C5D0</t>
  </si>
  <si>
    <t>D370FD74A8D1</t>
  </si>
  <si>
    <t>680CF5F7AEEF</t>
  </si>
  <si>
    <t>2428CA231380</t>
  </si>
  <si>
    <t>61A8766708E7</t>
  </si>
  <si>
    <t>12B92F8CBA64</t>
  </si>
  <si>
    <t>D9FCACCA0258</t>
  </si>
  <si>
    <t>9ABD506FE024</t>
  </si>
  <si>
    <t>930AAA9B8074</t>
  </si>
  <si>
    <t>5E739E6D8A2E</t>
  </si>
  <si>
    <t>BE87DF6C173F</t>
  </si>
  <si>
    <t>630BB8BB6794</t>
  </si>
  <si>
    <t>52A74FEAFA2B</t>
  </si>
  <si>
    <t>27C73E600CC0</t>
  </si>
  <si>
    <t>BEEF12C482D0</t>
  </si>
  <si>
    <t>84B769FB0573</t>
  </si>
  <si>
    <t>25EDF5FE7661</t>
  </si>
  <si>
    <t>DF7E31538559</t>
  </si>
  <si>
    <t>D0B0F313C535</t>
  </si>
  <si>
    <t>FABB79BBEF58</t>
  </si>
  <si>
    <t>C3D918FD62E0</t>
  </si>
  <si>
    <t>C19CF10E0311</t>
  </si>
  <si>
    <t>4B059F14F68D</t>
  </si>
  <si>
    <t>619D49540715</t>
  </si>
  <si>
    <t>F4835D2A718B</t>
  </si>
  <si>
    <t>8F98FAED8372</t>
  </si>
  <si>
    <t>D6B2B541E861</t>
  </si>
  <si>
    <t>DA4A1D845E53</t>
  </si>
  <si>
    <t>8EEC776A43D9</t>
  </si>
  <si>
    <t>15BAA7386610</t>
  </si>
  <si>
    <t>3BDD8AD15E95</t>
  </si>
  <si>
    <t>F0714931CC06</t>
  </si>
  <si>
    <t>AB0D7FB833BB</t>
  </si>
  <si>
    <t>035827F94A61</t>
  </si>
  <si>
    <t>8B3A9E1DC751</t>
  </si>
  <si>
    <t>E64E600928E1</t>
  </si>
  <si>
    <t>7C711505EC7E</t>
  </si>
  <si>
    <t>98C57B1D2E5C</t>
  </si>
  <si>
    <t>AE6DD4190E1A</t>
  </si>
  <si>
    <t>03E9B1593CBA</t>
  </si>
  <si>
    <t>146C5610BBF5</t>
  </si>
  <si>
    <t>5231F7FC4320</t>
  </si>
  <si>
    <t>5A8AE4B9B146</t>
  </si>
  <si>
    <t>278DEF78BEC1</t>
  </si>
  <si>
    <t>A2C38CA3E744</t>
  </si>
  <si>
    <t>CD18750B1755</t>
  </si>
  <si>
    <t>6481B5D6B762</t>
  </si>
  <si>
    <t>E9C5A0CE239F</t>
  </si>
  <si>
    <t>E0B7E82AB286</t>
  </si>
  <si>
    <t>33E7E16B6081</t>
  </si>
  <si>
    <t>3049A95E9F66</t>
  </si>
  <si>
    <t>91171C440411</t>
  </si>
  <si>
    <t>9495216FD8AA</t>
  </si>
  <si>
    <t>8CC9C9B495DD</t>
  </si>
  <si>
    <t>DE272CCB97E4</t>
  </si>
  <si>
    <t>4A1ABE7D39C9</t>
  </si>
  <si>
    <t>64A37879240B</t>
  </si>
  <si>
    <t>0B184DE679DF</t>
  </si>
  <si>
    <t>1243543B5EFD</t>
  </si>
  <si>
    <t>1065E531486A</t>
  </si>
  <si>
    <t>933F864098BB</t>
  </si>
  <si>
    <t>2BB66599B20D</t>
  </si>
  <si>
    <t>762DE13EC60E</t>
  </si>
  <si>
    <t>511F8AF7443A</t>
  </si>
  <si>
    <t>AD59DD156E95</t>
  </si>
  <si>
    <t>B814C88DED05</t>
  </si>
  <si>
    <t>B8E247196BF6</t>
  </si>
  <si>
    <t>592288068D0E</t>
  </si>
  <si>
    <t>5C6E4E772A46</t>
  </si>
  <si>
    <t>1526707671A1</t>
  </si>
  <si>
    <t>BB3CCFB22F7B</t>
  </si>
  <si>
    <t>141E27304EDF</t>
  </si>
  <si>
    <t>334CD50F9DEB</t>
  </si>
  <si>
    <t>09583E86500A</t>
  </si>
  <si>
    <t>226840CABC14</t>
  </si>
  <si>
    <t>4739DDD476DC</t>
  </si>
  <si>
    <t>74512218FBE9</t>
  </si>
  <si>
    <t>E235C07F2441</t>
  </si>
  <si>
    <t>62475ADCE79B</t>
  </si>
  <si>
    <t>B22935154156</t>
  </si>
  <si>
    <t>35AF11AEA790</t>
  </si>
  <si>
    <t>D489D7FD445B</t>
  </si>
  <si>
    <t>14B7CC4AEB5B</t>
  </si>
  <si>
    <t>Group C</t>
  </si>
  <si>
    <t>6FC0071A7924</t>
  </si>
  <si>
    <t>FD0C41A0A1D0</t>
  </si>
  <si>
    <t>84A35900FBAB</t>
  </si>
  <si>
    <t>41A28855086B</t>
  </si>
  <si>
    <t>3DAA4AA75CB6</t>
  </si>
  <si>
    <t>BFF287E77E33</t>
  </si>
  <si>
    <t>3F8284ED2793</t>
  </si>
  <si>
    <t>D39427F2F8C2</t>
  </si>
  <si>
    <t>A93879718E9D</t>
  </si>
  <si>
    <t>37A85E7A9749</t>
  </si>
  <si>
    <t>D34FAAA5668C</t>
  </si>
  <si>
    <t>D345B1BE6187</t>
  </si>
  <si>
    <t>D3A656E62F7B</t>
  </si>
  <si>
    <t>B944854DBA45</t>
  </si>
  <si>
    <t>86E3CAC49AB9</t>
  </si>
  <si>
    <t>8A952A2D7D1A</t>
  </si>
  <si>
    <t>723E537F641E</t>
  </si>
  <si>
    <t>9E51BE31D56D</t>
  </si>
  <si>
    <t>C184023552D8</t>
  </si>
  <si>
    <t>ED1F7DB9F62E</t>
  </si>
  <si>
    <t>3B399EA04CF2</t>
  </si>
  <si>
    <t>3BFA1D44412E</t>
  </si>
  <si>
    <t>31590F7B7763</t>
  </si>
  <si>
    <t>FDFB401FB111</t>
  </si>
  <si>
    <t>78DE1881B331</t>
  </si>
  <si>
    <t>B9D6C7F5FF5A</t>
  </si>
  <si>
    <t>493EFBA51280</t>
  </si>
  <si>
    <t>1AD236703C0A</t>
  </si>
  <si>
    <t>274622CB9E2B</t>
  </si>
  <si>
    <t>F3114277CE37</t>
  </si>
  <si>
    <t>28C179918559</t>
  </si>
  <si>
    <t>2A3EFCBB1621</t>
  </si>
  <si>
    <t>6EE914FC1236</t>
  </si>
  <si>
    <t>51EE8B706538</t>
  </si>
  <si>
    <t>E9A4A3D1A455</t>
  </si>
  <si>
    <t>2125640ECC02</t>
  </si>
  <si>
    <t>4D766AFEF073</t>
  </si>
  <si>
    <t>77F5F1800B95</t>
  </si>
  <si>
    <t>7676195ABF74</t>
  </si>
  <si>
    <t>9DDCF587CCEB</t>
  </si>
  <si>
    <t>352996286170</t>
  </si>
  <si>
    <t>82B43EA3DA70</t>
  </si>
  <si>
    <t>0059A6F2ADF5</t>
  </si>
  <si>
    <t>E1E4E56C0276</t>
  </si>
  <si>
    <t>8A4C29C07972</t>
  </si>
  <si>
    <t>0E5CF28C44E4</t>
  </si>
  <si>
    <t>F5298C3969C6</t>
  </si>
  <si>
    <t>A9A1C46CCD43</t>
  </si>
  <si>
    <t>36FEF26338A0</t>
  </si>
  <si>
    <t>C3CD4332FA2E</t>
  </si>
  <si>
    <t>8539A389EC5D</t>
  </si>
  <si>
    <t>F9E063FA0533</t>
  </si>
  <si>
    <t>2F413E4EE22D</t>
  </si>
  <si>
    <t>8D0AD0B0F306</t>
  </si>
  <si>
    <t>42F0AA2F9D91</t>
  </si>
  <si>
    <t>BF55A2C58A1B</t>
  </si>
  <si>
    <t>19D32C291DDF</t>
  </si>
  <si>
    <t>D297CAC662B1</t>
  </si>
  <si>
    <t>0CAC5F6B3996</t>
  </si>
  <si>
    <t>6E574745ADFD</t>
  </si>
  <si>
    <t>1FE8E2345AEC</t>
  </si>
  <si>
    <t>EE9D165109EA</t>
  </si>
  <si>
    <t>E513901FA3C6</t>
  </si>
  <si>
    <t>E336763331F2</t>
  </si>
  <si>
    <t>A21613612F0D</t>
  </si>
  <si>
    <t>06F57C0CE294</t>
  </si>
  <si>
    <t>4CC92A9ECFD3</t>
  </si>
  <si>
    <t>325C2D277D3F</t>
  </si>
  <si>
    <t>3C28706699FF</t>
  </si>
  <si>
    <t>CE3C4FE15187</t>
  </si>
  <si>
    <t>1C0C676F6404</t>
  </si>
  <si>
    <t>784EF86B34E7</t>
  </si>
  <si>
    <t>DE33DEC4FDCD</t>
  </si>
  <si>
    <t>6AB2F507F1B1</t>
  </si>
  <si>
    <t>B15BD476EEBC</t>
  </si>
  <si>
    <t>DEFE4FA15059</t>
  </si>
  <si>
    <t>E5C92545045F</t>
  </si>
  <si>
    <t>3FDAB6F305D8</t>
  </si>
  <si>
    <t>B0F469323C07</t>
  </si>
  <si>
    <t>1761EAEB10A9</t>
  </si>
  <si>
    <t>ADEA1A9BDA25</t>
  </si>
  <si>
    <t>9A1460731552</t>
  </si>
  <si>
    <t>145B74D5CDD6</t>
  </si>
  <si>
    <t>8A8F66A1F44A</t>
  </si>
  <si>
    <t>21D71B2E128A</t>
  </si>
  <si>
    <t>F73D7D73A788</t>
  </si>
  <si>
    <t>71C6C7E89DB8</t>
  </si>
  <si>
    <t>DCBC3F1A9843</t>
  </si>
  <si>
    <t>B92F5B2EFB11</t>
  </si>
  <si>
    <t>6C6C51C7790D</t>
  </si>
  <si>
    <t>92CF2A874655</t>
  </si>
  <si>
    <t>C01EAFEA58A1</t>
  </si>
  <si>
    <t>2E3EA6868028</t>
  </si>
  <si>
    <t>2EACDC900E12</t>
  </si>
  <si>
    <t>9555F6ACDE13</t>
  </si>
  <si>
    <t>6D564E40A439</t>
  </si>
  <si>
    <t>20D059A58CAA</t>
  </si>
  <si>
    <t>771D0BC4FB5E</t>
  </si>
  <si>
    <t>FE3AA8261DD9</t>
  </si>
  <si>
    <t>6B156B454D40</t>
  </si>
  <si>
    <t>81767BB9205A</t>
  </si>
  <si>
    <t>339F9AA99514</t>
  </si>
  <si>
    <t>BF0DAF397AD5</t>
  </si>
  <si>
    <t>DBF6650049AE</t>
  </si>
  <si>
    <t>76BB9D890DD5</t>
  </si>
  <si>
    <t>8BF820548DED</t>
  </si>
  <si>
    <t>198BC28F4C79</t>
  </si>
  <si>
    <t>8438496CD8B9</t>
  </si>
  <si>
    <t>AA4108492775</t>
  </si>
  <si>
    <t>62E4CAED39FD</t>
  </si>
  <si>
    <t>79C116F98641</t>
  </si>
  <si>
    <t>F373F78C6D5F</t>
  </si>
  <si>
    <t>B340B10A3EA0</t>
  </si>
  <si>
    <t>38CD7CA404EF</t>
  </si>
  <si>
    <t>B6216E2EADCE</t>
  </si>
  <si>
    <t>F9B0DC5C7DF1</t>
  </si>
  <si>
    <t>A4FD384F7256</t>
  </si>
  <si>
    <t>C6CC75D21FD5</t>
  </si>
  <si>
    <t>320181ACE77A</t>
  </si>
  <si>
    <t>E26EB2269D25</t>
  </si>
  <si>
    <t>62AC5143150B</t>
  </si>
  <si>
    <t>67408F770515</t>
  </si>
  <si>
    <t>B7B4ACCB8AFF</t>
  </si>
  <si>
    <t>E6685CBEABBA</t>
  </si>
  <si>
    <t>36D5545BFA4D</t>
  </si>
  <si>
    <t>FDF6FE283A49</t>
  </si>
  <si>
    <t>59981EEA96CE</t>
  </si>
  <si>
    <t>30B694BB28A7</t>
  </si>
  <si>
    <t>D8041D85C9AC</t>
  </si>
  <si>
    <t>A10DAD7189E6</t>
  </si>
  <si>
    <t>029F2F46E208</t>
  </si>
  <si>
    <t>743680BE1054</t>
  </si>
  <si>
    <t>7811A6F2B2B7</t>
  </si>
  <si>
    <t>E73A11C8FA77</t>
  </si>
  <si>
    <t>E0C4F7D14B55</t>
  </si>
  <si>
    <t>959495040897</t>
  </si>
  <si>
    <t>EB60210EBD43</t>
  </si>
  <si>
    <t>44A085BE590E</t>
  </si>
  <si>
    <t>4802DCF935A0</t>
  </si>
  <si>
    <t>CDD5C84A6CFC</t>
  </si>
  <si>
    <t>75B5503ACB0F</t>
  </si>
  <si>
    <t>47FBC06F7B7E</t>
  </si>
  <si>
    <t>CCFC6B4B6798</t>
  </si>
  <si>
    <t>746053366BAE</t>
  </si>
  <si>
    <t>9D0F9CA02EE7</t>
  </si>
  <si>
    <t>51A8CC09F9FF</t>
  </si>
  <si>
    <t>1A0A099A44C9</t>
  </si>
  <si>
    <t>45FE852B31C8</t>
  </si>
  <si>
    <t>2B3E643FA766</t>
  </si>
  <si>
    <t>5DA75D60A08F</t>
  </si>
  <si>
    <t>1F1DB4F82983</t>
  </si>
  <si>
    <t>F21905D7B85A</t>
  </si>
  <si>
    <t>1AA86235A6D3</t>
  </si>
  <si>
    <t>3806A01744EC</t>
  </si>
  <si>
    <t>6D90AC5C0251</t>
  </si>
  <si>
    <t>CCFB414E82E8</t>
  </si>
  <si>
    <t>F0D469E44A0F</t>
  </si>
  <si>
    <t>5C4D3C4A8FAF</t>
  </si>
  <si>
    <t>0409A342D107</t>
  </si>
  <si>
    <t>CC3F9DA412EB</t>
  </si>
  <si>
    <t>850118A768B7</t>
  </si>
  <si>
    <t>89F994C48FD1</t>
  </si>
  <si>
    <t>9DD832A8F1AA</t>
  </si>
  <si>
    <t>8C95992C1D85</t>
  </si>
  <si>
    <t>B4252DADA10F</t>
  </si>
  <si>
    <t>81B7756E2D7C</t>
  </si>
  <si>
    <t>C9254BEBC1E0</t>
  </si>
  <si>
    <t>E7436BC28858</t>
  </si>
  <si>
    <t>F43FDFEB98FA</t>
  </si>
  <si>
    <t>CB0BA8AFDD70</t>
  </si>
  <si>
    <t>E9442F4653E3</t>
  </si>
  <si>
    <t>24B89DBFFA60</t>
  </si>
  <si>
    <t>3005C243B257</t>
  </si>
  <si>
    <t>3369487B6030</t>
  </si>
  <si>
    <t>C2719A2BC6E0</t>
  </si>
  <si>
    <t>D2FFDDE96F7B</t>
  </si>
  <si>
    <t>2DF8539DE639</t>
  </si>
  <si>
    <t>B79537E22F9F</t>
  </si>
  <si>
    <t>760EE84C6AA7</t>
  </si>
  <si>
    <t>8D33C0362397</t>
  </si>
  <si>
    <t>2A238AE66A67</t>
  </si>
  <si>
    <t>F14C07566C13</t>
  </si>
  <si>
    <t>A6F110D43D3E</t>
  </si>
  <si>
    <t>E18AB12AB162</t>
  </si>
  <si>
    <t>2387ECDB2D21</t>
  </si>
  <si>
    <t>28017C810D08</t>
  </si>
  <si>
    <t>F61EF2F86206</t>
  </si>
  <si>
    <t>9051B7C03F73</t>
  </si>
  <si>
    <t>F7CFBA05F4A7</t>
  </si>
  <si>
    <t>E7A6F35016F2</t>
  </si>
  <si>
    <t>7F5A13CFBDA0</t>
  </si>
  <si>
    <t>2885445CF71F</t>
  </si>
  <si>
    <t>932F0D2360F8</t>
  </si>
  <si>
    <t>8DD3D758A61A</t>
  </si>
  <si>
    <t>D0ADAEEBDA9F</t>
  </si>
  <si>
    <t>5C43B9A2C33B</t>
  </si>
  <si>
    <t>975C897407C7</t>
  </si>
  <si>
    <t>9E9A6347A464</t>
  </si>
  <si>
    <t>6F91658B6649</t>
  </si>
  <si>
    <t>D271E08199D1</t>
  </si>
  <si>
    <t>32FA3310B17C</t>
  </si>
  <si>
    <t>993F208CAFA0</t>
  </si>
  <si>
    <t>7497EC3330F0</t>
  </si>
  <si>
    <t>29D5420C7B8E</t>
  </si>
  <si>
    <t>972D3C8707CB</t>
  </si>
  <si>
    <t>F62CEF9005D6</t>
  </si>
  <si>
    <t>19722F5952DD</t>
  </si>
  <si>
    <t>7835B3AF6B18</t>
  </si>
  <si>
    <t>6C0FC39AFD0F</t>
  </si>
  <si>
    <t>80EB2329985A</t>
  </si>
  <si>
    <t>44D1D8189B94</t>
  </si>
  <si>
    <t>A3CCABFB4B5C</t>
  </si>
  <si>
    <t>1EFC92B0F8CA</t>
  </si>
  <si>
    <t>321E963F5D2A</t>
  </si>
  <si>
    <t>1898EAD6447B</t>
  </si>
  <si>
    <t>90110B2C38E6</t>
  </si>
  <si>
    <t>4EFBB6761292</t>
  </si>
  <si>
    <t>3720461F4483</t>
  </si>
  <si>
    <t>84AD2EBE3EB3</t>
  </si>
  <si>
    <t>49BA5F7B8BCA</t>
  </si>
  <si>
    <t>A37DB832B74A</t>
  </si>
  <si>
    <t>B42989CE5DB9</t>
  </si>
  <si>
    <t>4322895D34FF</t>
  </si>
  <si>
    <t>C4EE54CE9551</t>
  </si>
  <si>
    <t>934D314D8F45</t>
  </si>
  <si>
    <t>C81E93B1C0AC</t>
  </si>
  <si>
    <t>ABD6FC557089</t>
  </si>
  <si>
    <t>48308204DEAB</t>
  </si>
  <si>
    <t>7B3C7D120C7A</t>
  </si>
  <si>
    <t>226866F9C863</t>
  </si>
  <si>
    <t>8F6780D2A492</t>
  </si>
  <si>
    <t>2D41B37D0255</t>
  </si>
  <si>
    <t>79409BE1102D</t>
  </si>
  <si>
    <t>BBA2B77408F2</t>
  </si>
  <si>
    <t>39FA45B7DC20</t>
  </si>
  <si>
    <t>FAB8D651298F</t>
  </si>
  <si>
    <t>CD62C0037B30</t>
  </si>
  <si>
    <t>CA5AEBCB2524</t>
  </si>
  <si>
    <t>172F932A5471</t>
  </si>
  <si>
    <t>A09DB2B3F507</t>
  </si>
  <si>
    <t>5A1249CDF04E</t>
  </si>
  <si>
    <t>C91925B8883D</t>
  </si>
  <si>
    <t>C8D9B82062BF</t>
  </si>
  <si>
    <t>ABD89FE93EC2</t>
  </si>
  <si>
    <t>736B4EA905FB</t>
  </si>
  <si>
    <t>1D6A51BCD702</t>
  </si>
  <si>
    <t>42FB56EC8C78</t>
  </si>
  <si>
    <t>DB000515888C</t>
  </si>
  <si>
    <t>9AC3A9DEE300</t>
  </si>
  <si>
    <t>484AE33D75C2</t>
  </si>
  <si>
    <t>C46132201669</t>
  </si>
  <si>
    <t>5189121EA9A3</t>
  </si>
  <si>
    <t>033D1D1734FE</t>
  </si>
  <si>
    <t>ACE9A55708FE</t>
  </si>
  <si>
    <t>FCD19E14F00F</t>
  </si>
  <si>
    <t>9C6A00155CAC</t>
  </si>
  <si>
    <t>5E8E25E0E08D</t>
  </si>
  <si>
    <t>13BE594AEFDB</t>
  </si>
  <si>
    <t>8E1E147D6666</t>
  </si>
  <si>
    <t>D80CEC6DAF4C</t>
  </si>
  <si>
    <t>B03A186B6F6A</t>
  </si>
  <si>
    <t>A5A44CFE114D</t>
  </si>
  <si>
    <t>EF35905E7B1F</t>
  </si>
  <si>
    <t>922109685F29</t>
  </si>
  <si>
    <t>8BC7D3CA2209</t>
  </si>
  <si>
    <t>05A1EBB67463</t>
  </si>
  <si>
    <t>9C340292AC83</t>
  </si>
  <si>
    <t>308CB08FF368</t>
  </si>
  <si>
    <t>E6B17B9C62AB</t>
  </si>
  <si>
    <t>9E11F1395DE2</t>
  </si>
  <si>
    <t>951579EA153B</t>
  </si>
  <si>
    <t>5E84F1380970</t>
  </si>
  <si>
    <t>49B485B1DFF6</t>
  </si>
  <si>
    <t>C995E6225DB5</t>
  </si>
  <si>
    <t>74B8C805F3D9</t>
  </si>
  <si>
    <t>82940E318886</t>
  </si>
  <si>
    <t>772F18D7EF4A</t>
  </si>
  <si>
    <t>CB25069087C9</t>
  </si>
  <si>
    <t>8CC38609E32B</t>
  </si>
  <si>
    <t>7D39374EC805</t>
  </si>
  <si>
    <t>419BAB44F9B4</t>
  </si>
  <si>
    <t>5ADF231C953C</t>
  </si>
  <si>
    <t>619F8FAA4668</t>
  </si>
  <si>
    <t>7EDBB8F1D71C</t>
  </si>
  <si>
    <t>AABDA9BE3390</t>
  </si>
  <si>
    <t>D04CD3B2E453</t>
  </si>
  <si>
    <t>515A86600BEB</t>
  </si>
  <si>
    <t>91B34C69D0A6</t>
  </si>
  <si>
    <t>FCF0690076CC</t>
  </si>
  <si>
    <t>F69A0BA4F672</t>
  </si>
  <si>
    <t>6078960BD537</t>
  </si>
  <si>
    <t>A2D8C0C04E1E</t>
  </si>
  <si>
    <t>5696B5A4EE70</t>
  </si>
  <si>
    <t>C89576B45391</t>
  </si>
  <si>
    <t>1F51FFB81525</t>
  </si>
  <si>
    <t>BFAC1D129ED3</t>
  </si>
  <si>
    <t>0627DDC78F2B</t>
  </si>
  <si>
    <t>94234B8A48F4</t>
  </si>
  <si>
    <t>BA9D19F0E1C1</t>
  </si>
  <si>
    <t>75B650A5FA2E</t>
  </si>
  <si>
    <t>4C25D2D418EC</t>
  </si>
  <si>
    <t>EA94E2C3709E</t>
  </si>
  <si>
    <t>2071184615A3</t>
  </si>
  <si>
    <t>0304022FC741</t>
  </si>
  <si>
    <t>2ED3BCFBF98E</t>
  </si>
  <si>
    <t>7586562AAF7E</t>
  </si>
  <si>
    <t>BB0F6ABDD3BF</t>
  </si>
  <si>
    <t>18F422B236A7</t>
  </si>
  <si>
    <t>F9BB6DFB6871</t>
  </si>
  <si>
    <t>A5FB48C78B4B</t>
  </si>
  <si>
    <t>707E7440EA76</t>
  </si>
  <si>
    <t>3D4C08D7EE27</t>
  </si>
  <si>
    <t>14767BD4E13A</t>
  </si>
  <si>
    <t>A5BFA723B10C</t>
  </si>
  <si>
    <t>224EB4ACD536</t>
  </si>
  <si>
    <t>C616172759E8</t>
  </si>
  <si>
    <t>2F36BFFD67B4</t>
  </si>
  <si>
    <t>FACB636DFE8B</t>
  </si>
  <si>
    <t>EF5CF3F7F42E</t>
  </si>
  <si>
    <t>40AC24919374</t>
  </si>
  <si>
    <t>43E44C1EBD17</t>
  </si>
  <si>
    <t>157A83960377</t>
  </si>
  <si>
    <t>74D18C5B476A</t>
  </si>
  <si>
    <t>1036AB4B89A5</t>
  </si>
  <si>
    <t>22A3124CE238</t>
  </si>
  <si>
    <t>563ADEA2D777</t>
  </si>
  <si>
    <t>165285871EF4</t>
  </si>
  <si>
    <t>61FAA8D38819</t>
  </si>
  <si>
    <t>A9CCF5316DB5</t>
  </si>
  <si>
    <t>2F3AFBD37AF5</t>
  </si>
  <si>
    <t>A62CF1A934EB</t>
  </si>
  <si>
    <t>1329C72D8787</t>
  </si>
  <si>
    <t>0D61BA602316</t>
  </si>
  <si>
    <t>81F77091A590</t>
  </si>
  <si>
    <t>1AF90CE789E2</t>
  </si>
  <si>
    <t>85D341012F75</t>
  </si>
  <si>
    <t>Group D</t>
  </si>
  <si>
    <t>10A59A9DEFE2</t>
  </si>
  <si>
    <t>BC3151E8C08B</t>
  </si>
  <si>
    <t>CED46B7954A8</t>
  </si>
  <si>
    <t>5A61416FBF21</t>
  </si>
  <si>
    <t>9B1A3F4C18BD</t>
  </si>
  <si>
    <t>6806D8C56948</t>
  </si>
  <si>
    <t>48DAABACAE14</t>
  </si>
  <si>
    <t>BA41D2DBD884</t>
  </si>
  <si>
    <t>B55DE8FD219E</t>
  </si>
  <si>
    <t>7A89D7197A23</t>
  </si>
  <si>
    <t>7D90E0B4EBDF</t>
  </si>
  <si>
    <t>77CBC1086423</t>
  </si>
  <si>
    <t>77AF04C9984F</t>
  </si>
  <si>
    <t>12F1FE1AF216</t>
  </si>
  <si>
    <t>C158F8DC25B8</t>
  </si>
  <si>
    <t>8E407B81CF7E</t>
  </si>
  <si>
    <t>57F3F42BD944</t>
  </si>
  <si>
    <t>03C440C5199C</t>
  </si>
  <si>
    <t>9C50571B35D7</t>
  </si>
  <si>
    <t>CBFFD6EA6552</t>
  </si>
  <si>
    <t>8A94506388C0</t>
  </si>
  <si>
    <t>7949C5218FD5</t>
  </si>
  <si>
    <t>48BDB417D917</t>
  </si>
  <si>
    <t>EF10567A6D03</t>
  </si>
  <si>
    <t>5735592E2F04</t>
  </si>
  <si>
    <t>B5A0C46A7724</t>
  </si>
  <si>
    <t>22568EDE52C4</t>
  </si>
  <si>
    <t>0B34820D8833</t>
  </si>
  <si>
    <t>67986BFFBF51</t>
  </si>
  <si>
    <t>B0F3DAF53680</t>
  </si>
  <si>
    <t>C9211E914C49</t>
  </si>
  <si>
    <t>7871AA9DD084</t>
  </si>
  <si>
    <t>72E5D0E6DA12</t>
  </si>
  <si>
    <t>539454A178CB</t>
  </si>
  <si>
    <t>F8E503B20A19</t>
  </si>
  <si>
    <t>50FF5F86E68D</t>
  </si>
  <si>
    <t>FEE71DB64712</t>
  </si>
  <si>
    <t>E93F19AAA1E1</t>
  </si>
  <si>
    <t>39719261D1BF</t>
  </si>
  <si>
    <t>20C92DB730F1</t>
  </si>
  <si>
    <t>76FF6E4F240C</t>
  </si>
  <si>
    <t>6E62EDEEC905</t>
  </si>
  <si>
    <t>3C533912A0FA</t>
  </si>
  <si>
    <t>C138FF071BC1</t>
  </si>
  <si>
    <t>B3B622408D13</t>
  </si>
  <si>
    <t>B40031E14282</t>
  </si>
  <si>
    <t>BCAD2AF6F5E7</t>
  </si>
  <si>
    <t>FDC96A87583F</t>
  </si>
  <si>
    <t>FB92FD5CDD33</t>
  </si>
  <si>
    <t>0E53E811B61E</t>
  </si>
  <si>
    <t>4FEF1470383C</t>
  </si>
  <si>
    <t>1130955A6644</t>
  </si>
  <si>
    <t>81EA5AACAE62</t>
  </si>
  <si>
    <t>5AF08359EDB6</t>
  </si>
  <si>
    <t>DBAAC7297A6A</t>
  </si>
  <si>
    <t>714CD6449C5A</t>
  </si>
  <si>
    <t>3DBCE4CA0A9C</t>
  </si>
  <si>
    <t>24CF63F300D2</t>
  </si>
  <si>
    <t>4CA8AC460BAD</t>
  </si>
  <si>
    <t>E958CBC5FFF7</t>
  </si>
  <si>
    <t>00A86A3C467B</t>
  </si>
  <si>
    <t>9EE483033922</t>
  </si>
  <si>
    <t>A70181EB606E</t>
  </si>
  <si>
    <t>535324A831C9</t>
  </si>
  <si>
    <t>7B093209362E</t>
  </si>
  <si>
    <t>35458460B846</t>
  </si>
  <si>
    <t>AC24B8F7F056</t>
  </si>
  <si>
    <t>A0E856172798</t>
  </si>
  <si>
    <t>B374656E7427</t>
  </si>
  <si>
    <t>F27D5FAAB689</t>
  </si>
  <si>
    <t>4E013FE63B70</t>
  </si>
  <si>
    <t>94975EB1D5FF</t>
  </si>
  <si>
    <t>C1F066AD475D</t>
  </si>
  <si>
    <t>E7AFE8B0FC13</t>
  </si>
  <si>
    <t>F407302B4506</t>
  </si>
  <si>
    <t>1C6E72EE226E</t>
  </si>
  <si>
    <t>E243123D40A3</t>
  </si>
  <si>
    <t>61C8C5733BB5</t>
  </si>
  <si>
    <t>0A715CA3393F</t>
  </si>
  <si>
    <t>EA97055B693D</t>
  </si>
  <si>
    <t>845B9B607D99</t>
  </si>
  <si>
    <t>93D484D71799</t>
  </si>
  <si>
    <t>F83EBC9F4C13</t>
  </si>
  <si>
    <t>C8574C60065B</t>
  </si>
  <si>
    <t>56B21BB78916</t>
  </si>
  <si>
    <t>38A756689D01</t>
  </si>
  <si>
    <t>F54D045537F4</t>
  </si>
  <si>
    <t>B68618EBE61A</t>
  </si>
  <si>
    <t>EA4D0B05736A</t>
  </si>
  <si>
    <t>56814287F614</t>
  </si>
  <si>
    <t>1F5C0DB56347</t>
  </si>
  <si>
    <t>60D2154DAB86</t>
  </si>
  <si>
    <t>3DDC3A3C0417</t>
  </si>
  <si>
    <t>52CD9A8E44CB</t>
  </si>
  <si>
    <t>1C1ADA4E9E7F</t>
  </si>
  <si>
    <t>BD27CE6F9E0E</t>
  </si>
  <si>
    <t>6CE52C7A48DE</t>
  </si>
  <si>
    <t>DB0C9DBC1132</t>
  </si>
  <si>
    <t>9EF30BB08016</t>
  </si>
  <si>
    <t>E4D12A1EC897</t>
  </si>
  <si>
    <t>5A45CFCB4819</t>
  </si>
  <si>
    <t>58F192B5E015</t>
  </si>
  <si>
    <t>7AA894032868</t>
  </si>
  <si>
    <t>6165661F1FD3</t>
  </si>
  <si>
    <t>D9CC11ECB4CD</t>
  </si>
  <si>
    <t>9010C0B8DDBD</t>
  </si>
  <si>
    <t>DAFE21A78436</t>
  </si>
  <si>
    <t>F584055FF5BB</t>
  </si>
  <si>
    <t>3D8DC159614F</t>
  </si>
  <si>
    <t>03CCCA86CF64</t>
  </si>
  <si>
    <t>850F8A790B75</t>
  </si>
  <si>
    <t>87F1C2D9475D</t>
  </si>
  <si>
    <t>694905FF027C</t>
  </si>
  <si>
    <t>B86511A16115</t>
  </si>
  <si>
    <t>CD8FB8898D24</t>
  </si>
  <si>
    <t>D4FFA9CDD071</t>
  </si>
  <si>
    <t>C47F958ADF64</t>
  </si>
  <si>
    <t>B3852DFAC7E0</t>
  </si>
  <si>
    <t>098D3CC1683B</t>
  </si>
  <si>
    <t>CB6391C19F30</t>
  </si>
  <si>
    <t>D2CD4A9C4E2C</t>
  </si>
  <si>
    <t>35F14201AF59</t>
  </si>
  <si>
    <t>7547755F36C2</t>
  </si>
  <si>
    <t>22AF361EB8BC</t>
  </si>
  <si>
    <t>B77EDAA37689</t>
  </si>
  <si>
    <t>F2A04EFE2C04</t>
  </si>
  <si>
    <t>BDB1E4A411D2</t>
  </si>
  <si>
    <t>7286421C667B</t>
  </si>
  <si>
    <t>7AC55AD8DB89</t>
  </si>
  <si>
    <t>432269DF3FF6</t>
  </si>
  <si>
    <t>0C2C7A7D9F06</t>
  </si>
  <si>
    <t>CB23C2947084</t>
  </si>
  <si>
    <t>B9908308D2A4</t>
  </si>
  <si>
    <t>078C9D6C7846</t>
  </si>
  <si>
    <t>2628B6C73823</t>
  </si>
  <si>
    <t>7CC1CEAE852E</t>
  </si>
  <si>
    <t>F5BF6241319E</t>
  </si>
  <si>
    <t>6F065B77DFD5</t>
  </si>
  <si>
    <t>FCF3BECE85DB</t>
  </si>
  <si>
    <t>C0E6B3F5D132</t>
  </si>
  <si>
    <t>41D102A9B781</t>
  </si>
  <si>
    <t>CFA5E0229773</t>
  </si>
  <si>
    <t>86E579B6A0FB</t>
  </si>
  <si>
    <t>4F8E13C5777B</t>
  </si>
  <si>
    <t>92CFA0704F8C</t>
  </si>
  <si>
    <t>4196D5803C25</t>
  </si>
  <si>
    <t>94D4574C3B0D</t>
  </si>
  <si>
    <t>6A89E12B5DEC</t>
  </si>
  <si>
    <t>270901840C45</t>
  </si>
  <si>
    <t>60258D646DDB</t>
  </si>
  <si>
    <t>921550861CAA</t>
  </si>
  <si>
    <t>7843A89BA2D0</t>
  </si>
  <si>
    <t>DAF574DC1DCC</t>
  </si>
  <si>
    <t>9B5005FD8A1B</t>
  </si>
  <si>
    <t>4058B111F4FF</t>
  </si>
  <si>
    <t>2307B5AF2A5A</t>
  </si>
  <si>
    <t>F995C3B84455</t>
  </si>
  <si>
    <t>5EC54A3634C4</t>
  </si>
  <si>
    <t>90F347125D27</t>
  </si>
  <si>
    <t>964AAAB6B273</t>
  </si>
  <si>
    <t>0ED9E08A488F</t>
  </si>
  <si>
    <t>00286B0CC7E8</t>
  </si>
  <si>
    <t>07A1A2FDE3EC</t>
  </si>
  <si>
    <t>C742FB8EA4AB</t>
  </si>
  <si>
    <t>395856098203</t>
  </si>
  <si>
    <t>001F77FB52EB</t>
  </si>
  <si>
    <t>3CC1A93E1853</t>
  </si>
  <si>
    <t>27F80CDA66D5</t>
  </si>
  <si>
    <t>35A31E2FB72F</t>
  </si>
  <si>
    <t>A3CDEB58BAA6</t>
  </si>
  <si>
    <t>87F427094745</t>
  </si>
  <si>
    <t>CD9944E34A1B</t>
  </si>
  <si>
    <t>C23B5A073A81</t>
  </si>
  <si>
    <t>D63633E80D95</t>
  </si>
  <si>
    <t>B0F071BE0C1D</t>
  </si>
  <si>
    <t>B085E265E830</t>
  </si>
  <si>
    <t>7F0F1226035E</t>
  </si>
  <si>
    <t>A68B565F7563</t>
  </si>
  <si>
    <t>17106B3281C1</t>
  </si>
  <si>
    <t>411FA5DF14A0</t>
  </si>
  <si>
    <t>FDA4D0DDDE7F</t>
  </si>
  <si>
    <t>DA30D2997CD0</t>
  </si>
  <si>
    <t>17DEC51E5DFC</t>
  </si>
  <si>
    <t>B303BB730654</t>
  </si>
  <si>
    <t>738618B83B57</t>
  </si>
  <si>
    <t>C44DAB2103DD</t>
  </si>
  <si>
    <t>2A28170EA799</t>
  </si>
  <si>
    <t>D132A9371F5A</t>
  </si>
  <si>
    <t>950C36E7E880</t>
  </si>
  <si>
    <t>ACCB4E96A23C</t>
  </si>
  <si>
    <t>08295C79993F</t>
  </si>
  <si>
    <t>4221B685538D</t>
  </si>
  <si>
    <t>AA7E547E96F1</t>
  </si>
  <si>
    <t>1BD6E6A550A1</t>
  </si>
  <si>
    <t>EFC8DCB1139C</t>
  </si>
  <si>
    <t>75FFFC0FB397</t>
  </si>
  <si>
    <t>A94491B61F15</t>
  </si>
  <si>
    <t>4403A800FA0C</t>
  </si>
  <si>
    <t>377BA9A6E418</t>
  </si>
  <si>
    <t>06434770BAC4</t>
  </si>
  <si>
    <t>F707B7C6FBC0</t>
  </si>
  <si>
    <t>0C88704B3A92</t>
  </si>
  <si>
    <t>D3B75D5A27F7</t>
  </si>
  <si>
    <t>FEF58C35727E</t>
  </si>
  <si>
    <t>A599129D0F26</t>
  </si>
  <si>
    <t>87CA803A0EA2</t>
  </si>
  <si>
    <t>F09D1FCF3966</t>
  </si>
  <si>
    <t>755F04082BAB</t>
  </si>
  <si>
    <t>FD9405EDC3A4</t>
  </si>
  <si>
    <t>AF844C87F237</t>
  </si>
  <si>
    <t>C8744326ED44</t>
  </si>
  <si>
    <t>1A9B276FB346</t>
  </si>
  <si>
    <t>95FE8B6700A3</t>
  </si>
  <si>
    <t>D128D6CBA66A</t>
  </si>
  <si>
    <t>315438036B3A</t>
  </si>
  <si>
    <t>8238B886DBAC</t>
  </si>
  <si>
    <t>D11B4FDCE6FC</t>
  </si>
  <si>
    <t>CC2F6B0D91F4</t>
  </si>
  <si>
    <t>6670670DE4A0</t>
  </si>
  <si>
    <t>3E802BC8F946</t>
  </si>
  <si>
    <t>65849BDF3E9C</t>
  </si>
  <si>
    <t>EAD8E09DFA79</t>
  </si>
  <si>
    <t>AF3AD9493150</t>
  </si>
  <si>
    <t>514359F1B74D</t>
  </si>
  <si>
    <t>6C4962F3F175</t>
  </si>
  <si>
    <t>64EDA4262789</t>
  </si>
  <si>
    <t>C3061BF79477</t>
  </si>
  <si>
    <t>033172297292</t>
  </si>
  <si>
    <t>7CF1A68E71B8</t>
  </si>
  <si>
    <t>21D6F8F21AA2</t>
  </si>
  <si>
    <t>E2258E4F09CA</t>
  </si>
  <si>
    <t>1A41D5CC16B9</t>
  </si>
  <si>
    <t>DC16EE01489C</t>
  </si>
  <si>
    <t>B5762A3F177E</t>
  </si>
  <si>
    <t>9F97989FCF38</t>
  </si>
  <si>
    <t>D856824B08C5</t>
  </si>
  <si>
    <t>A4DDF2611E1B</t>
  </si>
  <si>
    <t>888DAF19A48E</t>
  </si>
  <si>
    <t>45C2B209B3B3</t>
  </si>
  <si>
    <t>A16B78F7FB62</t>
  </si>
  <si>
    <t>B10E0949211E</t>
  </si>
  <si>
    <t>0A2F3D1EAC79</t>
  </si>
  <si>
    <t>96330EDCA9EC</t>
  </si>
  <si>
    <t>F3003375BB3D</t>
  </si>
  <si>
    <t>F9994998CC67</t>
  </si>
  <si>
    <t>9DA62A96796F</t>
  </si>
  <si>
    <t>C1951B0A66DE</t>
  </si>
  <si>
    <t>7A26BADAAED8</t>
  </si>
  <si>
    <t>Group E</t>
  </si>
  <si>
    <t>0C108BF0169F</t>
  </si>
  <si>
    <t>42EAD879A019</t>
  </si>
  <si>
    <t>A547CBA4D950</t>
  </si>
  <si>
    <t>DCF9EF4295F6</t>
  </si>
  <si>
    <t>A94B66617C21</t>
  </si>
  <si>
    <t>74FBBB154C39</t>
  </si>
  <si>
    <t>C9D5EA88E5F8</t>
  </si>
  <si>
    <t>494F29C45DCC</t>
  </si>
  <si>
    <t>1AB55D32677B</t>
  </si>
  <si>
    <t>DAADC4661AC4</t>
  </si>
  <si>
    <t>788605FA78E3</t>
  </si>
  <si>
    <t>8790EA6B8CDE</t>
  </si>
  <si>
    <t>C782923511BF</t>
  </si>
  <si>
    <t>51D6F3E69095</t>
  </si>
  <si>
    <t>9DF2F5473FA8</t>
  </si>
  <si>
    <t>3EEA16DB60B1</t>
  </si>
  <si>
    <t>04C3C0632C23</t>
  </si>
  <si>
    <t>332285B6EBDC</t>
  </si>
  <si>
    <t>15105D5AE66F</t>
  </si>
  <si>
    <t>347250BD864D</t>
  </si>
  <si>
    <t>0445FC9B4632</t>
  </si>
  <si>
    <t>ED0E37CE9935</t>
  </si>
  <si>
    <t>7379CFC3AC91</t>
  </si>
  <si>
    <t>2C2CADABA5B9</t>
  </si>
  <si>
    <t>0EF3C5297A89</t>
  </si>
  <si>
    <t>E99ED75412EA</t>
  </si>
  <si>
    <t>6578EB41D207</t>
  </si>
  <si>
    <t>D834CCCC7EAE</t>
  </si>
  <si>
    <t>DB9A0DC0BED4</t>
  </si>
  <si>
    <t>E5A602A9BE24</t>
  </si>
  <si>
    <t>7D40083BCBC1</t>
  </si>
  <si>
    <t>D3FB1811A60B</t>
  </si>
  <si>
    <t>C8F0B3D5312C</t>
  </si>
  <si>
    <t>C29BC720D6C6</t>
  </si>
  <si>
    <t>28AC86821ED4</t>
  </si>
  <si>
    <t>796D385FDBF8</t>
  </si>
  <si>
    <t>B530265E2540</t>
  </si>
  <si>
    <t>47391A9A8ACD</t>
  </si>
  <si>
    <t>585A3A9258FD</t>
  </si>
  <si>
    <t>E977EE1D149C</t>
  </si>
  <si>
    <t>677C00429B6D</t>
  </si>
  <si>
    <t>B11DB932EAF4</t>
  </si>
  <si>
    <t>5E2828C74273</t>
  </si>
  <si>
    <t>56747CA55ADC</t>
  </si>
  <si>
    <t>605AC17D0204</t>
  </si>
  <si>
    <t>157D23B47BBF</t>
  </si>
  <si>
    <t>1C9DDA9C4CBB</t>
  </si>
  <si>
    <t>5DFC51D3BB3C</t>
  </si>
  <si>
    <t>70318659DA49</t>
  </si>
  <si>
    <t>00924D20099D</t>
  </si>
  <si>
    <t>11773EC36EC1</t>
  </si>
  <si>
    <t>0DB4F0C08BD8</t>
  </si>
  <si>
    <t>D2FBBE842488</t>
  </si>
  <si>
    <t>94C322D12EAA</t>
  </si>
  <si>
    <t>62CB56474A7A</t>
  </si>
  <si>
    <t>4FE1456322D6</t>
  </si>
  <si>
    <t>A722B4A41DA5</t>
  </si>
  <si>
    <t>2E7E5693DF2B</t>
  </si>
  <si>
    <t>8B22437CACFD</t>
  </si>
  <si>
    <t>60B7C15BF23C</t>
  </si>
  <si>
    <t>C5B96B45072B</t>
  </si>
  <si>
    <t>78B70E4F2601</t>
  </si>
  <si>
    <t>920E90292BFF</t>
  </si>
  <si>
    <t>6609C7960EAA</t>
  </si>
  <si>
    <t>73DB180358CD</t>
  </si>
  <si>
    <t>C27A73C1E958</t>
  </si>
  <si>
    <t>0122E35F1919</t>
  </si>
  <si>
    <t>BD5932B3BD71</t>
  </si>
  <si>
    <t>6D3F608FE710</t>
  </si>
  <si>
    <t>4A660B4E1D12</t>
  </si>
  <si>
    <t>8B0D05E5DFAB</t>
  </si>
  <si>
    <t>61713BB4AFCE</t>
  </si>
  <si>
    <t>F4B18EB4652C</t>
  </si>
  <si>
    <t>EBA8709921FF</t>
  </si>
  <si>
    <t>8FA43DD771B2</t>
  </si>
  <si>
    <t>E955849C4B86</t>
  </si>
  <si>
    <t>AB4746B271B3</t>
  </si>
  <si>
    <t>A7C2EE515FB8</t>
  </si>
  <si>
    <t>573BC4E4E417</t>
  </si>
  <si>
    <t>54200F61AF70</t>
  </si>
  <si>
    <t>5E47FD12696B</t>
  </si>
  <si>
    <t>45066AC412F5</t>
  </si>
  <si>
    <t>EA35CA02E260</t>
  </si>
  <si>
    <t>6794DCBE9181</t>
  </si>
  <si>
    <t>6B188C86D3BB</t>
  </si>
  <si>
    <t>0849A9259271</t>
  </si>
  <si>
    <t>37808CD38737</t>
  </si>
  <si>
    <t>975B6F95D4AE</t>
  </si>
  <si>
    <t>52C681C4BB58</t>
  </si>
  <si>
    <t>C3A1689DC962</t>
  </si>
  <si>
    <t>0E13F6C2C762</t>
  </si>
  <si>
    <t>DD07CD125535</t>
  </si>
  <si>
    <t>CDF2F698C392</t>
  </si>
  <si>
    <t>C1FE5D19F013</t>
  </si>
  <si>
    <t>CE48DF40E321</t>
  </si>
  <si>
    <t>16DC7150CCD8</t>
  </si>
  <si>
    <t>23498828DBAD</t>
  </si>
  <si>
    <t>2E57E622CA59</t>
  </si>
  <si>
    <t>E898000312DC</t>
  </si>
  <si>
    <t>04495CEFE495</t>
  </si>
  <si>
    <t>9AB24E51F16A</t>
  </si>
  <si>
    <t>5189D8C1F336</t>
  </si>
  <si>
    <t>A7522D288698</t>
  </si>
  <si>
    <t>254077DBC4D5</t>
  </si>
  <si>
    <t>35587BE80172</t>
  </si>
  <si>
    <t>0DED9F9A8E71</t>
  </si>
  <si>
    <t>A1099A67BA1C</t>
  </si>
  <si>
    <t>70FF58B9C7DD</t>
  </si>
  <si>
    <t>A02902536932</t>
  </si>
  <si>
    <t>F5221FAF3D22</t>
  </si>
  <si>
    <t>7BB547276B1E</t>
  </si>
  <si>
    <t>A72A4B827F1F</t>
  </si>
  <si>
    <t>83D31445FEF4</t>
  </si>
  <si>
    <t>A2FFFCBD3D99</t>
  </si>
  <si>
    <t>4A5D8A4FD2B4</t>
  </si>
  <si>
    <t>4C6303134A1E</t>
  </si>
  <si>
    <t>395FE2E19FE6</t>
  </si>
  <si>
    <t>446C38A82833</t>
  </si>
  <si>
    <t>2DA879154519</t>
  </si>
  <si>
    <t>F0E46D5B7AF1</t>
  </si>
  <si>
    <t>89F1B077BA34</t>
  </si>
  <si>
    <t>CBDFAF9B7616</t>
  </si>
  <si>
    <t>CD06AE4F3639</t>
  </si>
  <si>
    <t>1A13D6CCAE8E</t>
  </si>
  <si>
    <t>E982335D6BCA</t>
  </si>
  <si>
    <t>D40F05782253</t>
  </si>
  <si>
    <t>67E87F36DDEC</t>
  </si>
  <si>
    <t>CC1C1725F728</t>
  </si>
  <si>
    <t>FC51978DBF62</t>
  </si>
  <si>
    <t>782682A38E93</t>
  </si>
  <si>
    <t>7E12EF45845C</t>
  </si>
  <si>
    <t>5D962802996C</t>
  </si>
  <si>
    <t>832D9942C6B8</t>
  </si>
  <si>
    <t>B875D6F4F4B3</t>
  </si>
  <si>
    <t>211BCA3E5FEE</t>
  </si>
  <si>
    <t>B3FC85821768</t>
  </si>
  <si>
    <t>ABAD74B3A465</t>
  </si>
  <si>
    <t>math_score</t>
  </si>
  <si>
    <t>reading_score</t>
  </si>
  <si>
    <t>writing_score</t>
  </si>
  <si>
    <t>parental_level_of_education</t>
  </si>
  <si>
    <t>lunch_plan</t>
  </si>
  <si>
    <t>test_preparation_course</t>
  </si>
  <si>
    <t>Test_ID</t>
  </si>
  <si>
    <t>COMPLETED</t>
  </si>
  <si>
    <t>Total</t>
  </si>
  <si>
    <t>NONE</t>
  </si>
  <si>
    <t>(All)</t>
  </si>
  <si>
    <t>Row Labels</t>
  </si>
  <si>
    <t>Grand Total</t>
  </si>
  <si>
    <t>Average of writing_score</t>
  </si>
  <si>
    <t>Average of reading_score</t>
  </si>
  <si>
    <t>Average of math_score</t>
  </si>
  <si>
    <t>year_group</t>
  </si>
  <si>
    <t>Average Math score upon test prep completion</t>
  </si>
  <si>
    <t>Average Writing score upon test prep completion</t>
  </si>
  <si>
    <t>Average Math score upon no test prep</t>
  </si>
  <si>
    <t>Average Writing score upon no test prep</t>
  </si>
  <si>
    <t>Average Reading score upon test prep completion</t>
  </si>
  <si>
    <t>Average Reading score upon no test prep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</si>
</sst>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 style="thin">
        <color theme="1"/>
      </right>
      <top style="thin">
        <color theme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49" fontId="0" fillId="0" borderId="0" xfId="0" applyNumberFormat="1"/>
    <xf numFmtId="1" fontId="0" fillId="0" borderId="0" xfId="0" applyNumberFormat="1"/>
    <xf numFmtId="2" fontId="0" fillId="5" borderId="2" xfId="0" applyNumberFormat="1" applyFill="1" applyBorder="1"/>
    <xf numFmtId="49" fontId="0" fillId="5" borderId="2" xfId="0" applyNumberFormat="1" applyFill="1" applyBorder="1" applyAlignment="1">
      <alignment horizontal="right"/>
    </xf>
    <xf numFmtId="2" fontId="0" fillId="0" borderId="2" xfId="0" applyNumberFormat="1" applyBorder="1"/>
    <xf numFmtId="49" fontId="0" fillId="0" borderId="2" xfId="0" applyNumberFormat="1" applyBorder="1" applyAlignment="1">
      <alignment horizontal="right"/>
    </xf>
    <xf numFmtId="0" fontId="0" fillId="5" borderId="2" xfId="0" applyFill="1" applyBorder="1"/>
    <xf numFmtId="0" fontId="0" fillId="0" borderId="2" xfId="0" applyBorder="1"/>
    <xf numFmtId="0" fontId="2" fillId="4" borderId="0" xfId="0" applyFont="1" applyFill="1"/>
    <xf numFmtId="0" fontId="0" fillId="0" borderId="0" xfId="0" applyAlignment="1">
      <alignment horizontal="right"/>
    </xf>
    <xf numFmtId="0" fontId="2" fillId="6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" fontId="0" fillId="7" borderId="3" xfId="0" applyNumberFormat="1" applyFill="1" applyBorder="1"/>
    <xf numFmtId="1" fontId="0" fillId="0" borderId="3" xfId="0" applyNumberFormat="1" applyBorder="1"/>
    <xf numFmtId="1" fontId="0" fillId="0" borderId="0" xfId="0" applyNumberFormat="1" applyAlignment="1">
      <alignment horizontal="left"/>
    </xf>
    <xf numFmtId="0" fontId="2" fillId="4" borderId="5" xfId="0" applyFont="1" applyFill="1" applyBorder="1"/>
    <xf numFmtId="1" fontId="0" fillId="5" borderId="5" xfId="0" applyNumberFormat="1" applyFill="1" applyBorder="1" applyAlignment="1">
      <alignment horizontal="right"/>
    </xf>
    <xf numFmtId="0" fontId="2" fillId="4" borderId="4" xfId="0" applyFont="1" applyFill="1" applyBorder="1"/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[Student_List_EDIT.xlsx]Exam Results!PivotTable11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'Exam Results'!$T$3</c:f>
              <c:strCache>
                <c:ptCount val="1"/>
                <c:pt idx="0">
                  <c:v>Average of math_score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 Results'!$S$4:$S$9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'Exam Results'!$T$4:$T$9</c:f>
              <c:numCache>
                <c:formatCode>0</c:formatCode>
                <c:ptCount val="5"/>
                <c:pt idx="0">
                  <c:v>62.794117647058826</c:v>
                </c:pt>
                <c:pt idx="1">
                  <c:v>62.7</c:v>
                </c:pt>
                <c:pt idx="2">
                  <c:v>65.616071428571431</c:v>
                </c:pt>
                <c:pt idx="3">
                  <c:v>69.04435483870968</c:v>
                </c:pt>
                <c:pt idx="4">
                  <c:v>77.478260869565219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9-465C-821E-3544D0AFE4AA}"/>
            </c:ext>
          </c:extLst>
        </c:ser>
        <c:ser>
          <c:idx val="1"/>
          <c:order val="1"/>
          <c:tx>
            <c:strRef>
              <c:f>'Exam Results'!$U$3</c:f>
              <c:strCache>
                <c:ptCount val="1"/>
                <c:pt idx="0">
                  <c:v>Average of writing_score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'Exam Results'!$S$4:$S$9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'Exam Results'!$U$4:$U$9</c:f>
              <c:numCache>
                <c:formatCode>0</c:formatCode>
                <c:ptCount val="5"/>
                <c:pt idx="0">
                  <c:v>65.441176470588232</c:v>
                </c:pt>
                <c:pt idx="1">
                  <c:v>64.599999999999994</c:v>
                </c:pt>
                <c:pt idx="2">
                  <c:v>67.625</c:v>
                </c:pt>
                <c:pt idx="3">
                  <c:v>72.943548387096769</c:v>
                </c:pt>
                <c:pt idx="4">
                  <c:v>74.739130434782609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59-465C-821E-3544D0AFE4AA}"/>
            </c:ext>
          </c:extLst>
        </c:ser>
        <c:ser>
          <c:idx val="2"/>
          <c:order val="2"/>
          <c:tx>
            <c:strRef>
              <c:f>'Exam Results'!$V$3</c:f>
              <c:strCache>
                <c:ptCount val="1"/>
                <c:pt idx="0">
                  <c:v>Average of reading_score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'Exam Results'!$S$4:$S$9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'Exam Results'!$V$4:$V$9</c:f>
              <c:numCache>
                <c:formatCode>0</c:formatCode>
                <c:ptCount val="5"/>
                <c:pt idx="0">
                  <c:v>66.588235294117652</c:v>
                </c:pt>
                <c:pt idx="1">
                  <c:v>66.290476190476184</c:v>
                </c:pt>
                <c:pt idx="2">
                  <c:v>69.36904761904762</c:v>
                </c:pt>
                <c:pt idx="3">
                  <c:v>72.717741935483872</c:v>
                </c:pt>
                <c:pt idx="4">
                  <c:v>76.471014492753625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59-465C-821E-3544D0AFE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05759839"/>
        <c:axId val="1221608255"/>
      </c:barChart>
      <c:catAx>
        <c:axId val="120575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08255"/>
        <c:crosses val="autoZero"/>
        <c:auto val="1"/>
        <c:lblAlgn val="ctr"/>
        <c:lblOffset val="100"/>
        <c:noMultiLvlLbl val="0"/>
      </c:catAx>
      <c:valAx>
        <c:axId val="122160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[Student_List_EDIT.xlsx]Exam Results!PivotTable12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 Results'!$X$20</c:f>
              <c:strCache>
                <c:ptCount val="1"/>
                <c:pt idx="0">
                  <c:v>Average of math_score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 Results'!$W$21:$W$23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'Exam Results'!$X$21:$X$23</c:f>
              <c:numCache>
                <c:formatCode>0</c:formatCode>
                <c:ptCount val="2"/>
                <c:pt idx="0">
                  <c:v>65.121153846153845</c:v>
                </c:pt>
                <c:pt idx="1">
                  <c:v>69.658333333333331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2FB-467A-A98B-662D62D39F50}"/>
            </c:ext>
          </c:extLst>
        </c:ser>
        <c:ser>
          <c:idx val="1"/>
          <c:order val="1"/>
          <c:tx>
            <c:strRef>
              <c:f>'Exam Results'!$Y$20</c:f>
              <c:strCache>
                <c:ptCount val="1"/>
                <c:pt idx="0">
                  <c:v>Average of reading_score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'Exam Results'!$W$21:$W$23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'Exam Results'!$Y$21:$Y$23</c:f>
              <c:numCache>
                <c:formatCode>0</c:formatCode>
                <c:ptCount val="2"/>
                <c:pt idx="0">
                  <c:v>73.688461538461539</c:v>
                </c:pt>
                <c:pt idx="1">
                  <c:v>66.720833333333331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2FB-467A-A98B-662D62D39F50}"/>
            </c:ext>
          </c:extLst>
        </c:ser>
        <c:ser>
          <c:idx val="2"/>
          <c:order val="2"/>
          <c:tx>
            <c:strRef>
              <c:f>'Exam Results'!$Z$20</c:f>
              <c:strCache>
                <c:ptCount val="1"/>
                <c:pt idx="0">
                  <c:v>Average of writing_score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'Exam Results'!$W$21:$W$23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'Exam Results'!$Z$21:$Z$23</c:f>
              <c:numCache>
                <c:formatCode>0</c:formatCode>
                <c:ptCount val="2"/>
                <c:pt idx="0">
                  <c:v>73.392307692307696</c:v>
                </c:pt>
                <c:pt idx="1">
                  <c:v>64.537499999999994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D-4E28-A51C-31E1458B2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479823"/>
        <c:axId val="1221598831"/>
      </c:barChart>
      <c:catAx>
        <c:axId val="12314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598831"/>
        <c:crosses val="autoZero"/>
        <c:auto val="1"/>
        <c:lblAlgn val="ctr"/>
        <c:lblOffset val="100"/>
        <c:noMultiLvlLbl val="0"/>
      </c:catAx>
      <c:valAx>
        <c:axId val="122159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[Student_List_EDIT.xlsx]Exam Results!PivotTable13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on</a:t>
            </a:r>
            <a:r>
              <a:rPr lang="en-US" baseline="0"/>
              <a:t> Math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 Results'!$K$69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 Results'!$J$70:$J$76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'Exam Results'!$K$70:$K$76</c:f>
              <c:numCache>
                <c:formatCode>0</c:formatCode>
                <c:ptCount val="6"/>
                <c:pt idx="0">
                  <c:v>63.701657458563538</c:v>
                </c:pt>
                <c:pt idx="1">
                  <c:v>65.607526881720432</c:v>
                </c:pt>
                <c:pt idx="2">
                  <c:v>66.406779661016955</c:v>
                </c:pt>
                <c:pt idx="3">
                  <c:v>69.766497461928935</c:v>
                </c:pt>
                <c:pt idx="4">
                  <c:v>71.777777777777771</c:v>
                </c:pt>
                <c:pt idx="5">
                  <c:v>68.615384615384613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EE-4908-BA40-25EE00BAC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900991"/>
        <c:axId val="1909653151"/>
      </c:barChart>
      <c:catAx>
        <c:axId val="164390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53151"/>
        <c:crosses val="autoZero"/>
        <c:auto val="1"/>
        <c:lblAlgn val="ctr"/>
        <c:lblOffset val="100"/>
        <c:noMultiLvlLbl val="0"/>
      </c:catAx>
      <c:valAx>
        <c:axId val="19096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0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[Student_List_EDIT.xlsx]Exam Results!PivotTable21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on Reading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 Results'!$K$80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 Results'!$J$81:$J$87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'Exam Results'!$K$81:$K$87</c:f>
              <c:numCache>
                <c:formatCode>0</c:formatCode>
                <c:ptCount val="6"/>
                <c:pt idx="0">
                  <c:v>66.226519337016569</c:v>
                </c:pt>
                <c:pt idx="1">
                  <c:v>68.150537634408607</c:v>
                </c:pt>
                <c:pt idx="2">
                  <c:v>69.974576271186436</c:v>
                </c:pt>
                <c:pt idx="3">
                  <c:v>72.507614213197968</c:v>
                </c:pt>
                <c:pt idx="4">
                  <c:v>75.059259259259264</c:v>
                </c:pt>
                <c:pt idx="5">
                  <c:v>73.07692307692308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2-4BB9-9220-F46A5ADEB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1893039"/>
        <c:axId val="1908474607"/>
      </c:barChart>
      <c:catAx>
        <c:axId val="180189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74607"/>
        <c:crosses val="autoZero"/>
        <c:auto val="1"/>
        <c:lblAlgn val="ctr"/>
        <c:lblOffset val="100"/>
        <c:noMultiLvlLbl val="0"/>
      </c:catAx>
      <c:valAx>
        <c:axId val="19084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89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[Student_List_EDIT.xlsx]Exam Results!PivotTable22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on Writing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 Results'!$K$94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 Results'!$J$95:$J$101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'Exam Results'!$K$95:$K$101</c:f>
              <c:numCache>
                <c:formatCode>0</c:formatCode>
                <c:ptCount val="6"/>
                <c:pt idx="0">
                  <c:v>64.04419889502762</c:v>
                </c:pt>
                <c:pt idx="1">
                  <c:v>66.510752688172047</c:v>
                </c:pt>
                <c:pt idx="2">
                  <c:v>69.440677966101688</c:v>
                </c:pt>
                <c:pt idx="3">
                  <c:v>70.994923857868017</c:v>
                </c:pt>
                <c:pt idx="4">
                  <c:v>74.614814814814821</c:v>
                </c:pt>
                <c:pt idx="5">
                  <c:v>72.8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E-4C67-BC06-7CF895F1B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286127"/>
        <c:axId val="1890172911"/>
      </c:barChart>
      <c:catAx>
        <c:axId val="17952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72911"/>
        <c:crosses val="autoZero"/>
        <c:auto val="1"/>
        <c:lblAlgn val="ctr"/>
        <c:lblOffset val="100"/>
        <c:noMultiLvlLbl val="0"/>
      </c:catAx>
      <c:valAx>
        <c:axId val="189017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8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'Survey Results'!$C$1</c:f>
              <c:strCache>
                <c:ptCount val="1"/>
                <c:pt idx="0">
                  <c:v>parental_level_of_education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'Survey Results'!$B$2:$B$710</c:f>
              <c:strCache>
                <c:ptCount val="709"/>
                <c:pt idx="0">
                  <c:v>43E1519F2042</c:v>
                </c:pt>
                <c:pt idx="1">
                  <c:v>AD59DD156E95</c:v>
                </c:pt>
                <c:pt idx="2">
                  <c:v>4802DCF935A0</c:v>
                </c:pt>
                <c:pt idx="3">
                  <c:v>2FF132E08CA3</c:v>
                </c:pt>
                <c:pt idx="4">
                  <c:v>AE6DD4190E1A</c:v>
                </c:pt>
                <c:pt idx="5">
                  <c:v>35458460B846</c:v>
                </c:pt>
                <c:pt idx="6">
                  <c:v>8B1B5F3FDEB2</c:v>
                </c:pt>
                <c:pt idx="7">
                  <c:v>60258D646DDB</c:v>
                </c:pt>
                <c:pt idx="8">
                  <c:v>2428CA231380</c:v>
                </c:pt>
                <c:pt idx="9">
                  <c:v>77CBC1086423</c:v>
                </c:pt>
                <c:pt idx="10">
                  <c:v>0AACB8FF24B4</c:v>
                </c:pt>
                <c:pt idx="11">
                  <c:v>4CA8AC460BAD</c:v>
                </c:pt>
                <c:pt idx="12">
                  <c:v>EFC8DCB1139C</c:v>
                </c:pt>
                <c:pt idx="13">
                  <c:v>8CC9C9B495DD</c:v>
                </c:pt>
                <c:pt idx="14">
                  <c:v>38CD7CA404EF</c:v>
                </c:pt>
                <c:pt idx="15">
                  <c:v>93D484D71799</c:v>
                </c:pt>
                <c:pt idx="16">
                  <c:v>CF51A52CD06A</c:v>
                </c:pt>
                <c:pt idx="17">
                  <c:v>E4D35FFFEE48</c:v>
                </c:pt>
                <c:pt idx="18">
                  <c:v>F27D5FAAB689</c:v>
                </c:pt>
                <c:pt idx="19">
                  <c:v>3276FF5247AB</c:v>
                </c:pt>
                <c:pt idx="20">
                  <c:v>4A333A23C5D0</c:v>
                </c:pt>
                <c:pt idx="21">
                  <c:v>48BDB417D917</c:v>
                </c:pt>
                <c:pt idx="22">
                  <c:v>CBFFD6EA6552</c:v>
                </c:pt>
                <c:pt idx="23">
                  <c:v>7854354FFC63</c:v>
                </c:pt>
                <c:pt idx="24">
                  <c:v>7CDCD2A3CC30</c:v>
                </c:pt>
                <c:pt idx="25">
                  <c:v>402093B50F07</c:v>
                </c:pt>
                <c:pt idx="26">
                  <c:v>D11B4FDCE6FC</c:v>
                </c:pt>
                <c:pt idx="27">
                  <c:v>395FE2E19FE6</c:v>
                </c:pt>
                <c:pt idx="28">
                  <c:v>446C38A82833</c:v>
                </c:pt>
                <c:pt idx="29">
                  <c:v>153D811E08FB</c:v>
                </c:pt>
                <c:pt idx="30">
                  <c:v>0D61BA602316</c:v>
                </c:pt>
                <c:pt idx="31">
                  <c:v>E5C92545045F</c:v>
                </c:pt>
                <c:pt idx="32">
                  <c:v>CC2F443C5C99</c:v>
                </c:pt>
                <c:pt idx="33">
                  <c:v>3DAA4AA75CB6</c:v>
                </c:pt>
                <c:pt idx="34">
                  <c:v>0C108BF0169F</c:v>
                </c:pt>
                <c:pt idx="35">
                  <c:v>BD5932B3BD71</c:v>
                </c:pt>
                <c:pt idx="36">
                  <c:v>8BF820548DED</c:v>
                </c:pt>
                <c:pt idx="37">
                  <c:v>198BC28F4C79</c:v>
                </c:pt>
                <c:pt idx="38">
                  <c:v>AA4108492775</c:v>
                </c:pt>
                <c:pt idx="39">
                  <c:v>B814C88DED05</c:v>
                </c:pt>
                <c:pt idx="40">
                  <c:v>F1D0A5877494</c:v>
                </c:pt>
                <c:pt idx="41">
                  <c:v>5ADF231C953C</c:v>
                </c:pt>
                <c:pt idx="42">
                  <c:v>7EDBB8F1D71C</c:v>
                </c:pt>
                <c:pt idx="43">
                  <c:v>9478F8191330</c:v>
                </c:pt>
                <c:pt idx="44">
                  <c:v>18CBFA9D3A9F</c:v>
                </c:pt>
                <c:pt idx="45">
                  <c:v>4E013FE63B70</c:v>
                </c:pt>
                <c:pt idx="46">
                  <c:v>6E574745ADFD</c:v>
                </c:pt>
                <c:pt idx="47">
                  <c:v>4EFBB6761292</c:v>
                </c:pt>
                <c:pt idx="48">
                  <c:v>FDA4D0DDDE7F</c:v>
                </c:pt>
                <c:pt idx="49">
                  <c:v>0849A9259271</c:v>
                </c:pt>
                <c:pt idx="50">
                  <c:v>F3A66D61CE56</c:v>
                </c:pt>
                <c:pt idx="51">
                  <c:v>AA7288A8359C</c:v>
                </c:pt>
                <c:pt idx="52">
                  <c:v>F61EF2F86206</c:v>
                </c:pt>
                <c:pt idx="53">
                  <c:v>78DE1881B331</c:v>
                </c:pt>
                <c:pt idx="54">
                  <c:v>9B5005FD8A1B</c:v>
                </c:pt>
                <c:pt idx="55">
                  <c:v>C782923511BF</c:v>
                </c:pt>
                <c:pt idx="56">
                  <c:v>56A440B24863</c:v>
                </c:pt>
                <c:pt idx="57">
                  <c:v>226840CABC14</c:v>
                </c:pt>
                <c:pt idx="58">
                  <c:v>CB23C2947084</c:v>
                </c:pt>
                <c:pt idx="59">
                  <c:v>A4FD384F7256</c:v>
                </c:pt>
                <c:pt idx="60">
                  <c:v>49B485B1DFF6</c:v>
                </c:pt>
                <c:pt idx="61">
                  <c:v>1F5C0DB56347</c:v>
                </c:pt>
                <c:pt idx="62">
                  <c:v>493EFBA51280</c:v>
                </c:pt>
                <c:pt idx="63">
                  <c:v>168F35937296</c:v>
                </c:pt>
                <c:pt idx="64">
                  <c:v>E7436BC28858</c:v>
                </c:pt>
                <c:pt idx="65">
                  <c:v>F43FDFEB98FA</c:v>
                </c:pt>
                <c:pt idx="66">
                  <c:v>6CD0DF673D58</c:v>
                </c:pt>
                <c:pt idx="67">
                  <c:v>592288068D0E</c:v>
                </c:pt>
                <c:pt idx="68">
                  <c:v>3D8DC159614F</c:v>
                </c:pt>
                <c:pt idx="69">
                  <c:v>C3061BF79477</c:v>
                </c:pt>
                <c:pt idx="70">
                  <c:v>C99E2A998253</c:v>
                </c:pt>
                <c:pt idx="71">
                  <c:v>19722F5952DD</c:v>
                </c:pt>
                <c:pt idx="72">
                  <c:v>A3CCABFB4B5C</c:v>
                </c:pt>
                <c:pt idx="73">
                  <c:v>2B3E643FA766</c:v>
                </c:pt>
                <c:pt idx="74">
                  <c:v>DC16EE01489C</c:v>
                </c:pt>
                <c:pt idx="75">
                  <c:v>FC51978DBF62</c:v>
                </c:pt>
                <c:pt idx="76">
                  <c:v>7E12EF45845C</c:v>
                </c:pt>
                <c:pt idx="77">
                  <c:v>E31B8A46282D</c:v>
                </c:pt>
                <c:pt idx="78">
                  <c:v>BDB1E4A411D2</c:v>
                </c:pt>
                <c:pt idx="79">
                  <c:v>CC1C1725F728</c:v>
                </c:pt>
                <c:pt idx="80">
                  <c:v>7CC1CEAE852E</c:v>
                </c:pt>
                <c:pt idx="81">
                  <c:v>9E1BAE3EFE7D</c:v>
                </c:pt>
                <c:pt idx="82">
                  <c:v>21D71B2E128A</c:v>
                </c:pt>
                <c:pt idx="83">
                  <c:v>377BA9A6E418</c:v>
                </c:pt>
                <c:pt idx="84">
                  <c:v>9AB24E51F16A</c:v>
                </c:pt>
                <c:pt idx="85">
                  <c:v>9CE51413C045</c:v>
                </c:pt>
                <c:pt idx="86">
                  <c:v>52CD9A8E44CB</c:v>
                </c:pt>
                <c:pt idx="87">
                  <c:v>1C1ADA4E9E7F</c:v>
                </c:pt>
                <c:pt idx="88">
                  <c:v>99610D179BB1</c:v>
                </c:pt>
                <c:pt idx="89">
                  <c:v>738618B83B57</c:v>
                </c:pt>
                <c:pt idx="90">
                  <c:v>1EFC92B0F8CA</c:v>
                </c:pt>
                <c:pt idx="91">
                  <c:v>FEE71DB64712</c:v>
                </c:pt>
                <c:pt idx="92">
                  <c:v>6578EB41D207</c:v>
                </c:pt>
                <c:pt idx="93">
                  <c:v>959495040897</c:v>
                </c:pt>
                <c:pt idx="94">
                  <c:v>D2CD4A9C4E2C</c:v>
                </c:pt>
                <c:pt idx="95">
                  <c:v>771D0BC4FB5E</c:v>
                </c:pt>
                <c:pt idx="96">
                  <c:v>87CA803A0EA2</c:v>
                </c:pt>
                <c:pt idx="97">
                  <c:v>605AC17D0204</c:v>
                </c:pt>
                <c:pt idx="98">
                  <c:v>A1099A67BA1C</c:v>
                </c:pt>
                <c:pt idx="99">
                  <c:v>D132A9371F5A</c:v>
                </c:pt>
                <c:pt idx="100">
                  <c:v>950C36E7E880</c:v>
                </c:pt>
                <c:pt idx="101">
                  <c:v>00E7C83E7D03</c:v>
                </c:pt>
                <c:pt idx="102">
                  <c:v>DF7E31538559</c:v>
                </c:pt>
                <c:pt idx="103">
                  <c:v>4322895D34FF</c:v>
                </c:pt>
                <c:pt idx="104">
                  <c:v>E955849C4B86</c:v>
                </c:pt>
                <c:pt idx="105">
                  <c:v>240766E80C3D</c:v>
                </c:pt>
                <c:pt idx="106">
                  <c:v>62475ADCE79B</c:v>
                </c:pt>
                <c:pt idx="107">
                  <c:v>FACB636DFE8B</c:v>
                </c:pt>
                <c:pt idx="108">
                  <c:v>48547B1FCFE0</c:v>
                </c:pt>
                <c:pt idx="109">
                  <c:v>2F413E4EE22D</c:v>
                </c:pt>
                <c:pt idx="110">
                  <c:v>7871AA9DD084</c:v>
                </c:pt>
                <c:pt idx="111">
                  <c:v>72E5D0E6DA12</c:v>
                </c:pt>
                <c:pt idx="112">
                  <c:v>F8E503B20A19</c:v>
                </c:pt>
                <c:pt idx="113">
                  <c:v>E99ED75412EA</c:v>
                </c:pt>
                <c:pt idx="114">
                  <c:v>4403A800FA0C</c:v>
                </c:pt>
                <c:pt idx="115">
                  <c:v>EA35CA02E260</c:v>
                </c:pt>
                <c:pt idx="116">
                  <c:v>86E3CAC49AB9</c:v>
                </c:pt>
                <c:pt idx="117">
                  <c:v>74FBBB154C39</c:v>
                </c:pt>
                <c:pt idx="118">
                  <c:v>8CC38609E32B</c:v>
                </c:pt>
                <c:pt idx="119">
                  <c:v>7D39374EC805</c:v>
                </c:pt>
                <c:pt idx="120">
                  <c:v>4C25D2D418EC</c:v>
                </c:pt>
                <c:pt idx="121">
                  <c:v>22AF361EB8BC</c:v>
                </c:pt>
                <c:pt idx="122">
                  <c:v>E2258E4F09CA</c:v>
                </c:pt>
                <c:pt idx="123">
                  <c:v>E64E600928E1</c:v>
                </c:pt>
                <c:pt idx="124">
                  <c:v>98C57B1D2E5C</c:v>
                </c:pt>
                <c:pt idx="125">
                  <c:v>3005C243B257</c:v>
                </c:pt>
                <c:pt idx="126">
                  <c:v>B944854DBA45</c:v>
                </c:pt>
                <c:pt idx="127">
                  <c:v>6A89E12B5DEC</c:v>
                </c:pt>
                <c:pt idx="128">
                  <c:v>12B92F8CBA64</c:v>
                </c:pt>
                <c:pt idx="129">
                  <c:v>7676195ABF74</c:v>
                </c:pt>
                <c:pt idx="130">
                  <c:v>CD1065DD9120</c:v>
                </c:pt>
                <c:pt idx="131">
                  <c:v>7D90E0B4EBDF</c:v>
                </c:pt>
                <c:pt idx="132">
                  <c:v>434FE647F2B5</c:v>
                </c:pt>
                <c:pt idx="133">
                  <c:v>D6B2B541E861</c:v>
                </c:pt>
                <c:pt idx="134">
                  <c:v>CE48DF40E321</c:v>
                </c:pt>
                <c:pt idx="135">
                  <c:v>E6B17B9C62AB</c:v>
                </c:pt>
                <c:pt idx="136">
                  <c:v>D128D6CBA66A</c:v>
                </c:pt>
                <c:pt idx="137">
                  <c:v>45D15C5E203A</c:v>
                </c:pt>
                <c:pt idx="138">
                  <c:v>C01EAFEA58A1</c:v>
                </c:pt>
                <c:pt idx="139">
                  <c:v>680CF5F7AEEF</c:v>
                </c:pt>
                <c:pt idx="140">
                  <c:v>90F347125D27</c:v>
                </c:pt>
                <c:pt idx="141">
                  <c:v>28C179918559</c:v>
                </c:pt>
                <c:pt idx="142">
                  <c:v>03C440C5199C</c:v>
                </c:pt>
                <c:pt idx="143">
                  <c:v>BF0DAF397AD5</c:v>
                </c:pt>
                <c:pt idx="144">
                  <c:v>B03A186B6F6A</c:v>
                </c:pt>
                <c:pt idx="145">
                  <c:v>E7AFE8B0FC13</c:v>
                </c:pt>
                <c:pt idx="146">
                  <c:v>7BB547276B1E</c:v>
                </c:pt>
                <c:pt idx="147">
                  <c:v>8D33C0362397</c:v>
                </c:pt>
                <c:pt idx="148">
                  <c:v>00A29B9734B4</c:v>
                </c:pt>
                <c:pt idx="149">
                  <c:v>B6216E2EADCE</c:v>
                </c:pt>
                <c:pt idx="150">
                  <c:v>315438036B3A</c:v>
                </c:pt>
                <c:pt idx="151">
                  <c:v>F54D045537F4</c:v>
                </c:pt>
                <c:pt idx="152">
                  <c:v>1329C72D8787</c:v>
                </c:pt>
                <c:pt idx="153">
                  <c:v>0409A342D107</c:v>
                </c:pt>
                <c:pt idx="154">
                  <c:v>1AF90CE789E2</c:v>
                </c:pt>
                <c:pt idx="155">
                  <c:v>F3003375BB3D</c:v>
                </c:pt>
                <c:pt idx="156">
                  <c:v>BACB506B8512</c:v>
                </c:pt>
                <c:pt idx="157">
                  <c:v>DEFE4FA15059</c:v>
                </c:pt>
                <c:pt idx="158">
                  <c:v>9EE483033922</c:v>
                </c:pt>
                <c:pt idx="159">
                  <c:v>75FFFC0FB397</c:v>
                </c:pt>
                <c:pt idx="160">
                  <c:v>CED46B7954A8</c:v>
                </c:pt>
                <c:pt idx="161">
                  <c:v>42EAD879A019</c:v>
                </c:pt>
                <c:pt idx="162">
                  <c:v>11773EC36EC1</c:v>
                </c:pt>
                <c:pt idx="163">
                  <c:v>514359F1B74D</c:v>
                </c:pt>
                <c:pt idx="164">
                  <c:v>ECC06C13AD29</c:v>
                </c:pt>
                <c:pt idx="165">
                  <c:v>B0EEAAF4FAEF</c:v>
                </c:pt>
                <c:pt idx="166">
                  <c:v>9DD832A8F1AA</c:v>
                </c:pt>
                <c:pt idx="167">
                  <c:v>C0E6B3F5D132</c:v>
                </c:pt>
                <c:pt idx="168">
                  <c:v>7A26BADAAED8</c:v>
                </c:pt>
                <c:pt idx="169">
                  <c:v>A04586F90A7E</c:v>
                </c:pt>
                <c:pt idx="170">
                  <c:v>EE9D165109EA</c:v>
                </c:pt>
                <c:pt idx="171">
                  <c:v>DA30D2997CD0</c:v>
                </c:pt>
                <c:pt idx="172">
                  <c:v>C3A1689DC962</c:v>
                </c:pt>
                <c:pt idx="173">
                  <c:v>5F73E8A5C12D</c:v>
                </c:pt>
                <c:pt idx="174">
                  <c:v>28017C810D08</c:v>
                </c:pt>
                <c:pt idx="175">
                  <c:v>DAF574DC1DCC</c:v>
                </c:pt>
                <c:pt idx="176">
                  <c:v>15C2005F8BE6</c:v>
                </c:pt>
                <c:pt idx="177">
                  <c:v>1C0C676F6404</c:v>
                </c:pt>
                <c:pt idx="178">
                  <c:v>81EA5AACAE62</c:v>
                </c:pt>
                <c:pt idx="179">
                  <c:v>0161F5927B78</c:v>
                </c:pt>
                <c:pt idx="180">
                  <c:v>0C2C7A7D9F06</c:v>
                </c:pt>
                <c:pt idx="181">
                  <c:v>1065E531486A</c:v>
                </c:pt>
                <c:pt idx="182">
                  <c:v>5EC54A3634C4</c:v>
                </c:pt>
                <c:pt idx="183">
                  <c:v>5C6E4E772A46</c:v>
                </c:pt>
                <c:pt idx="184">
                  <c:v>B0F3DAF53680</c:v>
                </c:pt>
                <c:pt idx="185">
                  <c:v>D63633E80D95</c:v>
                </c:pt>
                <c:pt idx="186">
                  <c:v>51A8CC09F9FF</c:v>
                </c:pt>
                <c:pt idx="187">
                  <c:v>7AC55AD8DB89</c:v>
                </c:pt>
                <c:pt idx="188">
                  <c:v>B3FC85821768</c:v>
                </c:pt>
                <c:pt idx="189">
                  <c:v>1761EAEB10A9</c:v>
                </c:pt>
                <c:pt idx="190">
                  <c:v>5696B5A4EE70</c:v>
                </c:pt>
                <c:pt idx="191">
                  <c:v>C47F958ADF64</c:v>
                </c:pt>
                <c:pt idx="192">
                  <c:v>B3852DFAC7E0</c:v>
                </c:pt>
                <c:pt idx="193">
                  <c:v>67408F770515</c:v>
                </c:pt>
                <c:pt idx="194">
                  <c:v>EAD8E09DFA79</c:v>
                </c:pt>
                <c:pt idx="195">
                  <c:v>D2FBBE842488</c:v>
                </c:pt>
                <c:pt idx="196">
                  <c:v>2DA879154519</c:v>
                </c:pt>
                <c:pt idx="197">
                  <c:v>451048AA3C25</c:v>
                </c:pt>
                <c:pt idx="198">
                  <c:v>C44DAB2103DD</c:v>
                </c:pt>
                <c:pt idx="199">
                  <c:v>D3FB1811A60B</c:v>
                </c:pt>
                <c:pt idx="200">
                  <c:v>ECFFA2F3516B</c:v>
                </c:pt>
                <c:pt idx="201">
                  <c:v>550757E1C0B3</c:v>
                </c:pt>
                <c:pt idx="202">
                  <c:v>FE6802584ED3</c:v>
                </c:pt>
                <c:pt idx="203">
                  <c:v>BF55A2C58A1B</c:v>
                </c:pt>
                <c:pt idx="204">
                  <c:v>76FF6E4F240C</c:v>
                </c:pt>
                <c:pt idx="205">
                  <c:v>FDDB4FCD74E7</c:v>
                </c:pt>
                <c:pt idx="206">
                  <c:v>BB3CCFB22F7B</c:v>
                </c:pt>
                <c:pt idx="207">
                  <c:v>94234B8A48F4</c:v>
                </c:pt>
                <c:pt idx="208">
                  <c:v>20D059A58CAA</c:v>
                </c:pt>
                <c:pt idx="209">
                  <c:v>13BE594AEFDB</c:v>
                </c:pt>
                <c:pt idx="210">
                  <c:v>F09D1FCF3966</c:v>
                </c:pt>
                <c:pt idx="211">
                  <c:v>C8F0B3D5312C</c:v>
                </c:pt>
                <c:pt idx="212">
                  <c:v>7286040E7974</c:v>
                </c:pt>
                <c:pt idx="213">
                  <c:v>FB92FD5CDD33</c:v>
                </c:pt>
                <c:pt idx="214">
                  <c:v>D834CCCC7EAE</c:v>
                </c:pt>
                <c:pt idx="215">
                  <c:v>EBFF21605CC6</c:v>
                </c:pt>
                <c:pt idx="216">
                  <c:v>9ABD506FE024</c:v>
                </c:pt>
                <c:pt idx="217">
                  <c:v>82B43EA3DA70</c:v>
                </c:pt>
                <c:pt idx="218">
                  <c:v>6B156B454D40</c:v>
                </c:pt>
                <c:pt idx="219">
                  <c:v>C1F066AD475D</c:v>
                </c:pt>
                <c:pt idx="220">
                  <c:v>157D23B47BBF</c:v>
                </c:pt>
                <c:pt idx="221">
                  <c:v>078C9D6C7846</c:v>
                </c:pt>
                <c:pt idx="222">
                  <c:v>45C2B209B3B3</c:v>
                </c:pt>
                <c:pt idx="223">
                  <c:v>36FEF26338A0</c:v>
                </c:pt>
                <c:pt idx="224">
                  <c:v>15BAA7386610</c:v>
                </c:pt>
                <c:pt idx="225">
                  <c:v>3BDD8AD15E95</c:v>
                </c:pt>
                <c:pt idx="226">
                  <c:v>F0714931CC06</c:v>
                </c:pt>
                <c:pt idx="227">
                  <c:v>2397396066FF</c:v>
                </c:pt>
                <c:pt idx="228">
                  <c:v>6E62EDEEC905</c:v>
                </c:pt>
                <c:pt idx="229">
                  <c:v>6B188C86D3BB</c:v>
                </c:pt>
                <c:pt idx="230">
                  <c:v>9508878DBECD</c:v>
                </c:pt>
                <c:pt idx="231">
                  <c:v>26663929B9D5</c:v>
                </c:pt>
                <c:pt idx="232">
                  <c:v>5C998F62377E</c:v>
                </c:pt>
                <c:pt idx="233">
                  <c:v>2DF8539DE639</c:v>
                </c:pt>
                <c:pt idx="234">
                  <c:v>723E537F641E</c:v>
                </c:pt>
                <c:pt idx="235">
                  <c:v>760EE84C6AA7</c:v>
                </c:pt>
                <c:pt idx="236">
                  <c:v>36D5545BFA4D</c:v>
                </c:pt>
                <c:pt idx="237">
                  <c:v>FDF6FE283A49</c:v>
                </c:pt>
                <c:pt idx="238">
                  <c:v>419BAB44F9B4</c:v>
                </c:pt>
                <c:pt idx="239">
                  <c:v>5A45CFCB4819</c:v>
                </c:pt>
                <c:pt idx="240">
                  <c:v>F50EFA167C35</c:v>
                </c:pt>
                <c:pt idx="241">
                  <c:v>6FD841149FEC</c:v>
                </c:pt>
                <c:pt idx="242">
                  <c:v>21D6F8F21AA2</c:v>
                </c:pt>
                <c:pt idx="243">
                  <c:v>338D452B1F05</c:v>
                </c:pt>
                <c:pt idx="244">
                  <c:v>22DD464BA2AB</c:v>
                </c:pt>
                <c:pt idx="245">
                  <c:v>8F0644B7C78E</c:v>
                </c:pt>
                <c:pt idx="246">
                  <c:v>EDE430AD39D6</c:v>
                </c:pt>
                <c:pt idx="247">
                  <c:v>9825D0BC400A</c:v>
                </c:pt>
                <c:pt idx="248">
                  <c:v>61A8766708E7</c:v>
                </c:pt>
                <c:pt idx="249">
                  <c:v>29D5420C7B8E</c:v>
                </c:pt>
                <c:pt idx="250">
                  <c:v>22568EDE52C4</c:v>
                </c:pt>
                <c:pt idx="251">
                  <c:v>C742FB8EA4AB</c:v>
                </c:pt>
                <c:pt idx="252">
                  <c:v>15105D5AE66F</c:v>
                </c:pt>
                <c:pt idx="253">
                  <c:v>FDFB401FB111</c:v>
                </c:pt>
                <c:pt idx="254">
                  <c:v>77AF04C9984F</c:v>
                </c:pt>
                <c:pt idx="255">
                  <c:v>A49C2A63E851</c:v>
                </c:pt>
                <c:pt idx="256">
                  <c:v>FAB8D651298F</c:v>
                </c:pt>
                <c:pt idx="257">
                  <c:v>E38759EE6B1A</c:v>
                </c:pt>
                <c:pt idx="258">
                  <c:v>F83EBC9F4C13</c:v>
                </c:pt>
                <c:pt idx="259">
                  <c:v>95FE8B6700A3</c:v>
                </c:pt>
                <c:pt idx="260">
                  <c:v>A7522D288698</c:v>
                </c:pt>
                <c:pt idx="261">
                  <c:v>B11DB932EAF4</c:v>
                </c:pt>
                <c:pt idx="262">
                  <c:v>EF10567A6D03</c:v>
                </c:pt>
                <c:pt idx="263">
                  <c:v>5735592E2F04</c:v>
                </c:pt>
                <c:pt idx="264">
                  <c:v>00286B0CC7E8</c:v>
                </c:pt>
                <c:pt idx="265">
                  <c:v>B5A0C46A7724</c:v>
                </c:pt>
                <c:pt idx="266">
                  <c:v>9E9A6347A464</c:v>
                </c:pt>
                <c:pt idx="267">
                  <c:v>6F91658B6649</c:v>
                </c:pt>
                <c:pt idx="268">
                  <c:v>9C50571B35D7</c:v>
                </c:pt>
                <c:pt idx="269">
                  <c:v>7949C5218FD5</c:v>
                </c:pt>
                <c:pt idx="270">
                  <c:v>E0B7E82AB286</c:v>
                </c:pt>
                <c:pt idx="271">
                  <c:v>A5A44CFE114D</c:v>
                </c:pt>
                <c:pt idx="272">
                  <c:v>76BB9D890DD5</c:v>
                </c:pt>
                <c:pt idx="273">
                  <c:v>F407302B4506</c:v>
                </c:pt>
                <c:pt idx="274">
                  <c:v>C8744326ED44</c:v>
                </c:pt>
                <c:pt idx="275">
                  <c:v>8436CBC3C15C</c:v>
                </c:pt>
                <c:pt idx="276">
                  <c:v>66F1CCAB0182</c:v>
                </c:pt>
                <c:pt idx="277">
                  <c:v>9E51BE31D56D</c:v>
                </c:pt>
                <c:pt idx="278">
                  <c:v>2A238AE66A67</c:v>
                </c:pt>
                <c:pt idx="279">
                  <c:v>BA41D2DBD884</c:v>
                </c:pt>
                <c:pt idx="280">
                  <c:v>1AB55D32677B</c:v>
                </c:pt>
                <c:pt idx="281">
                  <c:v>DAADC4661AC4</c:v>
                </c:pt>
                <c:pt idx="282">
                  <c:v>4A660B4E1D12</c:v>
                </c:pt>
                <c:pt idx="283">
                  <c:v>DE272CCB97E4</c:v>
                </c:pt>
                <c:pt idx="284">
                  <c:v>CA030BFFD583</c:v>
                </c:pt>
                <c:pt idx="285">
                  <c:v>F9B0DC5C7DF1</c:v>
                </c:pt>
                <c:pt idx="286">
                  <c:v>5C4D3C4A8FAF</c:v>
                </c:pt>
                <c:pt idx="287">
                  <c:v>CC3F9DA412EB</c:v>
                </c:pt>
                <c:pt idx="288">
                  <c:v>FCF3BECE85DB</c:v>
                </c:pt>
                <c:pt idx="289">
                  <c:v>73DB180358CD</c:v>
                </c:pt>
                <c:pt idx="290">
                  <c:v>FB2C3926D4EF</c:v>
                </c:pt>
                <c:pt idx="291">
                  <c:v>4F1D3DD077AD</c:v>
                </c:pt>
                <c:pt idx="292">
                  <c:v>C91925B8883D</c:v>
                </c:pt>
                <c:pt idx="293">
                  <c:v>C8D9B82062BF</c:v>
                </c:pt>
                <c:pt idx="294">
                  <c:v>22E7A1158638</c:v>
                </c:pt>
                <c:pt idx="295">
                  <c:v>6E39B11464EC</c:v>
                </c:pt>
                <c:pt idx="296">
                  <c:v>71056FB2AD17</c:v>
                </c:pt>
                <c:pt idx="297">
                  <c:v>1272940F8AEF</c:v>
                </c:pt>
                <c:pt idx="298">
                  <c:v>5DF8FAAFB299</c:v>
                </c:pt>
                <c:pt idx="299">
                  <c:v>EA1892100CDF</c:v>
                </c:pt>
                <c:pt idx="300">
                  <c:v>EF35905E7B1F</c:v>
                </c:pt>
                <c:pt idx="301">
                  <c:v>79C116F98641</c:v>
                </c:pt>
                <c:pt idx="302">
                  <c:v>922109685F29</c:v>
                </c:pt>
                <c:pt idx="303">
                  <c:v>05A1EBB67463</c:v>
                </c:pt>
                <c:pt idx="304">
                  <c:v>6FFE4CE605E7</c:v>
                </c:pt>
                <c:pt idx="305">
                  <c:v>619F8FAA4668</c:v>
                </c:pt>
                <c:pt idx="306">
                  <c:v>4A92F11EF803</c:v>
                </c:pt>
                <c:pt idx="307">
                  <c:v>9F4D737752D8</c:v>
                </c:pt>
                <c:pt idx="308">
                  <c:v>6FC0071A7924</c:v>
                </c:pt>
                <c:pt idx="309">
                  <c:v>CFA5E0229773</c:v>
                </c:pt>
                <c:pt idx="310">
                  <c:v>BC3151E8C08B</c:v>
                </c:pt>
                <c:pt idx="311">
                  <c:v>0122E35F1919</c:v>
                </c:pt>
                <c:pt idx="312">
                  <c:v>FCD19E14F00F</c:v>
                </c:pt>
                <c:pt idx="313">
                  <c:v>2E3EA6868028</c:v>
                </c:pt>
                <c:pt idx="314">
                  <c:v>411FA5DF14A0</c:v>
                </c:pt>
                <c:pt idx="315">
                  <c:v>1B88E8DF360F</c:v>
                </c:pt>
                <c:pt idx="316">
                  <c:v>1E4760172997</c:v>
                </c:pt>
                <c:pt idx="317">
                  <c:v>8F98FAED8372</c:v>
                </c:pt>
                <c:pt idx="318">
                  <c:v>ACCB4E96A23C</c:v>
                </c:pt>
                <c:pt idx="319">
                  <c:v>4739DDD476DC</c:v>
                </c:pt>
                <c:pt idx="320">
                  <c:v>5D962802996C</c:v>
                </c:pt>
                <c:pt idx="321">
                  <c:v>5E330507B99D</c:v>
                </c:pt>
                <c:pt idx="322">
                  <c:v>394A549666A0</c:v>
                </c:pt>
                <c:pt idx="323">
                  <c:v>7F5A13CFBDA0</c:v>
                </c:pt>
                <c:pt idx="324">
                  <c:v>F995C3B84455</c:v>
                </c:pt>
                <c:pt idx="325">
                  <c:v>589C6B138C1A</c:v>
                </c:pt>
                <c:pt idx="326">
                  <c:v>32B495DE2EE2</c:v>
                </c:pt>
                <c:pt idx="327">
                  <c:v>9B1A3F4C18BD</c:v>
                </c:pt>
                <c:pt idx="328">
                  <c:v>75098DACE4FD</c:v>
                </c:pt>
                <c:pt idx="329">
                  <c:v>515A86600BEB</c:v>
                </c:pt>
                <c:pt idx="330">
                  <c:v>694905FF027C</c:v>
                </c:pt>
                <c:pt idx="331">
                  <c:v>7835B3AF6B18</c:v>
                </c:pt>
                <c:pt idx="332">
                  <c:v>0E5CF28C44E4</c:v>
                </c:pt>
                <c:pt idx="333">
                  <c:v>67986BFFBF51</c:v>
                </c:pt>
                <c:pt idx="334">
                  <c:v>0EF3C5297A89</c:v>
                </c:pt>
                <c:pt idx="335">
                  <c:v>CCFC6B4B6798</c:v>
                </c:pt>
                <c:pt idx="336">
                  <c:v>165285871EF4</c:v>
                </c:pt>
                <c:pt idx="337">
                  <c:v>A9CCF5316DB5</c:v>
                </c:pt>
                <c:pt idx="338">
                  <c:v>F5BF6241319E</c:v>
                </c:pt>
                <c:pt idx="339">
                  <c:v>AB0D7FB833BB</c:v>
                </c:pt>
                <c:pt idx="340">
                  <c:v>145B74D5CDD6</c:v>
                </c:pt>
                <c:pt idx="341">
                  <c:v>8A8F66A1F44A</c:v>
                </c:pt>
                <c:pt idx="342">
                  <c:v>CB25069087C9</c:v>
                </c:pt>
                <c:pt idx="343">
                  <c:v>BD27CE6F9E0E</c:v>
                </c:pt>
                <c:pt idx="344">
                  <c:v>C81E93B1C0AC</c:v>
                </c:pt>
                <c:pt idx="345">
                  <c:v>48308204DEAB</c:v>
                </c:pt>
                <c:pt idx="346">
                  <c:v>8D0AD0B0F306</c:v>
                </c:pt>
                <c:pt idx="347">
                  <c:v>E93F19AAA1E1</c:v>
                </c:pt>
                <c:pt idx="348">
                  <c:v>39719261D1BF</c:v>
                </c:pt>
                <c:pt idx="349">
                  <c:v>20C92DB730F1</c:v>
                </c:pt>
                <c:pt idx="350">
                  <c:v>459116B06019</c:v>
                </c:pt>
                <c:pt idx="351">
                  <c:v>7811A6F2B2B7</c:v>
                </c:pt>
                <c:pt idx="352">
                  <c:v>E73A11C8FA77</c:v>
                </c:pt>
                <c:pt idx="353">
                  <c:v>CB6391C19F30</c:v>
                </c:pt>
                <c:pt idx="354">
                  <c:v>D40F05782253</c:v>
                </c:pt>
                <c:pt idx="355">
                  <c:v>AA8CD3D4EF3A</c:v>
                </c:pt>
                <c:pt idx="356">
                  <c:v>D38F05E656BA</c:v>
                </c:pt>
                <c:pt idx="357">
                  <c:v>9555F6ACDE13</c:v>
                </c:pt>
                <c:pt idx="358">
                  <c:v>5E8E25E0E08D</c:v>
                </c:pt>
                <c:pt idx="359">
                  <c:v>0D2E9EB0A950</c:v>
                </c:pt>
                <c:pt idx="360">
                  <c:v>0A4DFCB22E3E</c:v>
                </c:pt>
                <c:pt idx="361">
                  <c:v>06F57C0CE294</c:v>
                </c:pt>
                <c:pt idx="362">
                  <c:v>267964940168</c:v>
                </c:pt>
                <c:pt idx="363">
                  <c:v>C4EE54CE9551</c:v>
                </c:pt>
                <c:pt idx="364">
                  <c:v>B40031E14282</c:v>
                </c:pt>
                <c:pt idx="365">
                  <c:v>972D3C8707CB</c:v>
                </c:pt>
                <c:pt idx="366">
                  <c:v>F62CEF9005D6</c:v>
                </c:pt>
                <c:pt idx="367">
                  <c:v>9DDCF587CCEB</c:v>
                </c:pt>
                <c:pt idx="368">
                  <c:v>27F80CDA66D5</c:v>
                </c:pt>
                <c:pt idx="369">
                  <c:v>A2C38CA3E744</c:v>
                </c:pt>
                <c:pt idx="370">
                  <c:v>81767BB9205A</c:v>
                </c:pt>
                <c:pt idx="371">
                  <c:v>D80CEC6DAF4C</c:v>
                </c:pt>
                <c:pt idx="372">
                  <c:v>94975EB1D5FF</c:v>
                </c:pt>
                <c:pt idx="373">
                  <c:v>FD9405EDC3A4</c:v>
                </c:pt>
                <c:pt idx="374">
                  <c:v>2F36BFFD67B4</c:v>
                </c:pt>
                <c:pt idx="375">
                  <c:v>40AC24919374</c:v>
                </c:pt>
                <c:pt idx="376">
                  <c:v>43E44C1EBD17</c:v>
                </c:pt>
                <c:pt idx="377">
                  <c:v>2628B6C73823</c:v>
                </c:pt>
                <c:pt idx="378">
                  <c:v>211BCA3E5FEE</c:v>
                </c:pt>
                <c:pt idx="379">
                  <c:v>9DBF6C7E95C5</c:v>
                </c:pt>
                <c:pt idx="380">
                  <c:v>736B4EA905FB</c:v>
                </c:pt>
                <c:pt idx="381">
                  <c:v>A68B565F7563</c:v>
                </c:pt>
                <c:pt idx="382">
                  <c:v>4AE08C879D70</c:v>
                </c:pt>
                <c:pt idx="383">
                  <c:v>C0FFC751B751</c:v>
                </c:pt>
                <c:pt idx="384">
                  <c:v>C9D5EA88E5F8</c:v>
                </c:pt>
                <c:pt idx="385">
                  <c:v>DB0C9DBC1132</c:v>
                </c:pt>
                <c:pt idx="386">
                  <c:v>E4D12A1EC897</c:v>
                </c:pt>
                <c:pt idx="387">
                  <c:v>141E27304EDF</c:v>
                </c:pt>
                <c:pt idx="388">
                  <c:v>920E90292BFF</c:v>
                </c:pt>
                <c:pt idx="389">
                  <c:v>DCBC3F1A9843</c:v>
                </c:pt>
                <c:pt idx="390">
                  <c:v>AC24B8F7F056</c:v>
                </c:pt>
                <c:pt idx="391">
                  <c:v>8618601C8824</c:v>
                </c:pt>
                <c:pt idx="392">
                  <c:v>3369487B6030</c:v>
                </c:pt>
                <c:pt idx="393">
                  <c:v>D3A656E62F7B</c:v>
                </c:pt>
                <c:pt idx="394">
                  <c:v>6D3F608FE710</c:v>
                </c:pt>
                <c:pt idx="395">
                  <c:v>63188317312F</c:v>
                </c:pt>
                <c:pt idx="396">
                  <c:v>7497EC3330F0</c:v>
                </c:pt>
                <c:pt idx="397">
                  <c:v>395856098203</c:v>
                </c:pt>
                <c:pt idx="398">
                  <c:v>885AFA4179F4</c:v>
                </c:pt>
                <c:pt idx="399">
                  <c:v>E18AB12AB162</c:v>
                </c:pt>
                <c:pt idx="400">
                  <c:v>3B399EA04CF2</c:v>
                </c:pt>
                <c:pt idx="401">
                  <c:v>2387ECDB2D21</c:v>
                </c:pt>
                <c:pt idx="402">
                  <c:v>8790EA6B8CDE</c:v>
                </c:pt>
                <c:pt idx="403">
                  <c:v>172F932A5471</c:v>
                </c:pt>
                <c:pt idx="404">
                  <c:v>9495216FD8AA</c:v>
                </c:pt>
                <c:pt idx="405">
                  <c:v>308CB08FF368</c:v>
                </c:pt>
                <c:pt idx="406">
                  <c:v>A2FFFCBD3D99</c:v>
                </c:pt>
                <c:pt idx="407">
                  <c:v>C109B259FCA1</c:v>
                </c:pt>
                <c:pt idx="408">
                  <c:v>92CF2A874655</c:v>
                </c:pt>
                <c:pt idx="409">
                  <c:v>D3B75D5A27F7</c:v>
                </c:pt>
                <c:pt idx="410">
                  <c:v>FF22577E45D8</c:v>
                </c:pt>
                <c:pt idx="411">
                  <c:v>975C897407C7</c:v>
                </c:pt>
                <c:pt idx="412">
                  <c:v>6EE914FC1236</c:v>
                </c:pt>
                <c:pt idx="413">
                  <c:v>70318659DA49</c:v>
                </c:pt>
                <c:pt idx="414">
                  <c:v>A72A4B827F1F</c:v>
                </c:pt>
                <c:pt idx="415">
                  <c:v>951579EA153B</c:v>
                </c:pt>
                <c:pt idx="416">
                  <c:v>5E84F1380970</c:v>
                </c:pt>
                <c:pt idx="417">
                  <c:v>B10E0949211E</c:v>
                </c:pt>
                <c:pt idx="418">
                  <c:v>47391A9A8ACD</c:v>
                </c:pt>
                <c:pt idx="419">
                  <c:v>23498828DBAD</c:v>
                </c:pt>
                <c:pt idx="420">
                  <c:v>AE79A2647B1A</c:v>
                </c:pt>
                <c:pt idx="421">
                  <c:v>5BFE009AF2B7</c:v>
                </c:pt>
                <c:pt idx="422">
                  <c:v>1419793DEED9</c:v>
                </c:pt>
                <c:pt idx="423">
                  <c:v>61C8C5733BB5</c:v>
                </c:pt>
                <c:pt idx="424">
                  <c:v>845B9B607D99</c:v>
                </c:pt>
                <c:pt idx="425">
                  <c:v>57C7975F7905</c:v>
                </c:pt>
                <c:pt idx="426">
                  <c:v>B8E247196BF6</c:v>
                </c:pt>
                <c:pt idx="427">
                  <c:v>58F192B5E015</c:v>
                </c:pt>
                <c:pt idx="428">
                  <c:v>7AA894032868</c:v>
                </c:pt>
                <c:pt idx="429">
                  <c:v>6C4962F3F175</c:v>
                </c:pt>
                <c:pt idx="430">
                  <c:v>DAFE21A78436</c:v>
                </c:pt>
                <c:pt idx="431">
                  <c:v>89F1B077BA34</c:v>
                </c:pt>
                <c:pt idx="432">
                  <c:v>8C95992C1D85</c:v>
                </c:pt>
                <c:pt idx="433">
                  <c:v>B4252DADA10F</c:v>
                </c:pt>
                <c:pt idx="434">
                  <c:v>85D341012F75</c:v>
                </c:pt>
                <c:pt idx="435">
                  <c:v>35587BE80172</c:v>
                </c:pt>
                <c:pt idx="436">
                  <c:v>685E2F3C546D</c:v>
                </c:pt>
                <c:pt idx="437">
                  <c:v>FBAC0A9BF036</c:v>
                </c:pt>
                <c:pt idx="438">
                  <c:v>27C73E600CC0</c:v>
                </c:pt>
                <c:pt idx="439">
                  <c:v>E513901FA3C6</c:v>
                </c:pt>
                <c:pt idx="440">
                  <c:v>17106B3281C1</c:v>
                </c:pt>
                <c:pt idx="441">
                  <c:v>975B6F95D4AE</c:v>
                </c:pt>
                <c:pt idx="442">
                  <c:v>4058B111F4FF</c:v>
                </c:pt>
                <c:pt idx="443">
                  <c:v>8E407B81CF7E</c:v>
                </c:pt>
                <c:pt idx="444">
                  <c:v>8B0D05E5DFAB</c:v>
                </c:pt>
                <c:pt idx="445">
                  <c:v>39FA45B7DC20</c:v>
                </c:pt>
                <c:pt idx="446">
                  <c:v>1130955A6644</c:v>
                </c:pt>
                <c:pt idx="447">
                  <c:v>AA7E547E96F1</c:v>
                </c:pt>
                <c:pt idx="448">
                  <c:v>C1FE5D19F013</c:v>
                </c:pt>
                <c:pt idx="449">
                  <c:v>3D4C08D7EE27</c:v>
                </c:pt>
                <c:pt idx="450">
                  <c:v>14767BD4E13A</c:v>
                </c:pt>
                <c:pt idx="451">
                  <c:v>56814287F614</c:v>
                </c:pt>
                <c:pt idx="452">
                  <c:v>1AD236703C0A</c:v>
                </c:pt>
                <c:pt idx="453">
                  <c:v>9DF2F5473FA8</c:v>
                </c:pt>
                <c:pt idx="454">
                  <c:v>E9442F4653E3</c:v>
                </c:pt>
                <c:pt idx="455">
                  <c:v>1526707671A1</c:v>
                </c:pt>
                <c:pt idx="456">
                  <c:v>D04CD3B2E453</c:v>
                </c:pt>
                <c:pt idx="457">
                  <c:v>91B34C69D0A6</c:v>
                </c:pt>
                <c:pt idx="458">
                  <c:v>87F1C2D9475D</c:v>
                </c:pt>
                <c:pt idx="459">
                  <c:v>6C0FC39AFD0F</c:v>
                </c:pt>
                <c:pt idx="460">
                  <c:v>B0F071BE0C1D</c:v>
                </c:pt>
                <c:pt idx="461">
                  <c:v>2C2CADABA5B9</c:v>
                </c:pt>
                <c:pt idx="462">
                  <c:v>F9BB6DFB6871</c:v>
                </c:pt>
                <c:pt idx="463">
                  <c:v>45FE852B31C8</c:v>
                </c:pt>
                <c:pt idx="464">
                  <c:v>5DA75D60A08F</c:v>
                </c:pt>
                <c:pt idx="465">
                  <c:v>746053366BAE</c:v>
                </c:pt>
                <c:pt idx="466">
                  <c:v>F2A04EFE2C04</c:v>
                </c:pt>
                <c:pt idx="467">
                  <c:v>3806A01744EC</c:v>
                </c:pt>
                <c:pt idx="468">
                  <c:v>B9BA665B319A</c:v>
                </c:pt>
                <c:pt idx="469">
                  <c:v>9A1460731552</c:v>
                </c:pt>
                <c:pt idx="470">
                  <c:v>7B093209362E</c:v>
                </c:pt>
                <c:pt idx="471">
                  <c:v>5189D8C1F336</c:v>
                </c:pt>
                <c:pt idx="472">
                  <c:v>677C00429B6D</c:v>
                </c:pt>
                <c:pt idx="473">
                  <c:v>D4FFA9CDD071</c:v>
                </c:pt>
                <c:pt idx="474">
                  <c:v>CD06AE4F3639</c:v>
                </c:pt>
                <c:pt idx="475">
                  <c:v>2096CE6C860C</c:v>
                </c:pt>
                <c:pt idx="476">
                  <c:v>5E9849FC981D</c:v>
                </c:pt>
                <c:pt idx="477">
                  <c:v>398EDC8D7360</c:v>
                </c:pt>
                <c:pt idx="478">
                  <c:v>62AC5143150B</c:v>
                </c:pt>
                <c:pt idx="479">
                  <c:v>6CE52C7A48DE</c:v>
                </c:pt>
                <c:pt idx="480">
                  <c:v>E336763331F2</c:v>
                </c:pt>
                <c:pt idx="481">
                  <c:v>7D40083BCBC1</c:v>
                </c:pt>
                <c:pt idx="482">
                  <c:v>42F0AA2F9D91</c:v>
                </c:pt>
                <c:pt idx="483">
                  <c:v>45066AC412F5</c:v>
                </c:pt>
                <c:pt idx="484">
                  <c:v>621B0AA39775</c:v>
                </c:pt>
                <c:pt idx="485">
                  <c:v>E0C4F7D14B55</c:v>
                </c:pt>
                <c:pt idx="486">
                  <c:v>BFAC1D129ED3</c:v>
                </c:pt>
                <c:pt idx="487">
                  <c:v>BA9D19F0E1C1</c:v>
                </c:pt>
                <c:pt idx="488">
                  <c:v>75B650A5FA2E</c:v>
                </c:pt>
                <c:pt idx="489">
                  <c:v>35F14201AF59</c:v>
                </c:pt>
                <c:pt idx="490">
                  <c:v>278DEF78BEC1</c:v>
                </c:pt>
                <c:pt idx="491">
                  <c:v>0DED9F9A8E71</c:v>
                </c:pt>
                <c:pt idx="492">
                  <c:v>C3D918FD62E0</c:v>
                </c:pt>
                <c:pt idx="493">
                  <c:v>4CC92A9ECFD3</c:v>
                </c:pt>
                <c:pt idx="494">
                  <c:v>C29BC720D6C6</c:v>
                </c:pt>
                <c:pt idx="495">
                  <c:v>6470DBE6EB35</c:v>
                </c:pt>
                <c:pt idx="496">
                  <c:v>305E9F1AA67D</c:v>
                </c:pt>
                <c:pt idx="497">
                  <c:v>934D314D8F45</c:v>
                </c:pt>
                <c:pt idx="498">
                  <c:v>DB9A0DC0BED4</c:v>
                </c:pt>
                <c:pt idx="499">
                  <c:v>B8C8AA0F6A72</c:v>
                </c:pt>
                <c:pt idx="500">
                  <c:v>2F0C6D6AA452</c:v>
                </c:pt>
                <c:pt idx="501">
                  <c:v>6481B5D6B762</c:v>
                </c:pt>
                <c:pt idx="502">
                  <c:v>B22935154156</c:v>
                </c:pt>
                <c:pt idx="503">
                  <c:v>1AA86235A6D3</c:v>
                </c:pt>
                <c:pt idx="504">
                  <c:v>8539A389EC5D</c:v>
                </c:pt>
                <c:pt idx="505">
                  <c:v>F9E063FA0533</c:v>
                </c:pt>
                <c:pt idx="506">
                  <c:v>C13AC580A790</c:v>
                </c:pt>
                <c:pt idx="507">
                  <c:v>42FB56EC8C78</c:v>
                </c:pt>
                <c:pt idx="508">
                  <c:v>224EB4ACD536</c:v>
                </c:pt>
                <c:pt idx="509">
                  <c:v>888DAF19A48E</c:v>
                </c:pt>
                <c:pt idx="510">
                  <c:v>2FDB4F923A22</c:v>
                </c:pt>
                <c:pt idx="511">
                  <c:v>D297CAC662B1</c:v>
                </c:pt>
                <c:pt idx="512">
                  <c:v>90110B2C38E6</c:v>
                </c:pt>
                <c:pt idx="513">
                  <c:v>7F0F1226035E</c:v>
                </c:pt>
                <c:pt idx="514">
                  <c:v>8A952A2D7D1A</c:v>
                </c:pt>
                <c:pt idx="515">
                  <c:v>7843A89BA2D0</c:v>
                </c:pt>
                <c:pt idx="516">
                  <c:v>7547755F36C2</c:v>
                </c:pt>
                <c:pt idx="517">
                  <c:v>B77EDAA37689</c:v>
                </c:pt>
                <c:pt idx="518">
                  <c:v>7C711505EC7E</c:v>
                </c:pt>
                <c:pt idx="519">
                  <c:v>270901840C45</c:v>
                </c:pt>
                <c:pt idx="520">
                  <c:v>ED0E37CE9935</c:v>
                </c:pt>
                <c:pt idx="521">
                  <c:v>FC37FD84A71D</c:v>
                </c:pt>
                <c:pt idx="522">
                  <c:v>358CEF526D9E</c:v>
                </c:pt>
                <c:pt idx="523">
                  <c:v>788605FA78E3</c:v>
                </c:pt>
                <c:pt idx="524">
                  <c:v>18E9521269A3</c:v>
                </c:pt>
                <c:pt idx="525">
                  <c:v>6442CBCC4037</c:v>
                </c:pt>
                <c:pt idx="526">
                  <c:v>4A5D8A4FD2B4</c:v>
                </c:pt>
                <c:pt idx="527">
                  <c:v>5189121EA9A3</c:v>
                </c:pt>
                <c:pt idx="528">
                  <c:v>033D1D1734FE</c:v>
                </c:pt>
                <c:pt idx="529">
                  <c:v>5E2828C74273</c:v>
                </c:pt>
                <c:pt idx="530">
                  <c:v>E9A4A3D1A455</c:v>
                </c:pt>
                <c:pt idx="531">
                  <c:v>D271E08199D1</c:v>
                </c:pt>
                <c:pt idx="532">
                  <c:v>0ED9E08A488F</c:v>
                </c:pt>
                <c:pt idx="533">
                  <c:v>F817F2CC6CD9</c:v>
                </c:pt>
                <c:pt idx="534">
                  <c:v>2A3EFCBB1621</c:v>
                </c:pt>
                <c:pt idx="535">
                  <c:v>5336CCAB317E</c:v>
                </c:pt>
                <c:pt idx="536">
                  <c:v>4A1ABE7D39C9</c:v>
                </c:pt>
                <c:pt idx="537">
                  <c:v>C956E9858E3E</c:v>
                </c:pt>
                <c:pt idx="538">
                  <c:v>64A37879240B</c:v>
                </c:pt>
                <c:pt idx="539">
                  <c:v>CC2F6B0D91F4</c:v>
                </c:pt>
                <c:pt idx="540">
                  <c:v>F9994998CC67</c:v>
                </c:pt>
                <c:pt idx="541">
                  <c:v>A94491B61F15</c:v>
                </c:pt>
                <c:pt idx="542">
                  <c:v>86E579B6A0FB</c:v>
                </c:pt>
                <c:pt idx="543">
                  <c:v>1A9B276FB346</c:v>
                </c:pt>
                <c:pt idx="544">
                  <c:v>4FE1456322D6</c:v>
                </c:pt>
                <c:pt idx="545">
                  <c:v>2E7E5693DF2B</c:v>
                </c:pt>
                <c:pt idx="546">
                  <c:v>16B945B4F6A3</c:v>
                </c:pt>
                <c:pt idx="547">
                  <c:v>14B7CC4AEB5B</c:v>
                </c:pt>
                <c:pt idx="548">
                  <c:v>C27A73C1E958</c:v>
                </c:pt>
                <c:pt idx="549">
                  <c:v>40556FA30792</c:v>
                </c:pt>
                <c:pt idx="550">
                  <c:v>FEF58C35727E</c:v>
                </c:pt>
                <c:pt idx="551">
                  <c:v>A599129D0F26</c:v>
                </c:pt>
                <c:pt idx="552">
                  <c:v>56747CA55ADC</c:v>
                </c:pt>
                <c:pt idx="553">
                  <c:v>1032999DACF8</c:v>
                </c:pt>
                <c:pt idx="554">
                  <c:v>3720461F4483</c:v>
                </c:pt>
                <c:pt idx="555">
                  <c:v>A37DB832B74A</c:v>
                </c:pt>
                <c:pt idx="556">
                  <c:v>51D6F3E69095</c:v>
                </c:pt>
                <c:pt idx="557">
                  <c:v>619D49540715</c:v>
                </c:pt>
                <c:pt idx="558">
                  <c:v>4221B685538D</c:v>
                </c:pt>
                <c:pt idx="559">
                  <c:v>707E7440EA76</c:v>
                </c:pt>
                <c:pt idx="560">
                  <c:v>C995E6225DB5</c:v>
                </c:pt>
                <c:pt idx="561">
                  <c:v>320181ACE77A</c:v>
                </c:pt>
                <c:pt idx="562">
                  <c:v>60D2154DAB86</c:v>
                </c:pt>
                <c:pt idx="563">
                  <c:v>2885445CF71F</c:v>
                </c:pt>
                <c:pt idx="564">
                  <c:v>932F0D2360F8</c:v>
                </c:pt>
                <c:pt idx="565">
                  <c:v>5C43B9A2C33B</c:v>
                </c:pt>
                <c:pt idx="566">
                  <c:v>2CA5D66C2B57</c:v>
                </c:pt>
                <c:pt idx="567">
                  <c:v>D5340932D27E</c:v>
                </c:pt>
                <c:pt idx="568">
                  <c:v>54750234029D</c:v>
                </c:pt>
                <c:pt idx="569">
                  <c:v>92CFA0704F8C</c:v>
                </c:pt>
                <c:pt idx="570">
                  <c:v>94D4574C3B0D</c:v>
                </c:pt>
                <c:pt idx="571">
                  <c:v>FCF0690076CC</c:v>
                </c:pt>
                <c:pt idx="572">
                  <c:v>80EB2329985A</c:v>
                </c:pt>
                <c:pt idx="573">
                  <c:v>A9A1C46CCD43</c:v>
                </c:pt>
                <c:pt idx="574">
                  <c:v>E0648B7ECCC1</c:v>
                </c:pt>
                <c:pt idx="575">
                  <c:v>18F422B236A7</c:v>
                </c:pt>
                <c:pt idx="576">
                  <c:v>A5FB48C78B4B</c:v>
                </c:pt>
                <c:pt idx="577">
                  <c:v>F368AD373F48</c:v>
                </c:pt>
                <c:pt idx="578">
                  <c:v>ADEA1A9BDA25</c:v>
                </c:pt>
                <c:pt idx="579">
                  <c:v>A10DAD7189E6</c:v>
                </c:pt>
                <c:pt idx="580">
                  <c:v>B86511A16115</c:v>
                </c:pt>
                <c:pt idx="581">
                  <c:v>C5B96B45072B</c:v>
                </c:pt>
                <c:pt idx="582">
                  <c:v>97DA59B1F1C8</c:v>
                </c:pt>
                <c:pt idx="583">
                  <c:v>B7B4ACCB8AFF</c:v>
                </c:pt>
                <c:pt idx="584">
                  <c:v>37519D30A333</c:v>
                </c:pt>
                <c:pt idx="585">
                  <c:v>FABB79BBEF58</c:v>
                </c:pt>
                <c:pt idx="586">
                  <c:v>DD07CD125535</c:v>
                </c:pt>
                <c:pt idx="587">
                  <c:v>321E963F5D2A</c:v>
                </c:pt>
                <c:pt idx="588">
                  <c:v>50FF5F86E68D</c:v>
                </c:pt>
                <c:pt idx="589">
                  <c:v>C89576B45391</c:v>
                </c:pt>
                <c:pt idx="590">
                  <c:v>6D564E40A439</c:v>
                </c:pt>
                <c:pt idx="591">
                  <c:v>A02902536932</c:v>
                </c:pt>
                <c:pt idx="592">
                  <c:v>5DFC51D3BB3C</c:v>
                </c:pt>
                <c:pt idx="593">
                  <c:v>1036AB4B89A5</c:v>
                </c:pt>
                <c:pt idx="594">
                  <c:v>F21905D7B85A</c:v>
                </c:pt>
                <c:pt idx="595">
                  <c:v>6129D3AA7E7F</c:v>
                </c:pt>
                <c:pt idx="596">
                  <c:v>BAC092D4164D</c:v>
                </c:pt>
                <c:pt idx="597">
                  <c:v>19D32C291DDF</c:v>
                </c:pt>
                <c:pt idx="598">
                  <c:v>B79537E22F9F</c:v>
                </c:pt>
                <c:pt idx="599">
                  <c:v>511F8AF7443A</c:v>
                </c:pt>
                <c:pt idx="600">
                  <c:v>CDD5C84A6CFC</c:v>
                </c:pt>
                <c:pt idx="601">
                  <c:v>A0E856172798</c:v>
                </c:pt>
                <c:pt idx="602">
                  <c:v>C2719A2BC6E0</c:v>
                </c:pt>
                <c:pt idx="603">
                  <c:v>921550861CAA</c:v>
                </c:pt>
                <c:pt idx="604">
                  <c:v>6806D8C56948</c:v>
                </c:pt>
                <c:pt idx="605">
                  <c:v>C184023552D8</c:v>
                </c:pt>
                <c:pt idx="606">
                  <c:v>24CF63F300D2</c:v>
                </c:pt>
                <c:pt idx="607">
                  <c:v>9E11F1395DE2</c:v>
                </c:pt>
                <c:pt idx="608">
                  <c:v>B55DE8FD219E</c:v>
                </c:pt>
                <c:pt idx="609">
                  <c:v>850118A768B7</c:v>
                </c:pt>
                <c:pt idx="610">
                  <c:v>00A86A3C467B</c:v>
                </c:pt>
                <c:pt idx="611">
                  <c:v>8BC7D3CA2209</c:v>
                </c:pt>
                <c:pt idx="612">
                  <c:v>0A715CA3393F</c:v>
                </c:pt>
                <c:pt idx="613">
                  <c:v>83D31445FEF4</c:v>
                </c:pt>
                <c:pt idx="614">
                  <c:v>89F994C48FD1</c:v>
                </c:pt>
                <c:pt idx="615">
                  <c:v>BEEF12C482D0</c:v>
                </c:pt>
                <c:pt idx="616">
                  <c:v>2A8732C4F5C2</c:v>
                </c:pt>
                <c:pt idx="617">
                  <c:v>1FE8E2345AEC</c:v>
                </c:pt>
                <c:pt idx="618">
                  <c:v>F4835D2A718B</c:v>
                </c:pt>
                <c:pt idx="619">
                  <c:v>74512218FBE9</c:v>
                </c:pt>
                <c:pt idx="620">
                  <c:v>CB0BA8AFDD70</c:v>
                </c:pt>
                <c:pt idx="621">
                  <c:v>D34FAAA5668C</c:v>
                </c:pt>
                <c:pt idx="622">
                  <c:v>382B60906C52</c:v>
                </c:pt>
                <c:pt idx="623">
                  <c:v>E1E4E56C0276</c:v>
                </c:pt>
                <c:pt idx="624">
                  <c:v>C23B5A073A81</c:v>
                </c:pt>
                <c:pt idx="625">
                  <c:v>6D90AC5C0251</c:v>
                </c:pt>
                <c:pt idx="626">
                  <c:v>035827F94A61</c:v>
                </c:pt>
                <c:pt idx="627">
                  <c:v>F73D7D73A788</c:v>
                </c:pt>
                <c:pt idx="628">
                  <c:v>535324A831C9</c:v>
                </c:pt>
                <c:pt idx="629">
                  <c:v>E977EE1D149C</c:v>
                </c:pt>
                <c:pt idx="630">
                  <c:v>77E4A818DBC7</c:v>
                </c:pt>
                <c:pt idx="631">
                  <c:v>6078960BD537</c:v>
                </c:pt>
                <c:pt idx="632">
                  <c:v>743680BE1054</c:v>
                </c:pt>
                <c:pt idx="633">
                  <c:v>CD8FB8898D24</c:v>
                </c:pt>
                <c:pt idx="634">
                  <c:v>772F18D7EF4A</c:v>
                </c:pt>
                <c:pt idx="635">
                  <c:v>E6685CBEABBA</c:v>
                </c:pt>
                <c:pt idx="636">
                  <c:v>3DDC3A3C0417</c:v>
                </c:pt>
                <c:pt idx="637">
                  <c:v>A21613612F0D</c:v>
                </c:pt>
                <c:pt idx="638">
                  <c:v>70FF58B9C7DD</c:v>
                </c:pt>
                <c:pt idx="639">
                  <c:v>CE3C4FE15187</c:v>
                </c:pt>
                <c:pt idx="640">
                  <c:v>79409BE1102D</c:v>
                </c:pt>
                <c:pt idx="641">
                  <c:v>99658306486E</c:v>
                </c:pt>
                <c:pt idx="642">
                  <c:v>4473581D28E3</c:v>
                </c:pt>
                <c:pt idx="643">
                  <c:v>352996286170</c:v>
                </c:pt>
                <c:pt idx="644">
                  <c:v>157A83960377</c:v>
                </c:pt>
                <c:pt idx="645">
                  <c:v>832D9942C6B8</c:v>
                </c:pt>
                <c:pt idx="646">
                  <c:v>F0E46D5B7AF1</c:v>
                </c:pt>
                <c:pt idx="647">
                  <c:v>DA5D0EE8390E</c:v>
                </c:pt>
                <c:pt idx="648">
                  <c:v>7586562AAF7E</c:v>
                </c:pt>
                <c:pt idx="649">
                  <c:v>03E9B1593CBA</c:v>
                </c:pt>
                <c:pt idx="650">
                  <c:v>B92F5B2EFB11</c:v>
                </c:pt>
                <c:pt idx="651">
                  <c:v>344AA8D3FA25</c:v>
                </c:pt>
                <c:pt idx="652">
                  <c:v>993F208CAFA0</c:v>
                </c:pt>
                <c:pt idx="653">
                  <c:v>0445FC9B4632</c:v>
                </c:pt>
                <c:pt idx="654">
                  <c:v>6AB2F507F1B1</c:v>
                </c:pt>
                <c:pt idx="655">
                  <c:v>56B21BB78916</c:v>
                </c:pt>
                <c:pt idx="656">
                  <c:v>E9C5A0CE239F</c:v>
                </c:pt>
                <c:pt idx="657">
                  <c:v>48DAABACAE14</c:v>
                </c:pt>
                <c:pt idx="658">
                  <c:v>8238B886DBAC</c:v>
                </c:pt>
                <c:pt idx="659">
                  <c:v>4268FC1BBF04</c:v>
                </c:pt>
                <c:pt idx="660">
                  <c:v>F0D469E44A0F</c:v>
                </c:pt>
                <c:pt idx="661">
                  <c:v>81F77091A590</c:v>
                </c:pt>
                <c:pt idx="662">
                  <c:v>0A2F3D1EAC79</c:v>
                </c:pt>
                <c:pt idx="663">
                  <c:v>8438496CD8B9</c:v>
                </c:pt>
                <c:pt idx="664">
                  <c:v>64EDA4262789</c:v>
                </c:pt>
                <c:pt idx="665">
                  <c:v>9C6A00155CAC</c:v>
                </c:pt>
                <c:pt idx="666">
                  <c:v>2E217CBBFD14</c:v>
                </c:pt>
                <c:pt idx="667">
                  <c:v>84AD2EBE3EB3</c:v>
                </c:pt>
                <c:pt idx="668">
                  <c:v>37808CD38737</c:v>
                </c:pt>
                <c:pt idx="669">
                  <c:v>F7CFBA05F4A7</c:v>
                </c:pt>
                <c:pt idx="670">
                  <c:v>4B059F14F68D</c:v>
                </c:pt>
                <c:pt idx="671">
                  <c:v>784EF86B34E7</c:v>
                </c:pt>
                <c:pt idx="672">
                  <c:v>5AF08359EDB6</c:v>
                </c:pt>
                <c:pt idx="673">
                  <c:v>A5BFA723B10C</c:v>
                </c:pt>
                <c:pt idx="674">
                  <c:v>D856824B08C5</c:v>
                </c:pt>
                <c:pt idx="675">
                  <c:v>933F864098BB</c:v>
                </c:pt>
                <c:pt idx="676">
                  <c:v>6670670DE4A0</c:v>
                </c:pt>
                <c:pt idx="677">
                  <c:v>274622CB9E2B</c:v>
                </c:pt>
                <c:pt idx="678">
                  <c:v>BFF287E77E33</c:v>
                </c:pt>
                <c:pt idx="679">
                  <c:v>24B89DBFFA60</c:v>
                </c:pt>
                <c:pt idx="680">
                  <c:v>CBDFAF9B7616</c:v>
                </c:pt>
                <c:pt idx="681">
                  <c:v>CBF82FFD35DE</c:v>
                </c:pt>
                <c:pt idx="682">
                  <c:v>87F427094745</c:v>
                </c:pt>
                <c:pt idx="683">
                  <c:v>432269DF3FF6</c:v>
                </c:pt>
                <c:pt idx="684">
                  <c:v>334CD50F9DEB</c:v>
                </c:pt>
                <c:pt idx="685">
                  <c:v>71C6C7E89DB8</c:v>
                </c:pt>
                <c:pt idx="686">
                  <c:v>F707B7C6FBC0</c:v>
                </c:pt>
                <c:pt idx="687">
                  <c:v>029F2F46E208</c:v>
                </c:pt>
                <c:pt idx="688">
                  <c:v>60B7C15BF23C</c:v>
                </c:pt>
                <c:pt idx="689">
                  <c:v>E26EB2269D25</c:v>
                </c:pt>
                <c:pt idx="690">
                  <c:v>82940E318886</c:v>
                </c:pt>
                <c:pt idx="691">
                  <c:v>0E13F6C2C762</c:v>
                </c:pt>
                <c:pt idx="692">
                  <c:v>E982335D6BCA</c:v>
                </c:pt>
                <c:pt idx="693">
                  <c:v>B56E329AAA43</c:v>
                </c:pt>
                <c:pt idx="694">
                  <c:v>8F6780D2A492</c:v>
                </c:pt>
                <c:pt idx="695">
                  <c:v>2D41B37D0255</c:v>
                </c:pt>
                <c:pt idx="696">
                  <c:v>4FEF1470383C</c:v>
                </c:pt>
                <c:pt idx="697">
                  <c:v>E5A602A9BE24</c:v>
                </c:pt>
                <c:pt idx="698">
                  <c:v>D9FCACCA0258</c:v>
                </c:pt>
                <c:pt idx="699">
                  <c:v>35A31E2FB72F</c:v>
                </c:pt>
                <c:pt idx="700">
                  <c:v>BA0433D8A643</c:v>
                </c:pt>
                <c:pt idx="701">
                  <c:v>F5221FAF3D22</c:v>
                </c:pt>
                <c:pt idx="702">
                  <c:v>35AF11AEA790</c:v>
                </c:pt>
                <c:pt idx="703">
                  <c:v>930AAA9B8074</c:v>
                </c:pt>
                <c:pt idx="704">
                  <c:v>C3CD4332FA2E</c:v>
                </c:pt>
                <c:pt idx="705">
                  <c:v>54200F61AF70</c:v>
                </c:pt>
                <c:pt idx="706">
                  <c:v>E235C07F2441</c:v>
                </c:pt>
                <c:pt idx="707">
                  <c:v>F2D1D7DBD65F</c:v>
                </c:pt>
                <c:pt idx="708">
                  <c:v>A94B66617C21</c:v>
                </c:pt>
              </c:strCache>
            </c:strRef>
          </c:xVal>
          <c:yVal>
            <c:numRef>
              <c:f>'Survey Results'!$C$2:$C$710</c:f>
              <c:numCache>
                <c:formatCode>0.00</c:formatCode>
                <c:ptCount val="70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D-435E-90FD-5AAB563EBF67}"/>
            </c:ext>
          </c:extLst>
        </c:ser>
        <c:ser>
          <c:idx val="1"/>
          <c:order val="1"/>
          <c:tx>
            <c:strRef>
              <c:f>'Survey Results'!$D$1</c:f>
              <c:strCache>
                <c:ptCount val="1"/>
                <c:pt idx="0">
                  <c:v>lunch_plan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'Survey Results'!$B$2:$B$710</c:f>
              <c:strCache>
                <c:ptCount val="709"/>
                <c:pt idx="0">
                  <c:v>43E1519F2042</c:v>
                </c:pt>
                <c:pt idx="1">
                  <c:v>AD59DD156E95</c:v>
                </c:pt>
                <c:pt idx="2">
                  <c:v>4802DCF935A0</c:v>
                </c:pt>
                <c:pt idx="3">
                  <c:v>2FF132E08CA3</c:v>
                </c:pt>
                <c:pt idx="4">
                  <c:v>AE6DD4190E1A</c:v>
                </c:pt>
                <c:pt idx="5">
                  <c:v>35458460B846</c:v>
                </c:pt>
                <c:pt idx="6">
                  <c:v>8B1B5F3FDEB2</c:v>
                </c:pt>
                <c:pt idx="7">
                  <c:v>60258D646DDB</c:v>
                </c:pt>
                <c:pt idx="8">
                  <c:v>2428CA231380</c:v>
                </c:pt>
                <c:pt idx="9">
                  <c:v>77CBC1086423</c:v>
                </c:pt>
                <c:pt idx="10">
                  <c:v>0AACB8FF24B4</c:v>
                </c:pt>
                <c:pt idx="11">
                  <c:v>4CA8AC460BAD</c:v>
                </c:pt>
                <c:pt idx="12">
                  <c:v>EFC8DCB1139C</c:v>
                </c:pt>
                <c:pt idx="13">
                  <c:v>8CC9C9B495DD</c:v>
                </c:pt>
                <c:pt idx="14">
                  <c:v>38CD7CA404EF</c:v>
                </c:pt>
                <c:pt idx="15">
                  <c:v>93D484D71799</c:v>
                </c:pt>
                <c:pt idx="16">
                  <c:v>CF51A52CD06A</c:v>
                </c:pt>
                <c:pt idx="17">
                  <c:v>E4D35FFFEE48</c:v>
                </c:pt>
                <c:pt idx="18">
                  <c:v>F27D5FAAB689</c:v>
                </c:pt>
                <c:pt idx="19">
                  <c:v>3276FF5247AB</c:v>
                </c:pt>
                <c:pt idx="20">
                  <c:v>4A333A23C5D0</c:v>
                </c:pt>
                <c:pt idx="21">
                  <c:v>48BDB417D917</c:v>
                </c:pt>
                <c:pt idx="22">
                  <c:v>CBFFD6EA6552</c:v>
                </c:pt>
                <c:pt idx="23">
                  <c:v>7854354FFC63</c:v>
                </c:pt>
                <c:pt idx="24">
                  <c:v>7CDCD2A3CC30</c:v>
                </c:pt>
                <c:pt idx="25">
                  <c:v>402093B50F07</c:v>
                </c:pt>
                <c:pt idx="26">
                  <c:v>D11B4FDCE6FC</c:v>
                </c:pt>
                <c:pt idx="27">
                  <c:v>395FE2E19FE6</c:v>
                </c:pt>
                <c:pt idx="28">
                  <c:v>446C38A82833</c:v>
                </c:pt>
                <c:pt idx="29">
                  <c:v>153D811E08FB</c:v>
                </c:pt>
                <c:pt idx="30">
                  <c:v>0D61BA602316</c:v>
                </c:pt>
                <c:pt idx="31">
                  <c:v>E5C92545045F</c:v>
                </c:pt>
                <c:pt idx="32">
                  <c:v>CC2F443C5C99</c:v>
                </c:pt>
                <c:pt idx="33">
                  <c:v>3DAA4AA75CB6</c:v>
                </c:pt>
                <c:pt idx="34">
                  <c:v>0C108BF0169F</c:v>
                </c:pt>
                <c:pt idx="35">
                  <c:v>BD5932B3BD71</c:v>
                </c:pt>
                <c:pt idx="36">
                  <c:v>8BF820548DED</c:v>
                </c:pt>
                <c:pt idx="37">
                  <c:v>198BC28F4C79</c:v>
                </c:pt>
                <c:pt idx="38">
                  <c:v>AA4108492775</c:v>
                </c:pt>
                <c:pt idx="39">
                  <c:v>B814C88DED05</c:v>
                </c:pt>
                <c:pt idx="40">
                  <c:v>F1D0A5877494</c:v>
                </c:pt>
                <c:pt idx="41">
                  <c:v>5ADF231C953C</c:v>
                </c:pt>
                <c:pt idx="42">
                  <c:v>7EDBB8F1D71C</c:v>
                </c:pt>
                <c:pt idx="43">
                  <c:v>9478F8191330</c:v>
                </c:pt>
                <c:pt idx="44">
                  <c:v>18CBFA9D3A9F</c:v>
                </c:pt>
                <c:pt idx="45">
                  <c:v>4E013FE63B70</c:v>
                </c:pt>
                <c:pt idx="46">
                  <c:v>6E574745ADFD</c:v>
                </c:pt>
                <c:pt idx="47">
                  <c:v>4EFBB6761292</c:v>
                </c:pt>
                <c:pt idx="48">
                  <c:v>FDA4D0DDDE7F</c:v>
                </c:pt>
                <c:pt idx="49">
                  <c:v>0849A9259271</c:v>
                </c:pt>
                <c:pt idx="50">
                  <c:v>F3A66D61CE56</c:v>
                </c:pt>
                <c:pt idx="51">
                  <c:v>AA7288A8359C</c:v>
                </c:pt>
                <c:pt idx="52">
                  <c:v>F61EF2F86206</c:v>
                </c:pt>
                <c:pt idx="53">
                  <c:v>78DE1881B331</c:v>
                </c:pt>
                <c:pt idx="54">
                  <c:v>9B5005FD8A1B</c:v>
                </c:pt>
                <c:pt idx="55">
                  <c:v>C782923511BF</c:v>
                </c:pt>
                <c:pt idx="56">
                  <c:v>56A440B24863</c:v>
                </c:pt>
                <c:pt idx="57">
                  <c:v>226840CABC14</c:v>
                </c:pt>
                <c:pt idx="58">
                  <c:v>CB23C2947084</c:v>
                </c:pt>
                <c:pt idx="59">
                  <c:v>A4FD384F7256</c:v>
                </c:pt>
                <c:pt idx="60">
                  <c:v>49B485B1DFF6</c:v>
                </c:pt>
                <c:pt idx="61">
                  <c:v>1F5C0DB56347</c:v>
                </c:pt>
                <c:pt idx="62">
                  <c:v>493EFBA51280</c:v>
                </c:pt>
                <c:pt idx="63">
                  <c:v>168F35937296</c:v>
                </c:pt>
                <c:pt idx="64">
                  <c:v>E7436BC28858</c:v>
                </c:pt>
                <c:pt idx="65">
                  <c:v>F43FDFEB98FA</c:v>
                </c:pt>
                <c:pt idx="66">
                  <c:v>6CD0DF673D58</c:v>
                </c:pt>
                <c:pt idx="67">
                  <c:v>592288068D0E</c:v>
                </c:pt>
                <c:pt idx="68">
                  <c:v>3D8DC159614F</c:v>
                </c:pt>
                <c:pt idx="69">
                  <c:v>C3061BF79477</c:v>
                </c:pt>
                <c:pt idx="70">
                  <c:v>C99E2A998253</c:v>
                </c:pt>
                <c:pt idx="71">
                  <c:v>19722F5952DD</c:v>
                </c:pt>
                <c:pt idx="72">
                  <c:v>A3CCABFB4B5C</c:v>
                </c:pt>
                <c:pt idx="73">
                  <c:v>2B3E643FA766</c:v>
                </c:pt>
                <c:pt idx="74">
                  <c:v>DC16EE01489C</c:v>
                </c:pt>
                <c:pt idx="75">
                  <c:v>FC51978DBF62</c:v>
                </c:pt>
                <c:pt idx="76">
                  <c:v>7E12EF45845C</c:v>
                </c:pt>
                <c:pt idx="77">
                  <c:v>E31B8A46282D</c:v>
                </c:pt>
                <c:pt idx="78">
                  <c:v>BDB1E4A411D2</c:v>
                </c:pt>
                <c:pt idx="79">
                  <c:v>CC1C1725F728</c:v>
                </c:pt>
                <c:pt idx="80">
                  <c:v>7CC1CEAE852E</c:v>
                </c:pt>
                <c:pt idx="81">
                  <c:v>9E1BAE3EFE7D</c:v>
                </c:pt>
                <c:pt idx="82">
                  <c:v>21D71B2E128A</c:v>
                </c:pt>
                <c:pt idx="83">
                  <c:v>377BA9A6E418</c:v>
                </c:pt>
                <c:pt idx="84">
                  <c:v>9AB24E51F16A</c:v>
                </c:pt>
                <c:pt idx="85">
                  <c:v>9CE51413C045</c:v>
                </c:pt>
                <c:pt idx="86">
                  <c:v>52CD9A8E44CB</c:v>
                </c:pt>
                <c:pt idx="87">
                  <c:v>1C1ADA4E9E7F</c:v>
                </c:pt>
                <c:pt idx="88">
                  <c:v>99610D179BB1</c:v>
                </c:pt>
                <c:pt idx="89">
                  <c:v>738618B83B57</c:v>
                </c:pt>
                <c:pt idx="90">
                  <c:v>1EFC92B0F8CA</c:v>
                </c:pt>
                <c:pt idx="91">
                  <c:v>FEE71DB64712</c:v>
                </c:pt>
                <c:pt idx="92">
                  <c:v>6578EB41D207</c:v>
                </c:pt>
                <c:pt idx="93">
                  <c:v>959495040897</c:v>
                </c:pt>
                <c:pt idx="94">
                  <c:v>D2CD4A9C4E2C</c:v>
                </c:pt>
                <c:pt idx="95">
                  <c:v>771D0BC4FB5E</c:v>
                </c:pt>
                <c:pt idx="96">
                  <c:v>87CA803A0EA2</c:v>
                </c:pt>
                <c:pt idx="97">
                  <c:v>605AC17D0204</c:v>
                </c:pt>
                <c:pt idx="98">
                  <c:v>A1099A67BA1C</c:v>
                </c:pt>
                <c:pt idx="99">
                  <c:v>D132A9371F5A</c:v>
                </c:pt>
                <c:pt idx="100">
                  <c:v>950C36E7E880</c:v>
                </c:pt>
                <c:pt idx="101">
                  <c:v>00E7C83E7D03</c:v>
                </c:pt>
                <c:pt idx="102">
                  <c:v>DF7E31538559</c:v>
                </c:pt>
                <c:pt idx="103">
                  <c:v>4322895D34FF</c:v>
                </c:pt>
                <c:pt idx="104">
                  <c:v>E955849C4B86</c:v>
                </c:pt>
                <c:pt idx="105">
                  <c:v>240766E80C3D</c:v>
                </c:pt>
                <c:pt idx="106">
                  <c:v>62475ADCE79B</c:v>
                </c:pt>
                <c:pt idx="107">
                  <c:v>FACB636DFE8B</c:v>
                </c:pt>
                <c:pt idx="108">
                  <c:v>48547B1FCFE0</c:v>
                </c:pt>
                <c:pt idx="109">
                  <c:v>2F413E4EE22D</c:v>
                </c:pt>
                <c:pt idx="110">
                  <c:v>7871AA9DD084</c:v>
                </c:pt>
                <c:pt idx="111">
                  <c:v>72E5D0E6DA12</c:v>
                </c:pt>
                <c:pt idx="112">
                  <c:v>F8E503B20A19</c:v>
                </c:pt>
                <c:pt idx="113">
                  <c:v>E99ED75412EA</c:v>
                </c:pt>
                <c:pt idx="114">
                  <c:v>4403A800FA0C</c:v>
                </c:pt>
                <c:pt idx="115">
                  <c:v>EA35CA02E260</c:v>
                </c:pt>
                <c:pt idx="116">
                  <c:v>86E3CAC49AB9</c:v>
                </c:pt>
                <c:pt idx="117">
                  <c:v>74FBBB154C39</c:v>
                </c:pt>
                <c:pt idx="118">
                  <c:v>8CC38609E32B</c:v>
                </c:pt>
                <c:pt idx="119">
                  <c:v>7D39374EC805</c:v>
                </c:pt>
                <c:pt idx="120">
                  <c:v>4C25D2D418EC</c:v>
                </c:pt>
                <c:pt idx="121">
                  <c:v>22AF361EB8BC</c:v>
                </c:pt>
                <c:pt idx="122">
                  <c:v>E2258E4F09CA</c:v>
                </c:pt>
                <c:pt idx="123">
                  <c:v>E64E600928E1</c:v>
                </c:pt>
                <c:pt idx="124">
                  <c:v>98C57B1D2E5C</c:v>
                </c:pt>
                <c:pt idx="125">
                  <c:v>3005C243B257</c:v>
                </c:pt>
                <c:pt idx="126">
                  <c:v>B944854DBA45</c:v>
                </c:pt>
                <c:pt idx="127">
                  <c:v>6A89E12B5DEC</c:v>
                </c:pt>
                <c:pt idx="128">
                  <c:v>12B92F8CBA64</c:v>
                </c:pt>
                <c:pt idx="129">
                  <c:v>7676195ABF74</c:v>
                </c:pt>
                <c:pt idx="130">
                  <c:v>CD1065DD9120</c:v>
                </c:pt>
                <c:pt idx="131">
                  <c:v>7D90E0B4EBDF</c:v>
                </c:pt>
                <c:pt idx="132">
                  <c:v>434FE647F2B5</c:v>
                </c:pt>
                <c:pt idx="133">
                  <c:v>D6B2B541E861</c:v>
                </c:pt>
                <c:pt idx="134">
                  <c:v>CE48DF40E321</c:v>
                </c:pt>
                <c:pt idx="135">
                  <c:v>E6B17B9C62AB</c:v>
                </c:pt>
                <c:pt idx="136">
                  <c:v>D128D6CBA66A</c:v>
                </c:pt>
                <c:pt idx="137">
                  <c:v>45D15C5E203A</c:v>
                </c:pt>
                <c:pt idx="138">
                  <c:v>C01EAFEA58A1</c:v>
                </c:pt>
                <c:pt idx="139">
                  <c:v>680CF5F7AEEF</c:v>
                </c:pt>
                <c:pt idx="140">
                  <c:v>90F347125D27</c:v>
                </c:pt>
                <c:pt idx="141">
                  <c:v>28C179918559</c:v>
                </c:pt>
                <c:pt idx="142">
                  <c:v>03C440C5199C</c:v>
                </c:pt>
                <c:pt idx="143">
                  <c:v>BF0DAF397AD5</c:v>
                </c:pt>
                <c:pt idx="144">
                  <c:v>B03A186B6F6A</c:v>
                </c:pt>
                <c:pt idx="145">
                  <c:v>E7AFE8B0FC13</c:v>
                </c:pt>
                <c:pt idx="146">
                  <c:v>7BB547276B1E</c:v>
                </c:pt>
                <c:pt idx="147">
                  <c:v>8D33C0362397</c:v>
                </c:pt>
                <c:pt idx="148">
                  <c:v>00A29B9734B4</c:v>
                </c:pt>
                <c:pt idx="149">
                  <c:v>B6216E2EADCE</c:v>
                </c:pt>
                <c:pt idx="150">
                  <c:v>315438036B3A</c:v>
                </c:pt>
                <c:pt idx="151">
                  <c:v>F54D045537F4</c:v>
                </c:pt>
                <c:pt idx="152">
                  <c:v>1329C72D8787</c:v>
                </c:pt>
                <c:pt idx="153">
                  <c:v>0409A342D107</c:v>
                </c:pt>
                <c:pt idx="154">
                  <c:v>1AF90CE789E2</c:v>
                </c:pt>
                <c:pt idx="155">
                  <c:v>F3003375BB3D</c:v>
                </c:pt>
                <c:pt idx="156">
                  <c:v>BACB506B8512</c:v>
                </c:pt>
                <c:pt idx="157">
                  <c:v>DEFE4FA15059</c:v>
                </c:pt>
                <c:pt idx="158">
                  <c:v>9EE483033922</c:v>
                </c:pt>
                <c:pt idx="159">
                  <c:v>75FFFC0FB397</c:v>
                </c:pt>
                <c:pt idx="160">
                  <c:v>CED46B7954A8</c:v>
                </c:pt>
                <c:pt idx="161">
                  <c:v>42EAD879A019</c:v>
                </c:pt>
                <c:pt idx="162">
                  <c:v>11773EC36EC1</c:v>
                </c:pt>
                <c:pt idx="163">
                  <c:v>514359F1B74D</c:v>
                </c:pt>
                <c:pt idx="164">
                  <c:v>ECC06C13AD29</c:v>
                </c:pt>
                <c:pt idx="165">
                  <c:v>B0EEAAF4FAEF</c:v>
                </c:pt>
                <c:pt idx="166">
                  <c:v>9DD832A8F1AA</c:v>
                </c:pt>
                <c:pt idx="167">
                  <c:v>C0E6B3F5D132</c:v>
                </c:pt>
                <c:pt idx="168">
                  <c:v>7A26BADAAED8</c:v>
                </c:pt>
                <c:pt idx="169">
                  <c:v>A04586F90A7E</c:v>
                </c:pt>
                <c:pt idx="170">
                  <c:v>EE9D165109EA</c:v>
                </c:pt>
                <c:pt idx="171">
                  <c:v>DA30D2997CD0</c:v>
                </c:pt>
                <c:pt idx="172">
                  <c:v>C3A1689DC962</c:v>
                </c:pt>
                <c:pt idx="173">
                  <c:v>5F73E8A5C12D</c:v>
                </c:pt>
                <c:pt idx="174">
                  <c:v>28017C810D08</c:v>
                </c:pt>
                <c:pt idx="175">
                  <c:v>DAF574DC1DCC</c:v>
                </c:pt>
                <c:pt idx="176">
                  <c:v>15C2005F8BE6</c:v>
                </c:pt>
                <c:pt idx="177">
                  <c:v>1C0C676F6404</c:v>
                </c:pt>
                <c:pt idx="178">
                  <c:v>81EA5AACAE62</c:v>
                </c:pt>
                <c:pt idx="179">
                  <c:v>0161F5927B78</c:v>
                </c:pt>
                <c:pt idx="180">
                  <c:v>0C2C7A7D9F06</c:v>
                </c:pt>
                <c:pt idx="181">
                  <c:v>1065E531486A</c:v>
                </c:pt>
                <c:pt idx="182">
                  <c:v>5EC54A3634C4</c:v>
                </c:pt>
                <c:pt idx="183">
                  <c:v>5C6E4E772A46</c:v>
                </c:pt>
                <c:pt idx="184">
                  <c:v>B0F3DAF53680</c:v>
                </c:pt>
                <c:pt idx="185">
                  <c:v>D63633E80D95</c:v>
                </c:pt>
                <c:pt idx="186">
                  <c:v>51A8CC09F9FF</c:v>
                </c:pt>
                <c:pt idx="187">
                  <c:v>7AC55AD8DB89</c:v>
                </c:pt>
                <c:pt idx="188">
                  <c:v>B3FC85821768</c:v>
                </c:pt>
                <c:pt idx="189">
                  <c:v>1761EAEB10A9</c:v>
                </c:pt>
                <c:pt idx="190">
                  <c:v>5696B5A4EE70</c:v>
                </c:pt>
                <c:pt idx="191">
                  <c:v>C47F958ADF64</c:v>
                </c:pt>
                <c:pt idx="192">
                  <c:v>B3852DFAC7E0</c:v>
                </c:pt>
                <c:pt idx="193">
                  <c:v>67408F770515</c:v>
                </c:pt>
                <c:pt idx="194">
                  <c:v>EAD8E09DFA79</c:v>
                </c:pt>
                <c:pt idx="195">
                  <c:v>D2FBBE842488</c:v>
                </c:pt>
                <c:pt idx="196">
                  <c:v>2DA879154519</c:v>
                </c:pt>
                <c:pt idx="197">
                  <c:v>451048AA3C25</c:v>
                </c:pt>
                <c:pt idx="198">
                  <c:v>C44DAB2103DD</c:v>
                </c:pt>
                <c:pt idx="199">
                  <c:v>D3FB1811A60B</c:v>
                </c:pt>
                <c:pt idx="200">
                  <c:v>ECFFA2F3516B</c:v>
                </c:pt>
                <c:pt idx="201">
                  <c:v>550757E1C0B3</c:v>
                </c:pt>
                <c:pt idx="202">
                  <c:v>FE6802584ED3</c:v>
                </c:pt>
                <c:pt idx="203">
                  <c:v>BF55A2C58A1B</c:v>
                </c:pt>
                <c:pt idx="204">
                  <c:v>76FF6E4F240C</c:v>
                </c:pt>
                <c:pt idx="205">
                  <c:v>FDDB4FCD74E7</c:v>
                </c:pt>
                <c:pt idx="206">
                  <c:v>BB3CCFB22F7B</c:v>
                </c:pt>
                <c:pt idx="207">
                  <c:v>94234B8A48F4</c:v>
                </c:pt>
                <c:pt idx="208">
                  <c:v>20D059A58CAA</c:v>
                </c:pt>
                <c:pt idx="209">
                  <c:v>13BE594AEFDB</c:v>
                </c:pt>
                <c:pt idx="210">
                  <c:v>F09D1FCF3966</c:v>
                </c:pt>
                <c:pt idx="211">
                  <c:v>C8F0B3D5312C</c:v>
                </c:pt>
                <c:pt idx="212">
                  <c:v>7286040E7974</c:v>
                </c:pt>
                <c:pt idx="213">
                  <c:v>FB92FD5CDD33</c:v>
                </c:pt>
                <c:pt idx="214">
                  <c:v>D834CCCC7EAE</c:v>
                </c:pt>
                <c:pt idx="215">
                  <c:v>EBFF21605CC6</c:v>
                </c:pt>
                <c:pt idx="216">
                  <c:v>9ABD506FE024</c:v>
                </c:pt>
                <c:pt idx="217">
                  <c:v>82B43EA3DA70</c:v>
                </c:pt>
                <c:pt idx="218">
                  <c:v>6B156B454D40</c:v>
                </c:pt>
                <c:pt idx="219">
                  <c:v>C1F066AD475D</c:v>
                </c:pt>
                <c:pt idx="220">
                  <c:v>157D23B47BBF</c:v>
                </c:pt>
                <c:pt idx="221">
                  <c:v>078C9D6C7846</c:v>
                </c:pt>
                <c:pt idx="222">
                  <c:v>45C2B209B3B3</c:v>
                </c:pt>
                <c:pt idx="223">
                  <c:v>36FEF26338A0</c:v>
                </c:pt>
                <c:pt idx="224">
                  <c:v>15BAA7386610</c:v>
                </c:pt>
                <c:pt idx="225">
                  <c:v>3BDD8AD15E95</c:v>
                </c:pt>
                <c:pt idx="226">
                  <c:v>F0714931CC06</c:v>
                </c:pt>
                <c:pt idx="227">
                  <c:v>2397396066FF</c:v>
                </c:pt>
                <c:pt idx="228">
                  <c:v>6E62EDEEC905</c:v>
                </c:pt>
                <c:pt idx="229">
                  <c:v>6B188C86D3BB</c:v>
                </c:pt>
                <c:pt idx="230">
                  <c:v>9508878DBECD</c:v>
                </c:pt>
                <c:pt idx="231">
                  <c:v>26663929B9D5</c:v>
                </c:pt>
                <c:pt idx="232">
                  <c:v>5C998F62377E</c:v>
                </c:pt>
                <c:pt idx="233">
                  <c:v>2DF8539DE639</c:v>
                </c:pt>
                <c:pt idx="234">
                  <c:v>723E537F641E</c:v>
                </c:pt>
                <c:pt idx="235">
                  <c:v>760EE84C6AA7</c:v>
                </c:pt>
                <c:pt idx="236">
                  <c:v>36D5545BFA4D</c:v>
                </c:pt>
                <c:pt idx="237">
                  <c:v>FDF6FE283A49</c:v>
                </c:pt>
                <c:pt idx="238">
                  <c:v>419BAB44F9B4</c:v>
                </c:pt>
                <c:pt idx="239">
                  <c:v>5A45CFCB4819</c:v>
                </c:pt>
                <c:pt idx="240">
                  <c:v>F50EFA167C35</c:v>
                </c:pt>
                <c:pt idx="241">
                  <c:v>6FD841149FEC</c:v>
                </c:pt>
                <c:pt idx="242">
                  <c:v>21D6F8F21AA2</c:v>
                </c:pt>
                <c:pt idx="243">
                  <c:v>338D452B1F05</c:v>
                </c:pt>
                <c:pt idx="244">
                  <c:v>22DD464BA2AB</c:v>
                </c:pt>
                <c:pt idx="245">
                  <c:v>8F0644B7C78E</c:v>
                </c:pt>
                <c:pt idx="246">
                  <c:v>EDE430AD39D6</c:v>
                </c:pt>
                <c:pt idx="247">
                  <c:v>9825D0BC400A</c:v>
                </c:pt>
                <c:pt idx="248">
                  <c:v>61A8766708E7</c:v>
                </c:pt>
                <c:pt idx="249">
                  <c:v>29D5420C7B8E</c:v>
                </c:pt>
                <c:pt idx="250">
                  <c:v>22568EDE52C4</c:v>
                </c:pt>
                <c:pt idx="251">
                  <c:v>C742FB8EA4AB</c:v>
                </c:pt>
                <c:pt idx="252">
                  <c:v>15105D5AE66F</c:v>
                </c:pt>
                <c:pt idx="253">
                  <c:v>FDFB401FB111</c:v>
                </c:pt>
                <c:pt idx="254">
                  <c:v>77AF04C9984F</c:v>
                </c:pt>
                <c:pt idx="255">
                  <c:v>A49C2A63E851</c:v>
                </c:pt>
                <c:pt idx="256">
                  <c:v>FAB8D651298F</c:v>
                </c:pt>
                <c:pt idx="257">
                  <c:v>E38759EE6B1A</c:v>
                </c:pt>
                <c:pt idx="258">
                  <c:v>F83EBC9F4C13</c:v>
                </c:pt>
                <c:pt idx="259">
                  <c:v>95FE8B6700A3</c:v>
                </c:pt>
                <c:pt idx="260">
                  <c:v>A7522D288698</c:v>
                </c:pt>
                <c:pt idx="261">
                  <c:v>B11DB932EAF4</c:v>
                </c:pt>
                <c:pt idx="262">
                  <c:v>EF10567A6D03</c:v>
                </c:pt>
                <c:pt idx="263">
                  <c:v>5735592E2F04</c:v>
                </c:pt>
                <c:pt idx="264">
                  <c:v>00286B0CC7E8</c:v>
                </c:pt>
                <c:pt idx="265">
                  <c:v>B5A0C46A7724</c:v>
                </c:pt>
                <c:pt idx="266">
                  <c:v>9E9A6347A464</c:v>
                </c:pt>
                <c:pt idx="267">
                  <c:v>6F91658B6649</c:v>
                </c:pt>
                <c:pt idx="268">
                  <c:v>9C50571B35D7</c:v>
                </c:pt>
                <c:pt idx="269">
                  <c:v>7949C5218FD5</c:v>
                </c:pt>
                <c:pt idx="270">
                  <c:v>E0B7E82AB286</c:v>
                </c:pt>
                <c:pt idx="271">
                  <c:v>A5A44CFE114D</c:v>
                </c:pt>
                <c:pt idx="272">
                  <c:v>76BB9D890DD5</c:v>
                </c:pt>
                <c:pt idx="273">
                  <c:v>F407302B4506</c:v>
                </c:pt>
                <c:pt idx="274">
                  <c:v>C8744326ED44</c:v>
                </c:pt>
                <c:pt idx="275">
                  <c:v>8436CBC3C15C</c:v>
                </c:pt>
                <c:pt idx="276">
                  <c:v>66F1CCAB0182</c:v>
                </c:pt>
                <c:pt idx="277">
                  <c:v>9E51BE31D56D</c:v>
                </c:pt>
                <c:pt idx="278">
                  <c:v>2A238AE66A67</c:v>
                </c:pt>
                <c:pt idx="279">
                  <c:v>BA41D2DBD884</c:v>
                </c:pt>
                <c:pt idx="280">
                  <c:v>1AB55D32677B</c:v>
                </c:pt>
                <c:pt idx="281">
                  <c:v>DAADC4661AC4</c:v>
                </c:pt>
                <c:pt idx="282">
                  <c:v>4A660B4E1D12</c:v>
                </c:pt>
                <c:pt idx="283">
                  <c:v>DE272CCB97E4</c:v>
                </c:pt>
                <c:pt idx="284">
                  <c:v>CA030BFFD583</c:v>
                </c:pt>
                <c:pt idx="285">
                  <c:v>F9B0DC5C7DF1</c:v>
                </c:pt>
                <c:pt idx="286">
                  <c:v>5C4D3C4A8FAF</c:v>
                </c:pt>
                <c:pt idx="287">
                  <c:v>CC3F9DA412EB</c:v>
                </c:pt>
                <c:pt idx="288">
                  <c:v>FCF3BECE85DB</c:v>
                </c:pt>
                <c:pt idx="289">
                  <c:v>73DB180358CD</c:v>
                </c:pt>
                <c:pt idx="290">
                  <c:v>FB2C3926D4EF</c:v>
                </c:pt>
                <c:pt idx="291">
                  <c:v>4F1D3DD077AD</c:v>
                </c:pt>
                <c:pt idx="292">
                  <c:v>C91925B8883D</c:v>
                </c:pt>
                <c:pt idx="293">
                  <c:v>C8D9B82062BF</c:v>
                </c:pt>
                <c:pt idx="294">
                  <c:v>22E7A1158638</c:v>
                </c:pt>
                <c:pt idx="295">
                  <c:v>6E39B11464EC</c:v>
                </c:pt>
                <c:pt idx="296">
                  <c:v>71056FB2AD17</c:v>
                </c:pt>
                <c:pt idx="297">
                  <c:v>1272940F8AEF</c:v>
                </c:pt>
                <c:pt idx="298">
                  <c:v>5DF8FAAFB299</c:v>
                </c:pt>
                <c:pt idx="299">
                  <c:v>EA1892100CDF</c:v>
                </c:pt>
                <c:pt idx="300">
                  <c:v>EF35905E7B1F</c:v>
                </c:pt>
                <c:pt idx="301">
                  <c:v>79C116F98641</c:v>
                </c:pt>
                <c:pt idx="302">
                  <c:v>922109685F29</c:v>
                </c:pt>
                <c:pt idx="303">
                  <c:v>05A1EBB67463</c:v>
                </c:pt>
                <c:pt idx="304">
                  <c:v>6FFE4CE605E7</c:v>
                </c:pt>
                <c:pt idx="305">
                  <c:v>619F8FAA4668</c:v>
                </c:pt>
                <c:pt idx="306">
                  <c:v>4A92F11EF803</c:v>
                </c:pt>
                <c:pt idx="307">
                  <c:v>9F4D737752D8</c:v>
                </c:pt>
                <c:pt idx="308">
                  <c:v>6FC0071A7924</c:v>
                </c:pt>
                <c:pt idx="309">
                  <c:v>CFA5E0229773</c:v>
                </c:pt>
                <c:pt idx="310">
                  <c:v>BC3151E8C08B</c:v>
                </c:pt>
                <c:pt idx="311">
                  <c:v>0122E35F1919</c:v>
                </c:pt>
                <c:pt idx="312">
                  <c:v>FCD19E14F00F</c:v>
                </c:pt>
                <c:pt idx="313">
                  <c:v>2E3EA6868028</c:v>
                </c:pt>
                <c:pt idx="314">
                  <c:v>411FA5DF14A0</c:v>
                </c:pt>
                <c:pt idx="315">
                  <c:v>1B88E8DF360F</c:v>
                </c:pt>
                <c:pt idx="316">
                  <c:v>1E4760172997</c:v>
                </c:pt>
                <c:pt idx="317">
                  <c:v>8F98FAED8372</c:v>
                </c:pt>
                <c:pt idx="318">
                  <c:v>ACCB4E96A23C</c:v>
                </c:pt>
                <c:pt idx="319">
                  <c:v>4739DDD476DC</c:v>
                </c:pt>
                <c:pt idx="320">
                  <c:v>5D962802996C</c:v>
                </c:pt>
                <c:pt idx="321">
                  <c:v>5E330507B99D</c:v>
                </c:pt>
                <c:pt idx="322">
                  <c:v>394A549666A0</c:v>
                </c:pt>
                <c:pt idx="323">
                  <c:v>7F5A13CFBDA0</c:v>
                </c:pt>
                <c:pt idx="324">
                  <c:v>F995C3B84455</c:v>
                </c:pt>
                <c:pt idx="325">
                  <c:v>589C6B138C1A</c:v>
                </c:pt>
                <c:pt idx="326">
                  <c:v>32B495DE2EE2</c:v>
                </c:pt>
                <c:pt idx="327">
                  <c:v>9B1A3F4C18BD</c:v>
                </c:pt>
                <c:pt idx="328">
                  <c:v>75098DACE4FD</c:v>
                </c:pt>
                <c:pt idx="329">
                  <c:v>515A86600BEB</c:v>
                </c:pt>
                <c:pt idx="330">
                  <c:v>694905FF027C</c:v>
                </c:pt>
                <c:pt idx="331">
                  <c:v>7835B3AF6B18</c:v>
                </c:pt>
                <c:pt idx="332">
                  <c:v>0E5CF28C44E4</c:v>
                </c:pt>
                <c:pt idx="333">
                  <c:v>67986BFFBF51</c:v>
                </c:pt>
                <c:pt idx="334">
                  <c:v>0EF3C5297A89</c:v>
                </c:pt>
                <c:pt idx="335">
                  <c:v>CCFC6B4B6798</c:v>
                </c:pt>
                <c:pt idx="336">
                  <c:v>165285871EF4</c:v>
                </c:pt>
                <c:pt idx="337">
                  <c:v>A9CCF5316DB5</c:v>
                </c:pt>
                <c:pt idx="338">
                  <c:v>F5BF6241319E</c:v>
                </c:pt>
                <c:pt idx="339">
                  <c:v>AB0D7FB833BB</c:v>
                </c:pt>
                <c:pt idx="340">
                  <c:v>145B74D5CDD6</c:v>
                </c:pt>
                <c:pt idx="341">
                  <c:v>8A8F66A1F44A</c:v>
                </c:pt>
                <c:pt idx="342">
                  <c:v>CB25069087C9</c:v>
                </c:pt>
                <c:pt idx="343">
                  <c:v>BD27CE6F9E0E</c:v>
                </c:pt>
                <c:pt idx="344">
                  <c:v>C81E93B1C0AC</c:v>
                </c:pt>
                <c:pt idx="345">
                  <c:v>48308204DEAB</c:v>
                </c:pt>
                <c:pt idx="346">
                  <c:v>8D0AD0B0F306</c:v>
                </c:pt>
                <c:pt idx="347">
                  <c:v>E93F19AAA1E1</c:v>
                </c:pt>
                <c:pt idx="348">
                  <c:v>39719261D1BF</c:v>
                </c:pt>
                <c:pt idx="349">
                  <c:v>20C92DB730F1</c:v>
                </c:pt>
                <c:pt idx="350">
                  <c:v>459116B06019</c:v>
                </c:pt>
                <c:pt idx="351">
                  <c:v>7811A6F2B2B7</c:v>
                </c:pt>
                <c:pt idx="352">
                  <c:v>E73A11C8FA77</c:v>
                </c:pt>
                <c:pt idx="353">
                  <c:v>CB6391C19F30</c:v>
                </c:pt>
                <c:pt idx="354">
                  <c:v>D40F05782253</c:v>
                </c:pt>
                <c:pt idx="355">
                  <c:v>AA8CD3D4EF3A</c:v>
                </c:pt>
                <c:pt idx="356">
                  <c:v>D38F05E656BA</c:v>
                </c:pt>
                <c:pt idx="357">
                  <c:v>9555F6ACDE13</c:v>
                </c:pt>
                <c:pt idx="358">
                  <c:v>5E8E25E0E08D</c:v>
                </c:pt>
                <c:pt idx="359">
                  <c:v>0D2E9EB0A950</c:v>
                </c:pt>
                <c:pt idx="360">
                  <c:v>0A4DFCB22E3E</c:v>
                </c:pt>
                <c:pt idx="361">
                  <c:v>06F57C0CE294</c:v>
                </c:pt>
                <c:pt idx="362">
                  <c:v>267964940168</c:v>
                </c:pt>
                <c:pt idx="363">
                  <c:v>C4EE54CE9551</c:v>
                </c:pt>
                <c:pt idx="364">
                  <c:v>B40031E14282</c:v>
                </c:pt>
                <c:pt idx="365">
                  <c:v>972D3C8707CB</c:v>
                </c:pt>
                <c:pt idx="366">
                  <c:v>F62CEF9005D6</c:v>
                </c:pt>
                <c:pt idx="367">
                  <c:v>9DDCF587CCEB</c:v>
                </c:pt>
                <c:pt idx="368">
                  <c:v>27F80CDA66D5</c:v>
                </c:pt>
                <c:pt idx="369">
                  <c:v>A2C38CA3E744</c:v>
                </c:pt>
                <c:pt idx="370">
                  <c:v>81767BB9205A</c:v>
                </c:pt>
                <c:pt idx="371">
                  <c:v>D80CEC6DAF4C</c:v>
                </c:pt>
                <c:pt idx="372">
                  <c:v>94975EB1D5FF</c:v>
                </c:pt>
                <c:pt idx="373">
                  <c:v>FD9405EDC3A4</c:v>
                </c:pt>
                <c:pt idx="374">
                  <c:v>2F36BFFD67B4</c:v>
                </c:pt>
                <c:pt idx="375">
                  <c:v>40AC24919374</c:v>
                </c:pt>
                <c:pt idx="376">
                  <c:v>43E44C1EBD17</c:v>
                </c:pt>
                <c:pt idx="377">
                  <c:v>2628B6C73823</c:v>
                </c:pt>
                <c:pt idx="378">
                  <c:v>211BCA3E5FEE</c:v>
                </c:pt>
                <c:pt idx="379">
                  <c:v>9DBF6C7E95C5</c:v>
                </c:pt>
                <c:pt idx="380">
                  <c:v>736B4EA905FB</c:v>
                </c:pt>
                <c:pt idx="381">
                  <c:v>A68B565F7563</c:v>
                </c:pt>
                <c:pt idx="382">
                  <c:v>4AE08C879D70</c:v>
                </c:pt>
                <c:pt idx="383">
                  <c:v>C0FFC751B751</c:v>
                </c:pt>
                <c:pt idx="384">
                  <c:v>C9D5EA88E5F8</c:v>
                </c:pt>
                <c:pt idx="385">
                  <c:v>DB0C9DBC1132</c:v>
                </c:pt>
                <c:pt idx="386">
                  <c:v>E4D12A1EC897</c:v>
                </c:pt>
                <c:pt idx="387">
                  <c:v>141E27304EDF</c:v>
                </c:pt>
                <c:pt idx="388">
                  <c:v>920E90292BFF</c:v>
                </c:pt>
                <c:pt idx="389">
                  <c:v>DCBC3F1A9843</c:v>
                </c:pt>
                <c:pt idx="390">
                  <c:v>AC24B8F7F056</c:v>
                </c:pt>
                <c:pt idx="391">
                  <c:v>8618601C8824</c:v>
                </c:pt>
                <c:pt idx="392">
                  <c:v>3369487B6030</c:v>
                </c:pt>
                <c:pt idx="393">
                  <c:v>D3A656E62F7B</c:v>
                </c:pt>
                <c:pt idx="394">
                  <c:v>6D3F608FE710</c:v>
                </c:pt>
                <c:pt idx="395">
                  <c:v>63188317312F</c:v>
                </c:pt>
                <c:pt idx="396">
                  <c:v>7497EC3330F0</c:v>
                </c:pt>
                <c:pt idx="397">
                  <c:v>395856098203</c:v>
                </c:pt>
                <c:pt idx="398">
                  <c:v>885AFA4179F4</c:v>
                </c:pt>
                <c:pt idx="399">
                  <c:v>E18AB12AB162</c:v>
                </c:pt>
                <c:pt idx="400">
                  <c:v>3B399EA04CF2</c:v>
                </c:pt>
                <c:pt idx="401">
                  <c:v>2387ECDB2D21</c:v>
                </c:pt>
                <c:pt idx="402">
                  <c:v>8790EA6B8CDE</c:v>
                </c:pt>
                <c:pt idx="403">
                  <c:v>172F932A5471</c:v>
                </c:pt>
                <c:pt idx="404">
                  <c:v>9495216FD8AA</c:v>
                </c:pt>
                <c:pt idx="405">
                  <c:v>308CB08FF368</c:v>
                </c:pt>
                <c:pt idx="406">
                  <c:v>A2FFFCBD3D99</c:v>
                </c:pt>
                <c:pt idx="407">
                  <c:v>C109B259FCA1</c:v>
                </c:pt>
                <c:pt idx="408">
                  <c:v>92CF2A874655</c:v>
                </c:pt>
                <c:pt idx="409">
                  <c:v>D3B75D5A27F7</c:v>
                </c:pt>
                <c:pt idx="410">
                  <c:v>FF22577E45D8</c:v>
                </c:pt>
                <c:pt idx="411">
                  <c:v>975C897407C7</c:v>
                </c:pt>
                <c:pt idx="412">
                  <c:v>6EE914FC1236</c:v>
                </c:pt>
                <c:pt idx="413">
                  <c:v>70318659DA49</c:v>
                </c:pt>
                <c:pt idx="414">
                  <c:v>A72A4B827F1F</c:v>
                </c:pt>
                <c:pt idx="415">
                  <c:v>951579EA153B</c:v>
                </c:pt>
                <c:pt idx="416">
                  <c:v>5E84F1380970</c:v>
                </c:pt>
                <c:pt idx="417">
                  <c:v>B10E0949211E</c:v>
                </c:pt>
                <c:pt idx="418">
                  <c:v>47391A9A8ACD</c:v>
                </c:pt>
                <c:pt idx="419">
                  <c:v>23498828DBAD</c:v>
                </c:pt>
                <c:pt idx="420">
                  <c:v>AE79A2647B1A</c:v>
                </c:pt>
                <c:pt idx="421">
                  <c:v>5BFE009AF2B7</c:v>
                </c:pt>
                <c:pt idx="422">
                  <c:v>1419793DEED9</c:v>
                </c:pt>
                <c:pt idx="423">
                  <c:v>61C8C5733BB5</c:v>
                </c:pt>
                <c:pt idx="424">
                  <c:v>845B9B607D99</c:v>
                </c:pt>
                <c:pt idx="425">
                  <c:v>57C7975F7905</c:v>
                </c:pt>
                <c:pt idx="426">
                  <c:v>B8E247196BF6</c:v>
                </c:pt>
                <c:pt idx="427">
                  <c:v>58F192B5E015</c:v>
                </c:pt>
                <c:pt idx="428">
                  <c:v>7AA894032868</c:v>
                </c:pt>
                <c:pt idx="429">
                  <c:v>6C4962F3F175</c:v>
                </c:pt>
                <c:pt idx="430">
                  <c:v>DAFE21A78436</c:v>
                </c:pt>
                <c:pt idx="431">
                  <c:v>89F1B077BA34</c:v>
                </c:pt>
                <c:pt idx="432">
                  <c:v>8C95992C1D85</c:v>
                </c:pt>
                <c:pt idx="433">
                  <c:v>B4252DADA10F</c:v>
                </c:pt>
                <c:pt idx="434">
                  <c:v>85D341012F75</c:v>
                </c:pt>
                <c:pt idx="435">
                  <c:v>35587BE80172</c:v>
                </c:pt>
                <c:pt idx="436">
                  <c:v>685E2F3C546D</c:v>
                </c:pt>
                <c:pt idx="437">
                  <c:v>FBAC0A9BF036</c:v>
                </c:pt>
                <c:pt idx="438">
                  <c:v>27C73E600CC0</c:v>
                </c:pt>
                <c:pt idx="439">
                  <c:v>E513901FA3C6</c:v>
                </c:pt>
                <c:pt idx="440">
                  <c:v>17106B3281C1</c:v>
                </c:pt>
                <c:pt idx="441">
                  <c:v>975B6F95D4AE</c:v>
                </c:pt>
                <c:pt idx="442">
                  <c:v>4058B111F4FF</c:v>
                </c:pt>
                <c:pt idx="443">
                  <c:v>8E407B81CF7E</c:v>
                </c:pt>
                <c:pt idx="444">
                  <c:v>8B0D05E5DFAB</c:v>
                </c:pt>
                <c:pt idx="445">
                  <c:v>39FA45B7DC20</c:v>
                </c:pt>
                <c:pt idx="446">
                  <c:v>1130955A6644</c:v>
                </c:pt>
                <c:pt idx="447">
                  <c:v>AA7E547E96F1</c:v>
                </c:pt>
                <c:pt idx="448">
                  <c:v>C1FE5D19F013</c:v>
                </c:pt>
                <c:pt idx="449">
                  <c:v>3D4C08D7EE27</c:v>
                </c:pt>
                <c:pt idx="450">
                  <c:v>14767BD4E13A</c:v>
                </c:pt>
                <c:pt idx="451">
                  <c:v>56814287F614</c:v>
                </c:pt>
                <c:pt idx="452">
                  <c:v>1AD236703C0A</c:v>
                </c:pt>
                <c:pt idx="453">
                  <c:v>9DF2F5473FA8</c:v>
                </c:pt>
                <c:pt idx="454">
                  <c:v>E9442F4653E3</c:v>
                </c:pt>
                <c:pt idx="455">
                  <c:v>1526707671A1</c:v>
                </c:pt>
                <c:pt idx="456">
                  <c:v>D04CD3B2E453</c:v>
                </c:pt>
                <c:pt idx="457">
                  <c:v>91B34C69D0A6</c:v>
                </c:pt>
                <c:pt idx="458">
                  <c:v>87F1C2D9475D</c:v>
                </c:pt>
                <c:pt idx="459">
                  <c:v>6C0FC39AFD0F</c:v>
                </c:pt>
                <c:pt idx="460">
                  <c:v>B0F071BE0C1D</c:v>
                </c:pt>
                <c:pt idx="461">
                  <c:v>2C2CADABA5B9</c:v>
                </c:pt>
                <c:pt idx="462">
                  <c:v>F9BB6DFB6871</c:v>
                </c:pt>
                <c:pt idx="463">
                  <c:v>45FE852B31C8</c:v>
                </c:pt>
                <c:pt idx="464">
                  <c:v>5DA75D60A08F</c:v>
                </c:pt>
                <c:pt idx="465">
                  <c:v>746053366BAE</c:v>
                </c:pt>
                <c:pt idx="466">
                  <c:v>F2A04EFE2C04</c:v>
                </c:pt>
                <c:pt idx="467">
                  <c:v>3806A01744EC</c:v>
                </c:pt>
                <c:pt idx="468">
                  <c:v>B9BA665B319A</c:v>
                </c:pt>
                <c:pt idx="469">
                  <c:v>9A1460731552</c:v>
                </c:pt>
                <c:pt idx="470">
                  <c:v>7B093209362E</c:v>
                </c:pt>
                <c:pt idx="471">
                  <c:v>5189D8C1F336</c:v>
                </c:pt>
                <c:pt idx="472">
                  <c:v>677C00429B6D</c:v>
                </c:pt>
                <c:pt idx="473">
                  <c:v>D4FFA9CDD071</c:v>
                </c:pt>
                <c:pt idx="474">
                  <c:v>CD06AE4F3639</c:v>
                </c:pt>
                <c:pt idx="475">
                  <c:v>2096CE6C860C</c:v>
                </c:pt>
                <c:pt idx="476">
                  <c:v>5E9849FC981D</c:v>
                </c:pt>
                <c:pt idx="477">
                  <c:v>398EDC8D7360</c:v>
                </c:pt>
                <c:pt idx="478">
                  <c:v>62AC5143150B</c:v>
                </c:pt>
                <c:pt idx="479">
                  <c:v>6CE52C7A48DE</c:v>
                </c:pt>
                <c:pt idx="480">
                  <c:v>E336763331F2</c:v>
                </c:pt>
                <c:pt idx="481">
                  <c:v>7D40083BCBC1</c:v>
                </c:pt>
                <c:pt idx="482">
                  <c:v>42F0AA2F9D91</c:v>
                </c:pt>
                <c:pt idx="483">
                  <c:v>45066AC412F5</c:v>
                </c:pt>
                <c:pt idx="484">
                  <c:v>621B0AA39775</c:v>
                </c:pt>
                <c:pt idx="485">
                  <c:v>E0C4F7D14B55</c:v>
                </c:pt>
                <c:pt idx="486">
                  <c:v>BFAC1D129ED3</c:v>
                </c:pt>
                <c:pt idx="487">
                  <c:v>BA9D19F0E1C1</c:v>
                </c:pt>
                <c:pt idx="488">
                  <c:v>75B650A5FA2E</c:v>
                </c:pt>
                <c:pt idx="489">
                  <c:v>35F14201AF59</c:v>
                </c:pt>
                <c:pt idx="490">
                  <c:v>278DEF78BEC1</c:v>
                </c:pt>
                <c:pt idx="491">
                  <c:v>0DED9F9A8E71</c:v>
                </c:pt>
                <c:pt idx="492">
                  <c:v>C3D918FD62E0</c:v>
                </c:pt>
                <c:pt idx="493">
                  <c:v>4CC92A9ECFD3</c:v>
                </c:pt>
                <c:pt idx="494">
                  <c:v>C29BC720D6C6</c:v>
                </c:pt>
                <c:pt idx="495">
                  <c:v>6470DBE6EB35</c:v>
                </c:pt>
                <c:pt idx="496">
                  <c:v>305E9F1AA67D</c:v>
                </c:pt>
                <c:pt idx="497">
                  <c:v>934D314D8F45</c:v>
                </c:pt>
                <c:pt idx="498">
                  <c:v>DB9A0DC0BED4</c:v>
                </c:pt>
                <c:pt idx="499">
                  <c:v>B8C8AA0F6A72</c:v>
                </c:pt>
                <c:pt idx="500">
                  <c:v>2F0C6D6AA452</c:v>
                </c:pt>
                <c:pt idx="501">
                  <c:v>6481B5D6B762</c:v>
                </c:pt>
                <c:pt idx="502">
                  <c:v>B22935154156</c:v>
                </c:pt>
                <c:pt idx="503">
                  <c:v>1AA86235A6D3</c:v>
                </c:pt>
                <c:pt idx="504">
                  <c:v>8539A389EC5D</c:v>
                </c:pt>
                <c:pt idx="505">
                  <c:v>F9E063FA0533</c:v>
                </c:pt>
                <c:pt idx="506">
                  <c:v>C13AC580A790</c:v>
                </c:pt>
                <c:pt idx="507">
                  <c:v>42FB56EC8C78</c:v>
                </c:pt>
                <c:pt idx="508">
                  <c:v>224EB4ACD536</c:v>
                </c:pt>
                <c:pt idx="509">
                  <c:v>888DAF19A48E</c:v>
                </c:pt>
                <c:pt idx="510">
                  <c:v>2FDB4F923A22</c:v>
                </c:pt>
                <c:pt idx="511">
                  <c:v>D297CAC662B1</c:v>
                </c:pt>
                <c:pt idx="512">
                  <c:v>90110B2C38E6</c:v>
                </c:pt>
                <c:pt idx="513">
                  <c:v>7F0F1226035E</c:v>
                </c:pt>
                <c:pt idx="514">
                  <c:v>8A952A2D7D1A</c:v>
                </c:pt>
                <c:pt idx="515">
                  <c:v>7843A89BA2D0</c:v>
                </c:pt>
                <c:pt idx="516">
                  <c:v>7547755F36C2</c:v>
                </c:pt>
                <c:pt idx="517">
                  <c:v>B77EDAA37689</c:v>
                </c:pt>
                <c:pt idx="518">
                  <c:v>7C711505EC7E</c:v>
                </c:pt>
                <c:pt idx="519">
                  <c:v>270901840C45</c:v>
                </c:pt>
                <c:pt idx="520">
                  <c:v>ED0E37CE9935</c:v>
                </c:pt>
                <c:pt idx="521">
                  <c:v>FC37FD84A71D</c:v>
                </c:pt>
                <c:pt idx="522">
                  <c:v>358CEF526D9E</c:v>
                </c:pt>
                <c:pt idx="523">
                  <c:v>788605FA78E3</c:v>
                </c:pt>
                <c:pt idx="524">
                  <c:v>18E9521269A3</c:v>
                </c:pt>
                <c:pt idx="525">
                  <c:v>6442CBCC4037</c:v>
                </c:pt>
                <c:pt idx="526">
                  <c:v>4A5D8A4FD2B4</c:v>
                </c:pt>
                <c:pt idx="527">
                  <c:v>5189121EA9A3</c:v>
                </c:pt>
                <c:pt idx="528">
                  <c:v>033D1D1734FE</c:v>
                </c:pt>
                <c:pt idx="529">
                  <c:v>5E2828C74273</c:v>
                </c:pt>
                <c:pt idx="530">
                  <c:v>E9A4A3D1A455</c:v>
                </c:pt>
                <c:pt idx="531">
                  <c:v>D271E08199D1</c:v>
                </c:pt>
                <c:pt idx="532">
                  <c:v>0ED9E08A488F</c:v>
                </c:pt>
                <c:pt idx="533">
                  <c:v>F817F2CC6CD9</c:v>
                </c:pt>
                <c:pt idx="534">
                  <c:v>2A3EFCBB1621</c:v>
                </c:pt>
                <c:pt idx="535">
                  <c:v>5336CCAB317E</c:v>
                </c:pt>
                <c:pt idx="536">
                  <c:v>4A1ABE7D39C9</c:v>
                </c:pt>
                <c:pt idx="537">
                  <c:v>C956E9858E3E</c:v>
                </c:pt>
                <c:pt idx="538">
                  <c:v>64A37879240B</c:v>
                </c:pt>
                <c:pt idx="539">
                  <c:v>CC2F6B0D91F4</c:v>
                </c:pt>
                <c:pt idx="540">
                  <c:v>F9994998CC67</c:v>
                </c:pt>
                <c:pt idx="541">
                  <c:v>A94491B61F15</c:v>
                </c:pt>
                <c:pt idx="542">
                  <c:v>86E579B6A0FB</c:v>
                </c:pt>
                <c:pt idx="543">
                  <c:v>1A9B276FB346</c:v>
                </c:pt>
                <c:pt idx="544">
                  <c:v>4FE1456322D6</c:v>
                </c:pt>
                <c:pt idx="545">
                  <c:v>2E7E5693DF2B</c:v>
                </c:pt>
                <c:pt idx="546">
                  <c:v>16B945B4F6A3</c:v>
                </c:pt>
                <c:pt idx="547">
                  <c:v>14B7CC4AEB5B</c:v>
                </c:pt>
                <c:pt idx="548">
                  <c:v>C27A73C1E958</c:v>
                </c:pt>
                <c:pt idx="549">
                  <c:v>40556FA30792</c:v>
                </c:pt>
                <c:pt idx="550">
                  <c:v>FEF58C35727E</c:v>
                </c:pt>
                <c:pt idx="551">
                  <c:v>A599129D0F26</c:v>
                </c:pt>
                <c:pt idx="552">
                  <c:v>56747CA55ADC</c:v>
                </c:pt>
                <c:pt idx="553">
                  <c:v>1032999DACF8</c:v>
                </c:pt>
                <c:pt idx="554">
                  <c:v>3720461F4483</c:v>
                </c:pt>
                <c:pt idx="555">
                  <c:v>A37DB832B74A</c:v>
                </c:pt>
                <c:pt idx="556">
                  <c:v>51D6F3E69095</c:v>
                </c:pt>
                <c:pt idx="557">
                  <c:v>619D49540715</c:v>
                </c:pt>
                <c:pt idx="558">
                  <c:v>4221B685538D</c:v>
                </c:pt>
                <c:pt idx="559">
                  <c:v>707E7440EA76</c:v>
                </c:pt>
                <c:pt idx="560">
                  <c:v>C995E6225DB5</c:v>
                </c:pt>
                <c:pt idx="561">
                  <c:v>320181ACE77A</c:v>
                </c:pt>
                <c:pt idx="562">
                  <c:v>60D2154DAB86</c:v>
                </c:pt>
                <c:pt idx="563">
                  <c:v>2885445CF71F</c:v>
                </c:pt>
                <c:pt idx="564">
                  <c:v>932F0D2360F8</c:v>
                </c:pt>
                <c:pt idx="565">
                  <c:v>5C43B9A2C33B</c:v>
                </c:pt>
                <c:pt idx="566">
                  <c:v>2CA5D66C2B57</c:v>
                </c:pt>
                <c:pt idx="567">
                  <c:v>D5340932D27E</c:v>
                </c:pt>
                <c:pt idx="568">
                  <c:v>54750234029D</c:v>
                </c:pt>
                <c:pt idx="569">
                  <c:v>92CFA0704F8C</c:v>
                </c:pt>
                <c:pt idx="570">
                  <c:v>94D4574C3B0D</c:v>
                </c:pt>
                <c:pt idx="571">
                  <c:v>FCF0690076CC</c:v>
                </c:pt>
                <c:pt idx="572">
                  <c:v>80EB2329985A</c:v>
                </c:pt>
                <c:pt idx="573">
                  <c:v>A9A1C46CCD43</c:v>
                </c:pt>
                <c:pt idx="574">
                  <c:v>E0648B7ECCC1</c:v>
                </c:pt>
                <c:pt idx="575">
                  <c:v>18F422B236A7</c:v>
                </c:pt>
                <c:pt idx="576">
                  <c:v>A5FB48C78B4B</c:v>
                </c:pt>
                <c:pt idx="577">
                  <c:v>F368AD373F48</c:v>
                </c:pt>
                <c:pt idx="578">
                  <c:v>ADEA1A9BDA25</c:v>
                </c:pt>
                <c:pt idx="579">
                  <c:v>A10DAD7189E6</c:v>
                </c:pt>
                <c:pt idx="580">
                  <c:v>B86511A16115</c:v>
                </c:pt>
                <c:pt idx="581">
                  <c:v>C5B96B45072B</c:v>
                </c:pt>
                <c:pt idx="582">
                  <c:v>97DA59B1F1C8</c:v>
                </c:pt>
                <c:pt idx="583">
                  <c:v>B7B4ACCB8AFF</c:v>
                </c:pt>
                <c:pt idx="584">
                  <c:v>37519D30A333</c:v>
                </c:pt>
                <c:pt idx="585">
                  <c:v>FABB79BBEF58</c:v>
                </c:pt>
                <c:pt idx="586">
                  <c:v>DD07CD125535</c:v>
                </c:pt>
                <c:pt idx="587">
                  <c:v>321E963F5D2A</c:v>
                </c:pt>
                <c:pt idx="588">
                  <c:v>50FF5F86E68D</c:v>
                </c:pt>
                <c:pt idx="589">
                  <c:v>C89576B45391</c:v>
                </c:pt>
                <c:pt idx="590">
                  <c:v>6D564E40A439</c:v>
                </c:pt>
                <c:pt idx="591">
                  <c:v>A02902536932</c:v>
                </c:pt>
                <c:pt idx="592">
                  <c:v>5DFC51D3BB3C</c:v>
                </c:pt>
                <c:pt idx="593">
                  <c:v>1036AB4B89A5</c:v>
                </c:pt>
                <c:pt idx="594">
                  <c:v>F21905D7B85A</c:v>
                </c:pt>
                <c:pt idx="595">
                  <c:v>6129D3AA7E7F</c:v>
                </c:pt>
                <c:pt idx="596">
                  <c:v>BAC092D4164D</c:v>
                </c:pt>
                <c:pt idx="597">
                  <c:v>19D32C291DDF</c:v>
                </c:pt>
                <c:pt idx="598">
                  <c:v>B79537E22F9F</c:v>
                </c:pt>
                <c:pt idx="599">
                  <c:v>511F8AF7443A</c:v>
                </c:pt>
                <c:pt idx="600">
                  <c:v>CDD5C84A6CFC</c:v>
                </c:pt>
                <c:pt idx="601">
                  <c:v>A0E856172798</c:v>
                </c:pt>
                <c:pt idx="602">
                  <c:v>C2719A2BC6E0</c:v>
                </c:pt>
                <c:pt idx="603">
                  <c:v>921550861CAA</c:v>
                </c:pt>
                <c:pt idx="604">
                  <c:v>6806D8C56948</c:v>
                </c:pt>
                <c:pt idx="605">
                  <c:v>C184023552D8</c:v>
                </c:pt>
                <c:pt idx="606">
                  <c:v>24CF63F300D2</c:v>
                </c:pt>
                <c:pt idx="607">
                  <c:v>9E11F1395DE2</c:v>
                </c:pt>
                <c:pt idx="608">
                  <c:v>B55DE8FD219E</c:v>
                </c:pt>
                <c:pt idx="609">
                  <c:v>850118A768B7</c:v>
                </c:pt>
                <c:pt idx="610">
                  <c:v>00A86A3C467B</c:v>
                </c:pt>
                <c:pt idx="611">
                  <c:v>8BC7D3CA2209</c:v>
                </c:pt>
                <c:pt idx="612">
                  <c:v>0A715CA3393F</c:v>
                </c:pt>
                <c:pt idx="613">
                  <c:v>83D31445FEF4</c:v>
                </c:pt>
                <c:pt idx="614">
                  <c:v>89F994C48FD1</c:v>
                </c:pt>
                <c:pt idx="615">
                  <c:v>BEEF12C482D0</c:v>
                </c:pt>
                <c:pt idx="616">
                  <c:v>2A8732C4F5C2</c:v>
                </c:pt>
                <c:pt idx="617">
                  <c:v>1FE8E2345AEC</c:v>
                </c:pt>
                <c:pt idx="618">
                  <c:v>F4835D2A718B</c:v>
                </c:pt>
                <c:pt idx="619">
                  <c:v>74512218FBE9</c:v>
                </c:pt>
                <c:pt idx="620">
                  <c:v>CB0BA8AFDD70</c:v>
                </c:pt>
                <c:pt idx="621">
                  <c:v>D34FAAA5668C</c:v>
                </c:pt>
                <c:pt idx="622">
                  <c:v>382B60906C52</c:v>
                </c:pt>
                <c:pt idx="623">
                  <c:v>E1E4E56C0276</c:v>
                </c:pt>
                <c:pt idx="624">
                  <c:v>C23B5A073A81</c:v>
                </c:pt>
                <c:pt idx="625">
                  <c:v>6D90AC5C0251</c:v>
                </c:pt>
                <c:pt idx="626">
                  <c:v>035827F94A61</c:v>
                </c:pt>
                <c:pt idx="627">
                  <c:v>F73D7D73A788</c:v>
                </c:pt>
                <c:pt idx="628">
                  <c:v>535324A831C9</c:v>
                </c:pt>
                <c:pt idx="629">
                  <c:v>E977EE1D149C</c:v>
                </c:pt>
                <c:pt idx="630">
                  <c:v>77E4A818DBC7</c:v>
                </c:pt>
                <c:pt idx="631">
                  <c:v>6078960BD537</c:v>
                </c:pt>
                <c:pt idx="632">
                  <c:v>743680BE1054</c:v>
                </c:pt>
                <c:pt idx="633">
                  <c:v>CD8FB8898D24</c:v>
                </c:pt>
                <c:pt idx="634">
                  <c:v>772F18D7EF4A</c:v>
                </c:pt>
                <c:pt idx="635">
                  <c:v>E6685CBEABBA</c:v>
                </c:pt>
                <c:pt idx="636">
                  <c:v>3DDC3A3C0417</c:v>
                </c:pt>
                <c:pt idx="637">
                  <c:v>A21613612F0D</c:v>
                </c:pt>
                <c:pt idx="638">
                  <c:v>70FF58B9C7DD</c:v>
                </c:pt>
                <c:pt idx="639">
                  <c:v>CE3C4FE15187</c:v>
                </c:pt>
                <c:pt idx="640">
                  <c:v>79409BE1102D</c:v>
                </c:pt>
                <c:pt idx="641">
                  <c:v>99658306486E</c:v>
                </c:pt>
                <c:pt idx="642">
                  <c:v>4473581D28E3</c:v>
                </c:pt>
                <c:pt idx="643">
                  <c:v>352996286170</c:v>
                </c:pt>
                <c:pt idx="644">
                  <c:v>157A83960377</c:v>
                </c:pt>
                <c:pt idx="645">
                  <c:v>832D9942C6B8</c:v>
                </c:pt>
                <c:pt idx="646">
                  <c:v>F0E46D5B7AF1</c:v>
                </c:pt>
                <c:pt idx="647">
                  <c:v>DA5D0EE8390E</c:v>
                </c:pt>
                <c:pt idx="648">
                  <c:v>7586562AAF7E</c:v>
                </c:pt>
                <c:pt idx="649">
                  <c:v>03E9B1593CBA</c:v>
                </c:pt>
                <c:pt idx="650">
                  <c:v>B92F5B2EFB11</c:v>
                </c:pt>
                <c:pt idx="651">
                  <c:v>344AA8D3FA25</c:v>
                </c:pt>
                <c:pt idx="652">
                  <c:v>993F208CAFA0</c:v>
                </c:pt>
                <c:pt idx="653">
                  <c:v>0445FC9B4632</c:v>
                </c:pt>
                <c:pt idx="654">
                  <c:v>6AB2F507F1B1</c:v>
                </c:pt>
                <c:pt idx="655">
                  <c:v>56B21BB78916</c:v>
                </c:pt>
                <c:pt idx="656">
                  <c:v>E9C5A0CE239F</c:v>
                </c:pt>
                <c:pt idx="657">
                  <c:v>48DAABACAE14</c:v>
                </c:pt>
                <c:pt idx="658">
                  <c:v>8238B886DBAC</c:v>
                </c:pt>
                <c:pt idx="659">
                  <c:v>4268FC1BBF04</c:v>
                </c:pt>
                <c:pt idx="660">
                  <c:v>F0D469E44A0F</c:v>
                </c:pt>
                <c:pt idx="661">
                  <c:v>81F77091A590</c:v>
                </c:pt>
                <c:pt idx="662">
                  <c:v>0A2F3D1EAC79</c:v>
                </c:pt>
                <c:pt idx="663">
                  <c:v>8438496CD8B9</c:v>
                </c:pt>
                <c:pt idx="664">
                  <c:v>64EDA4262789</c:v>
                </c:pt>
                <c:pt idx="665">
                  <c:v>9C6A00155CAC</c:v>
                </c:pt>
                <c:pt idx="666">
                  <c:v>2E217CBBFD14</c:v>
                </c:pt>
                <c:pt idx="667">
                  <c:v>84AD2EBE3EB3</c:v>
                </c:pt>
                <c:pt idx="668">
                  <c:v>37808CD38737</c:v>
                </c:pt>
                <c:pt idx="669">
                  <c:v>F7CFBA05F4A7</c:v>
                </c:pt>
                <c:pt idx="670">
                  <c:v>4B059F14F68D</c:v>
                </c:pt>
                <c:pt idx="671">
                  <c:v>784EF86B34E7</c:v>
                </c:pt>
                <c:pt idx="672">
                  <c:v>5AF08359EDB6</c:v>
                </c:pt>
                <c:pt idx="673">
                  <c:v>A5BFA723B10C</c:v>
                </c:pt>
                <c:pt idx="674">
                  <c:v>D856824B08C5</c:v>
                </c:pt>
                <c:pt idx="675">
                  <c:v>933F864098BB</c:v>
                </c:pt>
                <c:pt idx="676">
                  <c:v>6670670DE4A0</c:v>
                </c:pt>
                <c:pt idx="677">
                  <c:v>274622CB9E2B</c:v>
                </c:pt>
                <c:pt idx="678">
                  <c:v>BFF287E77E33</c:v>
                </c:pt>
                <c:pt idx="679">
                  <c:v>24B89DBFFA60</c:v>
                </c:pt>
                <c:pt idx="680">
                  <c:v>CBDFAF9B7616</c:v>
                </c:pt>
                <c:pt idx="681">
                  <c:v>CBF82FFD35DE</c:v>
                </c:pt>
                <c:pt idx="682">
                  <c:v>87F427094745</c:v>
                </c:pt>
                <c:pt idx="683">
                  <c:v>432269DF3FF6</c:v>
                </c:pt>
                <c:pt idx="684">
                  <c:v>334CD50F9DEB</c:v>
                </c:pt>
                <c:pt idx="685">
                  <c:v>71C6C7E89DB8</c:v>
                </c:pt>
                <c:pt idx="686">
                  <c:v>F707B7C6FBC0</c:v>
                </c:pt>
                <c:pt idx="687">
                  <c:v>029F2F46E208</c:v>
                </c:pt>
                <c:pt idx="688">
                  <c:v>60B7C15BF23C</c:v>
                </c:pt>
                <c:pt idx="689">
                  <c:v>E26EB2269D25</c:v>
                </c:pt>
                <c:pt idx="690">
                  <c:v>82940E318886</c:v>
                </c:pt>
                <c:pt idx="691">
                  <c:v>0E13F6C2C762</c:v>
                </c:pt>
                <c:pt idx="692">
                  <c:v>E982335D6BCA</c:v>
                </c:pt>
                <c:pt idx="693">
                  <c:v>B56E329AAA43</c:v>
                </c:pt>
                <c:pt idx="694">
                  <c:v>8F6780D2A492</c:v>
                </c:pt>
                <c:pt idx="695">
                  <c:v>2D41B37D0255</c:v>
                </c:pt>
                <c:pt idx="696">
                  <c:v>4FEF1470383C</c:v>
                </c:pt>
                <c:pt idx="697">
                  <c:v>E5A602A9BE24</c:v>
                </c:pt>
                <c:pt idx="698">
                  <c:v>D9FCACCA0258</c:v>
                </c:pt>
                <c:pt idx="699">
                  <c:v>35A31E2FB72F</c:v>
                </c:pt>
                <c:pt idx="700">
                  <c:v>BA0433D8A643</c:v>
                </c:pt>
                <c:pt idx="701">
                  <c:v>F5221FAF3D22</c:v>
                </c:pt>
                <c:pt idx="702">
                  <c:v>35AF11AEA790</c:v>
                </c:pt>
                <c:pt idx="703">
                  <c:v>930AAA9B8074</c:v>
                </c:pt>
                <c:pt idx="704">
                  <c:v>C3CD4332FA2E</c:v>
                </c:pt>
                <c:pt idx="705">
                  <c:v>54200F61AF70</c:v>
                </c:pt>
                <c:pt idx="706">
                  <c:v>E235C07F2441</c:v>
                </c:pt>
                <c:pt idx="707">
                  <c:v>F2D1D7DBD65F</c:v>
                </c:pt>
                <c:pt idx="708">
                  <c:v>A94B66617C21</c:v>
                </c:pt>
              </c:strCache>
            </c:strRef>
          </c:xVal>
          <c:yVal>
            <c:numRef>
              <c:f>'Survey Results'!$D$2:$D$710</c:f>
              <c:numCache>
                <c:formatCode>0.00</c:formatCode>
                <c:ptCount val="70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1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2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2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1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1</c:v>
                </c:pt>
                <c:pt idx="405">
                  <c:v>1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1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2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2</c:v>
                </c:pt>
                <c:pt idx="455">
                  <c:v>2</c:v>
                </c:pt>
                <c:pt idx="456">
                  <c:v>1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2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1</c:v>
                </c:pt>
                <c:pt idx="501">
                  <c:v>2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2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2</c:v>
                </c:pt>
                <c:pt idx="521">
                  <c:v>1</c:v>
                </c:pt>
                <c:pt idx="522">
                  <c:v>1</c:v>
                </c:pt>
                <c:pt idx="523">
                  <c:v>2</c:v>
                </c:pt>
                <c:pt idx="524">
                  <c:v>1</c:v>
                </c:pt>
                <c:pt idx="525">
                  <c:v>2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1</c:v>
                </c:pt>
                <c:pt idx="531">
                  <c:v>1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1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2</c:v>
                </c:pt>
                <c:pt idx="580">
                  <c:v>1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2</c:v>
                </c:pt>
                <c:pt idx="587">
                  <c:v>2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1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2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2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2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2</c:v>
                </c:pt>
                <c:pt idx="620">
                  <c:v>1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1</c:v>
                </c:pt>
                <c:pt idx="641">
                  <c:v>1</c:v>
                </c:pt>
                <c:pt idx="642">
                  <c:v>2</c:v>
                </c:pt>
                <c:pt idx="643">
                  <c:v>1</c:v>
                </c:pt>
                <c:pt idx="644">
                  <c:v>2</c:v>
                </c:pt>
                <c:pt idx="645">
                  <c:v>1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1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1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2</c:v>
                </c:pt>
                <c:pt idx="673">
                  <c:v>1</c:v>
                </c:pt>
                <c:pt idx="674">
                  <c:v>2</c:v>
                </c:pt>
                <c:pt idx="675">
                  <c:v>2</c:v>
                </c:pt>
                <c:pt idx="676">
                  <c:v>1</c:v>
                </c:pt>
                <c:pt idx="677">
                  <c:v>2</c:v>
                </c:pt>
                <c:pt idx="678">
                  <c:v>1</c:v>
                </c:pt>
                <c:pt idx="679">
                  <c:v>2</c:v>
                </c:pt>
                <c:pt idx="680">
                  <c:v>2</c:v>
                </c:pt>
                <c:pt idx="681">
                  <c:v>1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1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1</c:v>
                </c:pt>
                <c:pt idx="706">
                  <c:v>1</c:v>
                </c:pt>
                <c:pt idx="707">
                  <c:v>2</c:v>
                </c:pt>
                <c:pt idx="70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CD-435E-90FD-5AAB563EB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318464"/>
        <c:axId val="1269532320"/>
      </c:scatterChart>
      <c:valAx>
        <c:axId val="126631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532320"/>
        <c:crosses val="autoZero"/>
        <c:crossBetween val="midCat"/>
      </c:valAx>
      <c:valAx>
        <c:axId val="12695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1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</a:t>
            </a:r>
            <a:r>
              <a:rPr lang="en-US" baseline="0"/>
              <a:t> Test Prep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rgbClr val="00B050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65-49AB-9B16-D0A6BA86DED8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tx1"/>
                </a:fgClr>
                <a:bgClr>
                  <a:srgbClr val="00B050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365-49AB-9B16-D0A6BA86DED8}"/>
              </c:ext>
            </c:extLst>
          </c:dPt>
          <c:cat>
            <c:strRef>
              <c:f>'Survey Results'!$H$2:$J$2</c:f>
              <c:strCache>
                <c:ptCount val="3"/>
                <c:pt idx="0">
                  <c:v>Average Math score upon test prep completion</c:v>
                </c:pt>
                <c:pt idx="1">
                  <c:v>Average Writing score upon test prep completion</c:v>
                </c:pt>
                <c:pt idx="2">
                  <c:v>Average Reading score upon test prep completion</c:v>
                </c:pt>
              </c:strCache>
            </c:strRef>
          </c:cat>
          <c:val>
            <c:numRef>
              <c:f>'Survey Results'!$H$3:$J$3</c:f>
              <c:numCache>
                <c:formatCode>0</c:formatCode>
                <c:ptCount val="3"/>
                <c:pt idx="0">
                  <c:v>79.971751412429384</c:v>
                </c:pt>
                <c:pt idx="1">
                  <c:v>85.183615819209038</c:v>
                </c:pt>
                <c:pt idx="2">
                  <c:v>85.186440677966104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5-49AB-9B16-D0A6BA86D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7348831"/>
        <c:axId val="316656847"/>
      </c:barChart>
      <c:catAx>
        <c:axId val="1627348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56847"/>
        <c:crosses val="autoZero"/>
        <c:auto val="1"/>
        <c:lblAlgn val="ctr"/>
        <c:lblOffset val="100"/>
        <c:noMultiLvlLbl val="0"/>
      </c:catAx>
      <c:valAx>
        <c:axId val="3166568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4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Test Prep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70-4A9F-9A1E-DDDA01323EEC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FF000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107-4916-8EB1-C94839116294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tx1"/>
                </a:fgClr>
                <a:bgClr>
                  <a:srgbClr val="FF0000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07-4916-8EB1-C94839116294}"/>
              </c:ext>
            </c:extLst>
          </c:dPt>
          <c:cat>
            <c:strRef>
              <c:f>'Survey Results'!$H$7:$J$7</c:f>
              <c:strCache>
                <c:ptCount val="3"/>
                <c:pt idx="0">
                  <c:v>Average Math score upon no test prep</c:v>
                </c:pt>
                <c:pt idx="1">
                  <c:v>Average Writing score upon no test prep</c:v>
                </c:pt>
                <c:pt idx="2">
                  <c:v>Average Reading score upon no test prep completion</c:v>
                </c:pt>
              </c:strCache>
            </c:strRef>
          </c:cat>
          <c:val>
            <c:numRef>
              <c:f>'Survey Results'!$H$8:$J$8</c:f>
              <c:numCache>
                <c:formatCode>0</c:formatCode>
                <c:ptCount val="3"/>
                <c:pt idx="0">
                  <c:v>60.354489164086687</c:v>
                </c:pt>
                <c:pt idx="1">
                  <c:v>60.351393188854487</c:v>
                </c:pt>
                <c:pt idx="2">
                  <c:v>62.210526315789473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7-4916-8EB1-C9483911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606687"/>
        <c:axId val="1791732783"/>
      </c:barChart>
      <c:catAx>
        <c:axId val="179160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32783"/>
        <c:crosses val="autoZero"/>
        <c:auto val="1"/>
        <c:lblAlgn val="ctr"/>
        <c:lblOffset val="100"/>
        <c:noMultiLvlLbl val="0"/>
      </c:catAx>
      <c:valAx>
        <c:axId val="1791732783"/>
        <c:scaling>
          <c:orientation val="minMax"/>
          <c:max val="9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0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  <cx:data id="1">
      <cx:strDim type="cat">
        <cx:f>_xlchart.v1.6</cx:f>
      </cx:strDim>
      <cx:numDim type="val">
        <cx:f>_xlchart.v1.10</cx:f>
      </cx:numDim>
    </cx:data>
    <cx:data id="2">
      <cx:strDim type="cat">
        <cx:f>_xlchart.v1.6</cx:f>
      </cx:strDim>
      <cx:numDim type="val">
        <cx:f>_xlchart.v1.12</cx:f>
      </cx:numDim>
    </cx:data>
  </cx:chartData>
  <cx:chart>
    <cx:title pos="t" align="ctr" overlay="0">
      <cx:tx>
        <cx:txData>
          <cx:v>Top 10%  in all three categories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10%  in all three categories</a:t>
          </a:r>
        </a:p>
      </cx:txPr>
    </cx:title>
    <cx:plotArea>
      <cx:plotAreaRegion>
        <cx:series layoutId="clusteredColumn" uniqueId="{69BA1B55-0D82-4620-840D-046F1D8EE019}" formatIdx="0">
          <cx:tx>
            <cx:txData>
              <cx:f>_xlchart.v1.7</cx:f>
              <cx:v>math_score</cx:v>
            </cx:txData>
          </cx:tx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  <cx:series layoutId="clusteredColumn" hidden="1" uniqueId="{2A3A6BA0-F42C-4AAE-9BA6-CAAFFD5863DE}" formatIdx="1">
          <cx:tx>
            <cx:txData>
              <cx:f>_xlchart.v1.9</cx:f>
              <cx:v>reading_score</cx:v>
            </cx:txData>
          </cx:tx>
          <cx:dataId val="1"/>
          <cx:layoutPr>
            <cx:binning intervalClosed="r"/>
          </cx:layoutPr>
        </cx:series>
        <cx:series layoutId="clusteredColumn" hidden="1" uniqueId="{19936592-9F63-410F-8CDF-16AAB60C7525}" formatIdx="2">
          <cx:tx>
            <cx:txData>
              <cx:f>_xlchart.v1.11</cx:f>
              <cx:v>writing_score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Frequency of Math Scores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Frequency of Math Scores</a:t>
          </a:r>
        </a:p>
      </cx:txPr>
    </cx:title>
    <cx:plotArea>
      <cx:plotAreaRegion>
        <cx:series layoutId="clusteredColumn" uniqueId="{BE589A08-F706-4A81-9D4B-C509595EFD04}">
          <cx:tx>
            <cx:txData>
              <cx:f>_xlchart.v1.4</cx:f>
              <cx:v>math_score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Reading Scores</a:t>
          </a:r>
        </a:p>
      </cx:txPr>
    </cx:title>
    <cx:plotArea>
      <cx:plotAreaRegion>
        <cx:series layoutId="clusteredColumn" uniqueId="{A3CE0D2A-4F48-47D1-BF27-57EC10185BFB}">
          <cx:tx>
            <cx:txData>
              <cx:f>_xlchart.v1.2</cx:f>
              <cx:v>reading_score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Writing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Writing Scores</a:t>
          </a:r>
        </a:p>
      </cx:txPr>
    </cx:title>
    <cx:plotArea>
      <cx:plotAreaRegion>
        <cx:series layoutId="clusteredColumn" uniqueId="{8128D823-E1E8-48F4-8A05-2CC3ECE9CD88}">
          <cx:tx>
            <cx:txData>
              <cx:f>_xlchart.v1.0</cx:f>
              <cx:v>writing_score</cx:v>
            </cx:txData>
          </cx:tx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chart" Target="../charts/chart2.xml"/><Relationship Id="rId7" Type="http://schemas.openxmlformats.org/officeDocument/2006/relationships/chart" Target="../charts/chart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10" Type="http://schemas.openxmlformats.org/officeDocument/2006/relationships/chart" Target="../charts/chart6.xml"/><Relationship Id="rId4" Type="http://schemas.microsoft.com/office/2014/relationships/chartEx" Target="../charts/chartEx2.xml"/><Relationship Id="rId9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552450</xdr:colOff>
      <xdr:row>904</xdr:row>
      <xdr:rowOff>95250</xdr:rowOff>
    </xdr:from>
    <xdr:to>
      <xdr:col>24</xdr:col>
      <xdr:colOff>260350</xdr:colOff>
      <xdr:row>959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AD7A62E-41AF-D8A2-A257-A4640D6BA3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97850" y="166566850"/>
              <a:ext cx="6470650" cy="1010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209550</xdr:colOff>
      <xdr:row>1</xdr:row>
      <xdr:rowOff>101600</xdr:rowOff>
    </xdr:from>
    <xdr:to>
      <xdr:col>29</xdr:col>
      <xdr:colOff>514350</xdr:colOff>
      <xdr:row>16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2FD0A1-5DC7-45D6-8B59-0E5506BA4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457200</xdr:colOff>
      <xdr:row>17</xdr:row>
      <xdr:rowOff>76200</xdr:rowOff>
    </xdr:from>
    <xdr:to>
      <xdr:col>21</xdr:col>
      <xdr:colOff>234950</xdr:colOff>
      <xdr:row>32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CBF6E5-4614-FD9B-6735-36F8E9EA8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13</xdr:col>
      <xdr:colOff>584200</xdr:colOff>
      <xdr:row>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961591F-B822-429D-97F9-D82B4AA6F9A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0350" y="184150"/>
              <a:ext cx="5930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19</xdr:row>
      <xdr:rowOff>0</xdr:rowOff>
    </xdr:from>
    <xdr:to>
      <xdr:col>13</xdr:col>
      <xdr:colOff>584200</xdr:colOff>
      <xdr:row>33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B6CADCAE-5CC2-413E-85B2-EC900CECCA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0350" y="3498850"/>
              <a:ext cx="5930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36</xdr:row>
      <xdr:rowOff>0</xdr:rowOff>
    </xdr:from>
    <xdr:to>
      <xdr:col>13</xdr:col>
      <xdr:colOff>584200</xdr:colOff>
      <xdr:row>50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2F4E3D9-9364-4B93-9525-7C11DB2C90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0350" y="6629400"/>
              <a:ext cx="5930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396875</xdr:colOff>
      <xdr:row>694</xdr:row>
      <xdr:rowOff>57150</xdr:rowOff>
    </xdr:from>
    <xdr:to>
      <xdr:col>13</xdr:col>
      <xdr:colOff>981075</xdr:colOff>
      <xdr:row>709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B5C0E6-7C01-371E-FB8B-8C9486681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733425</xdr:colOff>
      <xdr:row>61</xdr:row>
      <xdr:rowOff>152400</xdr:rowOff>
    </xdr:from>
    <xdr:to>
      <xdr:col>15</xdr:col>
      <xdr:colOff>212725</xdr:colOff>
      <xdr:row>76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61BD3F2-28FE-4BF5-F5BA-F52A968D3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790575</xdr:colOff>
      <xdr:row>77</xdr:row>
      <xdr:rowOff>41275</xdr:rowOff>
    </xdr:from>
    <xdr:to>
      <xdr:col>15</xdr:col>
      <xdr:colOff>403225</xdr:colOff>
      <xdr:row>92</xdr:row>
      <xdr:rowOff>22225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03C8A5D-2346-96B9-8D22-A89FE08CD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730250</xdr:colOff>
      <xdr:row>92</xdr:row>
      <xdr:rowOff>158750</xdr:rowOff>
    </xdr:from>
    <xdr:to>
      <xdr:col>15</xdr:col>
      <xdr:colOff>342900</xdr:colOff>
      <xdr:row>107</xdr:row>
      <xdr:rowOff>139700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40D07C8-72C4-A74C-ABAB-E166679B6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648</xdr:row>
      <xdr:rowOff>38100</xdr:rowOff>
    </xdr:from>
    <xdr:to>
      <xdr:col>8</xdr:col>
      <xdr:colOff>1333500</xdr:colOff>
      <xdr:row>663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DF18A1-6E62-F69E-2497-EB652BA52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841375</xdr:colOff>
      <xdr:row>10</xdr:row>
      <xdr:rowOff>6350</xdr:rowOff>
    </xdr:from>
    <xdr:to>
      <xdr:col>8</xdr:col>
      <xdr:colOff>1692275</xdr:colOff>
      <xdr:row>24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4E07AD-6F64-F375-E6C7-8A51E7D53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1927225</xdr:colOff>
      <xdr:row>9</xdr:row>
      <xdr:rowOff>152400</xdr:rowOff>
    </xdr:from>
    <xdr:to>
      <xdr:col>10</xdr:col>
      <xdr:colOff>542925</xdr:colOff>
      <xdr:row>24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A41D5A-B429-87C9-86D9-E74D209F3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24.973926851853" createdVersion="8" refreshedVersion="8" minRefreshableVersion="3" recordCount="1000" xr:uid="{242F109E-6C1D-429A-ADA3-8AF40298A2F0}">
  <cacheSource type="worksheet">
    <worksheetSource name="student_exam_results"/>
  </cacheSource>
  <cacheFields count="6">
    <cacheField name="Student_ID" numFmtId="49">
      <sharedItems count="1000">
        <s v="4C25D2D418EC"/>
        <s v="592288068D0E"/>
        <s v="493EFBA51280"/>
        <s v="9508878DBECD"/>
        <s v="B814C88DED05"/>
        <s v="90F347125D27"/>
        <s v="2F0C6D6AA452"/>
        <s v="26663929B9D5"/>
        <s v="2DF8539DE639"/>
        <s v="6E574745ADFD"/>
        <s v="C89576B45391"/>
        <s v="1272940F8AEF"/>
        <s v="9EE483033922"/>
        <s v="1065E531486A"/>
        <s v="E235C07F2441"/>
        <s v="2428CA231380"/>
        <s v="D132A9371F5A"/>
        <s v="3049A95E9F66"/>
        <s v="377BA9A6E418"/>
        <s v="BE87DF6C173F"/>
        <s v="315438036B3A"/>
        <s v="EA35CA02E260"/>
        <s v="C46132201669"/>
        <s v="153D811E08FB"/>
        <s v="00E7C83E7D03"/>
        <s v="FDDB4FCD74E7"/>
        <s v="9C6A00155CAC"/>
        <s v="62475ADCE79B"/>
        <s v="619F8FAA4668"/>
        <s v="FC37FD84A71D"/>
        <s v="0849A9259271"/>
        <s v="975C897407C7"/>
        <s v="146C5610BBF5"/>
        <s v="338D452B1F05"/>
        <s v="972D3C8707CB"/>
        <s v="5E9849FC981D"/>
        <s v="398EDC8D7360"/>
        <s v="6B156B454D40"/>
        <s v="52CD9A8E44CB"/>
        <s v="F43FDFEB98FA"/>
        <s v="A62CF1A934EB"/>
        <s v="9825D0BC400A"/>
        <s v="B8E247196BF6"/>
        <s v="F3A66D61CE56"/>
        <s v="B3FC85821768"/>
        <s v="A2C38CA3E744"/>
        <s v="511F8AF7443A"/>
        <s v="40556FA30792"/>
        <s v="7843A89BA2D0"/>
        <s v="91171C440411"/>
        <s v="7811A6F2B2B7"/>
        <s v="4D766AFEF073"/>
        <s v="EBA8709921FF"/>
        <s v="141E27304EDF"/>
        <s v="308CB08FF368"/>
        <s v="F9BB6DFB6871"/>
        <s v="4AE08C879D70"/>
        <s v="9AB24E51F16A"/>
        <s v="0A4DFCB22E3E"/>
        <s v="FCD19E14F00F"/>
        <s v="BF0DAF397AD5"/>
        <s v="FACB636DFE8B"/>
        <s v="3D4C08D7EE27"/>
        <s v="5ADF231C953C"/>
        <s v="951579EA153B"/>
        <s v="ECFFA2F3516B"/>
        <s v="3DDC3A3C0417"/>
        <s v="164394D24A13"/>
        <s v="B42989CE5DB9"/>
        <s v="395FE2E19FE6"/>
        <s v="4268FC1BBF04"/>
        <s v="48547B1FCFE0"/>
        <s v="D0B0F313C535"/>
        <s v="4A92F11EF803"/>
        <s v="DEFE4FA15059"/>
        <s v="E7436BC28858"/>
        <s v="EA94E2C3709E"/>
        <s v="14767BD4E13A"/>
        <s v="6AB2F507F1B1"/>
        <s v="C8D9B82062BF"/>
        <s v="035827F94A61"/>
        <s v="6078960BD537"/>
        <s v="56A440B24863"/>
        <s v="E9C5A0CE239F"/>
        <s v="EDE430AD39D6"/>
        <s v="993F208CAFA0"/>
        <s v="6129D3AA7E7F"/>
        <s v="51A8CC09F9FF"/>
        <s v="18F422B236A7"/>
        <s v="2F36BFFD67B4"/>
        <s v="AB0D7FB833BB"/>
        <s v="707E7440EA76"/>
        <s v="E0B7E82AB286"/>
        <s v="8BF820548DED"/>
        <s v="7D40083BCBC1"/>
        <s v="224EB4ACD536"/>
        <s v="CC1C1725F728"/>
        <s v="E31B8A46282D"/>
        <s v="B10E0949211E"/>
        <s v="A94491B61F15"/>
        <s v="EAD8E09DFA79"/>
        <s v="93D484D71799"/>
        <s v="BDE86DC495C6"/>
        <s v="E18AB12AB162"/>
        <s v="226866F9C863"/>
        <s v="7871AA9DD084"/>
        <s v="74B8C805F3D9"/>
        <s v="17106B3281C1"/>
        <s v="19D32C291DDF"/>
        <s v="6A89E12B5DEC"/>
        <s v="28017C810D08"/>
        <s v="165285871EF4"/>
        <s v="FAB8D651298F"/>
        <s v="CF51A52CD06A"/>
        <s v="BB3CCFB22F7B"/>
        <s v="61A8766708E7"/>
        <s v="00A86A3C467B"/>
        <s v="19722F5952DD"/>
        <s v="5F73E8A5C12D"/>
        <s v="157D23B47BBF"/>
        <s v="E7A6F35016F2"/>
        <s v="C8F0B3D5312C"/>
        <s v="3005C243B257"/>
        <s v="D5340932D27E"/>
        <s v="87CA803A0EA2"/>
        <s v="EDC3ED6DC9A6"/>
        <s v="2307B5AF2A5A"/>
        <s v="BFAC1D129ED3"/>
        <s v="99610D179BB1"/>
        <s v="515A86600BEB"/>
        <s v="36FEF26338A0"/>
        <s v="B6216E2EADCE"/>
        <s v="5E330507B99D"/>
        <s v="395856098203"/>
        <s v="A02902536932"/>
        <s v="9E9A6347A464"/>
        <s v="3276FF5247AB"/>
        <s v="99658306486E"/>
        <s v="F995C3B84455"/>
        <s v="5EC54A3634C4"/>
        <s v="1E4760172997"/>
        <s v="DE272CCB97E4"/>
        <s v="71056FB2AD17"/>
        <s v="382B60906C52"/>
        <s v="7CC1CEAE852E"/>
        <s v="3BDD8AD15E95"/>
        <s v="4EFBB6761292"/>
        <s v="0AACB8FF24B4"/>
        <s v="1898EAD6447B"/>
        <s v="49B485B1DFF6"/>
        <s v="172F932A5471"/>
        <s v="65849BDF3E9C"/>
        <s v="411FA5DF14A0"/>
        <s v="B40031E14282"/>
        <s v="6670670DE4A0"/>
        <s v="6FD841149FEC"/>
        <s v="BACB506B8512"/>
        <s v="8D33C0362397"/>
        <s v="18E9521269A3"/>
        <s v="1F51FFB81525"/>
        <s v="06434770BAC4"/>
        <s v="A7522D288698"/>
        <s v="334CD50F9DEB"/>
        <s v="226840CABC14"/>
        <s v="F1D0A5877494"/>
        <s v="C91925B8883D"/>
        <s v="7CDCD2A3CC30"/>
        <s v="2E726A491B81"/>
        <s v="C19CF10E0311"/>
        <s v="4403A800FA0C"/>
        <s v="B03A186B6F6A"/>
        <s v="F817F2CC6CD9"/>
        <s v="A3A5558121AA"/>
        <s v="5C4D3C4A8FAF"/>
        <s v="7497EC3330F0"/>
        <s v="1EFC92B0F8CA"/>
        <s v="24CF63F300D2"/>
        <s v="F62CEF9005D6"/>
        <s v="36F499DE4744"/>
        <s v="459116B06019"/>
        <s v="CD1065DD9120"/>
        <s v="BFF287E77E33"/>
        <s v="5336CCAB317E"/>
        <s v="7835B3AF6B18"/>
        <s v="5189121EA9A3"/>
        <s v="15BAA7386610"/>
        <s v="1761EAEB10A9"/>
        <s v="75FFFC0FB397"/>
        <s v="CED46B7954A8"/>
        <s v="605AC17D0204"/>
        <s v="736B4EA905FB"/>
        <s v="ABD89FE93EC2"/>
        <s v="C782923511BF"/>
        <s v="7D90E0B4EBDF"/>
        <s v="F368AD373F48"/>
        <s v="514359F1B74D"/>
        <s v="5231F7FC4320"/>
        <s v="3CC1A93E1853"/>
        <s v="278DEF78BEC1"/>
        <s v="EF35905E7B1F"/>
        <s v="A49C2A63E851"/>
        <s v="8EEC776A43D9"/>
        <s v="975B6F95D4AE"/>
        <s v="1F1DB4F82983"/>
        <s v="6578EB41D207"/>
        <s v="B86511A16115"/>
        <s v="FB2C3926D4EF"/>
        <s v="8D0AD0B0F306"/>
        <s v="8618601C8824"/>
        <s v="E73A11C8FA77"/>
        <s v="97DA59B1F1C8"/>
        <s v="5189D8C1F336"/>
        <s v="1BD6E6A550A1"/>
        <s v="5E8E25E0E08D"/>
        <s v="4CA8AC460BAD"/>
        <s v="446C38A82833"/>
        <s v="16DC7150CCD8"/>
        <s v="9555F6ACDE13"/>
        <s v="A2FFFCBD3D99"/>
        <s v="0122E35F1919"/>
        <s v="4322895D34FF"/>
        <s v="62AC5143150B"/>
        <s v="168F35937296"/>
        <s v="D2FBBE842488"/>
        <s v="1A9B276FB346"/>
        <s v="589C6B138C1A"/>
        <s v="CBF82FFD35DE"/>
        <s v="A5A44CFE114D"/>
        <s v="D04CD3B2E453"/>
        <s v="C27A73C1E958"/>
        <s v="5C6E4E772A46"/>
        <s v="37808CD38737"/>
        <s v="1130955A6644"/>
        <s v="5BFE009AF2B7"/>
        <s v="D271E08199D1"/>
        <s v="0D61BA602316"/>
        <s v="E26EB2269D25"/>
        <s v="75098DACE4FD"/>
        <s v="E0C4F7D14B55"/>
        <s v="54200F61AF70"/>
        <s v="38CD7CA404EF"/>
        <s v="9DF2F5473FA8"/>
        <s v="C9254BEBC1E0"/>
        <s v="2397396066FF"/>
        <s v="9051B7C03F73"/>
        <s v="45C2B209B3B3"/>
        <s v="61C8C5733BB5"/>
        <s v="E7AFE8B0FC13"/>
        <s v="B15BD476EEBC"/>
        <s v="06F57C0CE294"/>
        <s v="15C2005F8BE6"/>
        <s v="E5C92545045F"/>
        <s v="2FDB4F923A22"/>
        <s v="E336763331F2"/>
        <s v="07A1A2FDE3EC"/>
        <s v="B3FC3CAE4EA9"/>
        <s v="501A0C75823D"/>
        <s v="B9BA665B319A"/>
        <s v="B340B10A3EA0"/>
        <s v="74512218FBE9"/>
        <s v="C81E93B1C0AC"/>
        <s v="14B7CC4AEB5B"/>
        <s v="4473581D28E3"/>
        <s v="27C73E600CC0"/>
        <s v="58F192B5E015"/>
        <s v="91B34C69D0A6"/>
        <s v="267964940168"/>
        <s v="932F0D2360F8"/>
        <s v="C3D918FD62E0"/>
        <s v="45D15C5E203A"/>
        <s v="402093B50F07"/>
        <s v="C995E6225DB5"/>
        <s v="544662C2A4EE"/>
        <s v="C3061BF79477"/>
        <s v="9478F8191330"/>
        <s v="920E90292BFF"/>
        <s v="1526707671A1"/>
        <s v="3D8DC159614F"/>
        <s v="1A0A099A44C9"/>
        <s v="6C0FC39AFD0F"/>
        <s v="4739DDD476DC"/>
        <s v="77E4A818DBC7"/>
        <s v="7C711505EC7E"/>
        <s v="90110B2C38E6"/>
        <s v="F09D1FCF3966"/>
        <s v="6F91658B6649"/>
        <s v="157A83960377"/>
        <s v="86E3CAC49AB9"/>
        <s v="ADEA1A9BDA25"/>
        <s v="F7CFBA05F4A7"/>
        <s v="B22935154156"/>
        <s v="95FE8B6700A3"/>
        <s v="2BB66599B20D"/>
        <s v="52C681C4BB58"/>
        <s v="1C1ADA4E9E7F"/>
        <s v="D38F05E656BA"/>
        <s v="9A1460731552"/>
        <s v="45FE852B31C8"/>
        <s v="4F1D3DD077AD"/>
        <s v="D11B4FDCE6FC"/>
        <s v="7F5A13CFBDA0"/>
        <s v="F61EF2F86206"/>
        <s v="4802DCF935A0"/>
        <s v="305E9F1AA67D"/>
        <s v="F3003375BB3D"/>
        <s v="E9A4A3D1A455"/>
        <s v="2FF132E08CA3"/>
        <s v="FC51978DBF62"/>
        <s v="9E11F1395DE2"/>
        <s v="D9FCACCA0258"/>
        <s v="A9CCF5316DB5"/>
        <s v="92CFA0704F8C"/>
        <s v="198BC28F4C79"/>
        <s v="DF7E31538559"/>
        <s v="29D5420C7B8E"/>
        <s v="56814287F614"/>
        <s v="FB92FD5CDD33"/>
        <s v="1AD236703C0A"/>
        <s v="270901840C45"/>
        <s v="59981EEA96CE"/>
        <s v="F407302B4506"/>
        <s v="3720461F4483"/>
        <s v="96330EDCA9EC"/>
        <s v="0627DDC78F2B"/>
        <s v="8C95992C1D85"/>
        <s v="451048AA3C25"/>
        <s v="5DF8FAAFB299"/>
        <s v="4B059F14F68D"/>
        <s v="E6B17B9C62AB"/>
        <s v="C99E2A998253"/>
        <s v="8CC38609E32B"/>
        <s v="6D564E40A439"/>
        <s v="9F4D737752D8"/>
        <s v="1036AB4B89A5"/>
        <s v="3369487B6030"/>
        <s v="1329C72D8787"/>
        <s v="D370FD74A8D1"/>
        <s v="6C4962F3F175"/>
        <s v="832D9942C6B8"/>
        <s v="FDA4D0DDDE7F"/>
        <s v="9E1BAE3EFE7D"/>
        <s v="E982335D6BCA"/>
        <s v="DAF574DC1DCC"/>
        <s v="38A756689D01"/>
        <s v="48BDB417D917"/>
        <s v="22568EDE52C4"/>
        <s v="EBFF21605CC6"/>
        <s v="1AAE34AE28EB"/>
        <s v="E9442F4653E3"/>
        <s v="CD62C0037B30"/>
        <s v="BEEF12C482D0"/>
        <s v="DA4A1D845E53"/>
        <s v="145B74D5CDD6"/>
        <s v="240766E80C3D"/>
        <s v="2387ECDB2D21"/>
        <s v="D297CAC662B1"/>
        <s v="C0E6B3F5D132"/>
        <s v="8F6780D2A492"/>
        <s v="A09DB2B3F507"/>
        <s v="03C440C5199C"/>
        <s v="8CC9C9B495DD"/>
        <s v="8BC7D3CA2209"/>
        <s v="394A549666A0"/>
        <s v="00A29B9734B4"/>
        <s v="F54D045537F4"/>
        <s v="2885445CF71F"/>
        <s v="1F1950AD9E3C"/>
        <s v="D40F05782253"/>
        <s v="75B650A5FA2E"/>
        <s v="D4FFA9CDD071"/>
        <s v="BD9E59C0DC39"/>
        <s v="84AD2EBE3EB3"/>
        <s v="81767BB9205A"/>
        <s v="67986BFFBF51"/>
        <s v="84A35900FBAB"/>
        <s v="61FAA8D38819"/>
        <s v="35AF11AEA790"/>
        <s v="1032999DACF8"/>
        <s v="0ED9E08A488F"/>
        <s v="EE9D165109EA"/>
        <s v="6470DBE6EB35"/>
        <s v="E958CBC5FFF7"/>
        <s v="6CD0DF673D58"/>
        <s v="DC16EE01489C"/>
        <s v="D834CCCC7EAE"/>
        <s v="41D102A9B781"/>
        <s v="CB0BA8AFDD70"/>
        <s v="ACE9A55708FE"/>
        <s v="760EE84C6AA7"/>
        <s v="FEF58C35727E"/>
        <s v="254077DBC4D5"/>
        <s v="BCAD2AF6F5E7"/>
        <s v="27F80CDA66D5"/>
        <s v="5D962802996C"/>
        <s v="8A952A2D7D1A"/>
        <s v="A2D8C0C04E1E"/>
        <s v="ACCB4E96A23C"/>
        <s v="BD5932B3BD71"/>
        <s v="1A13D6CCAE8E"/>
        <s v="3806A01744EC"/>
        <s v="E1E4E56C0276"/>
        <s v="9C340292AC83"/>
        <s v="E93F19AAA1E1"/>
        <s v="078C9D6C7846"/>
        <s v="0B93C820D727"/>
        <s v="63188317312F"/>
        <s v="C1FE5D19F013"/>
        <s v="CD9944E34A1B"/>
        <s v="922109685F29"/>
        <s v="F0D469E44A0F"/>
        <s v="2E3EA6868028"/>
        <s v="A599129D0F26"/>
        <s v="233208F4FE32"/>
        <s v="321E963F5D2A"/>
        <s v="6609C7960EAA"/>
        <s v="17DEC51E5DFC"/>
        <s v="05A1EBB67463"/>
        <s v="4A333A23C5D0"/>
        <s v="BA9D19F0E1C1"/>
        <s v="D3B75D5A27F7"/>
        <s v="2C2CADABA5B9"/>
        <s v="1B88E8DF360F"/>
        <s v="A21613612F0D"/>
        <s v="39FA45B7DC20"/>
        <s v="9ABD506FE024"/>
        <s v="2A8732C4F5C2"/>
        <s v="9495216FD8AA"/>
        <s v="87F427094745"/>
        <s v="1D6A51BCD702"/>
        <s v="49BA5F7B8BCA"/>
        <s v="8F98FAED8372"/>
        <s v="F5221FAF3D22"/>
        <s v="B79537E22F9F"/>
        <s v="0304022FC741"/>
        <s v="0D2E9EB0A950"/>
        <s v="685E2F3C546D"/>
        <s v="7AC55AD8DB89"/>
        <s v="B0EEAAF4FAEF"/>
        <s v="47391A9A8ACD"/>
        <s v="C4EE54CE9551"/>
        <s v="36D5545BFA4D"/>
        <s v="EFC8DCB1139C"/>
        <s v="CD8FB8898D24"/>
        <s v="35587BE80172"/>
        <s v="4221B685538D"/>
        <s v="00286B0CC7E8"/>
        <s v="7BB547276B1E"/>
        <s v="ECC06C13AD29"/>
        <s v="48308204DEAB"/>
        <s v="22DD464BA2AB"/>
        <s v="A5FB48C78B4B"/>
        <s v="E898000312DC"/>
        <s v="033D1D1734FE"/>
        <s v="A4FD384F7256"/>
        <s v="DCBC3F1A9843"/>
        <s v="001F77FB52EB"/>
        <s v="9CE51413C045"/>
        <s v="098D3CC1683B"/>
        <s v="C0FFC751B751"/>
        <s v="5450C151A48E"/>
        <s v="08295C79993F"/>
        <s v="D489D7FD445B"/>
        <s v="85D341012F75"/>
        <s v="D128D6CBA66A"/>
        <s v="FEE71DB64712"/>
        <s v="22E7A1158638"/>
        <s v="23498828DBAD"/>
        <s v="434FE647F2B5"/>
        <s v="77CBC1086423"/>
        <s v="2071184615A3"/>
        <s v="F2D1D7DBD65F"/>
        <s v="2E57E622CA59"/>
        <s v="76BB9D890DD5"/>
        <s v="DD07CD125535"/>
        <s v="FABB79BBEF58"/>
        <s v="CC2F443C5C99"/>
        <s v="81F77091A590"/>
        <s v="54750234029D"/>
        <s v="3F8284ED2793"/>
        <s v="F83EBC9F4C13"/>
        <s v="7676195ABF74"/>
        <s v="BD27CE6F9E0E"/>
        <s v="AA4108492775"/>
        <s v="7547755F36C2"/>
        <s v="77F5F1800B95"/>
        <s v="C184023552D8"/>
        <s v="A5BFA723B10C"/>
        <s v="67408F770515"/>
        <s v="6D3F608FE710"/>
        <s v="32B495DE2EE2"/>
        <s v="15105D5AE66F"/>
        <s v="8B1B5F3FDEB2"/>
        <s v="64EDA4262789"/>
        <s v="89F994C48FD1"/>
        <s v="43E1519F2042"/>
        <s v="FCF0690076CC"/>
        <s v="45066AC412F5"/>
        <s v="934D314D8F45"/>
        <s v="80EB2329985A"/>
        <s v="60258D646DDB"/>
        <s v="64A37879240B"/>
        <s v="6FC0071A7924"/>
        <s v="D39427F2F8C2"/>
        <s v="B56E329AAA43"/>
        <s v="F584055FF5BB"/>
        <s v="EF5CF3F7F42E"/>
        <s v="82940E318886"/>
        <s v="D6B2B541E861"/>
        <s v="74FBBB154C39"/>
        <s v="4A1ABE7D39C9"/>
        <s v="964AAAB6B273"/>
        <s v="6481B5D6B762"/>
        <s v="CA5AEBCB2524"/>
        <s v="FDC96A87583F"/>
        <s v="8B0D05E5DFAB"/>
        <s v="D856824B08C5"/>
        <s v="7F0F1226035E"/>
        <s v="D63633E80D95"/>
        <s v="C742FB8EA4AB"/>
        <s v="550757E1C0B3"/>
        <s v="E64E600928E1"/>
        <s v="621B0AA39775"/>
        <s v="F2A04EFE2C04"/>
        <s v="94234B8A48F4"/>
        <s v="E38759EE6B1A"/>
        <s v="43E44C1EBD17"/>
        <s v="A3CCABFB4B5C"/>
        <s v="32FA3310B17C"/>
        <s v="CD18750B1755"/>
        <s v="6ABE33B6BD9E"/>
        <s v="C123348C8D52"/>
        <s v="FDF6FE283A49"/>
        <s v="BBA2B77408F2"/>
        <s v="9DDCF587CCEB"/>
        <s v="4FEF1470383C"/>
        <s v="3D9017734B99"/>
        <s v="DA5D0EE8390E"/>
        <s v="FD9405EDC3A4"/>
        <s v="5A8AE4B9B146"/>
        <s v="DA30D2997CD0"/>
        <s v="1AF90CE789E2"/>
        <s v="DB9A0DC0BED4"/>
        <s v="352996286170"/>
        <s v="1A41D5CC16B9"/>
        <s v="419BAB44F9B4"/>
        <s v="67E87F36DDEC"/>
        <s v="5E47FD12696B"/>
        <s v="ED1F7DB9F62E"/>
        <s v="79409BE1102D"/>
        <s v="4A5D8A4FD2B4"/>
        <s v="9B5005FD8A1B"/>
        <s v="619D49540715"/>
        <s v="8539A389EC5D"/>
        <s v="F4835D2A718B"/>
        <s v="48DAABACAE14"/>
        <s v="F5BF6241319E"/>
        <s v="4E013FE63B70"/>
        <s v="723E537F641E"/>
        <s v="1FE8E2345AEC"/>
        <s v="12B92F8CBA64"/>
        <s v="CF98716BC4C6"/>
        <s v="50FF5F86E68D"/>
        <s v="79C116F98641"/>
        <s v="E2258E4F09CA"/>
        <s v="211BCA3E5FEE"/>
        <s v="EA1892100CDF"/>
        <s v="2A238AE66A67"/>
        <s v="DB0C9DBC1132"/>
        <s v="57C7975F7905"/>
        <s v="30B694BB28A7"/>
        <s v="78DE1881B331"/>
        <s v="AA7E547E96F1"/>
        <s v="C109B259FCA1"/>
        <s v="9DBF6C7E95C5"/>
        <s v="9DD832A8F1AA"/>
        <s v="CDD5C84A6CFC"/>
        <s v="ABD6FC557089"/>
        <s v="FBAC0A9BF036"/>
        <s v="92CF2A874655"/>
        <s v="B944854DBA45"/>
        <s v="A10DAD7189E6"/>
        <s v="89F1B077BA34"/>
        <s v="7AA894032868"/>
        <s v="7854354FFC63"/>
        <s v="F707B7C6FBC0"/>
        <s v="72E5D0E6DA12"/>
        <s v="B77EDAA37689"/>
        <s v="21D6F8F21AA2"/>
        <s v="C9D5EA88E5F8"/>
        <s v="FE6802584ED3"/>
        <s v="40AC24919374"/>
        <s v="EA4D0B05736A"/>
        <s v="762DE13EC60E"/>
        <s v="35458460B846"/>
        <s v="9DA62A96796F"/>
        <s v="A6F110D43D3E"/>
        <s v="8FA43DD771B2"/>
        <s v="8238B886DBAC"/>
        <s v="86E579B6A0FB"/>
        <s v="950C36E7E880"/>
        <s v="AE6DD4190E1A"/>
        <s v="4058B111F4FF"/>
        <s v="7586562AAF7E"/>
        <s v="51D6F3E69095"/>
        <s v="6CE52C7A48DE"/>
        <s v="AA8CD3D4EF3A"/>
        <s v="FD0C41A0A1D0"/>
        <s v="BA0433D8A643"/>
        <s v="2D41B37D0255"/>
        <s v="0E53E811B61E"/>
        <s v="20D059A58CAA"/>
        <s v="DB000515888C"/>
        <s v="7AF8D2A3201F"/>
        <s v="888DAF19A48E"/>
        <s v="8438496CD8B9"/>
        <s v="3C533912A0FA"/>
        <s v="F27D5FAAB689"/>
        <s v="BB7035BF4ADA"/>
        <s v="339F9AA99514"/>
        <s v="F0714931CC06"/>
        <s v="AA7288A8359C"/>
        <s v="D2FFDDE96F7B"/>
        <s v="94975EB1D5FF"/>
        <s v="B0F3DAF53680"/>
        <s v="22AF361EB8BC"/>
        <s v="8A4C29C07972"/>
        <s v="C13AC580A790"/>
        <s v="5C998F62377E"/>
        <s v="11773EC36EC1"/>
        <s v="61713BB4AFCE"/>
        <s v="630BB8BB6794"/>
        <s v="92F0728236CC"/>
        <s v="C29BC720D6C6"/>
        <s v="76FF6E4F240C"/>
        <s v="C138FF071BC1"/>
        <s v="8DD3D758A61A"/>
        <s v="CD06AE4F3639"/>
        <s v="771D0BC4FB5E"/>
        <s v="4F8E13C5777B"/>
        <s v="EF10567A6D03"/>
        <s v="9C50571B35D7"/>
        <s v="4CC92A9ECFD3"/>
        <s v="738618B83B57"/>
        <s v="680CF5F7AEEF"/>
        <s v="2ED3BCFBF98E"/>
        <s v="0C2C7A7D9F06"/>
        <s v="C3A1689DC962"/>
        <s v="98C57B1D2E5C"/>
        <s v="1C0C676F6404"/>
        <s v="F9994998CC67"/>
        <s v="C2719A2BC6E0"/>
        <s v="6165661F1FD3"/>
        <s v="57789A1110EB"/>
        <s v="DBF6650049AE"/>
        <s v="029F2F46E208"/>
        <s v="CE3C4FE15187"/>
        <s v="563ADEA2D777"/>
        <s v="A94B66617C21"/>
        <s v="7286040E7974"/>
        <s v="52A74FEAFA2B"/>
        <s v="66F1CCAB0182"/>
        <s v="F50EFA167C35"/>
        <s v="A2F665623C4F"/>
        <s v="C956E9858E3E"/>
        <s v="ABAD74B3A465"/>
        <s v="74D18C5B476A"/>
        <s v="F62BA0EBE1F4"/>
        <s v="BDB1E4A411D2"/>
        <s v="869A0ACEB1DE"/>
        <s v="B303BB730654"/>
        <s v="7D39374EC805"/>
        <s v="2E217CBBFD14"/>
        <s v="BA41D2DBD884"/>
        <s v="0409A342D107"/>
        <s v="E955849C4B86"/>
        <s v="E4D35FFFEE48"/>
        <s v="03E9B1593CBA"/>
        <s v="6EE9A7526F8F"/>
        <s v="E4D12A1EC897"/>
        <s v="C47F958ADF64"/>
        <s v="B8C8AA0F6A72"/>
        <s v="35A31E2FB72F"/>
        <s v="0A2F3D1EAC79"/>
        <s v="C1F066AD475D"/>
        <s v="325C2D277D3F"/>
        <s v="E513901FA3C6"/>
        <s v="7EDBB8F1D71C"/>
        <s v="FF22679D9BC8"/>
        <s v="782682A38E93"/>
        <s v="62E4CAED39FD"/>
        <s v="FDFB401FB111"/>
        <s v="8436CBC3C15C"/>
        <s v="CBDFAF9B7616"/>
        <s v="5E2828C74273"/>
        <s v="82B43EA3DA70"/>
        <s v="7B3C7D120C7A"/>
        <s v="F70C456BED4E"/>
        <s v="1C12888E215A"/>
        <s v="4948C2745C80"/>
        <s v="3DAA4AA75CB6"/>
        <s v="933F864098BB"/>
        <s v="CB25069087C9"/>
        <s v="83D31445FEF4"/>
        <s v="3B399EA04CF2"/>
        <s v="C616172759E8"/>
        <s v="6794DCBE9181"/>
        <s v="CB6391C19F30"/>
        <s v="F8E503B20A19"/>
        <s v="2B3E643FA766"/>
        <s v="E99ED75412EA"/>
        <s v="37519D30A333"/>
        <s v="1419793DEED9"/>
        <s v="0A715CA3393F"/>
        <s v="A547CBA4D950"/>
        <s v="1F5C0DB56347"/>
        <s v="AD59DD156E95"/>
        <s v="5E84F1380970"/>
        <s v="0E5CF28C44E4"/>
        <s v="B92F5B2EFB11"/>
        <s v="39719261D1BF"/>
        <s v="3E802BC8F946"/>
        <s v="84B769FB0573"/>
        <s v="274622CB9E2B"/>
        <s v="CC3F9DA412EB"/>
        <s v="9EF30BB08016"/>
        <s v="F14C07566C13"/>
        <s v="CBFFD6EA6552"/>
        <s v="B3852DFAC7E0"/>
        <s v="8F0644B7C78E"/>
        <s v="539454A178CB"/>
        <s v="EB60210EBD43"/>
        <s v="CFA5E0229773"/>
        <s v="60B7C15BF23C"/>
        <s v="8B3A9E1DC751"/>
        <s v="C23B5A073A81"/>
        <s v="F1421799A6B3"/>
        <s v="CDF2F698C392"/>
        <s v="6B188C86D3BB"/>
        <s v="A1099A67BA1C"/>
        <s v="E977EE1D149C"/>
        <s v="930AAA9B8074"/>
        <s v="A37DB832B74A"/>
        <s v="D80CEC6DAF4C"/>
        <s v="81EA5AACAE62"/>
        <s v="D3A656E62F7B"/>
        <s v="A16B78F7FB62"/>
        <s v="6D90AC5C0251"/>
        <s v="0C88704B3A92"/>
        <s v="D2CD4A9C4E2C"/>
        <s v="2125640ECC02"/>
        <s v="41A28855086B"/>
        <s v="F3114277CE37"/>
        <s v="D0ADAEEBDA9F"/>
        <s v="9AC3A9DEE300"/>
        <s v="75B5503ACB0F"/>
        <s v="C44DAB2103DD"/>
        <s v="D3FB1811A60B"/>
        <s v="A804470B0878"/>
        <s v="2A3EFCBB1621"/>
        <s v="BF55A2C58A1B"/>
        <s v="772F18D7EF4A"/>
        <s v="28AC86821ED4"/>
        <s v="8E1E147D6666"/>
        <s v="CA030BFFD583"/>
        <s v="44D1D8189B94"/>
        <s v="09583E86500A"/>
        <s v="B530265E2540"/>
        <s v="B5762A3F177E"/>
        <s v="B0F071BE0C1D"/>
        <s v="CCFC6B4B6798"/>
        <s v="8A8F66A1F44A"/>
        <s v="21D71B2E128A"/>
        <s v="9E51BE31D56D"/>
        <s v="CE48DF40E321"/>
        <s v="13BE594AEFDB"/>
        <s v="3EEA16DB60B1"/>
        <s v="A49A7C8E020F"/>
        <s v="25EDF5FE7661"/>
        <s v="C1951B0A66DE"/>
        <s v="AF844C87F237"/>
        <s v="C8744326ED44"/>
        <s v="B4252DADA10F"/>
        <s v="1C9DDA9C4CBB"/>
        <s v="921550861CAA"/>
        <s v="F0E46D5B7AF1"/>
        <s v="33E7E16B6081"/>
        <s v="2DA879154519"/>
        <s v="784EF86B34E7"/>
        <s v="358CEF526D9E"/>
        <s v="0E13F6C2C762"/>
        <s v="5696B5A4EE70"/>
        <s v="5735592E2F04"/>
        <s v="16649925C023"/>
        <s v="23EC1BD20ABE"/>
        <s v="959495040897"/>
        <s v="6FFE4CE605E7"/>
        <s v="F73D7D73A788"/>
        <s v="D8041D85C9AC"/>
        <s v="B68618EBE61A"/>
        <s v="1C6E72EE226E"/>
        <s v="5DFC51D3BB3C"/>
        <s v="A7C2EE515FB8"/>
        <s v="320181ACE77A"/>
        <s v="42EAD879A019"/>
        <s v="35F14201AF59"/>
        <s v="BAC092D4164D"/>
        <s v="885AFA4179F4"/>
        <s v="4196D5803C25"/>
        <s v="850118A768B7"/>
        <s v="31590F7B7763"/>
        <s v="F9E063FA0533"/>
        <s v="746053366BAE"/>
        <s v="E243123D40A3"/>
        <s v="B11DB932EAF4"/>
        <s v="5A45CFCB4819"/>
        <s v="A72A4B827F1F"/>
        <s v="7A26BADAAED8"/>
        <s v="37A85E7A9749"/>
        <s v="535324A831C9"/>
        <s v="42F0AA2F9D91"/>
        <s v="3BFA1D44412E"/>
        <s v="18CBFA9D3A9F"/>
        <s v="B9D6C7F5FF5A"/>
        <s v="F9B0DC5C7DF1"/>
        <s v="77AF04C9984F"/>
        <s v="AE79A2647B1A"/>
        <s v="FE3AA8261DD9"/>
        <s v="7B093209362E"/>
        <s v="F5298C3969C6"/>
        <s v="08E6DDE2B401"/>
        <s v="E5A602A9BE24"/>
        <s v="2096CE6C860C"/>
        <s v="9F97989FCF38"/>
        <s v="B7B4ACCB8AFF"/>
        <s v="3C28706699FF"/>
        <s v="E0648B7ECCC1"/>
        <s v="56B21BB78916"/>
        <s v="796D385FDBF8"/>
        <s v="8AEB22EA9D82"/>
        <s v="E8450AABFAE0"/>
        <s v="7379CFC3AC91"/>
        <s v="743680BE1054"/>
        <s v="4A660B4E1D12"/>
        <s v="C01EAFEA58A1"/>
        <s v="42FB56EC8C78"/>
        <s v="C5B96B45072B"/>
        <s v="B3B622408D13"/>
        <s v="A0E856172798"/>
        <s v="5E739E6D8A2E"/>
        <s v="A9A1C46CCD43"/>
        <s v="22A3124CE238"/>
        <s v="0DED9F9A8E71"/>
        <s v="94C322D12EAA"/>
        <s v="D9CC11ECB4CD"/>
        <s v="70318659DA49"/>
        <s v="28C179918559"/>
        <s v="F4B18EB4652C"/>
        <s v="788605FA78E3"/>
        <s v="5A1249CDF04E"/>
        <s v="484AE33D75C2"/>
        <s v="2EACDC900E12"/>
        <s v="7286421C667B"/>
        <s v="714CD6449C5A"/>
        <s v="C0D9D57CDFB5"/>
        <s v="4A4F86CD223A"/>
        <s v="2628B6C73823"/>
        <s v="C6CC75D21FD5"/>
        <s v="A4DDF2611E1B"/>
        <s v="A68B565F7563"/>
        <s v="494F29C45DCC"/>
        <s v="B0F469323C07"/>
        <s v="F373F78C6D5F"/>
        <s v="94BE06351E17"/>
        <s v="0B184DE679DF"/>
        <s v="70FF58B9C7DD"/>
        <s v="6E39B11464EC"/>
        <s v="16B945B4F6A3"/>
        <s v="5DA75D60A08F"/>
        <s v="0CAC5F6B3996"/>
        <s v="AC24B8F7F056"/>
        <s v="A70181EB606E"/>
        <s v="2F413E4EE22D"/>
        <s v="4FE1456322D6"/>
        <s v="DE33DEC4FDCD"/>
        <s v="0B7376C9C407"/>
        <s v="FCF3BECE85DB"/>
        <s v="6442CBCC4037"/>
        <s v="F21905D7B85A"/>
        <s v="C8574C60065B"/>
        <s v="850F8A790B75"/>
        <s v="DAFE21A78436"/>
        <s v="10A59A9DEFE2"/>
        <s v="5A61416FBF21"/>
        <s v="3767E44F3D48"/>
        <s v="EA97055B693D"/>
        <s v="2A5EA8897879"/>
        <s v="0059A6F2ADF5"/>
        <s v="5588DD6C0456"/>
        <s v="57F3F42BD944"/>
        <s v="B5A0C46A7724"/>
        <s v="47FBC06F7B7E"/>
        <s v="0C108BF0169F"/>
        <s v="CCFB414E82E8"/>
        <s v="F69A0BA4F672"/>
        <s v="CB23C2947084"/>
        <s v="6F065B77DFD5"/>
        <s v="24B89DBFFA60"/>
        <s v="CC2F6B0D91F4"/>
        <s v="1AB55D32677B"/>
        <s v="ED0E37CE9935"/>
        <s v="1243543B5EFD"/>
        <s v="755F04082BAB"/>
        <s v="3FDAB6F305D8"/>
        <s v="A93879718E9D"/>
        <s v="6E62EDEEC905"/>
        <s v="DAADC4661AC4"/>
        <s v="44A085BE590E"/>
        <s v="20C92DB730F1"/>
        <s v="0161F5927B78"/>
        <s v="8790EA6B8CDE"/>
        <s v="FF22577E45D8"/>
        <s v="DCF9EF4295F6"/>
        <s v="033172297292"/>
        <s v="0EF3C5297A89"/>
        <s v="D345B1BE6187"/>
        <s v="AB4746B271B3"/>
        <s v="C3CD4332FA2E"/>
        <s v="A722B4A41DA5"/>
        <s v="E6685CBEABBA"/>
        <s v="7E12EF45845C"/>
        <s v="2CA5D66C2B57"/>
        <s v="7CF1A68E71B8"/>
        <s v="94D4574C3B0D"/>
        <s v="8A94506388C0"/>
        <s v="0445FC9B4632"/>
        <s v="38C241BD0FED"/>
        <s v="1AA86235A6D3"/>
        <s v="5F8BCBBE8780"/>
        <s v="C158F8DC25B8"/>
        <s v="B6EA96E03FF2"/>
        <s v="2A28170EA799"/>
        <s v="62CB56474A7A"/>
        <s v="87F1C2D9475D"/>
        <s v="9D0F9CA02EE7"/>
        <s v="56747CA55ADC"/>
        <s v="A3CDEB58BAA6"/>
        <s v="DBAAC7297A6A"/>
        <s v="B085E265E830"/>
        <s v="5C43B9A2C33B"/>
        <s v="573BC4E4E417"/>
        <s v="AF3AD9493150"/>
        <s v="B374656E7427"/>
        <s v="344AA8D3FA25"/>
        <s v="A04586F90A7E"/>
        <s v="6EE914FC1236"/>
        <s v="4C6303134A1E"/>
        <s v="8E407B81CF7E"/>
        <s v="347250BD864D"/>
        <s v="04495CEFE495"/>
        <s v="5AF08359EDB6"/>
        <s v="694905FF027C"/>
        <s v="71C6C7E89DB8"/>
        <s v="D34FAAA5668C"/>
        <s v="AABDA9BE3390"/>
        <s v="9010C0B8DDBD"/>
        <s v="C9211E914C49"/>
        <s v="332285B6EBDC"/>
        <s v="73DB180358CD"/>
        <s v="2E7E5693DF2B"/>
        <s v="04C3C0632C23"/>
        <s v="12F1FE1AF216"/>
        <s v="677C00429B6D"/>
        <s v="9B1A3F4C18BD"/>
        <s v="432269DF3FF6"/>
        <s v="7949C5218FD5"/>
        <s v="03CCCA86CF64"/>
        <s v="845B9B607D99"/>
        <s v="7A89D7197A23"/>
        <s v="B9908308D2A4"/>
        <s v="3DBCE4CA0A9C"/>
        <s v="B55DE8FD219E"/>
        <s v="738FFAD6D082"/>
        <s v="B875D6F4F4B3"/>
        <s v="2F3AFBD37AF5"/>
        <s v="51EE8B706538"/>
        <s v="6806D8C56948"/>
        <s v="BC3151E8C08B"/>
        <s v="00924D20099D"/>
        <s v="78B70E4F2601"/>
        <s v="8B22437CACFD"/>
        <s v="60D2154DAB86"/>
        <s v="6C6C51C7790D"/>
        <s v="BB0F6ABDD3BF"/>
        <s v="F00D3F11BCFE"/>
        <s v="81B7756E2D7C"/>
        <s v="585A3A9258FD"/>
        <s v="539B36A54321"/>
        <s v="0DB4F0C08BD8"/>
        <s v="947C271E8FDC"/>
        <s v="0B34820D8833"/>
      </sharedItems>
    </cacheField>
    <cacheField name="math_score" numFmtId="1">
      <sharedItems containsSemiMixedTypes="0" containsString="0" containsNumber="1" containsInteger="1" minValue="20" maxValue="100"/>
    </cacheField>
    <cacheField name="reading_score" numFmtId="1">
      <sharedItems containsSemiMixedTypes="0" containsString="0" containsNumber="1" containsInteger="1" minValue="28" maxValue="100"/>
    </cacheField>
    <cacheField name="writing_score" numFmtId="1">
      <sharedItems containsSemiMixedTypes="0" containsString="0" containsNumber="1" containsInteger="1" minValue="23" maxValue="100"/>
    </cacheField>
    <cacheField name="Test_ID" numFmtId="0">
      <sharedItems containsSemiMixedTypes="0" containsString="0" containsNumber="1" containsInteger="1" minValue="1" maxValue="1000"/>
    </cacheField>
    <cacheField name="year_group" numFmtId="1">
      <sharedItems count="5">
        <s v="Group C"/>
        <s v="Group B"/>
        <s v="Group A"/>
        <s v="Group D"/>
        <s v="Group 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25.005626388891" createdVersion="8" refreshedVersion="8" minRefreshableVersion="3" recordCount="1000" xr:uid="{7A6AF8AC-5EC6-40AB-AB06-8C1007A82787}">
  <cacheSource type="worksheet">
    <worksheetSource ref="A1:G1001" sheet="Exam Results"/>
  </cacheSource>
  <cacheFields count="7">
    <cacheField name="Student_ID" numFmtId="1">
      <sharedItems containsSemiMixedTypes="0" containsString="0" containsNumber="1" containsInteger="1" minValue="1" maxValue="1000"/>
    </cacheField>
    <cacheField name="Test_ID" numFmtId="49">
      <sharedItems/>
    </cacheField>
    <cacheField name="math_score" numFmtId="1">
      <sharedItems containsSemiMixedTypes="0" containsString="0" containsNumber="1" containsInteger="1" minValue="20" maxValue="100"/>
    </cacheField>
    <cacheField name="reading_score" numFmtId="1">
      <sharedItems containsSemiMixedTypes="0" containsString="0" containsNumber="1" containsInteger="1" minValue="28" maxValue="100"/>
    </cacheField>
    <cacheField name="writing_score" numFmtId="1">
      <sharedItems containsSemiMixedTypes="0" containsString="0" containsNumber="1" containsInteger="1" minValue="23" maxValue="100" count="73">
        <n v="23"/>
        <n v="25"/>
        <n v="28"/>
        <n v="29"/>
        <n v="30"/>
        <n v="32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year_group" numFmtId="1">
      <sharedItems count="5">
        <s v="Group C"/>
        <s v="Group B"/>
        <s v="Group A"/>
        <s v="Group D"/>
        <s v="Group E"/>
      </sharedItems>
    </cacheField>
    <cacheField name="Gender" numFmtId="1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25.681490393516" createdVersion="8" refreshedVersion="8" minRefreshableVersion="3" recordCount="1000" xr:uid="{B17683AA-2EC9-4AC5-A8FD-C4C9465CB39F}">
  <cacheSource type="worksheet">
    <worksheetSource ref="A1:H1001" sheet="Exam Results"/>
  </cacheSource>
  <cacheFields count="8">
    <cacheField name="Student_ID" numFmtId="1">
      <sharedItems containsSemiMixedTypes="0" containsString="0" containsNumber="1" containsInteger="1" minValue="1" maxValue="1000"/>
    </cacheField>
    <cacheField name="Test_ID" numFmtId="49">
      <sharedItems/>
    </cacheField>
    <cacheField name="math_score" numFmtId="1">
      <sharedItems containsSemiMixedTypes="0" containsString="0" containsNumber="1" containsInteger="1" minValue="20" maxValue="100"/>
    </cacheField>
    <cacheField name="reading_score" numFmtId="1">
      <sharedItems containsSemiMixedTypes="0" containsString="0" containsNumber="1" containsInteger="1" minValue="28" maxValue="100"/>
    </cacheField>
    <cacheField name="writing_score" numFmtId="1">
      <sharedItems containsSemiMixedTypes="0" containsString="0" containsNumber="1" containsInteger="1" minValue="23" maxValue="100"/>
    </cacheField>
    <cacheField name="year_group" numFmtId="1">
      <sharedItems/>
    </cacheField>
    <cacheField name="Gender" numFmtId="1">
      <sharedItems/>
    </cacheField>
    <cacheField name="parental_level_of_education" numFmtId="1">
      <sharedItems containsSemiMixedTypes="0" containsString="0" containsNumber="1" containsInteger="1" minValue="1" maxValue="6" count="6">
        <n v="2"/>
        <n v="1"/>
        <n v="4"/>
        <n v="5"/>
        <n v="3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48"/>
    <n v="28"/>
    <n v="23"/>
    <n v="1"/>
    <x v="0"/>
  </r>
  <r>
    <x v="1"/>
    <n v="36"/>
    <n v="29"/>
    <n v="23"/>
    <n v="2"/>
    <x v="1"/>
  </r>
  <r>
    <x v="2"/>
    <n v="20"/>
    <n v="29"/>
    <n v="25"/>
    <n v="3"/>
    <x v="0"/>
  </r>
  <r>
    <x v="3"/>
    <n v="32"/>
    <n v="34"/>
    <n v="28"/>
    <n v="4"/>
    <x v="2"/>
  </r>
  <r>
    <x v="4"/>
    <n v="36"/>
    <n v="38"/>
    <n v="29"/>
    <n v="5"/>
    <x v="1"/>
  </r>
  <r>
    <x v="5"/>
    <n v="36"/>
    <n v="36"/>
    <n v="30"/>
    <n v="6"/>
    <x v="3"/>
  </r>
  <r>
    <x v="6"/>
    <n v="49"/>
    <n v="39"/>
    <n v="30"/>
    <n v="7"/>
    <x v="2"/>
  </r>
  <r>
    <x v="7"/>
    <n v="41"/>
    <n v="40"/>
    <n v="32"/>
    <n v="8"/>
    <x v="2"/>
  </r>
  <r>
    <x v="8"/>
    <n v="35"/>
    <n v="35"/>
    <n v="34"/>
    <n v="9"/>
    <x v="0"/>
  </r>
  <r>
    <x v="9"/>
    <n v="35"/>
    <n v="41"/>
    <n v="34"/>
    <n v="10"/>
    <x v="0"/>
  </r>
  <r>
    <x v="10"/>
    <n v="37"/>
    <n v="41"/>
    <n v="34"/>
    <n v="11"/>
    <x v="0"/>
  </r>
  <r>
    <x v="11"/>
    <n v="31"/>
    <n v="30"/>
    <n v="35"/>
    <n v="12"/>
    <x v="2"/>
  </r>
  <r>
    <x v="12"/>
    <n v="36"/>
    <n v="34"/>
    <n v="35"/>
    <n v="13"/>
    <x v="3"/>
  </r>
  <r>
    <x v="13"/>
    <n v="43"/>
    <n v="38"/>
    <n v="35"/>
    <n v="14"/>
    <x v="1"/>
  </r>
  <r>
    <x v="14"/>
    <n v="38"/>
    <n v="37"/>
    <n v="36"/>
    <n v="15"/>
    <x v="1"/>
  </r>
  <r>
    <x v="15"/>
    <n v="42"/>
    <n v="38"/>
    <n v="36"/>
    <n v="16"/>
    <x v="1"/>
  </r>
  <r>
    <x v="16"/>
    <n v="34"/>
    <n v="43"/>
    <n v="36"/>
    <n v="17"/>
    <x v="3"/>
  </r>
  <r>
    <x v="17"/>
    <n v="35"/>
    <n v="45"/>
    <n v="36"/>
    <n v="18"/>
    <x v="1"/>
  </r>
  <r>
    <x v="18"/>
    <n v="36"/>
    <n v="45"/>
    <n v="36"/>
    <n v="19"/>
    <x v="3"/>
  </r>
  <r>
    <x v="19"/>
    <n v="40"/>
    <n v="42"/>
    <n v="37"/>
    <n v="20"/>
    <x v="1"/>
  </r>
  <r>
    <x v="20"/>
    <n v="47"/>
    <n v="48"/>
    <n v="37"/>
    <n v="21"/>
    <x v="3"/>
  </r>
  <r>
    <x v="21"/>
    <n v="56"/>
    <n v="41"/>
    <n v="38"/>
    <n v="22"/>
    <x v="4"/>
  </r>
  <r>
    <x v="22"/>
    <n v="35"/>
    <n v="41"/>
    <n v="38"/>
    <n v="23"/>
    <x v="0"/>
  </r>
  <r>
    <x v="23"/>
    <n v="50"/>
    <n v="43"/>
    <n v="38"/>
    <n v="24"/>
    <x v="2"/>
  </r>
  <r>
    <x v="24"/>
    <n v="34"/>
    <n v="44"/>
    <n v="38"/>
    <n v="25"/>
    <x v="2"/>
  </r>
  <r>
    <x v="25"/>
    <n v="37"/>
    <n v="39"/>
    <n v="39"/>
    <n v="26"/>
    <x v="1"/>
  </r>
  <r>
    <x v="26"/>
    <n v="53"/>
    <n v="40"/>
    <n v="39"/>
    <n v="27"/>
    <x v="0"/>
  </r>
  <r>
    <x v="27"/>
    <n v="46"/>
    <n v="41"/>
    <n v="39"/>
    <n v="28"/>
    <x v="1"/>
  </r>
  <r>
    <x v="28"/>
    <n v="46"/>
    <n v="42"/>
    <n v="39"/>
    <n v="29"/>
    <x v="0"/>
  </r>
  <r>
    <x v="29"/>
    <n v="37"/>
    <n v="43"/>
    <n v="39"/>
    <n v="30"/>
    <x v="1"/>
  </r>
  <r>
    <x v="30"/>
    <n v="40"/>
    <n v="44"/>
    <n v="39"/>
    <n v="31"/>
    <x v="4"/>
  </r>
  <r>
    <x v="31"/>
    <n v="48"/>
    <n v="45"/>
    <n v="39"/>
    <n v="32"/>
    <x v="0"/>
  </r>
  <r>
    <x v="32"/>
    <n v="42"/>
    <n v="40"/>
    <n v="40"/>
    <n v="33"/>
    <x v="1"/>
  </r>
  <r>
    <x v="33"/>
    <n v="32"/>
    <n v="41"/>
    <n v="40"/>
    <n v="34"/>
    <x v="1"/>
  </r>
  <r>
    <x v="34"/>
    <n v="40"/>
    <n v="43"/>
    <n v="40"/>
    <n v="35"/>
    <x v="0"/>
  </r>
  <r>
    <x v="35"/>
    <n v="38"/>
    <n v="45"/>
    <n v="40"/>
    <n v="36"/>
    <x v="1"/>
  </r>
  <r>
    <x v="36"/>
    <n v="40"/>
    <n v="46"/>
    <n v="40"/>
    <n v="37"/>
    <x v="1"/>
  </r>
  <r>
    <x v="37"/>
    <n v="45"/>
    <n v="49"/>
    <n v="40"/>
    <n v="38"/>
    <x v="0"/>
  </r>
  <r>
    <x v="38"/>
    <n v="41"/>
    <n v="51"/>
    <n v="40"/>
    <n v="39"/>
    <x v="3"/>
  </r>
  <r>
    <x v="39"/>
    <n v="44"/>
    <n v="52"/>
    <n v="40"/>
    <n v="40"/>
    <x v="0"/>
  </r>
  <r>
    <x v="40"/>
    <n v="46"/>
    <n v="39"/>
    <n v="41"/>
    <n v="41"/>
    <x v="0"/>
  </r>
  <r>
    <x v="41"/>
    <n v="28"/>
    <n v="40"/>
    <n v="41"/>
    <n v="42"/>
    <x v="1"/>
  </r>
  <r>
    <x v="42"/>
    <n v="36"/>
    <n v="42"/>
    <n v="41"/>
    <n v="43"/>
    <x v="1"/>
  </r>
  <r>
    <x v="43"/>
    <n v="28"/>
    <n v="44"/>
    <n v="41"/>
    <n v="44"/>
    <x v="1"/>
  </r>
  <r>
    <x v="44"/>
    <n v="58"/>
    <n v="45"/>
    <n v="41"/>
    <n v="45"/>
    <x v="4"/>
  </r>
  <r>
    <x v="45"/>
    <n v="55"/>
    <n v="45"/>
    <n v="41"/>
    <n v="46"/>
    <x v="1"/>
  </r>
  <r>
    <x v="46"/>
    <n v="46"/>
    <n v="50"/>
    <n v="41"/>
    <n v="47"/>
    <x v="1"/>
  </r>
  <r>
    <x v="47"/>
    <n v="25"/>
    <n v="37"/>
    <n v="42"/>
    <n v="48"/>
    <x v="1"/>
  </r>
  <r>
    <x v="48"/>
    <n v="49"/>
    <n v="41"/>
    <n v="42"/>
    <n v="49"/>
    <x v="3"/>
  </r>
  <r>
    <x v="49"/>
    <n v="41"/>
    <n v="42"/>
    <n v="42"/>
    <n v="50"/>
    <x v="1"/>
  </r>
  <r>
    <x v="50"/>
    <n v="33"/>
    <n v="42"/>
    <n v="42"/>
    <n v="51"/>
    <x v="0"/>
  </r>
  <r>
    <x v="51"/>
    <n v="24"/>
    <n v="43"/>
    <n v="42"/>
    <n v="52"/>
    <x v="0"/>
  </r>
  <r>
    <x v="52"/>
    <n v="46"/>
    <n v="46"/>
    <n v="42"/>
    <n v="53"/>
    <x v="4"/>
  </r>
  <r>
    <x v="53"/>
    <n v="50"/>
    <n v="48"/>
    <n v="42"/>
    <n v="54"/>
    <x v="1"/>
  </r>
  <r>
    <x v="54"/>
    <n v="54"/>
    <n v="54"/>
    <n v="42"/>
    <n v="55"/>
    <x v="0"/>
  </r>
  <r>
    <x v="55"/>
    <n v="50"/>
    <n v="39"/>
    <n v="43"/>
    <n v="56"/>
    <x v="0"/>
  </r>
  <r>
    <x v="56"/>
    <n v="47"/>
    <n v="47"/>
    <n v="43"/>
    <n v="57"/>
    <x v="1"/>
  </r>
  <r>
    <x v="57"/>
    <n v="54"/>
    <n v="47"/>
    <n v="43"/>
    <n v="58"/>
    <x v="4"/>
  </r>
  <r>
    <x v="58"/>
    <n v="54"/>
    <n v="47"/>
    <n v="43"/>
    <n v="59"/>
    <x v="2"/>
  </r>
  <r>
    <x v="59"/>
    <n v="50"/>
    <n v="49"/>
    <n v="43"/>
    <n v="60"/>
    <x v="0"/>
  </r>
  <r>
    <x v="60"/>
    <n v="42"/>
    <n v="55"/>
    <n v="43"/>
    <n v="61"/>
    <x v="0"/>
  </r>
  <r>
    <x v="61"/>
    <n v="60"/>
    <n v="47"/>
    <n v="44"/>
    <n v="62"/>
    <x v="0"/>
  </r>
  <r>
    <x v="62"/>
    <n v="58"/>
    <n v="48"/>
    <n v="44"/>
    <n v="63"/>
    <x v="0"/>
  </r>
  <r>
    <x v="63"/>
    <n v="44"/>
    <n v="49"/>
    <n v="44"/>
    <n v="64"/>
    <x v="0"/>
  </r>
  <r>
    <x v="64"/>
    <n v="49"/>
    <n v="51"/>
    <n v="44"/>
    <n v="65"/>
    <x v="0"/>
  </r>
  <r>
    <x v="65"/>
    <n v="61"/>
    <n v="52"/>
    <n v="44"/>
    <n v="66"/>
    <x v="2"/>
  </r>
  <r>
    <x v="66"/>
    <n v="22"/>
    <n v="38"/>
    <n v="45"/>
    <n v="67"/>
    <x v="3"/>
  </r>
  <r>
    <x v="67"/>
    <n v="42"/>
    <n v="40"/>
    <n v="45"/>
    <n v="68"/>
    <x v="1"/>
  </r>
  <r>
    <x v="68"/>
    <n v="52"/>
    <n v="43"/>
    <n v="45"/>
    <n v="69"/>
    <x v="0"/>
  </r>
  <r>
    <x v="69"/>
    <n v="51"/>
    <n v="47"/>
    <n v="45"/>
    <n v="70"/>
    <x v="4"/>
  </r>
  <r>
    <x v="70"/>
    <n v="38"/>
    <n v="47"/>
    <n v="45"/>
    <n v="71"/>
    <x v="2"/>
  </r>
  <r>
    <x v="71"/>
    <n v="45"/>
    <n v="49"/>
    <n v="45"/>
    <n v="72"/>
    <x v="1"/>
  </r>
  <r>
    <x v="72"/>
    <n v="41"/>
    <n v="50"/>
    <n v="45"/>
    <n v="73"/>
    <x v="1"/>
  </r>
  <r>
    <x v="73"/>
    <n v="56"/>
    <n v="51"/>
    <n v="45"/>
    <n v="74"/>
    <x v="1"/>
  </r>
  <r>
    <x v="74"/>
    <n v="46"/>
    <n v="52"/>
    <n v="45"/>
    <n v="75"/>
    <x v="0"/>
  </r>
  <r>
    <x v="75"/>
    <n v="44"/>
    <n v="52"/>
    <n v="45"/>
    <n v="76"/>
    <x v="0"/>
  </r>
  <r>
    <x v="76"/>
    <n v="60"/>
    <n v="53"/>
    <n v="45"/>
    <n v="77"/>
    <x v="0"/>
  </r>
  <r>
    <x v="77"/>
    <n v="66"/>
    <n v="53"/>
    <n v="45"/>
    <n v="78"/>
    <x v="0"/>
  </r>
  <r>
    <x v="78"/>
    <n v="41"/>
    <n v="45"/>
    <n v="46"/>
    <n v="79"/>
    <x v="0"/>
  </r>
  <r>
    <x v="79"/>
    <n v="58"/>
    <n v="47"/>
    <n v="46"/>
    <n v="80"/>
    <x v="0"/>
  </r>
  <r>
    <x v="80"/>
    <n v="57"/>
    <n v="51"/>
    <n v="46"/>
    <n v="81"/>
    <x v="1"/>
  </r>
  <r>
    <x v="81"/>
    <n v="55"/>
    <n v="53"/>
    <n v="46"/>
    <n v="82"/>
    <x v="0"/>
  </r>
  <r>
    <x v="82"/>
    <n v="39"/>
    <n v="53"/>
    <n v="46"/>
    <n v="83"/>
    <x v="1"/>
  </r>
  <r>
    <x v="83"/>
    <n v="51"/>
    <n v="44"/>
    <n v="47"/>
    <n v="84"/>
    <x v="1"/>
  </r>
  <r>
    <x v="84"/>
    <n v="49"/>
    <n v="45"/>
    <n v="47"/>
    <n v="85"/>
    <x v="2"/>
  </r>
  <r>
    <x v="85"/>
    <n v="52"/>
    <n v="45"/>
    <n v="47"/>
    <n v="86"/>
    <x v="0"/>
  </r>
  <r>
    <x v="86"/>
    <n v="47"/>
    <n v="46"/>
    <n v="47"/>
    <n v="87"/>
    <x v="1"/>
  </r>
  <r>
    <x v="87"/>
    <n v="39"/>
    <n v="47"/>
    <n v="47"/>
    <n v="88"/>
    <x v="0"/>
  </r>
  <r>
    <x v="88"/>
    <n v="44"/>
    <n v="47"/>
    <n v="47"/>
    <n v="89"/>
    <x v="0"/>
  </r>
  <r>
    <x v="89"/>
    <n v="45"/>
    <n v="47"/>
    <n v="47"/>
    <n v="90"/>
    <x v="0"/>
  </r>
  <r>
    <x v="90"/>
    <n v="50"/>
    <n v="48"/>
    <n v="47"/>
    <n v="91"/>
    <x v="1"/>
  </r>
  <r>
    <x v="91"/>
    <n v="47"/>
    <n v="48"/>
    <n v="47"/>
    <n v="92"/>
    <x v="0"/>
  </r>
  <r>
    <x v="92"/>
    <n v="61"/>
    <n v="50"/>
    <n v="47"/>
    <n v="93"/>
    <x v="1"/>
  </r>
  <r>
    <x v="93"/>
    <n v="46"/>
    <n v="54"/>
    <n v="47"/>
    <n v="94"/>
    <x v="0"/>
  </r>
  <r>
    <x v="94"/>
    <n v="39"/>
    <n v="54"/>
    <n v="47"/>
    <n v="95"/>
    <x v="4"/>
  </r>
  <r>
    <x v="95"/>
    <n v="45"/>
    <n v="56"/>
    <n v="47"/>
    <n v="96"/>
    <x v="0"/>
  </r>
  <r>
    <x v="96"/>
    <n v="65"/>
    <n v="57"/>
    <n v="47"/>
    <n v="97"/>
    <x v="4"/>
  </r>
  <r>
    <x v="97"/>
    <n v="39"/>
    <n v="43"/>
    <n v="48"/>
    <n v="98"/>
    <x v="1"/>
  </r>
  <r>
    <x v="98"/>
    <n v="47"/>
    <n v="47"/>
    <n v="48"/>
    <n v="99"/>
    <x v="3"/>
  </r>
  <r>
    <x v="99"/>
    <n v="58"/>
    <n v="49"/>
    <n v="48"/>
    <n v="100"/>
    <x v="3"/>
  </r>
  <r>
    <x v="100"/>
    <n v="48"/>
    <n v="51"/>
    <n v="48"/>
    <n v="101"/>
    <x v="3"/>
  </r>
  <r>
    <x v="101"/>
    <n v="51"/>
    <n v="52"/>
    <n v="48"/>
    <n v="102"/>
    <x v="3"/>
  </r>
  <r>
    <x v="102"/>
    <n v="42"/>
    <n v="53"/>
    <n v="48"/>
    <n v="103"/>
    <x v="1"/>
  </r>
  <r>
    <x v="103"/>
    <n v="58"/>
    <n v="56"/>
    <n v="48"/>
    <n v="104"/>
    <x v="0"/>
  </r>
  <r>
    <x v="104"/>
    <n v="50"/>
    <n v="56"/>
    <n v="48"/>
    <n v="105"/>
    <x v="0"/>
  </r>
  <r>
    <x v="105"/>
    <n v="47"/>
    <n v="41"/>
    <n v="49"/>
    <n v="106"/>
    <x v="3"/>
  </r>
  <r>
    <x v="106"/>
    <n v="56"/>
    <n v="42"/>
    <n v="49"/>
    <n v="107"/>
    <x v="0"/>
  </r>
  <r>
    <x v="107"/>
    <n v="51"/>
    <n v="47"/>
    <n v="49"/>
    <n v="108"/>
    <x v="3"/>
  </r>
  <r>
    <x v="108"/>
    <n v="28"/>
    <n v="49"/>
    <n v="49"/>
    <n v="109"/>
    <x v="0"/>
  </r>
  <r>
    <x v="109"/>
    <n v="52"/>
    <n v="50"/>
    <n v="49"/>
    <n v="110"/>
    <x v="3"/>
  </r>
  <r>
    <x v="110"/>
    <n v="53"/>
    <n v="50"/>
    <n v="49"/>
    <n v="111"/>
    <x v="0"/>
  </r>
  <r>
    <x v="111"/>
    <n v="61"/>
    <n v="51"/>
    <n v="49"/>
    <n v="112"/>
    <x v="0"/>
  </r>
  <r>
    <x v="112"/>
    <n v="53"/>
    <n v="51"/>
    <n v="49"/>
    <n v="113"/>
    <x v="0"/>
  </r>
  <r>
    <x v="113"/>
    <n v="40"/>
    <n v="53"/>
    <n v="49"/>
    <n v="114"/>
    <x v="1"/>
  </r>
  <r>
    <x v="114"/>
    <n v="44"/>
    <n v="56"/>
    <n v="49"/>
    <n v="115"/>
    <x v="1"/>
  </r>
  <r>
    <x v="115"/>
    <n v="53"/>
    <n v="60"/>
    <n v="49"/>
    <n v="116"/>
    <x v="1"/>
  </r>
  <r>
    <x v="116"/>
    <n v="32"/>
    <n v="48"/>
    <n v="50"/>
    <n v="117"/>
    <x v="3"/>
  </r>
  <r>
    <x v="117"/>
    <n v="53"/>
    <n v="50"/>
    <n v="50"/>
    <n v="118"/>
    <x v="0"/>
  </r>
  <r>
    <x v="118"/>
    <n v="50"/>
    <n v="51"/>
    <n v="50"/>
    <n v="119"/>
    <x v="1"/>
  </r>
  <r>
    <x v="119"/>
    <n v="43"/>
    <n v="52"/>
    <n v="50"/>
    <n v="120"/>
    <x v="4"/>
  </r>
  <r>
    <x v="120"/>
    <n v="61"/>
    <n v="54"/>
    <n v="50"/>
    <n v="121"/>
    <x v="0"/>
  </r>
  <r>
    <x v="121"/>
    <n v="61"/>
    <n v="56"/>
    <n v="50"/>
    <n v="122"/>
    <x v="4"/>
  </r>
  <r>
    <x v="122"/>
    <n v="56"/>
    <n v="60"/>
    <n v="50"/>
    <n v="123"/>
    <x v="0"/>
  </r>
  <r>
    <x v="123"/>
    <n v="65"/>
    <n v="60"/>
    <n v="50"/>
    <n v="124"/>
    <x v="1"/>
  </r>
  <r>
    <x v="124"/>
    <n v="58"/>
    <n v="50"/>
    <n v="51"/>
    <n v="125"/>
    <x v="3"/>
  </r>
  <r>
    <x v="125"/>
    <n v="44"/>
    <n v="50"/>
    <n v="51"/>
    <n v="126"/>
    <x v="1"/>
  </r>
  <r>
    <x v="126"/>
    <n v="49"/>
    <n v="52"/>
    <n v="51"/>
    <n v="127"/>
    <x v="3"/>
  </r>
  <r>
    <x v="127"/>
    <n v="50"/>
    <n v="53"/>
    <n v="51"/>
    <n v="128"/>
    <x v="0"/>
  </r>
  <r>
    <x v="128"/>
    <n v="47"/>
    <n v="53"/>
    <n v="51"/>
    <n v="129"/>
    <x v="1"/>
  </r>
  <r>
    <x v="129"/>
    <n v="61"/>
    <n v="55"/>
    <n v="51"/>
    <n v="130"/>
    <x v="0"/>
  </r>
  <r>
    <x v="130"/>
    <n v="51"/>
    <n v="56"/>
    <n v="51"/>
    <n v="131"/>
    <x v="0"/>
  </r>
  <r>
    <x v="131"/>
    <n v="40"/>
    <n v="50"/>
    <n v="52"/>
    <n v="132"/>
    <x v="0"/>
  </r>
  <r>
    <x v="132"/>
    <n v="47"/>
    <n v="52"/>
    <n v="52"/>
    <n v="133"/>
    <x v="2"/>
  </r>
  <r>
    <x v="133"/>
    <n v="64"/>
    <n v="52"/>
    <n v="52"/>
    <n v="134"/>
    <x v="3"/>
  </r>
  <r>
    <x v="134"/>
    <n v="52"/>
    <n v="55"/>
    <n v="52"/>
    <n v="135"/>
    <x v="4"/>
  </r>
  <r>
    <x v="135"/>
    <n v="67"/>
    <n v="57"/>
    <n v="52"/>
    <n v="136"/>
    <x v="0"/>
  </r>
  <r>
    <x v="136"/>
    <n v="66"/>
    <n v="63"/>
    <n v="52"/>
    <n v="137"/>
    <x v="1"/>
  </r>
  <r>
    <x v="137"/>
    <n v="39"/>
    <n v="48"/>
    <n v="53"/>
    <n v="138"/>
    <x v="1"/>
  </r>
  <r>
    <x v="138"/>
    <n v="56"/>
    <n v="50"/>
    <n v="53"/>
    <n v="139"/>
    <x v="3"/>
  </r>
  <r>
    <x v="139"/>
    <n v="56"/>
    <n v="50"/>
    <n v="53"/>
    <n v="140"/>
    <x v="3"/>
  </r>
  <r>
    <x v="140"/>
    <n v="49"/>
    <n v="51"/>
    <n v="53"/>
    <n v="141"/>
    <x v="1"/>
  </r>
  <r>
    <x v="141"/>
    <n v="50"/>
    <n v="52"/>
    <n v="53"/>
    <n v="142"/>
    <x v="1"/>
  </r>
  <r>
    <x v="142"/>
    <n v="44"/>
    <n v="52"/>
    <n v="53"/>
    <n v="143"/>
    <x v="1"/>
  </r>
  <r>
    <x v="143"/>
    <n v="58"/>
    <n v="53"/>
    <n v="53"/>
    <n v="144"/>
    <x v="2"/>
  </r>
  <r>
    <x v="144"/>
    <n v="55"/>
    <n v="57"/>
    <n v="53"/>
    <n v="145"/>
    <x v="3"/>
  </r>
  <r>
    <x v="145"/>
    <n v="58"/>
    <n v="57"/>
    <n v="53"/>
    <n v="146"/>
    <x v="1"/>
  </r>
  <r>
    <x v="146"/>
    <n v="55"/>
    <n v="58"/>
    <n v="53"/>
    <n v="147"/>
    <x v="0"/>
  </r>
  <r>
    <x v="147"/>
    <n v="46"/>
    <n v="58"/>
    <n v="53"/>
    <n v="148"/>
    <x v="1"/>
  </r>
  <r>
    <x v="148"/>
    <n v="59"/>
    <n v="63"/>
    <n v="53"/>
    <n v="149"/>
    <x v="0"/>
  </r>
  <r>
    <x v="149"/>
    <n v="56"/>
    <n v="65"/>
    <n v="53"/>
    <n v="150"/>
    <x v="0"/>
  </r>
  <r>
    <x v="150"/>
    <n v="63"/>
    <n v="67"/>
    <n v="53"/>
    <n v="151"/>
    <x v="0"/>
  </r>
  <r>
    <x v="151"/>
    <n v="42"/>
    <n v="49"/>
    <n v="54"/>
    <n v="152"/>
    <x v="3"/>
  </r>
  <r>
    <x v="152"/>
    <n v="56"/>
    <n v="50"/>
    <n v="54"/>
    <n v="153"/>
    <x v="3"/>
  </r>
  <r>
    <x v="153"/>
    <n v="33"/>
    <n v="50"/>
    <n v="54"/>
    <n v="154"/>
    <x v="3"/>
  </r>
  <r>
    <x v="154"/>
    <n v="53"/>
    <n v="51"/>
    <n v="54"/>
    <n v="155"/>
    <x v="3"/>
  </r>
  <r>
    <x v="155"/>
    <n v="38"/>
    <n v="53"/>
    <n v="54"/>
    <n v="156"/>
    <x v="1"/>
  </r>
  <r>
    <x v="156"/>
    <n v="44"/>
    <n v="53"/>
    <n v="54"/>
    <n v="157"/>
    <x v="1"/>
  </r>
  <r>
    <x v="157"/>
    <n v="63"/>
    <n v="54"/>
    <n v="54"/>
    <n v="158"/>
    <x v="0"/>
  </r>
  <r>
    <x v="158"/>
    <n v="39"/>
    <n v="56"/>
    <n v="54"/>
    <n v="159"/>
    <x v="2"/>
  </r>
  <r>
    <x v="159"/>
    <n v="42"/>
    <n v="57"/>
    <n v="54"/>
    <n v="160"/>
    <x v="0"/>
  </r>
  <r>
    <x v="160"/>
    <n v="50"/>
    <n v="58"/>
    <n v="54"/>
    <n v="161"/>
    <x v="3"/>
  </r>
  <r>
    <x v="161"/>
    <n v="67"/>
    <n v="58"/>
    <n v="54"/>
    <n v="162"/>
    <x v="4"/>
  </r>
  <r>
    <x v="162"/>
    <n v="67"/>
    <n v="59"/>
    <n v="54"/>
    <n v="163"/>
    <x v="1"/>
  </r>
  <r>
    <x v="163"/>
    <n v="59"/>
    <n v="59"/>
    <n v="54"/>
    <n v="164"/>
    <x v="1"/>
  </r>
  <r>
    <x v="164"/>
    <n v="53"/>
    <n v="60"/>
    <n v="54"/>
    <n v="165"/>
    <x v="1"/>
  </r>
  <r>
    <x v="165"/>
    <n v="54"/>
    <n v="60"/>
    <n v="54"/>
    <n v="166"/>
    <x v="0"/>
  </r>
  <r>
    <x v="166"/>
    <n v="58"/>
    <n v="64"/>
    <n v="54"/>
    <n v="167"/>
    <x v="2"/>
  </r>
  <r>
    <x v="167"/>
    <n v="59"/>
    <n v="48"/>
    <n v="55"/>
    <n v="168"/>
    <x v="1"/>
  </r>
  <r>
    <x v="168"/>
    <n v="44"/>
    <n v="48"/>
    <n v="55"/>
    <n v="169"/>
    <x v="1"/>
  </r>
  <r>
    <x v="169"/>
    <n v="67"/>
    <n v="52"/>
    <n v="55"/>
    <n v="170"/>
    <x v="3"/>
  </r>
  <r>
    <x v="170"/>
    <n v="50"/>
    <n v="54"/>
    <n v="55"/>
    <n v="171"/>
    <x v="0"/>
  </r>
  <r>
    <x v="171"/>
    <n v="69"/>
    <n v="54"/>
    <n v="55"/>
    <n v="172"/>
    <x v="1"/>
  </r>
  <r>
    <x v="172"/>
    <n v="39"/>
    <n v="54"/>
    <n v="55"/>
    <n v="173"/>
    <x v="1"/>
  </r>
  <r>
    <x v="173"/>
    <n v="61"/>
    <n v="55"/>
    <n v="55"/>
    <n v="174"/>
    <x v="0"/>
  </r>
  <r>
    <x v="174"/>
    <n v="63"/>
    <n v="56"/>
    <n v="55"/>
    <n v="175"/>
    <x v="0"/>
  </r>
  <r>
    <x v="175"/>
    <n v="61"/>
    <n v="56"/>
    <n v="55"/>
    <n v="176"/>
    <x v="0"/>
  </r>
  <r>
    <x v="176"/>
    <n v="41"/>
    <n v="56"/>
    <n v="55"/>
    <n v="177"/>
    <x v="3"/>
  </r>
  <r>
    <x v="177"/>
    <n v="58"/>
    <n v="57"/>
    <n v="55"/>
    <n v="178"/>
    <x v="0"/>
  </r>
  <r>
    <x v="178"/>
    <n v="48"/>
    <n v="57"/>
    <n v="55"/>
    <n v="179"/>
    <x v="1"/>
  </r>
  <r>
    <x v="179"/>
    <n v="56"/>
    <n v="58"/>
    <n v="55"/>
    <n v="180"/>
    <x v="1"/>
  </r>
  <r>
    <x v="180"/>
    <n v="63"/>
    <n v="59"/>
    <n v="55"/>
    <n v="181"/>
    <x v="1"/>
  </r>
  <r>
    <x v="181"/>
    <n v="40"/>
    <n v="59"/>
    <n v="55"/>
    <n v="182"/>
    <x v="0"/>
  </r>
  <r>
    <x v="182"/>
    <n v="58"/>
    <n v="62"/>
    <n v="55"/>
    <n v="183"/>
    <x v="2"/>
  </r>
  <r>
    <x v="183"/>
    <n v="54"/>
    <n v="62"/>
    <n v="55"/>
    <n v="184"/>
    <x v="0"/>
  </r>
  <r>
    <x v="184"/>
    <n v="50"/>
    <n v="64"/>
    <n v="55"/>
    <n v="185"/>
    <x v="0"/>
  </r>
  <r>
    <x v="185"/>
    <n v="58"/>
    <n v="65"/>
    <n v="55"/>
    <n v="186"/>
    <x v="1"/>
  </r>
  <r>
    <x v="186"/>
    <n v="43"/>
    <n v="51"/>
    <n v="56"/>
    <n v="187"/>
    <x v="0"/>
  </r>
  <r>
    <x v="187"/>
    <n v="55"/>
    <n v="52"/>
    <n v="56"/>
    <n v="188"/>
    <x v="3"/>
  </r>
  <r>
    <x v="188"/>
    <n v="53"/>
    <n v="56"/>
    <n v="56"/>
    <n v="189"/>
    <x v="3"/>
  </r>
  <r>
    <x v="189"/>
    <n v="58"/>
    <n v="56"/>
    <n v="56"/>
    <n v="190"/>
    <x v="4"/>
  </r>
  <r>
    <x v="190"/>
    <n v="68"/>
    <n v="56"/>
    <n v="56"/>
    <n v="191"/>
    <x v="0"/>
  </r>
  <r>
    <x v="191"/>
    <n v="63"/>
    <n v="57"/>
    <n v="56"/>
    <n v="192"/>
    <x v="0"/>
  </r>
  <r>
    <x v="192"/>
    <n v="60"/>
    <n v="57"/>
    <n v="56"/>
    <n v="193"/>
    <x v="4"/>
  </r>
  <r>
    <x v="193"/>
    <n v="45"/>
    <n v="58"/>
    <n v="56"/>
    <n v="194"/>
    <x v="3"/>
  </r>
  <r>
    <x v="194"/>
    <n v="32"/>
    <n v="59"/>
    <n v="56"/>
    <n v="195"/>
    <x v="2"/>
  </r>
  <r>
    <x v="195"/>
    <n v="63"/>
    <n v="60"/>
    <n v="56"/>
    <n v="196"/>
    <x v="3"/>
  </r>
  <r>
    <x v="196"/>
    <n v="58"/>
    <n v="60"/>
    <n v="56"/>
    <n v="197"/>
    <x v="1"/>
  </r>
  <r>
    <x v="197"/>
    <n v="66"/>
    <n v="60"/>
    <n v="56"/>
    <n v="198"/>
    <x v="3"/>
  </r>
  <r>
    <x v="198"/>
    <n v="57"/>
    <n v="62"/>
    <n v="56"/>
    <n v="199"/>
    <x v="1"/>
  </r>
  <r>
    <x v="199"/>
    <n v="52"/>
    <n v="63"/>
    <n v="56"/>
    <n v="200"/>
    <x v="0"/>
  </r>
  <r>
    <x v="200"/>
    <n v="47"/>
    <n v="64"/>
    <n v="56"/>
    <n v="201"/>
    <x v="1"/>
  </r>
  <r>
    <x v="201"/>
    <n v="61"/>
    <n v="65"/>
    <n v="56"/>
    <n v="202"/>
    <x v="1"/>
  </r>
  <r>
    <x v="202"/>
    <n v="70"/>
    <n v="66"/>
    <n v="56"/>
    <n v="203"/>
    <x v="4"/>
  </r>
  <r>
    <x v="203"/>
    <n v="39"/>
    <n v="54"/>
    <n v="57"/>
    <n v="204"/>
    <x v="0"/>
  </r>
  <r>
    <x v="204"/>
    <n v="58"/>
    <n v="56"/>
    <n v="57"/>
    <n v="205"/>
    <x v="4"/>
  </r>
  <r>
    <x v="205"/>
    <n v="42"/>
    <n v="57"/>
    <n v="57"/>
    <n v="206"/>
    <x v="3"/>
  </r>
  <r>
    <x v="206"/>
    <n v="63"/>
    <n v="57"/>
    <n v="57"/>
    <n v="207"/>
    <x v="2"/>
  </r>
  <r>
    <x v="207"/>
    <n v="43"/>
    <n v="57"/>
    <n v="57"/>
    <n v="208"/>
    <x v="0"/>
  </r>
  <r>
    <x v="208"/>
    <n v="52"/>
    <n v="58"/>
    <n v="57"/>
    <n v="209"/>
    <x v="1"/>
  </r>
  <r>
    <x v="209"/>
    <n v="38"/>
    <n v="58"/>
    <n v="57"/>
    <n v="210"/>
    <x v="0"/>
  </r>
  <r>
    <x v="210"/>
    <n v="54"/>
    <n v="59"/>
    <n v="57"/>
    <n v="211"/>
    <x v="2"/>
  </r>
  <r>
    <x v="211"/>
    <n v="66"/>
    <n v="59"/>
    <n v="57"/>
    <n v="212"/>
    <x v="4"/>
  </r>
  <r>
    <x v="212"/>
    <n v="59"/>
    <n v="59"/>
    <n v="57"/>
    <n v="213"/>
    <x v="3"/>
  </r>
  <r>
    <x v="213"/>
    <n v="69"/>
    <n v="60"/>
    <n v="57"/>
    <n v="214"/>
    <x v="0"/>
  </r>
  <r>
    <x v="214"/>
    <n v="45"/>
    <n v="60"/>
    <n v="57"/>
    <n v="215"/>
    <x v="3"/>
  </r>
  <r>
    <x v="215"/>
    <n v="75"/>
    <n v="61"/>
    <n v="57"/>
    <n v="216"/>
    <x v="4"/>
  </r>
  <r>
    <x v="216"/>
    <n v="65"/>
    <n v="61"/>
    <n v="57"/>
    <n v="217"/>
    <x v="4"/>
  </r>
  <r>
    <x v="217"/>
    <n v="52"/>
    <n v="63"/>
    <n v="57"/>
    <n v="218"/>
    <x v="0"/>
  </r>
  <r>
    <x v="218"/>
    <n v="73"/>
    <n v="63"/>
    <n v="57"/>
    <n v="219"/>
    <x v="4"/>
  </r>
  <r>
    <x v="219"/>
    <n v="74"/>
    <n v="65"/>
    <n v="57"/>
    <n v="220"/>
    <x v="4"/>
  </r>
  <r>
    <x v="220"/>
    <n v="67"/>
    <n v="65"/>
    <n v="57"/>
    <n v="221"/>
    <x v="0"/>
  </r>
  <r>
    <x v="221"/>
    <n v="51"/>
    <n v="67"/>
    <n v="57"/>
    <n v="222"/>
    <x v="0"/>
  </r>
  <r>
    <x v="222"/>
    <n v="65"/>
    <n v="68"/>
    <n v="57"/>
    <n v="223"/>
    <x v="1"/>
  </r>
  <r>
    <x v="223"/>
    <n v="51"/>
    <n v="52"/>
    <n v="58"/>
    <n v="224"/>
    <x v="4"/>
  </r>
  <r>
    <x v="224"/>
    <n v="65"/>
    <n v="56"/>
    <n v="58"/>
    <n v="225"/>
    <x v="3"/>
  </r>
  <r>
    <x v="225"/>
    <n v="49"/>
    <n v="57"/>
    <n v="58"/>
    <n v="226"/>
    <x v="1"/>
  </r>
  <r>
    <x v="226"/>
    <n v="61"/>
    <n v="57"/>
    <n v="58"/>
    <n v="227"/>
    <x v="2"/>
  </r>
  <r>
    <x v="227"/>
    <n v="56"/>
    <n v="59"/>
    <n v="58"/>
    <n v="228"/>
    <x v="0"/>
  </r>
  <r>
    <x v="228"/>
    <n v="59"/>
    <n v="60"/>
    <n v="58"/>
    <n v="229"/>
    <x v="0"/>
  </r>
  <r>
    <x v="229"/>
    <n v="65"/>
    <n v="61"/>
    <n v="58"/>
    <n v="230"/>
    <x v="4"/>
  </r>
  <r>
    <x v="230"/>
    <n v="52"/>
    <n v="61"/>
    <n v="58"/>
    <n v="231"/>
    <x v="1"/>
  </r>
  <r>
    <x v="231"/>
    <n v="70"/>
    <n v="62"/>
    <n v="58"/>
    <n v="232"/>
    <x v="4"/>
  </r>
  <r>
    <x v="232"/>
    <n v="58"/>
    <n v="64"/>
    <n v="58"/>
    <n v="233"/>
    <x v="3"/>
  </r>
  <r>
    <x v="233"/>
    <n v="52"/>
    <n v="66"/>
    <n v="58"/>
    <n v="234"/>
    <x v="2"/>
  </r>
  <r>
    <x v="234"/>
    <n v="63"/>
    <n v="69"/>
    <n v="58"/>
    <n v="235"/>
    <x v="0"/>
  </r>
  <r>
    <x v="235"/>
    <n v="68"/>
    <n v="70"/>
    <n v="58"/>
    <n v="236"/>
    <x v="0"/>
  </r>
  <r>
    <x v="236"/>
    <n v="44"/>
    <n v="54"/>
    <n v="59"/>
    <n v="237"/>
    <x v="0"/>
  </r>
  <r>
    <x v="237"/>
    <n v="50"/>
    <n v="56"/>
    <n v="59"/>
    <n v="238"/>
    <x v="2"/>
  </r>
  <r>
    <x v="238"/>
    <n v="45"/>
    <n v="59"/>
    <n v="59"/>
    <n v="239"/>
    <x v="0"/>
  </r>
  <r>
    <x v="239"/>
    <n v="76"/>
    <n v="59"/>
    <n v="59"/>
    <n v="240"/>
    <x v="4"/>
  </r>
  <r>
    <x v="240"/>
    <n v="56"/>
    <n v="60"/>
    <n v="59"/>
    <n v="241"/>
    <x v="0"/>
  </r>
  <r>
    <x v="241"/>
    <n v="52"/>
    <n v="63"/>
    <n v="59"/>
    <n v="242"/>
    <x v="4"/>
  </r>
  <r>
    <x v="242"/>
    <n v="63"/>
    <n v="64"/>
    <n v="59"/>
    <n v="243"/>
    <x v="0"/>
  </r>
  <r>
    <x v="243"/>
    <n v="55"/>
    <n v="64"/>
    <n v="59"/>
    <n v="244"/>
    <x v="1"/>
  </r>
  <r>
    <x v="244"/>
    <n v="64"/>
    <n v="64"/>
    <n v="59"/>
    <n v="245"/>
    <x v="0"/>
  </r>
  <r>
    <x v="245"/>
    <n v="64"/>
    <n v="64"/>
    <n v="59"/>
    <n v="246"/>
    <x v="3"/>
  </r>
  <r>
    <x v="246"/>
    <n v="48"/>
    <n v="65"/>
    <n v="59"/>
    <n v="247"/>
    <x v="3"/>
  </r>
  <r>
    <x v="247"/>
    <n v="47"/>
    <n v="65"/>
    <n v="59"/>
    <n v="248"/>
    <x v="3"/>
  </r>
  <r>
    <x v="248"/>
    <n v="49"/>
    <n v="65"/>
    <n v="59"/>
    <n v="249"/>
    <x v="0"/>
  </r>
  <r>
    <x v="249"/>
    <n v="49"/>
    <n v="66"/>
    <n v="59"/>
    <n v="250"/>
    <x v="0"/>
  </r>
  <r>
    <x v="250"/>
    <n v="61"/>
    <n v="67"/>
    <n v="59"/>
    <n v="251"/>
    <x v="2"/>
  </r>
  <r>
    <x v="251"/>
    <n v="53"/>
    <n v="68"/>
    <n v="59"/>
    <n v="252"/>
    <x v="0"/>
  </r>
  <r>
    <x v="252"/>
    <n v="47"/>
    <n v="52"/>
    <n v="60"/>
    <n v="253"/>
    <x v="2"/>
  </r>
  <r>
    <x v="253"/>
    <n v="56"/>
    <n v="53"/>
    <n v="60"/>
    <n v="254"/>
    <x v="0"/>
  </r>
  <r>
    <x v="254"/>
    <n v="63"/>
    <n v="55"/>
    <n v="60"/>
    <n v="255"/>
    <x v="3"/>
  </r>
  <r>
    <x v="255"/>
    <n v="51"/>
    <n v="57"/>
    <n v="60"/>
    <n v="256"/>
    <x v="1"/>
  </r>
  <r>
    <x v="256"/>
    <n v="64"/>
    <n v="58"/>
    <n v="60"/>
    <n v="257"/>
    <x v="2"/>
  </r>
  <r>
    <x v="257"/>
    <n v="63"/>
    <n v="60"/>
    <n v="60"/>
    <n v="258"/>
    <x v="1"/>
  </r>
  <r>
    <x v="258"/>
    <n v="50"/>
    <n v="61"/>
    <n v="60"/>
    <n v="259"/>
    <x v="0"/>
  </r>
  <r>
    <x v="259"/>
    <n v="70"/>
    <n v="61"/>
    <n v="60"/>
    <n v="260"/>
    <x v="1"/>
  </r>
  <r>
    <x v="260"/>
    <n v="63"/>
    <n v="61"/>
    <n v="60"/>
    <n v="261"/>
    <x v="0"/>
  </r>
  <r>
    <x v="261"/>
    <n v="48"/>
    <n v="62"/>
    <n v="60"/>
    <n v="262"/>
    <x v="0"/>
  </r>
  <r>
    <x v="262"/>
    <n v="55"/>
    <n v="62"/>
    <n v="60"/>
    <n v="263"/>
    <x v="1"/>
  </r>
  <r>
    <x v="263"/>
    <n v="64"/>
    <n v="63"/>
    <n v="60"/>
    <n v="264"/>
    <x v="1"/>
  </r>
  <r>
    <x v="264"/>
    <n v="52"/>
    <n v="63"/>
    <n v="60"/>
    <n v="265"/>
    <x v="3"/>
  </r>
  <r>
    <x v="265"/>
    <n v="67"/>
    <n v="65"/>
    <n v="60"/>
    <n v="266"/>
    <x v="0"/>
  </r>
  <r>
    <x v="266"/>
    <n v="59"/>
    <n v="65"/>
    <n v="60"/>
    <n v="267"/>
    <x v="2"/>
  </r>
  <r>
    <x v="267"/>
    <n v="72"/>
    <n v="66"/>
    <n v="60"/>
    <n v="268"/>
    <x v="0"/>
  </r>
  <r>
    <x v="268"/>
    <n v="63"/>
    <n v="66"/>
    <n v="60"/>
    <n v="269"/>
    <x v="1"/>
  </r>
  <r>
    <x v="269"/>
    <n v="45"/>
    <n v="66"/>
    <n v="60"/>
    <n v="270"/>
    <x v="1"/>
  </r>
  <r>
    <x v="270"/>
    <n v="47"/>
    <n v="70"/>
    <n v="60"/>
    <n v="271"/>
    <x v="1"/>
  </r>
  <r>
    <x v="271"/>
    <n v="64"/>
    <n v="61"/>
    <n v="61"/>
    <n v="272"/>
    <x v="0"/>
  </r>
  <r>
    <x v="272"/>
    <n v="62"/>
    <n v="61"/>
    <n v="61"/>
    <n v="273"/>
    <x v="1"/>
  </r>
  <r>
    <x v="273"/>
    <n v="66"/>
    <n v="61"/>
    <n v="61"/>
    <n v="274"/>
    <x v="3"/>
  </r>
  <r>
    <x v="274"/>
    <n v="74"/>
    <n v="62"/>
    <n v="61"/>
    <n v="275"/>
    <x v="1"/>
  </r>
  <r>
    <x v="275"/>
    <n v="58"/>
    <n v="63"/>
    <n v="61"/>
    <n v="276"/>
    <x v="4"/>
  </r>
  <r>
    <x v="276"/>
    <n v="65"/>
    <n v="63"/>
    <n v="61"/>
    <n v="277"/>
    <x v="1"/>
  </r>
  <r>
    <x v="277"/>
    <n v="61"/>
    <n v="63"/>
    <n v="61"/>
    <n v="278"/>
    <x v="3"/>
  </r>
  <r>
    <x v="278"/>
    <n v="46"/>
    <n v="63"/>
    <n v="61"/>
    <n v="279"/>
    <x v="0"/>
  </r>
  <r>
    <x v="279"/>
    <n v="63"/>
    <n v="63"/>
    <n v="61"/>
    <n v="280"/>
    <x v="0"/>
  </r>
  <r>
    <x v="280"/>
    <n v="67"/>
    <n v="63"/>
    <n v="61"/>
    <n v="281"/>
    <x v="1"/>
  </r>
  <r>
    <x v="281"/>
    <n v="47"/>
    <n v="64"/>
    <n v="61"/>
    <n v="282"/>
    <x v="1"/>
  </r>
  <r>
    <x v="282"/>
    <n v="77"/>
    <n v="64"/>
    <n v="61"/>
    <n v="283"/>
    <x v="1"/>
  </r>
  <r>
    <x v="283"/>
    <n v="66"/>
    <n v="65"/>
    <n v="61"/>
    <n v="284"/>
    <x v="0"/>
  </r>
  <r>
    <x v="284"/>
    <n v="64"/>
    <n v="65"/>
    <n v="61"/>
    <n v="285"/>
    <x v="3"/>
  </r>
  <r>
    <x v="285"/>
    <n v="74"/>
    <n v="65"/>
    <n v="61"/>
    <n v="286"/>
    <x v="0"/>
  </r>
  <r>
    <x v="286"/>
    <n v="72"/>
    <n v="65"/>
    <n v="61"/>
    <n v="287"/>
    <x v="0"/>
  </r>
  <r>
    <x v="287"/>
    <n v="55"/>
    <n v="66"/>
    <n v="61"/>
    <n v="288"/>
    <x v="0"/>
  </r>
  <r>
    <x v="288"/>
    <n v="49"/>
    <n v="67"/>
    <n v="61"/>
    <n v="289"/>
    <x v="0"/>
  </r>
  <r>
    <x v="289"/>
    <n v="68"/>
    <n v="69"/>
    <n v="61"/>
    <n v="290"/>
    <x v="0"/>
  </r>
  <r>
    <x v="290"/>
    <n v="60"/>
    <n v="69"/>
    <n v="61"/>
    <n v="291"/>
    <x v="1"/>
  </r>
  <r>
    <x v="291"/>
    <n v="73"/>
    <n v="75"/>
    <n v="61"/>
    <n v="292"/>
    <x v="3"/>
  </r>
  <r>
    <x v="292"/>
    <n v="64"/>
    <n v="56"/>
    <n v="62"/>
    <n v="293"/>
    <x v="1"/>
  </r>
  <r>
    <x v="293"/>
    <n v="79"/>
    <n v="59"/>
    <n v="62"/>
    <n v="294"/>
    <x v="4"/>
  </r>
  <r>
    <x v="294"/>
    <n v="59"/>
    <n v="60"/>
    <n v="62"/>
    <n v="295"/>
    <x v="3"/>
  </r>
  <r>
    <x v="295"/>
    <n v="61"/>
    <n v="60"/>
    <n v="62"/>
    <n v="296"/>
    <x v="1"/>
  </r>
  <r>
    <x v="296"/>
    <n v="52"/>
    <n v="60"/>
    <n v="62"/>
    <n v="297"/>
    <x v="0"/>
  </r>
  <r>
    <x v="297"/>
    <n v="66"/>
    <n v="61"/>
    <n v="62"/>
    <n v="298"/>
    <x v="0"/>
  </r>
  <r>
    <x v="298"/>
    <n v="65"/>
    <n v="62"/>
    <n v="62"/>
    <n v="299"/>
    <x v="1"/>
  </r>
  <r>
    <x v="299"/>
    <n v="74"/>
    <n v="63"/>
    <n v="62"/>
    <n v="300"/>
    <x v="3"/>
  </r>
  <r>
    <x v="300"/>
    <n v="63"/>
    <n v="64"/>
    <n v="62"/>
    <n v="301"/>
    <x v="0"/>
  </r>
  <r>
    <x v="301"/>
    <n v="60"/>
    <n v="64"/>
    <n v="62"/>
    <n v="302"/>
    <x v="0"/>
  </r>
  <r>
    <x v="302"/>
    <n v="53"/>
    <n v="65"/>
    <n v="62"/>
    <n v="303"/>
    <x v="0"/>
  </r>
  <r>
    <x v="303"/>
    <n v="63"/>
    <n v="65"/>
    <n v="62"/>
    <n v="304"/>
    <x v="1"/>
  </r>
  <r>
    <x v="304"/>
    <n v="67"/>
    <n v="66"/>
    <n v="62"/>
    <n v="305"/>
    <x v="3"/>
  </r>
  <r>
    <x v="305"/>
    <n v="53"/>
    <n v="66"/>
    <n v="62"/>
    <n v="306"/>
    <x v="0"/>
  </r>
  <r>
    <x v="306"/>
    <n v="77"/>
    <n v="66"/>
    <n v="62"/>
    <n v="307"/>
    <x v="2"/>
  </r>
  <r>
    <x v="307"/>
    <n v="77"/>
    <n v="66"/>
    <n v="62"/>
    <n v="308"/>
    <x v="4"/>
  </r>
  <r>
    <x v="308"/>
    <n v="61"/>
    <n v="66"/>
    <n v="62"/>
    <n v="309"/>
    <x v="0"/>
  </r>
  <r>
    <x v="309"/>
    <n v="71"/>
    <n v="66"/>
    <n v="62"/>
    <n v="310"/>
    <x v="1"/>
  </r>
  <r>
    <x v="310"/>
    <n v="71"/>
    <n v="67"/>
    <n v="62"/>
    <n v="311"/>
    <x v="0"/>
  </r>
  <r>
    <x v="311"/>
    <n v="72"/>
    <n v="68"/>
    <n v="62"/>
    <n v="312"/>
    <x v="3"/>
  </r>
  <r>
    <x v="312"/>
    <n v="55"/>
    <n v="69"/>
    <n v="62"/>
    <n v="313"/>
    <x v="0"/>
  </r>
  <r>
    <x v="313"/>
    <n v="71"/>
    <n v="70"/>
    <n v="62"/>
    <n v="314"/>
    <x v="1"/>
  </r>
  <r>
    <x v="314"/>
    <n v="69"/>
    <n v="71"/>
    <n v="62"/>
    <n v="315"/>
    <x v="0"/>
  </r>
  <r>
    <x v="315"/>
    <n v="53"/>
    <n v="56"/>
    <n v="63"/>
    <n v="316"/>
    <x v="3"/>
  </r>
  <r>
    <x v="316"/>
    <n v="58"/>
    <n v="58"/>
    <n v="63"/>
    <n v="317"/>
    <x v="3"/>
  </r>
  <r>
    <x v="317"/>
    <n v="52"/>
    <n v="60"/>
    <n v="63"/>
    <n v="318"/>
    <x v="0"/>
  </r>
  <r>
    <x v="318"/>
    <n v="67"/>
    <n v="60"/>
    <n v="63"/>
    <n v="319"/>
    <x v="3"/>
  </r>
  <r>
    <x v="319"/>
    <n v="42"/>
    <n v="60"/>
    <n v="63"/>
    <n v="320"/>
    <x v="0"/>
  </r>
  <r>
    <x v="320"/>
    <n v="60"/>
    <n v="62"/>
    <n v="63"/>
    <n v="321"/>
    <x v="3"/>
  </r>
  <r>
    <x v="321"/>
    <n v="61"/>
    <n v="63"/>
    <n v="63"/>
    <n v="322"/>
    <x v="0"/>
  </r>
  <r>
    <x v="322"/>
    <n v="67"/>
    <n v="63"/>
    <n v="63"/>
    <n v="323"/>
    <x v="3"/>
  </r>
  <r>
    <x v="323"/>
    <n v="65"/>
    <n v="63"/>
    <n v="63"/>
    <n v="324"/>
    <x v="0"/>
  </r>
  <r>
    <x v="324"/>
    <n v="80"/>
    <n v="63"/>
    <n v="63"/>
    <n v="325"/>
    <x v="0"/>
  </r>
  <r>
    <x v="325"/>
    <n v="54"/>
    <n v="63"/>
    <n v="63"/>
    <n v="326"/>
    <x v="2"/>
  </r>
  <r>
    <x v="326"/>
    <n v="71"/>
    <n v="64"/>
    <n v="63"/>
    <n v="327"/>
    <x v="2"/>
  </r>
  <r>
    <x v="327"/>
    <n v="70"/>
    <n v="65"/>
    <n v="63"/>
    <n v="328"/>
    <x v="1"/>
  </r>
  <r>
    <x v="328"/>
    <n v="58"/>
    <n v="65"/>
    <n v="63"/>
    <n v="329"/>
    <x v="0"/>
  </r>
  <r>
    <x v="329"/>
    <n v="69"/>
    <n v="65"/>
    <n v="63"/>
    <n v="330"/>
    <x v="2"/>
  </r>
  <r>
    <x v="330"/>
    <n v="72"/>
    <n v="65"/>
    <n v="63"/>
    <n v="331"/>
    <x v="0"/>
  </r>
  <r>
    <x v="331"/>
    <n v="61"/>
    <n v="66"/>
    <n v="63"/>
    <n v="332"/>
    <x v="0"/>
  </r>
  <r>
    <x v="332"/>
    <n v="62"/>
    <n v="66"/>
    <n v="63"/>
    <n v="333"/>
    <x v="1"/>
  </r>
  <r>
    <x v="333"/>
    <n v="78"/>
    <n v="66"/>
    <n v="63"/>
    <n v="334"/>
    <x v="0"/>
  </r>
  <r>
    <x v="334"/>
    <n v="65"/>
    <n v="67"/>
    <n v="63"/>
    <n v="335"/>
    <x v="0"/>
  </r>
  <r>
    <x v="335"/>
    <n v="64"/>
    <n v="67"/>
    <n v="63"/>
    <n v="336"/>
    <x v="0"/>
  </r>
  <r>
    <x v="336"/>
    <n v="72"/>
    <n v="67"/>
    <n v="63"/>
    <n v="337"/>
    <x v="1"/>
  </r>
  <r>
    <x v="337"/>
    <n v="69"/>
    <n v="67"/>
    <n v="63"/>
    <n v="338"/>
    <x v="3"/>
  </r>
  <r>
    <x v="338"/>
    <n v="81"/>
    <n v="67"/>
    <n v="63"/>
    <n v="339"/>
    <x v="4"/>
  </r>
  <r>
    <x v="339"/>
    <n v="70"/>
    <n v="68"/>
    <n v="63"/>
    <n v="340"/>
    <x v="3"/>
  </r>
  <r>
    <x v="340"/>
    <n v="60"/>
    <n v="68"/>
    <n v="63"/>
    <n v="341"/>
    <x v="1"/>
  </r>
  <r>
    <x v="341"/>
    <n v="71"/>
    <n v="70"/>
    <n v="63"/>
    <n v="342"/>
    <x v="4"/>
  </r>
  <r>
    <x v="342"/>
    <n v="66"/>
    <n v="74"/>
    <n v="63"/>
    <n v="343"/>
    <x v="3"/>
  </r>
  <r>
    <x v="343"/>
    <n v="46"/>
    <n v="58"/>
    <n v="64"/>
    <n v="344"/>
    <x v="3"/>
  </r>
  <r>
    <x v="344"/>
    <n v="51"/>
    <n v="58"/>
    <n v="64"/>
    <n v="345"/>
    <x v="3"/>
  </r>
  <r>
    <x v="345"/>
    <n v="48"/>
    <n v="58"/>
    <n v="64"/>
    <n v="346"/>
    <x v="3"/>
  </r>
  <r>
    <x v="346"/>
    <n v="63"/>
    <n v="60"/>
    <n v="64"/>
    <n v="347"/>
    <x v="1"/>
  </r>
  <r>
    <x v="347"/>
    <n v="61"/>
    <n v="61"/>
    <n v="64"/>
    <n v="348"/>
    <x v="1"/>
  </r>
  <r>
    <x v="348"/>
    <n v="77"/>
    <n v="61"/>
    <n v="64"/>
    <n v="349"/>
    <x v="0"/>
  </r>
  <r>
    <x v="349"/>
    <n v="56"/>
    <n v="61"/>
    <n v="64"/>
    <n v="350"/>
    <x v="0"/>
  </r>
  <r>
    <x v="350"/>
    <n v="67"/>
    <n v="62"/>
    <n v="64"/>
    <n v="351"/>
    <x v="1"/>
  </r>
  <r>
    <x v="351"/>
    <n v="58"/>
    <n v="62"/>
    <n v="64"/>
    <n v="352"/>
    <x v="1"/>
  </r>
  <r>
    <x v="352"/>
    <n v="64"/>
    <n v="63"/>
    <n v="64"/>
    <n v="353"/>
    <x v="0"/>
  </r>
  <r>
    <x v="353"/>
    <n v="58"/>
    <n v="63"/>
    <n v="64"/>
    <n v="354"/>
    <x v="2"/>
  </r>
  <r>
    <x v="354"/>
    <n v="65"/>
    <n v="64"/>
    <n v="64"/>
    <n v="355"/>
    <x v="0"/>
  </r>
  <r>
    <x v="355"/>
    <n v="61"/>
    <n v="65"/>
    <n v="64"/>
    <n v="356"/>
    <x v="0"/>
  </r>
  <r>
    <x v="356"/>
    <n v="58"/>
    <n v="65"/>
    <n v="64"/>
    <n v="357"/>
    <x v="3"/>
  </r>
  <r>
    <x v="357"/>
    <n v="65"/>
    <n v="65"/>
    <n v="64"/>
    <n v="358"/>
    <x v="0"/>
  </r>
  <r>
    <x v="358"/>
    <n v="75"/>
    <n v="65"/>
    <n v="64"/>
    <n v="359"/>
    <x v="0"/>
  </r>
  <r>
    <x v="359"/>
    <n v="52"/>
    <n v="66"/>
    <n v="64"/>
    <n v="360"/>
    <x v="3"/>
  </r>
  <r>
    <x v="360"/>
    <n v="70"/>
    <n v="67"/>
    <n v="64"/>
    <n v="361"/>
    <x v="1"/>
  </r>
  <r>
    <x v="361"/>
    <n v="67"/>
    <n v="68"/>
    <n v="64"/>
    <n v="362"/>
    <x v="0"/>
  </r>
  <r>
    <x v="362"/>
    <n v="59"/>
    <n v="68"/>
    <n v="64"/>
    <n v="363"/>
    <x v="1"/>
  </r>
  <r>
    <x v="363"/>
    <n v="65"/>
    <n v="69"/>
    <n v="64"/>
    <n v="364"/>
    <x v="1"/>
  </r>
  <r>
    <x v="364"/>
    <n v="54"/>
    <n v="69"/>
    <n v="64"/>
    <n v="365"/>
    <x v="3"/>
  </r>
  <r>
    <x v="365"/>
    <n v="64"/>
    <n v="69"/>
    <n v="64"/>
    <n v="366"/>
    <x v="0"/>
  </r>
  <r>
    <x v="366"/>
    <n v="50"/>
    <n v="70"/>
    <n v="64"/>
    <n v="367"/>
    <x v="2"/>
  </r>
  <r>
    <x v="367"/>
    <n v="76"/>
    <n v="72"/>
    <n v="64"/>
    <n v="368"/>
    <x v="4"/>
  </r>
  <r>
    <x v="368"/>
    <n v="77"/>
    <n v="79"/>
    <n v="64"/>
    <n v="369"/>
    <x v="0"/>
  </r>
  <r>
    <x v="369"/>
    <n v="57"/>
    <n v="55"/>
    <n v="65"/>
    <n v="370"/>
    <x v="3"/>
  </r>
  <r>
    <x v="370"/>
    <n v="41"/>
    <n v="56"/>
    <n v="65"/>
    <n v="371"/>
    <x v="1"/>
  </r>
  <r>
    <x v="371"/>
    <n v="65"/>
    <n v="58"/>
    <n v="65"/>
    <n v="372"/>
    <x v="0"/>
  </r>
  <r>
    <x v="372"/>
    <n v="50"/>
    <n v="58"/>
    <n v="65"/>
    <n v="373"/>
    <x v="0"/>
  </r>
  <r>
    <x v="373"/>
    <n v="55"/>
    <n v="60"/>
    <n v="65"/>
    <n v="374"/>
    <x v="3"/>
  </r>
  <r>
    <x v="374"/>
    <n v="59"/>
    <n v="62"/>
    <n v="65"/>
    <n v="375"/>
    <x v="0"/>
  </r>
  <r>
    <x v="375"/>
    <n v="67"/>
    <n v="62"/>
    <n v="65"/>
    <n v="376"/>
    <x v="0"/>
  </r>
  <r>
    <x v="376"/>
    <n v="60"/>
    <n v="62"/>
    <n v="65"/>
    <n v="377"/>
    <x v="1"/>
  </r>
  <r>
    <x v="377"/>
    <n v="51"/>
    <n v="63"/>
    <n v="65"/>
    <n v="378"/>
    <x v="2"/>
  </r>
  <r>
    <x v="378"/>
    <n v="73"/>
    <n v="63"/>
    <n v="65"/>
    <n v="379"/>
    <x v="3"/>
  </r>
  <r>
    <x v="379"/>
    <n v="55"/>
    <n v="64"/>
    <n v="65"/>
    <n v="380"/>
    <x v="0"/>
  </r>
  <r>
    <x v="380"/>
    <n v="50"/>
    <n v="64"/>
    <n v="65"/>
    <n v="381"/>
    <x v="1"/>
  </r>
  <r>
    <x v="381"/>
    <n v="48"/>
    <n v="64"/>
    <n v="65"/>
    <n v="382"/>
    <x v="3"/>
  </r>
  <r>
    <x v="382"/>
    <n v="58"/>
    <n v="65"/>
    <n v="65"/>
    <n v="383"/>
    <x v="2"/>
  </r>
  <r>
    <x v="383"/>
    <n v="64"/>
    <n v="65"/>
    <n v="65"/>
    <n v="384"/>
    <x v="3"/>
  </r>
  <r>
    <x v="384"/>
    <n v="60"/>
    <n v="65"/>
    <n v="65"/>
    <n v="385"/>
    <x v="4"/>
  </r>
  <r>
    <x v="385"/>
    <n v="59"/>
    <n v="66"/>
    <n v="65"/>
    <n v="386"/>
    <x v="3"/>
  </r>
  <r>
    <x v="386"/>
    <n v="61"/>
    <n v="66"/>
    <n v="65"/>
    <n v="387"/>
    <x v="0"/>
  </r>
  <r>
    <x v="387"/>
    <n v="76"/>
    <n v="67"/>
    <n v="65"/>
    <n v="388"/>
    <x v="0"/>
  </r>
  <r>
    <x v="388"/>
    <n v="69"/>
    <n v="68"/>
    <n v="65"/>
    <n v="389"/>
    <x v="0"/>
  </r>
  <r>
    <x v="389"/>
    <n v="61"/>
    <n v="68"/>
    <n v="65"/>
    <n v="390"/>
    <x v="3"/>
  </r>
  <r>
    <x v="390"/>
    <n v="68"/>
    <n v="68"/>
    <n v="65"/>
    <n v="391"/>
    <x v="4"/>
  </r>
  <r>
    <x v="391"/>
    <n v="50"/>
    <n v="68"/>
    <n v="65"/>
    <n v="392"/>
    <x v="3"/>
  </r>
  <r>
    <x v="392"/>
    <n v="77"/>
    <n v="69"/>
    <n v="65"/>
    <n v="393"/>
    <x v="3"/>
  </r>
  <r>
    <x v="393"/>
    <n v="71"/>
    <n v="69"/>
    <n v="65"/>
    <n v="394"/>
    <x v="4"/>
  </r>
  <r>
    <x v="394"/>
    <n v="61"/>
    <n v="70"/>
    <n v="65"/>
    <n v="395"/>
    <x v="0"/>
  </r>
  <r>
    <x v="395"/>
    <n v="74"/>
    <n v="70"/>
    <n v="65"/>
    <n v="396"/>
    <x v="0"/>
  </r>
  <r>
    <x v="396"/>
    <n v="67"/>
    <n v="71"/>
    <n v="65"/>
    <n v="397"/>
    <x v="3"/>
  </r>
  <r>
    <x v="397"/>
    <n v="90"/>
    <n v="72"/>
    <n v="65"/>
    <n v="398"/>
    <x v="4"/>
  </r>
  <r>
    <x v="398"/>
    <n v="61"/>
    <n v="73"/>
    <n v="65"/>
    <n v="399"/>
    <x v="4"/>
  </r>
  <r>
    <x v="399"/>
    <n v="60"/>
    <n v="77"/>
    <n v="65"/>
    <n v="400"/>
    <x v="0"/>
  </r>
  <r>
    <x v="400"/>
    <n v="56"/>
    <n v="60"/>
    <n v="66"/>
    <n v="401"/>
    <x v="0"/>
  </r>
  <r>
    <x v="401"/>
    <n v="78"/>
    <n v="61"/>
    <n v="66"/>
    <n v="402"/>
    <x v="0"/>
  </r>
  <r>
    <x v="402"/>
    <n v="62"/>
    <n v="61"/>
    <n v="66"/>
    <n v="403"/>
    <x v="3"/>
  </r>
  <r>
    <x v="403"/>
    <n v="56"/>
    <n v="62"/>
    <n v="66"/>
    <n v="404"/>
    <x v="3"/>
  </r>
  <r>
    <x v="404"/>
    <n v="59"/>
    <n v="63"/>
    <n v="66"/>
    <n v="405"/>
    <x v="1"/>
  </r>
  <r>
    <x v="405"/>
    <n v="61"/>
    <n v="63"/>
    <n v="66"/>
    <n v="406"/>
    <x v="2"/>
  </r>
  <r>
    <x v="406"/>
    <n v="86"/>
    <n v="64"/>
    <n v="66"/>
    <n v="407"/>
    <x v="4"/>
  </r>
  <r>
    <x v="407"/>
    <n v="69"/>
    <n v="64"/>
    <n v="66"/>
    <n v="408"/>
    <x v="3"/>
  </r>
  <r>
    <x v="408"/>
    <n v="66"/>
    <n v="65"/>
    <n v="66"/>
    <n v="409"/>
    <x v="0"/>
  </r>
  <r>
    <x v="409"/>
    <n v="56"/>
    <n v="65"/>
    <n v="66"/>
    <n v="410"/>
    <x v="0"/>
  </r>
  <r>
    <x v="410"/>
    <n v="60"/>
    <n v="65"/>
    <n v="66"/>
    <n v="411"/>
    <x v="0"/>
  </r>
  <r>
    <x v="411"/>
    <n v="75"/>
    <n v="65"/>
    <n v="66"/>
    <n v="412"/>
    <x v="3"/>
  </r>
  <r>
    <x v="412"/>
    <n v="77"/>
    <n v="65"/>
    <n v="66"/>
    <n v="413"/>
    <x v="2"/>
  </r>
  <r>
    <x v="413"/>
    <n v="70"/>
    <n v="65"/>
    <n v="66"/>
    <n v="414"/>
    <x v="0"/>
  </r>
  <r>
    <x v="414"/>
    <n v="54"/>
    <n v="65"/>
    <n v="66"/>
    <n v="415"/>
    <x v="4"/>
  </r>
  <r>
    <x v="415"/>
    <n v="68"/>
    <n v="66"/>
    <n v="66"/>
    <n v="416"/>
    <x v="3"/>
  </r>
  <r>
    <x v="416"/>
    <n v="71"/>
    <n v="67"/>
    <n v="66"/>
    <n v="417"/>
    <x v="0"/>
  </r>
  <r>
    <x v="417"/>
    <n v="71"/>
    <n v="67"/>
    <n v="66"/>
    <n v="418"/>
    <x v="1"/>
  </r>
  <r>
    <x v="418"/>
    <n v="73"/>
    <n v="67"/>
    <n v="66"/>
    <n v="419"/>
    <x v="0"/>
  </r>
  <r>
    <x v="419"/>
    <n v="83"/>
    <n v="67"/>
    <n v="66"/>
    <n v="420"/>
    <x v="3"/>
  </r>
  <r>
    <x v="420"/>
    <n v="65"/>
    <n v="67"/>
    <n v="66"/>
    <n v="421"/>
    <x v="4"/>
  </r>
  <r>
    <x v="421"/>
    <n v="70"/>
    <n v="67"/>
    <n v="66"/>
    <n v="422"/>
    <x v="1"/>
  </r>
  <r>
    <x v="422"/>
    <n v="58"/>
    <n v="67"/>
    <n v="66"/>
    <n v="423"/>
    <x v="0"/>
  </r>
  <r>
    <x v="423"/>
    <n v="74"/>
    <n v="69"/>
    <n v="66"/>
    <n v="424"/>
    <x v="0"/>
  </r>
  <r>
    <x v="424"/>
    <n v="77"/>
    <n v="69"/>
    <n v="66"/>
    <n v="425"/>
    <x v="1"/>
  </r>
  <r>
    <x v="425"/>
    <n v="67"/>
    <n v="70"/>
    <n v="66"/>
    <n v="426"/>
    <x v="1"/>
  </r>
  <r>
    <x v="426"/>
    <n v="62"/>
    <n v="70"/>
    <n v="66"/>
    <n v="427"/>
    <x v="1"/>
  </r>
  <r>
    <x v="427"/>
    <n v="66"/>
    <n v="70"/>
    <n v="66"/>
    <n v="428"/>
    <x v="3"/>
  </r>
  <r>
    <x v="428"/>
    <n v="70"/>
    <n v="70"/>
    <n v="66"/>
    <n v="429"/>
    <x v="0"/>
  </r>
  <r>
    <x v="429"/>
    <n v="78"/>
    <n v="72"/>
    <n v="66"/>
    <n v="430"/>
    <x v="0"/>
  </r>
  <r>
    <x v="430"/>
    <n v="85"/>
    <n v="73"/>
    <n v="66"/>
    <n v="431"/>
    <x v="1"/>
  </r>
  <r>
    <x v="431"/>
    <n v="76"/>
    <n v="73"/>
    <n v="66"/>
    <n v="432"/>
    <x v="4"/>
  </r>
  <r>
    <x v="432"/>
    <n v="69"/>
    <n v="61"/>
    <n v="67"/>
    <n v="433"/>
    <x v="0"/>
  </r>
  <r>
    <x v="433"/>
    <n v="75"/>
    <n v="62"/>
    <n v="67"/>
    <n v="434"/>
    <x v="0"/>
  </r>
  <r>
    <x v="434"/>
    <n v="49"/>
    <n v="63"/>
    <n v="67"/>
    <n v="435"/>
    <x v="2"/>
  </r>
  <r>
    <x v="435"/>
    <n v="56"/>
    <n v="65"/>
    <n v="67"/>
    <n v="436"/>
    <x v="1"/>
  </r>
  <r>
    <x v="436"/>
    <n v="62"/>
    <n v="66"/>
    <n v="67"/>
    <n v="437"/>
    <x v="3"/>
  </r>
  <r>
    <x v="437"/>
    <n v="70"/>
    <n v="67"/>
    <n v="67"/>
    <n v="438"/>
    <x v="1"/>
  </r>
  <r>
    <x v="438"/>
    <n v="67"/>
    <n v="67"/>
    <n v="67"/>
    <n v="439"/>
    <x v="4"/>
  </r>
  <r>
    <x v="439"/>
    <n v="74"/>
    <n v="67"/>
    <n v="67"/>
    <n v="440"/>
    <x v="0"/>
  </r>
  <r>
    <x v="440"/>
    <n v="55"/>
    <n v="67"/>
    <n v="67"/>
    <n v="441"/>
    <x v="0"/>
  </r>
  <r>
    <x v="441"/>
    <n v="87"/>
    <n v="67"/>
    <n v="67"/>
    <n v="442"/>
    <x v="3"/>
  </r>
  <r>
    <x v="442"/>
    <n v="57"/>
    <n v="68"/>
    <n v="67"/>
    <n v="443"/>
    <x v="3"/>
  </r>
  <r>
    <x v="443"/>
    <n v="75"/>
    <n v="68"/>
    <n v="67"/>
    <n v="444"/>
    <x v="4"/>
  </r>
  <r>
    <x v="444"/>
    <n v="77"/>
    <n v="69"/>
    <n v="67"/>
    <n v="445"/>
    <x v="3"/>
  </r>
  <r>
    <x v="445"/>
    <n v="75"/>
    <n v="70"/>
    <n v="67"/>
    <n v="446"/>
    <x v="3"/>
  </r>
  <r>
    <x v="446"/>
    <n v="80"/>
    <n v="70"/>
    <n v="67"/>
    <n v="447"/>
    <x v="4"/>
  </r>
  <r>
    <x v="447"/>
    <n v="58"/>
    <n v="70"/>
    <n v="67"/>
    <n v="448"/>
    <x v="1"/>
  </r>
  <r>
    <x v="448"/>
    <n v="75"/>
    <n v="70"/>
    <n v="67"/>
    <n v="449"/>
    <x v="0"/>
  </r>
  <r>
    <x v="449"/>
    <n v="70"/>
    <n v="71"/>
    <n v="67"/>
    <n v="450"/>
    <x v="1"/>
  </r>
  <r>
    <x v="450"/>
    <n v="87"/>
    <n v="72"/>
    <n v="67"/>
    <n v="451"/>
    <x v="0"/>
  </r>
  <r>
    <x v="451"/>
    <n v="70"/>
    <n v="72"/>
    <n v="67"/>
    <n v="452"/>
    <x v="4"/>
  </r>
  <r>
    <x v="452"/>
    <n v="70"/>
    <n v="76"/>
    <n v="67"/>
    <n v="453"/>
    <x v="0"/>
  </r>
  <r>
    <x v="453"/>
    <n v="55"/>
    <n v="79"/>
    <n v="67"/>
    <n v="454"/>
    <x v="0"/>
  </r>
  <r>
    <x v="454"/>
    <n v="65"/>
    <n v="64"/>
    <n v="68"/>
    <n v="455"/>
    <x v="0"/>
  </r>
  <r>
    <x v="455"/>
    <n v="66"/>
    <n v="65"/>
    <n v="68"/>
    <n v="456"/>
    <x v="3"/>
  </r>
  <r>
    <x v="456"/>
    <n v="56"/>
    <n v="67"/>
    <n v="68"/>
    <n v="457"/>
    <x v="1"/>
  </r>
  <r>
    <x v="457"/>
    <n v="62"/>
    <n v="67"/>
    <n v="68"/>
    <n v="458"/>
    <x v="3"/>
  </r>
  <r>
    <x v="458"/>
    <n v="51"/>
    <n v="68"/>
    <n v="68"/>
    <n v="459"/>
    <x v="1"/>
  </r>
  <r>
    <x v="459"/>
    <n v="57"/>
    <n v="68"/>
    <n v="68"/>
    <n v="460"/>
    <x v="1"/>
  </r>
  <r>
    <x v="460"/>
    <n v="73"/>
    <n v="69"/>
    <n v="68"/>
    <n v="461"/>
    <x v="3"/>
  </r>
  <r>
    <x v="461"/>
    <n v="76"/>
    <n v="69"/>
    <n v="68"/>
    <n v="462"/>
    <x v="1"/>
  </r>
  <r>
    <x v="462"/>
    <n v="68"/>
    <n v="69"/>
    <n v="68"/>
    <n v="463"/>
    <x v="3"/>
  </r>
  <r>
    <x v="463"/>
    <n v="76"/>
    <n v="69"/>
    <n v="68"/>
    <n v="464"/>
    <x v="3"/>
  </r>
  <r>
    <x v="464"/>
    <n v="59"/>
    <n v="69"/>
    <n v="68"/>
    <n v="465"/>
    <x v="3"/>
  </r>
  <r>
    <x v="465"/>
    <n v="62"/>
    <n v="70"/>
    <n v="68"/>
    <n v="466"/>
    <x v="2"/>
  </r>
  <r>
    <x v="466"/>
    <n v="84"/>
    <n v="70"/>
    <n v="68"/>
    <n v="467"/>
    <x v="4"/>
  </r>
  <r>
    <x v="467"/>
    <n v="63"/>
    <n v="73"/>
    <n v="68"/>
    <n v="468"/>
    <x v="2"/>
  </r>
  <r>
    <x v="468"/>
    <n v="70"/>
    <n v="76"/>
    <n v="68"/>
    <n v="469"/>
    <x v="3"/>
  </r>
  <r>
    <x v="469"/>
    <n v="67"/>
    <n v="62"/>
    <n v="69"/>
    <n v="470"/>
    <x v="0"/>
  </r>
  <r>
    <x v="470"/>
    <n v="61"/>
    <n v="64"/>
    <n v="69"/>
    <n v="471"/>
    <x v="2"/>
  </r>
  <r>
    <x v="471"/>
    <n v="69"/>
    <n v="64"/>
    <n v="69"/>
    <n v="472"/>
    <x v="4"/>
  </r>
  <r>
    <x v="472"/>
    <n v="67"/>
    <n v="65"/>
    <n v="69"/>
    <n v="473"/>
    <x v="0"/>
  </r>
  <r>
    <x v="473"/>
    <n v="79"/>
    <n v="66"/>
    <n v="69"/>
    <n v="474"/>
    <x v="4"/>
  </r>
  <r>
    <x v="474"/>
    <n v="62"/>
    <n v="67"/>
    <n v="69"/>
    <n v="475"/>
    <x v="1"/>
  </r>
  <r>
    <x v="475"/>
    <n v="58"/>
    <n v="68"/>
    <n v="69"/>
    <n v="476"/>
    <x v="2"/>
  </r>
  <r>
    <x v="476"/>
    <n v="77"/>
    <n v="68"/>
    <n v="69"/>
    <n v="477"/>
    <x v="0"/>
  </r>
  <r>
    <x v="477"/>
    <n v="74"/>
    <n v="68"/>
    <n v="69"/>
    <n v="478"/>
    <x v="1"/>
  </r>
  <r>
    <x v="478"/>
    <n v="58"/>
    <n v="68"/>
    <n v="69"/>
    <n v="479"/>
    <x v="0"/>
  </r>
  <r>
    <x v="479"/>
    <n v="63"/>
    <n v="68"/>
    <n v="69"/>
    <n v="480"/>
    <x v="3"/>
  </r>
  <r>
    <x v="480"/>
    <n v="65"/>
    <n v="68"/>
    <n v="69"/>
    <n v="481"/>
    <x v="0"/>
  </r>
  <r>
    <x v="481"/>
    <n v="60"/>
    <n v="69"/>
    <n v="69"/>
    <n v="482"/>
    <x v="3"/>
  </r>
  <r>
    <x v="482"/>
    <n v="59"/>
    <n v="69"/>
    <n v="69"/>
    <n v="483"/>
    <x v="0"/>
  </r>
  <r>
    <x v="483"/>
    <n v="61"/>
    <n v="69"/>
    <n v="69"/>
    <n v="484"/>
    <x v="3"/>
  </r>
  <r>
    <x v="484"/>
    <n v="55"/>
    <n v="69"/>
    <n v="69"/>
    <n v="485"/>
    <x v="0"/>
  </r>
  <r>
    <x v="485"/>
    <n v="46"/>
    <n v="70"/>
    <n v="69"/>
    <n v="486"/>
    <x v="0"/>
  </r>
  <r>
    <x v="486"/>
    <n v="73"/>
    <n v="70"/>
    <n v="69"/>
    <n v="487"/>
    <x v="0"/>
  </r>
  <r>
    <x v="487"/>
    <n v="66"/>
    <n v="71"/>
    <n v="69"/>
    <n v="488"/>
    <x v="0"/>
  </r>
  <r>
    <x v="488"/>
    <n v="96"/>
    <n v="71"/>
    <n v="69"/>
    <n v="489"/>
    <x v="4"/>
  </r>
  <r>
    <x v="489"/>
    <n v="66"/>
    <n v="71"/>
    <n v="69"/>
    <n v="490"/>
    <x v="1"/>
  </r>
  <r>
    <x v="490"/>
    <n v="61"/>
    <n v="71"/>
    <n v="69"/>
    <n v="491"/>
    <x v="4"/>
  </r>
  <r>
    <x v="491"/>
    <n v="68"/>
    <n v="72"/>
    <n v="69"/>
    <n v="492"/>
    <x v="1"/>
  </r>
  <r>
    <x v="492"/>
    <n v="79"/>
    <n v="72"/>
    <n v="69"/>
    <n v="493"/>
    <x v="3"/>
  </r>
  <r>
    <x v="493"/>
    <n v="71"/>
    <n v="73"/>
    <n v="69"/>
    <n v="494"/>
    <x v="0"/>
  </r>
  <r>
    <x v="494"/>
    <n v="65"/>
    <n v="74"/>
    <n v="69"/>
    <n v="495"/>
    <x v="1"/>
  </r>
  <r>
    <x v="495"/>
    <n v="85"/>
    <n v="75"/>
    <n v="69"/>
    <n v="496"/>
    <x v="0"/>
  </r>
  <r>
    <x v="496"/>
    <n v="95"/>
    <n v="75"/>
    <n v="69"/>
    <n v="497"/>
    <x v="4"/>
  </r>
  <r>
    <x v="497"/>
    <n v="77"/>
    <n v="76"/>
    <n v="69"/>
    <n v="498"/>
    <x v="0"/>
  </r>
  <r>
    <x v="498"/>
    <n v="81"/>
    <n v="78"/>
    <n v="69"/>
    <n v="499"/>
    <x v="0"/>
  </r>
  <r>
    <x v="499"/>
    <n v="76"/>
    <n v="65"/>
    <n v="70"/>
    <n v="500"/>
    <x v="3"/>
  </r>
  <r>
    <x v="500"/>
    <n v="76"/>
    <n v="66"/>
    <n v="70"/>
    <n v="501"/>
    <x v="1"/>
  </r>
  <r>
    <x v="501"/>
    <n v="59"/>
    <n v="66"/>
    <n v="70"/>
    <n v="502"/>
    <x v="0"/>
  </r>
  <r>
    <x v="502"/>
    <n v="66"/>
    <n v="66"/>
    <n v="70"/>
    <n v="503"/>
    <x v="0"/>
  </r>
  <r>
    <x v="503"/>
    <n v="51"/>
    <n v="67"/>
    <n v="70"/>
    <n v="504"/>
    <x v="2"/>
  </r>
  <r>
    <x v="504"/>
    <n v="54"/>
    <n v="68"/>
    <n v="70"/>
    <n v="505"/>
    <x v="3"/>
  </r>
  <r>
    <x v="505"/>
    <n v="65"/>
    <n v="68"/>
    <n v="70"/>
    <n v="506"/>
    <x v="0"/>
  </r>
  <r>
    <x v="506"/>
    <n v="77"/>
    <n v="69"/>
    <n v="70"/>
    <n v="507"/>
    <x v="0"/>
  </r>
  <r>
    <x v="507"/>
    <n v="77"/>
    <n v="69"/>
    <n v="70"/>
    <n v="508"/>
    <x v="1"/>
  </r>
  <r>
    <x v="508"/>
    <n v="67"/>
    <n v="71"/>
    <n v="70"/>
    <n v="509"/>
    <x v="4"/>
  </r>
  <r>
    <x v="509"/>
    <n v="66"/>
    <n v="71"/>
    <n v="70"/>
    <n v="510"/>
    <x v="1"/>
  </r>
  <r>
    <x v="510"/>
    <n v="63"/>
    <n v="71"/>
    <n v="70"/>
    <n v="511"/>
    <x v="3"/>
  </r>
  <r>
    <x v="511"/>
    <n v="85"/>
    <n v="71"/>
    <n v="70"/>
    <n v="512"/>
    <x v="1"/>
  </r>
  <r>
    <x v="512"/>
    <n v="60"/>
    <n v="71"/>
    <n v="70"/>
    <n v="513"/>
    <x v="0"/>
  </r>
  <r>
    <x v="513"/>
    <n v="55"/>
    <n v="72"/>
    <n v="70"/>
    <n v="514"/>
    <x v="3"/>
  </r>
  <r>
    <x v="514"/>
    <n v="85"/>
    <n v="73"/>
    <n v="70"/>
    <n v="515"/>
    <x v="4"/>
  </r>
  <r>
    <x v="515"/>
    <n v="66"/>
    <n v="73"/>
    <n v="70"/>
    <n v="516"/>
    <x v="3"/>
  </r>
  <r>
    <x v="516"/>
    <n v="82"/>
    <n v="74"/>
    <n v="70"/>
    <n v="517"/>
    <x v="3"/>
  </r>
  <r>
    <x v="517"/>
    <n v="85"/>
    <n v="74"/>
    <n v="70"/>
    <n v="518"/>
    <x v="3"/>
  </r>
  <r>
    <x v="518"/>
    <n v="63"/>
    <n v="74"/>
    <n v="70"/>
    <n v="519"/>
    <x v="3"/>
  </r>
  <r>
    <x v="519"/>
    <n v="63"/>
    <n v="75"/>
    <n v="70"/>
    <n v="520"/>
    <x v="1"/>
  </r>
  <r>
    <x v="520"/>
    <n v="76"/>
    <n v="76"/>
    <n v="70"/>
    <n v="521"/>
    <x v="1"/>
  </r>
  <r>
    <x v="521"/>
    <n v="59"/>
    <n v="76"/>
    <n v="70"/>
    <n v="522"/>
    <x v="2"/>
  </r>
  <r>
    <x v="522"/>
    <n v="56"/>
    <n v="77"/>
    <n v="70"/>
    <n v="523"/>
    <x v="3"/>
  </r>
  <r>
    <x v="523"/>
    <n v="70"/>
    <n v="77"/>
    <n v="70"/>
    <n v="524"/>
    <x v="0"/>
  </r>
  <r>
    <x v="524"/>
    <n v="60"/>
    <n v="77"/>
    <n v="70"/>
    <n v="525"/>
    <x v="1"/>
  </r>
  <r>
    <x v="525"/>
    <n v="69"/>
    <n v="77"/>
    <n v="70"/>
    <n v="526"/>
    <x v="0"/>
  </r>
  <r>
    <x v="526"/>
    <n v="86"/>
    <n v="78"/>
    <n v="70"/>
    <n v="527"/>
    <x v="0"/>
  </r>
  <r>
    <x v="527"/>
    <n v="79"/>
    <n v="80"/>
    <n v="70"/>
    <n v="528"/>
    <x v="0"/>
  </r>
  <r>
    <x v="528"/>
    <n v="80"/>
    <n v="80"/>
    <n v="70"/>
    <n v="529"/>
    <x v="1"/>
  </r>
  <r>
    <x v="529"/>
    <n v="55"/>
    <n v="64"/>
    <n v="71"/>
    <n v="530"/>
    <x v="1"/>
  </r>
  <r>
    <x v="530"/>
    <n v="72"/>
    <n v="65"/>
    <n v="71"/>
    <n v="531"/>
    <x v="2"/>
  </r>
  <r>
    <x v="531"/>
    <n v="70"/>
    <n v="65"/>
    <n v="71"/>
    <n v="532"/>
    <x v="0"/>
  </r>
  <r>
    <x v="532"/>
    <n v="72"/>
    <n v="66"/>
    <n v="71"/>
    <n v="533"/>
    <x v="0"/>
  </r>
  <r>
    <x v="533"/>
    <n v="59"/>
    <n v="66"/>
    <n v="71"/>
    <n v="534"/>
    <x v="0"/>
  </r>
  <r>
    <x v="534"/>
    <n v="61"/>
    <n v="68"/>
    <n v="71"/>
    <n v="535"/>
    <x v="3"/>
  </r>
  <r>
    <x v="535"/>
    <n v="60"/>
    <n v="69"/>
    <n v="71"/>
    <n v="536"/>
    <x v="1"/>
  </r>
  <r>
    <x v="536"/>
    <n v="59"/>
    <n v="70"/>
    <n v="71"/>
    <n v="537"/>
    <x v="1"/>
  </r>
  <r>
    <x v="537"/>
    <n v="76"/>
    <n v="70"/>
    <n v="71"/>
    <n v="538"/>
    <x v="3"/>
  </r>
  <r>
    <x v="538"/>
    <n v="81"/>
    <n v="71"/>
    <n v="71"/>
    <n v="539"/>
    <x v="1"/>
  </r>
  <r>
    <x v="539"/>
    <n v="87"/>
    <n v="72"/>
    <n v="71"/>
    <n v="540"/>
    <x v="3"/>
  </r>
  <r>
    <x v="540"/>
    <n v="79"/>
    <n v="72"/>
    <n v="71"/>
    <n v="541"/>
    <x v="0"/>
  </r>
  <r>
    <x v="541"/>
    <n v="74"/>
    <n v="72"/>
    <n v="71"/>
    <n v="542"/>
    <x v="4"/>
  </r>
  <r>
    <x v="542"/>
    <n v="63"/>
    <n v="72"/>
    <n v="71"/>
    <n v="543"/>
    <x v="0"/>
  </r>
  <r>
    <x v="543"/>
    <n v="66"/>
    <n v="73"/>
    <n v="71"/>
    <n v="544"/>
    <x v="3"/>
  </r>
  <r>
    <x v="544"/>
    <n v="85"/>
    <n v="73"/>
    <n v="71"/>
    <n v="545"/>
    <x v="0"/>
  </r>
  <r>
    <x v="545"/>
    <n v="70"/>
    <n v="74"/>
    <n v="71"/>
    <n v="546"/>
    <x v="4"/>
  </r>
  <r>
    <x v="546"/>
    <n v="81"/>
    <n v="74"/>
    <n v="71"/>
    <n v="547"/>
    <x v="4"/>
  </r>
  <r>
    <x v="547"/>
    <n v="58"/>
    <n v="75"/>
    <n v="71"/>
    <n v="548"/>
    <x v="0"/>
  </r>
  <r>
    <x v="548"/>
    <n v="79"/>
    <n v="75"/>
    <n v="71"/>
    <n v="549"/>
    <x v="0"/>
  </r>
  <r>
    <x v="549"/>
    <n v="77"/>
    <n v="76"/>
    <n v="71"/>
    <n v="550"/>
    <x v="4"/>
  </r>
  <r>
    <x v="550"/>
    <n v="76"/>
    <n v="76"/>
    <n v="71"/>
    <n v="551"/>
    <x v="3"/>
  </r>
  <r>
    <x v="551"/>
    <n v="75"/>
    <n v="77"/>
    <n v="71"/>
    <n v="552"/>
    <x v="1"/>
  </r>
  <r>
    <x v="552"/>
    <n v="71"/>
    <n v="78"/>
    <n v="71"/>
    <n v="553"/>
    <x v="0"/>
  </r>
  <r>
    <x v="553"/>
    <n v="79"/>
    <n v="80"/>
    <n v="71"/>
    <n v="554"/>
    <x v="1"/>
  </r>
  <r>
    <x v="554"/>
    <n v="59"/>
    <n v="63"/>
    <n v="72"/>
    <n v="555"/>
    <x v="3"/>
  </r>
  <r>
    <x v="555"/>
    <n v="56"/>
    <n v="65"/>
    <n v="72"/>
    <n v="556"/>
    <x v="3"/>
  </r>
  <r>
    <x v="556"/>
    <n v="71"/>
    <n v="66"/>
    <n v="72"/>
    <n v="557"/>
    <x v="3"/>
  </r>
  <r>
    <x v="557"/>
    <n v="63"/>
    <n v="68"/>
    <n v="72"/>
    <n v="558"/>
    <x v="0"/>
  </r>
  <r>
    <x v="558"/>
    <n v="47"/>
    <n v="68"/>
    <n v="72"/>
    <n v="559"/>
    <x v="0"/>
  </r>
  <r>
    <x v="559"/>
    <n v="79"/>
    <n v="68"/>
    <n v="72"/>
    <n v="560"/>
    <x v="1"/>
  </r>
  <r>
    <x v="560"/>
    <n v="61"/>
    <n v="69"/>
    <n v="72"/>
    <n v="561"/>
    <x v="1"/>
  </r>
  <r>
    <x v="561"/>
    <n v="56"/>
    <n v="69"/>
    <n v="72"/>
    <n v="562"/>
    <x v="3"/>
  </r>
  <r>
    <x v="562"/>
    <n v="66"/>
    <n v="70"/>
    <n v="72"/>
    <n v="563"/>
    <x v="0"/>
  </r>
  <r>
    <x v="563"/>
    <n v="75"/>
    <n v="71"/>
    <n v="72"/>
    <n v="564"/>
    <x v="3"/>
  </r>
  <r>
    <x v="564"/>
    <n v="85"/>
    <n v="71"/>
    <n v="72"/>
    <n v="565"/>
    <x v="4"/>
  </r>
  <r>
    <x v="565"/>
    <n v="75"/>
    <n v="72"/>
    <n v="72"/>
    <n v="566"/>
    <x v="2"/>
  </r>
  <r>
    <x v="566"/>
    <n v="79"/>
    <n v="72"/>
    <n v="72"/>
    <n v="567"/>
    <x v="0"/>
  </r>
  <r>
    <x v="567"/>
    <n v="52"/>
    <n v="72"/>
    <n v="72"/>
    <n v="568"/>
    <x v="3"/>
  </r>
  <r>
    <x v="568"/>
    <n v="67"/>
    <n v="73"/>
    <n v="72"/>
    <n v="569"/>
    <x v="2"/>
  </r>
  <r>
    <x v="569"/>
    <n v="65"/>
    <n v="73"/>
    <n v="72"/>
    <n v="570"/>
    <x v="0"/>
  </r>
  <r>
    <x v="570"/>
    <n v="60"/>
    <n v="73"/>
    <n v="72"/>
    <n v="571"/>
    <x v="0"/>
  </r>
  <r>
    <x v="571"/>
    <n v="89"/>
    <n v="74"/>
    <n v="72"/>
    <n v="572"/>
    <x v="3"/>
  </r>
  <r>
    <x v="572"/>
    <n v="56"/>
    <n v="74"/>
    <n v="72"/>
    <n v="573"/>
    <x v="1"/>
  </r>
  <r>
    <x v="573"/>
    <n v="59"/>
    <n v="75"/>
    <n v="72"/>
    <n v="574"/>
    <x v="1"/>
  </r>
  <r>
    <x v="574"/>
    <n v="79"/>
    <n v="76"/>
    <n v="72"/>
    <n v="575"/>
    <x v="0"/>
  </r>
  <r>
    <x v="575"/>
    <n v="64"/>
    <n v="77"/>
    <n v="72"/>
    <n v="576"/>
    <x v="0"/>
  </r>
  <r>
    <x v="576"/>
    <n v="69"/>
    <n v="78"/>
    <n v="72"/>
    <n v="577"/>
    <x v="0"/>
  </r>
  <r>
    <x v="577"/>
    <n v="57"/>
    <n v="79"/>
    <n v="72"/>
    <n v="578"/>
    <x v="1"/>
  </r>
  <r>
    <x v="578"/>
    <n v="61"/>
    <n v="84"/>
    <n v="72"/>
    <n v="579"/>
    <x v="0"/>
  </r>
  <r>
    <x v="579"/>
    <n v="77"/>
    <n v="69"/>
    <n v="73"/>
    <n v="580"/>
    <x v="0"/>
  </r>
  <r>
    <x v="580"/>
    <n v="62"/>
    <n v="70"/>
    <n v="73"/>
    <n v="581"/>
    <x v="0"/>
  </r>
  <r>
    <x v="581"/>
    <n v="86"/>
    <n v="70"/>
    <n v="73"/>
    <n v="582"/>
    <x v="4"/>
  </r>
  <r>
    <x v="582"/>
    <n v="53"/>
    <n v="71"/>
    <n v="73"/>
    <n v="583"/>
    <x v="3"/>
  </r>
  <r>
    <x v="583"/>
    <n v="61"/>
    <n v="71"/>
    <n v="73"/>
    <n v="584"/>
    <x v="2"/>
  </r>
  <r>
    <x v="584"/>
    <n v="70"/>
    <n v="71"/>
    <n v="73"/>
    <n v="585"/>
    <x v="3"/>
  </r>
  <r>
    <x v="585"/>
    <n v="53"/>
    <n v="71"/>
    <n v="73"/>
    <n v="586"/>
    <x v="3"/>
  </r>
  <r>
    <x v="586"/>
    <n v="72"/>
    <n v="72"/>
    <n v="73"/>
    <n v="587"/>
    <x v="3"/>
  </r>
  <r>
    <x v="587"/>
    <n v="72"/>
    <n v="72"/>
    <n v="73"/>
    <n v="588"/>
    <x v="3"/>
  </r>
  <r>
    <x v="588"/>
    <n v="70"/>
    <n v="74"/>
    <n v="73"/>
    <n v="589"/>
    <x v="4"/>
  </r>
  <r>
    <x v="589"/>
    <n v="73"/>
    <n v="74"/>
    <n v="73"/>
    <n v="590"/>
    <x v="1"/>
  </r>
  <r>
    <x v="590"/>
    <n v="67"/>
    <n v="74"/>
    <n v="73"/>
    <n v="591"/>
    <x v="0"/>
  </r>
  <r>
    <x v="591"/>
    <n v="60"/>
    <n v="75"/>
    <n v="73"/>
    <n v="592"/>
    <x v="3"/>
  </r>
  <r>
    <x v="592"/>
    <n v="71"/>
    <n v="76"/>
    <n v="73"/>
    <n v="593"/>
    <x v="1"/>
  </r>
  <r>
    <x v="593"/>
    <n v="68"/>
    <n v="76"/>
    <n v="73"/>
    <n v="594"/>
    <x v="3"/>
  </r>
  <r>
    <x v="594"/>
    <n v="79"/>
    <n v="77"/>
    <n v="73"/>
    <n v="595"/>
    <x v="3"/>
  </r>
  <r>
    <x v="595"/>
    <n v="85"/>
    <n v="77"/>
    <n v="73"/>
    <n v="596"/>
    <x v="0"/>
  </r>
  <r>
    <x v="596"/>
    <n v="80"/>
    <n v="77"/>
    <n v="73"/>
    <n v="597"/>
    <x v="4"/>
  </r>
  <r>
    <x v="597"/>
    <n v="71"/>
    <n v="78"/>
    <n v="73"/>
    <n v="598"/>
    <x v="3"/>
  </r>
  <r>
    <x v="598"/>
    <n v="77"/>
    <n v="78"/>
    <n v="73"/>
    <n v="599"/>
    <x v="3"/>
  </r>
  <r>
    <x v="599"/>
    <n v="78"/>
    <n v="81"/>
    <n v="73"/>
    <n v="600"/>
    <x v="3"/>
  </r>
  <r>
    <x v="600"/>
    <n v="82"/>
    <n v="83"/>
    <n v="73"/>
    <n v="601"/>
    <x v="1"/>
  </r>
  <r>
    <x v="601"/>
    <n v="79"/>
    <n v="67"/>
    <n v="74"/>
    <n v="602"/>
    <x v="3"/>
  </r>
  <r>
    <x v="602"/>
    <n v="83"/>
    <n v="69"/>
    <n v="74"/>
    <n v="603"/>
    <x v="0"/>
  </r>
  <r>
    <x v="603"/>
    <n v="66"/>
    <n v="70"/>
    <n v="74"/>
    <n v="604"/>
    <x v="4"/>
  </r>
  <r>
    <x v="604"/>
    <n v="79"/>
    <n v="71"/>
    <n v="74"/>
    <n v="605"/>
    <x v="3"/>
  </r>
  <r>
    <x v="605"/>
    <n v="66"/>
    <n v="71"/>
    <n v="74"/>
    <n v="606"/>
    <x v="2"/>
  </r>
  <r>
    <x v="606"/>
    <n v="67"/>
    <n v="71"/>
    <n v="74"/>
    <n v="607"/>
    <x v="0"/>
  </r>
  <r>
    <x v="607"/>
    <n v="68"/>
    <n v="71"/>
    <n v="74"/>
    <n v="608"/>
    <x v="1"/>
  </r>
  <r>
    <x v="608"/>
    <n v="78"/>
    <n v="71"/>
    <n v="74"/>
    <n v="609"/>
    <x v="0"/>
  </r>
  <r>
    <x v="609"/>
    <n v="59"/>
    <n v="71"/>
    <n v="74"/>
    <n v="610"/>
    <x v="3"/>
  </r>
  <r>
    <x v="610"/>
    <n v="62"/>
    <n v="72"/>
    <n v="74"/>
    <n v="611"/>
    <x v="0"/>
  </r>
  <r>
    <x v="611"/>
    <n v="71"/>
    <n v="72"/>
    <n v="74"/>
    <n v="612"/>
    <x v="0"/>
  </r>
  <r>
    <x v="612"/>
    <n v="76"/>
    <n v="72"/>
    <n v="74"/>
    <n v="613"/>
    <x v="1"/>
  </r>
  <r>
    <x v="613"/>
    <n v="83"/>
    <n v="72"/>
    <n v="74"/>
    <n v="614"/>
    <x v="3"/>
  </r>
  <r>
    <x v="614"/>
    <n v="56"/>
    <n v="73"/>
    <n v="74"/>
    <n v="615"/>
    <x v="0"/>
  </r>
  <r>
    <x v="615"/>
    <n v="56"/>
    <n v="73"/>
    <n v="74"/>
    <n v="616"/>
    <x v="3"/>
  </r>
  <r>
    <x v="616"/>
    <n v="71"/>
    <n v="73"/>
    <n v="74"/>
    <n v="617"/>
    <x v="3"/>
  </r>
  <r>
    <x v="617"/>
    <n v="70"/>
    <n v="75"/>
    <n v="74"/>
    <n v="618"/>
    <x v="2"/>
  </r>
  <r>
    <x v="618"/>
    <n v="66"/>
    <n v="75"/>
    <n v="74"/>
    <n v="619"/>
    <x v="0"/>
  </r>
  <r>
    <x v="619"/>
    <n v="85"/>
    <n v="75"/>
    <n v="74"/>
    <n v="620"/>
    <x v="1"/>
  </r>
  <r>
    <x v="620"/>
    <n v="77"/>
    <n v="77"/>
    <n v="74"/>
    <n v="621"/>
    <x v="1"/>
  </r>
  <r>
    <x v="621"/>
    <n v="77"/>
    <n v="79"/>
    <n v="74"/>
    <n v="622"/>
    <x v="0"/>
  </r>
  <r>
    <x v="622"/>
    <n v="62"/>
    <n v="81"/>
    <n v="74"/>
    <n v="623"/>
    <x v="3"/>
  </r>
  <r>
    <x v="623"/>
    <n v="56"/>
    <n v="82"/>
    <n v="74"/>
    <n v="624"/>
    <x v="3"/>
  </r>
  <r>
    <x v="624"/>
    <n v="71"/>
    <n v="68"/>
    <n v="75"/>
    <n v="625"/>
    <x v="3"/>
  </r>
  <r>
    <x v="625"/>
    <n v="66"/>
    <n v="68"/>
    <n v="75"/>
    <n v="626"/>
    <x v="0"/>
  </r>
  <r>
    <x v="626"/>
    <n v="60"/>
    <n v="69"/>
    <n v="75"/>
    <n v="627"/>
    <x v="1"/>
  </r>
  <r>
    <x v="627"/>
    <n v="61"/>
    <n v="71"/>
    <n v="75"/>
    <n v="628"/>
    <x v="1"/>
  </r>
  <r>
    <x v="628"/>
    <n v="79"/>
    <n v="72"/>
    <n v="75"/>
    <n v="629"/>
    <x v="4"/>
  </r>
  <r>
    <x v="629"/>
    <n v="78"/>
    <n v="72"/>
    <n v="75"/>
    <n v="630"/>
    <x v="4"/>
  </r>
  <r>
    <x v="630"/>
    <n v="73"/>
    <n v="72"/>
    <n v="75"/>
    <n v="631"/>
    <x v="1"/>
  </r>
  <r>
    <x v="631"/>
    <n v="68"/>
    <n v="73"/>
    <n v="75"/>
    <n v="632"/>
    <x v="1"/>
  </r>
  <r>
    <x v="632"/>
    <n v="78"/>
    <n v="75"/>
    <n v="75"/>
    <n v="633"/>
    <x v="4"/>
  </r>
  <r>
    <x v="633"/>
    <n v="75"/>
    <n v="75"/>
    <n v="75"/>
    <n v="634"/>
    <x v="3"/>
  </r>
  <r>
    <x v="634"/>
    <n v="63"/>
    <n v="77"/>
    <n v="75"/>
    <n v="635"/>
    <x v="3"/>
  </r>
  <r>
    <x v="635"/>
    <n v="76"/>
    <n v="77"/>
    <n v="75"/>
    <n v="636"/>
    <x v="0"/>
  </r>
  <r>
    <x v="636"/>
    <n v="87"/>
    <n v="78"/>
    <n v="75"/>
    <n v="637"/>
    <x v="4"/>
  </r>
  <r>
    <x v="637"/>
    <n v="64"/>
    <n v="78"/>
    <n v="75"/>
    <n v="638"/>
    <x v="0"/>
  </r>
  <r>
    <x v="638"/>
    <n v="86"/>
    <n v="79"/>
    <n v="75"/>
    <n v="639"/>
    <x v="3"/>
  </r>
  <r>
    <x v="639"/>
    <n v="64"/>
    <n v="79"/>
    <n v="75"/>
    <n v="640"/>
    <x v="3"/>
  </r>
  <r>
    <x v="640"/>
    <n v="62"/>
    <n v="79"/>
    <n v="75"/>
    <n v="641"/>
    <x v="3"/>
  </r>
  <r>
    <x v="641"/>
    <n v="59"/>
    <n v="79"/>
    <n v="75"/>
    <n v="642"/>
    <x v="0"/>
  </r>
  <r>
    <x v="642"/>
    <n v="81"/>
    <n v="79"/>
    <n v="75"/>
    <n v="643"/>
    <x v="3"/>
  </r>
  <r>
    <x v="643"/>
    <n v="85"/>
    <n v="80"/>
    <n v="75"/>
    <n v="644"/>
    <x v="1"/>
  </r>
  <r>
    <x v="644"/>
    <n v="81"/>
    <n v="80"/>
    <n v="75"/>
    <n v="645"/>
    <x v="0"/>
  </r>
  <r>
    <x v="645"/>
    <n v="74"/>
    <n v="80"/>
    <n v="75"/>
    <n v="646"/>
    <x v="3"/>
  </r>
  <r>
    <x v="646"/>
    <n v="87"/>
    <n v="82"/>
    <n v="75"/>
    <n v="647"/>
    <x v="4"/>
  </r>
  <r>
    <x v="647"/>
    <n v="81"/>
    <n v="82"/>
    <n v="75"/>
    <n v="648"/>
    <x v="1"/>
  </r>
  <r>
    <x v="648"/>
    <n v="62"/>
    <n v="84"/>
    <n v="75"/>
    <n v="649"/>
    <x v="0"/>
  </r>
  <r>
    <x v="649"/>
    <n v="69"/>
    <n v="68"/>
    <n v="76"/>
    <n v="650"/>
    <x v="3"/>
  </r>
  <r>
    <x v="650"/>
    <n v="76"/>
    <n v="72"/>
    <n v="76"/>
    <n v="651"/>
    <x v="0"/>
  </r>
  <r>
    <x v="651"/>
    <n v="66"/>
    <n v="72"/>
    <n v="76"/>
    <n v="652"/>
    <x v="3"/>
  </r>
  <r>
    <x v="652"/>
    <n v="80"/>
    <n v="73"/>
    <n v="76"/>
    <n v="653"/>
    <x v="2"/>
  </r>
  <r>
    <x v="653"/>
    <n v="56"/>
    <n v="73"/>
    <n v="76"/>
    <n v="654"/>
    <x v="0"/>
  </r>
  <r>
    <x v="654"/>
    <n v="68"/>
    <n v="74"/>
    <n v="76"/>
    <n v="655"/>
    <x v="0"/>
  </r>
  <r>
    <x v="655"/>
    <n v="73"/>
    <n v="74"/>
    <n v="76"/>
    <n v="656"/>
    <x v="0"/>
  </r>
  <r>
    <x v="656"/>
    <n v="85"/>
    <n v="74"/>
    <n v="76"/>
    <n v="657"/>
    <x v="0"/>
  </r>
  <r>
    <x v="657"/>
    <n v="59"/>
    <n v="75"/>
    <n v="76"/>
    <n v="658"/>
    <x v="4"/>
  </r>
  <r>
    <x v="658"/>
    <n v="75"/>
    <n v="75"/>
    <n v="76"/>
    <n v="659"/>
    <x v="2"/>
  </r>
  <r>
    <x v="659"/>
    <n v="76"/>
    <n v="76"/>
    <n v="76"/>
    <n v="660"/>
    <x v="1"/>
  </r>
  <r>
    <x v="660"/>
    <n v="75"/>
    <n v="76"/>
    <n v="76"/>
    <n v="661"/>
    <x v="1"/>
  </r>
  <r>
    <x v="661"/>
    <n v="73"/>
    <n v="76"/>
    <n v="76"/>
    <n v="662"/>
    <x v="2"/>
  </r>
  <r>
    <x v="662"/>
    <n v="82"/>
    <n v="76"/>
    <n v="76"/>
    <n v="663"/>
    <x v="2"/>
  </r>
  <r>
    <x v="663"/>
    <n v="71"/>
    <n v="77"/>
    <n v="76"/>
    <n v="664"/>
    <x v="1"/>
  </r>
  <r>
    <x v="664"/>
    <n v="79"/>
    <n v="77"/>
    <n v="76"/>
    <n v="665"/>
    <x v="4"/>
  </r>
  <r>
    <x v="665"/>
    <n v="72"/>
    <n v="77"/>
    <n v="76"/>
    <n v="666"/>
    <x v="0"/>
  </r>
  <r>
    <x v="666"/>
    <n v="60"/>
    <n v="78"/>
    <n v="76"/>
    <n v="667"/>
    <x v="1"/>
  </r>
  <r>
    <x v="667"/>
    <n v="64"/>
    <n v="78"/>
    <n v="76"/>
    <n v="668"/>
    <x v="3"/>
  </r>
  <r>
    <x v="668"/>
    <n v="86"/>
    <n v="78"/>
    <n v="76"/>
    <n v="669"/>
    <x v="1"/>
  </r>
  <r>
    <x v="669"/>
    <n v="74"/>
    <n v="79"/>
    <n v="76"/>
    <n v="670"/>
    <x v="3"/>
  </r>
  <r>
    <x v="670"/>
    <n v="79"/>
    <n v="79"/>
    <n v="76"/>
    <n v="671"/>
    <x v="0"/>
  </r>
  <r>
    <x v="671"/>
    <n v="69"/>
    <n v="81"/>
    <n v="76"/>
    <n v="672"/>
    <x v="1"/>
  </r>
  <r>
    <x v="672"/>
    <n v="71"/>
    <n v="81"/>
    <n v="76"/>
    <n v="673"/>
    <x v="3"/>
  </r>
  <r>
    <x v="673"/>
    <n v="66"/>
    <n v="82"/>
    <n v="76"/>
    <n v="674"/>
    <x v="0"/>
  </r>
  <r>
    <x v="674"/>
    <n v="85"/>
    <n v="83"/>
    <n v="76"/>
    <n v="675"/>
    <x v="4"/>
  </r>
  <r>
    <x v="675"/>
    <n v="74"/>
    <n v="91"/>
    <n v="76"/>
    <n v="676"/>
    <x v="1"/>
  </r>
  <r>
    <x v="676"/>
    <n v="88"/>
    <n v="72"/>
    <n v="77"/>
    <n v="677"/>
    <x v="1"/>
  </r>
  <r>
    <x v="677"/>
    <n v="74"/>
    <n v="73"/>
    <n v="77"/>
    <n v="678"/>
    <x v="1"/>
  </r>
  <r>
    <x v="678"/>
    <n v="73"/>
    <n v="73"/>
    <n v="77"/>
    <n v="679"/>
    <x v="3"/>
  </r>
  <r>
    <x v="679"/>
    <n v="60"/>
    <n v="74"/>
    <n v="77"/>
    <n v="680"/>
    <x v="3"/>
  </r>
  <r>
    <x v="680"/>
    <n v="92"/>
    <n v="74"/>
    <n v="77"/>
    <n v="681"/>
    <x v="2"/>
  </r>
  <r>
    <x v="681"/>
    <n v="78"/>
    <n v="74"/>
    <n v="77"/>
    <n v="682"/>
    <x v="3"/>
  </r>
  <r>
    <x v="682"/>
    <n v="65"/>
    <n v="75"/>
    <n v="77"/>
    <n v="683"/>
    <x v="3"/>
  </r>
  <r>
    <x v="683"/>
    <n v="72"/>
    <n v="75"/>
    <n v="77"/>
    <n v="684"/>
    <x v="3"/>
  </r>
  <r>
    <x v="684"/>
    <n v="68"/>
    <n v="76"/>
    <n v="77"/>
    <n v="685"/>
    <x v="0"/>
  </r>
  <r>
    <x v="685"/>
    <n v="58"/>
    <n v="77"/>
    <n v="77"/>
    <n v="686"/>
    <x v="0"/>
  </r>
  <r>
    <x v="686"/>
    <n v="78"/>
    <n v="77"/>
    <n v="77"/>
    <n v="687"/>
    <x v="0"/>
  </r>
  <r>
    <x v="687"/>
    <n v="73"/>
    <n v="77"/>
    <n v="77"/>
    <n v="688"/>
    <x v="1"/>
  </r>
  <r>
    <x v="688"/>
    <n v="80"/>
    <n v="78"/>
    <n v="77"/>
    <n v="689"/>
    <x v="4"/>
  </r>
  <r>
    <x v="689"/>
    <n v="59"/>
    <n v="79"/>
    <n v="77"/>
    <n v="690"/>
    <x v="0"/>
  </r>
  <r>
    <x v="690"/>
    <n v="70"/>
    <n v="79"/>
    <n v="77"/>
    <n v="691"/>
    <x v="0"/>
  </r>
  <r>
    <x v="691"/>
    <n v="63"/>
    <n v="79"/>
    <n v="77"/>
    <n v="692"/>
    <x v="2"/>
  </r>
  <r>
    <x v="692"/>
    <n v="93"/>
    <n v="80"/>
    <n v="77"/>
    <n v="693"/>
    <x v="4"/>
  </r>
  <r>
    <x v="693"/>
    <n v="88"/>
    <n v="82"/>
    <n v="77"/>
    <n v="694"/>
    <x v="4"/>
  </r>
  <r>
    <x v="694"/>
    <n v="82"/>
    <n v="82"/>
    <n v="77"/>
    <n v="695"/>
    <x v="0"/>
  </r>
  <r>
    <x v="695"/>
    <n v="89"/>
    <n v="88"/>
    <n v="77"/>
    <n v="696"/>
    <x v="0"/>
  </r>
  <r>
    <x v="696"/>
    <n v="67"/>
    <n v="72"/>
    <n v="78"/>
    <n v="697"/>
    <x v="1"/>
  </r>
  <r>
    <x v="697"/>
    <n v="72"/>
    <n v="72"/>
    <n v="78"/>
    <n v="698"/>
    <x v="1"/>
  </r>
  <r>
    <x v="698"/>
    <n v="69"/>
    <n v="73"/>
    <n v="78"/>
    <n v="699"/>
    <x v="2"/>
  </r>
  <r>
    <x v="699"/>
    <n v="73"/>
    <n v="76"/>
    <n v="78"/>
    <n v="700"/>
    <x v="0"/>
  </r>
  <r>
    <x v="700"/>
    <n v="77"/>
    <n v="76"/>
    <n v="78"/>
    <n v="701"/>
    <x v="1"/>
  </r>
  <r>
    <x v="701"/>
    <n v="84"/>
    <n v="76"/>
    <n v="78"/>
    <n v="702"/>
    <x v="0"/>
  </r>
  <r>
    <x v="702"/>
    <n v="75"/>
    <n v="76"/>
    <n v="78"/>
    <n v="703"/>
    <x v="4"/>
  </r>
  <r>
    <x v="703"/>
    <n v="64"/>
    <n v="76"/>
    <n v="78"/>
    <n v="704"/>
    <x v="0"/>
  </r>
  <r>
    <x v="704"/>
    <n v="77"/>
    <n v="76"/>
    <n v="78"/>
    <n v="705"/>
    <x v="0"/>
  </r>
  <r>
    <x v="705"/>
    <n v="76"/>
    <n v="78"/>
    <n v="78"/>
    <n v="706"/>
    <x v="4"/>
  </r>
  <r>
    <x v="706"/>
    <n v="68"/>
    <n v="78"/>
    <n v="78"/>
    <n v="707"/>
    <x v="3"/>
  </r>
  <r>
    <x v="707"/>
    <n v="78"/>
    <n v="78"/>
    <n v="78"/>
    <n v="708"/>
    <x v="3"/>
  </r>
  <r>
    <x v="708"/>
    <n v="69"/>
    <n v="78"/>
    <n v="78"/>
    <n v="709"/>
    <x v="0"/>
  </r>
  <r>
    <x v="709"/>
    <n v="72"/>
    <n v="80"/>
    <n v="78"/>
    <n v="710"/>
    <x v="4"/>
  </r>
  <r>
    <x v="710"/>
    <n v="84"/>
    <n v="81"/>
    <n v="78"/>
    <n v="711"/>
    <x v="2"/>
  </r>
  <r>
    <x v="711"/>
    <n v="77"/>
    <n v="82"/>
    <n v="78"/>
    <n v="712"/>
    <x v="1"/>
  </r>
  <r>
    <x v="712"/>
    <n v="70"/>
    <n v="83"/>
    <n v="78"/>
    <n v="713"/>
    <x v="3"/>
  </r>
  <r>
    <x v="713"/>
    <n v="78"/>
    <n v="83"/>
    <n v="78"/>
    <n v="714"/>
    <x v="4"/>
  </r>
  <r>
    <x v="714"/>
    <n v="74"/>
    <n v="84"/>
    <n v="78"/>
    <n v="715"/>
    <x v="3"/>
  </r>
  <r>
    <x v="715"/>
    <n v="92"/>
    <n v="84"/>
    <n v="78"/>
    <n v="716"/>
    <x v="1"/>
  </r>
  <r>
    <x v="716"/>
    <n v="80"/>
    <n v="87"/>
    <n v="78"/>
    <n v="717"/>
    <x v="0"/>
  </r>
  <r>
    <x v="717"/>
    <n v="67"/>
    <n v="72"/>
    <n v="79"/>
    <n v="718"/>
    <x v="0"/>
  </r>
  <r>
    <x v="718"/>
    <n v="70"/>
    <n v="74"/>
    <n v="79"/>
    <n v="719"/>
    <x v="0"/>
  </r>
  <r>
    <x v="719"/>
    <n v="72"/>
    <n v="75"/>
    <n v="79"/>
    <n v="720"/>
    <x v="3"/>
  </r>
  <r>
    <x v="720"/>
    <n v="76"/>
    <n v="76"/>
    <n v="79"/>
    <n v="721"/>
    <x v="3"/>
  </r>
  <r>
    <x v="721"/>
    <n v="79"/>
    <n v="76"/>
    <n v="79"/>
    <n v="722"/>
    <x v="1"/>
  </r>
  <r>
    <x v="722"/>
    <n v="65"/>
    <n v="76"/>
    <n v="79"/>
    <n v="723"/>
    <x v="0"/>
  </r>
  <r>
    <x v="723"/>
    <n v="68"/>
    <n v="76"/>
    <n v="79"/>
    <n v="724"/>
    <x v="0"/>
  </r>
  <r>
    <x v="724"/>
    <n v="64"/>
    <n v="76"/>
    <n v="79"/>
    <n v="725"/>
    <x v="3"/>
  </r>
  <r>
    <x v="725"/>
    <n v="85"/>
    <n v="77"/>
    <n v="79"/>
    <n v="726"/>
    <x v="0"/>
  </r>
  <r>
    <x v="726"/>
    <n v="70"/>
    <n v="77"/>
    <n v="79"/>
    <n v="727"/>
    <x v="3"/>
  </r>
  <r>
    <x v="727"/>
    <n v="67"/>
    <n v="78"/>
    <n v="79"/>
    <n v="728"/>
    <x v="3"/>
  </r>
  <r>
    <x v="728"/>
    <n v="72"/>
    <n v="78"/>
    <n v="79"/>
    <n v="729"/>
    <x v="1"/>
  </r>
  <r>
    <x v="729"/>
    <n v="75"/>
    <n v="78"/>
    <n v="79"/>
    <n v="730"/>
    <x v="3"/>
  </r>
  <r>
    <x v="730"/>
    <n v="67"/>
    <n v="79"/>
    <n v="79"/>
    <n v="731"/>
    <x v="0"/>
  </r>
  <r>
    <x v="731"/>
    <n v="83"/>
    <n v="79"/>
    <n v="79"/>
    <n v="732"/>
    <x v="3"/>
  </r>
  <r>
    <x v="732"/>
    <n v="73"/>
    <n v="80"/>
    <n v="79"/>
    <n v="733"/>
    <x v="4"/>
  </r>
  <r>
    <x v="733"/>
    <n v="71"/>
    <n v="80"/>
    <n v="79"/>
    <n v="734"/>
    <x v="1"/>
  </r>
  <r>
    <x v="734"/>
    <n v="76"/>
    <n v="80"/>
    <n v="79"/>
    <n v="735"/>
    <x v="3"/>
  </r>
  <r>
    <x v="735"/>
    <n v="73"/>
    <n v="81"/>
    <n v="79"/>
    <n v="736"/>
    <x v="2"/>
  </r>
  <r>
    <x v="736"/>
    <n v="83"/>
    <n v="82"/>
    <n v="79"/>
    <n v="737"/>
    <x v="4"/>
  </r>
  <r>
    <x v="737"/>
    <n v="94"/>
    <n v="84"/>
    <n v="79"/>
    <n v="738"/>
    <x v="4"/>
  </r>
  <r>
    <x v="738"/>
    <n v="97"/>
    <n v="84"/>
    <n v="79"/>
    <n v="739"/>
    <x v="4"/>
  </r>
  <r>
    <x v="739"/>
    <n v="82"/>
    <n v="84"/>
    <n v="79"/>
    <n v="740"/>
    <x v="4"/>
  </r>
  <r>
    <x v="740"/>
    <n v="81"/>
    <n v="84"/>
    <n v="79"/>
    <n v="741"/>
    <x v="1"/>
  </r>
  <r>
    <x v="741"/>
    <n v="86"/>
    <n v="86"/>
    <n v="79"/>
    <n v="742"/>
    <x v="0"/>
  </r>
  <r>
    <x v="742"/>
    <n v="90"/>
    <n v="88"/>
    <n v="79"/>
    <n v="743"/>
    <x v="0"/>
  </r>
  <r>
    <x v="743"/>
    <n v="72"/>
    <n v="89"/>
    <n v="79"/>
    <n v="744"/>
    <x v="3"/>
  </r>
  <r>
    <x v="744"/>
    <n v="73"/>
    <n v="91"/>
    <n v="79"/>
    <n v="745"/>
    <x v="0"/>
  </r>
  <r>
    <x v="745"/>
    <n v="78"/>
    <n v="69"/>
    <n v="80"/>
    <n v="746"/>
    <x v="3"/>
  </r>
  <r>
    <x v="746"/>
    <n v="65"/>
    <n v="74"/>
    <n v="80"/>
    <n v="747"/>
    <x v="0"/>
  </r>
  <r>
    <x v="747"/>
    <n v="91"/>
    <n v="75"/>
    <n v="80"/>
    <n v="748"/>
    <x v="3"/>
  </r>
  <r>
    <x v="748"/>
    <n v="71"/>
    <n v="76"/>
    <n v="80"/>
    <n v="749"/>
    <x v="3"/>
  </r>
  <r>
    <x v="749"/>
    <n v="70"/>
    <n v="77"/>
    <n v="80"/>
    <n v="750"/>
    <x v="0"/>
  </r>
  <r>
    <x v="750"/>
    <n v="68"/>
    <n v="78"/>
    <n v="80"/>
    <n v="751"/>
    <x v="0"/>
  </r>
  <r>
    <x v="751"/>
    <n v="69"/>
    <n v="78"/>
    <n v="80"/>
    <n v="752"/>
    <x v="0"/>
  </r>
  <r>
    <x v="752"/>
    <n v="84"/>
    <n v="80"/>
    <n v="80"/>
    <n v="753"/>
    <x v="0"/>
  </r>
  <r>
    <x v="753"/>
    <n v="86"/>
    <n v="80"/>
    <n v="80"/>
    <n v="754"/>
    <x v="0"/>
  </r>
  <r>
    <x v="754"/>
    <n v="72"/>
    <n v="82"/>
    <n v="80"/>
    <n v="755"/>
    <x v="0"/>
  </r>
  <r>
    <x v="755"/>
    <n v="94"/>
    <n v="83"/>
    <n v="80"/>
    <n v="756"/>
    <x v="3"/>
  </r>
  <r>
    <x v="756"/>
    <n v="85"/>
    <n v="85"/>
    <n v="80"/>
    <n v="757"/>
    <x v="4"/>
  </r>
  <r>
    <x v="757"/>
    <n v="72"/>
    <n v="86"/>
    <n v="80"/>
    <n v="758"/>
    <x v="1"/>
  </r>
  <r>
    <x v="758"/>
    <n v="77"/>
    <n v="76"/>
    <n v="81"/>
    <n v="759"/>
    <x v="0"/>
  </r>
  <r>
    <x v="759"/>
    <n v="77"/>
    <n v="76"/>
    <n v="81"/>
    <n v="760"/>
    <x v="0"/>
  </r>
  <r>
    <x v="760"/>
    <n v="81"/>
    <n v="77"/>
    <n v="81"/>
    <n v="761"/>
    <x v="0"/>
  </r>
  <r>
    <x v="761"/>
    <n v="71"/>
    <n v="77"/>
    <n v="81"/>
    <n v="762"/>
    <x v="4"/>
  </r>
  <r>
    <x v="762"/>
    <n v="76"/>
    <n v="77"/>
    <n v="81"/>
    <n v="763"/>
    <x v="0"/>
  </r>
  <r>
    <x v="763"/>
    <n v="60"/>
    <n v="78"/>
    <n v="81"/>
    <n v="764"/>
    <x v="1"/>
  </r>
  <r>
    <x v="764"/>
    <n v="81"/>
    <n v="78"/>
    <n v="81"/>
    <n v="765"/>
    <x v="0"/>
  </r>
  <r>
    <x v="765"/>
    <n v="73"/>
    <n v="82"/>
    <n v="81"/>
    <n v="766"/>
    <x v="1"/>
  </r>
  <r>
    <x v="766"/>
    <n v="84"/>
    <n v="82"/>
    <n v="81"/>
    <n v="767"/>
    <x v="4"/>
  </r>
  <r>
    <x v="767"/>
    <n v="79"/>
    <n v="83"/>
    <n v="81"/>
    <n v="768"/>
    <x v="3"/>
  </r>
  <r>
    <x v="768"/>
    <n v="89"/>
    <n v="84"/>
    <n v="81"/>
    <n v="769"/>
    <x v="3"/>
  </r>
  <r>
    <x v="769"/>
    <n v="78"/>
    <n v="85"/>
    <n v="81"/>
    <n v="770"/>
    <x v="0"/>
  </r>
  <r>
    <x v="770"/>
    <n v="70"/>
    <n v="85"/>
    <n v="81"/>
    <n v="771"/>
    <x v="0"/>
  </r>
  <r>
    <x v="771"/>
    <n v="75"/>
    <n v="86"/>
    <n v="81"/>
    <n v="772"/>
    <x v="0"/>
  </r>
  <r>
    <x v="772"/>
    <n v="76"/>
    <n v="89"/>
    <n v="81"/>
    <n v="773"/>
    <x v="0"/>
  </r>
  <r>
    <x v="773"/>
    <n v="83"/>
    <n v="89"/>
    <n v="81"/>
    <n v="774"/>
    <x v="4"/>
  </r>
  <r>
    <x v="774"/>
    <n v="86"/>
    <n v="92"/>
    <n v="81"/>
    <n v="775"/>
    <x v="0"/>
  </r>
  <r>
    <x v="775"/>
    <n v="74"/>
    <n v="75"/>
    <n v="82"/>
    <n v="776"/>
    <x v="4"/>
  </r>
  <r>
    <x v="776"/>
    <n v="74"/>
    <n v="77"/>
    <n v="82"/>
    <n v="777"/>
    <x v="1"/>
  </r>
  <r>
    <x v="777"/>
    <n v="89"/>
    <n v="77"/>
    <n v="82"/>
    <n v="778"/>
    <x v="1"/>
  </r>
  <r>
    <x v="778"/>
    <n v="96"/>
    <n v="77"/>
    <n v="82"/>
    <n v="779"/>
    <x v="3"/>
  </r>
  <r>
    <x v="779"/>
    <n v="80"/>
    <n v="77"/>
    <n v="82"/>
    <n v="780"/>
    <x v="3"/>
  </r>
  <r>
    <x v="780"/>
    <n v="88"/>
    <n v="79"/>
    <n v="82"/>
    <n v="781"/>
    <x v="3"/>
  </r>
  <r>
    <x v="781"/>
    <n v="81"/>
    <n v="80"/>
    <n v="82"/>
    <n v="782"/>
    <x v="0"/>
  </r>
  <r>
    <x v="782"/>
    <n v="71"/>
    <n v="80"/>
    <n v="82"/>
    <n v="783"/>
    <x v="4"/>
  </r>
  <r>
    <x v="783"/>
    <n v="81"/>
    <n v="81"/>
    <n v="82"/>
    <n v="784"/>
    <x v="3"/>
  </r>
  <r>
    <x v="784"/>
    <n v="91"/>
    <n v="81"/>
    <n v="82"/>
    <n v="785"/>
    <x v="4"/>
  </r>
  <r>
    <x v="785"/>
    <n v="79"/>
    <n v="83"/>
    <n v="82"/>
    <n v="786"/>
    <x v="1"/>
  </r>
  <r>
    <x v="786"/>
    <n v="92"/>
    <n v="84"/>
    <n v="82"/>
    <n v="787"/>
    <x v="4"/>
  </r>
  <r>
    <x v="787"/>
    <n v="77"/>
    <n v="84"/>
    <n v="82"/>
    <n v="788"/>
    <x v="0"/>
  </r>
  <r>
    <x v="788"/>
    <n v="65"/>
    <n v="85"/>
    <n v="82"/>
    <n v="789"/>
    <x v="1"/>
  </r>
  <r>
    <x v="789"/>
    <n v="79"/>
    <n v="85"/>
    <n v="82"/>
    <n v="790"/>
    <x v="4"/>
  </r>
  <r>
    <x v="790"/>
    <n v="87"/>
    <n v="86"/>
    <n v="82"/>
    <n v="791"/>
    <x v="0"/>
  </r>
  <r>
    <x v="791"/>
    <n v="66"/>
    <n v="86"/>
    <n v="82"/>
    <n v="792"/>
    <x v="3"/>
  </r>
  <r>
    <x v="792"/>
    <n v="67"/>
    <n v="86"/>
    <n v="82"/>
    <n v="793"/>
    <x v="1"/>
  </r>
  <r>
    <x v="793"/>
    <n v="78"/>
    <n v="87"/>
    <n v="82"/>
    <n v="794"/>
    <x v="1"/>
  </r>
  <r>
    <x v="794"/>
    <n v="66"/>
    <n v="87"/>
    <n v="82"/>
    <n v="795"/>
    <x v="0"/>
  </r>
  <r>
    <x v="795"/>
    <n v="76"/>
    <n v="89"/>
    <n v="82"/>
    <n v="796"/>
    <x v="1"/>
  </r>
  <r>
    <x v="796"/>
    <n v="75"/>
    <n v="90"/>
    <n v="82"/>
    <n v="797"/>
    <x v="0"/>
  </r>
  <r>
    <x v="797"/>
    <n v="73"/>
    <n v="78"/>
    <n v="83"/>
    <n v="798"/>
    <x v="0"/>
  </r>
  <r>
    <x v="798"/>
    <n v="56"/>
    <n v="79"/>
    <n v="83"/>
    <n v="799"/>
    <x v="3"/>
  </r>
  <r>
    <x v="799"/>
    <n v="77"/>
    <n v="79"/>
    <n v="83"/>
    <n v="800"/>
    <x v="3"/>
  </r>
  <r>
    <x v="800"/>
    <n v="75"/>
    <n v="79"/>
    <n v="83"/>
    <n v="801"/>
    <x v="4"/>
  </r>
  <r>
    <x v="801"/>
    <n v="91"/>
    <n v="79"/>
    <n v="83"/>
    <n v="802"/>
    <x v="4"/>
  </r>
  <r>
    <x v="802"/>
    <n v="73"/>
    <n v="81"/>
    <n v="83"/>
    <n v="803"/>
    <x v="0"/>
  </r>
  <r>
    <x v="803"/>
    <n v="84"/>
    <n v="82"/>
    <n v="83"/>
    <n v="804"/>
    <x v="4"/>
  </r>
  <r>
    <x v="804"/>
    <n v="77"/>
    <n v="82"/>
    <n v="83"/>
    <n v="805"/>
    <x v="3"/>
  </r>
  <r>
    <x v="805"/>
    <n v="87"/>
    <n v="82"/>
    <n v="83"/>
    <n v="806"/>
    <x v="1"/>
  </r>
  <r>
    <x v="806"/>
    <n v="70"/>
    <n v="84"/>
    <n v="83"/>
    <n v="807"/>
    <x v="1"/>
  </r>
  <r>
    <x v="807"/>
    <n v="79"/>
    <n v="84"/>
    <n v="83"/>
    <n v="808"/>
    <x v="3"/>
  </r>
  <r>
    <x v="808"/>
    <n v="82"/>
    <n v="85"/>
    <n v="83"/>
    <n v="809"/>
    <x v="0"/>
  </r>
  <r>
    <x v="809"/>
    <n v="69"/>
    <n v="85"/>
    <n v="83"/>
    <n v="810"/>
    <x v="0"/>
  </r>
  <r>
    <x v="810"/>
    <n v="79"/>
    <n v="85"/>
    <n v="83"/>
    <n v="811"/>
    <x v="0"/>
  </r>
  <r>
    <x v="811"/>
    <n v="82"/>
    <n v="86"/>
    <n v="83"/>
    <n v="812"/>
    <x v="0"/>
  </r>
  <r>
    <x v="812"/>
    <n v="79"/>
    <n v="88"/>
    <n v="83"/>
    <n v="813"/>
    <x v="3"/>
  </r>
  <r>
    <x v="813"/>
    <n v="74"/>
    <n v="88"/>
    <n v="83"/>
    <n v="814"/>
    <x v="4"/>
  </r>
  <r>
    <x v="814"/>
    <n v="79"/>
    <n v="88"/>
    <n v="83"/>
    <n v="815"/>
    <x v="3"/>
  </r>
  <r>
    <x v="815"/>
    <n v="94"/>
    <n v="91"/>
    <n v="83"/>
    <n v="816"/>
    <x v="4"/>
  </r>
  <r>
    <x v="816"/>
    <n v="81"/>
    <n v="93"/>
    <n v="83"/>
    <n v="817"/>
    <x v="4"/>
  </r>
  <r>
    <x v="817"/>
    <n v="81"/>
    <n v="78"/>
    <n v="84"/>
    <n v="818"/>
    <x v="0"/>
  </r>
  <r>
    <x v="818"/>
    <n v="73"/>
    <n v="81"/>
    <n v="84"/>
    <n v="819"/>
    <x v="3"/>
  </r>
  <r>
    <x v="819"/>
    <n v="75"/>
    <n v="81"/>
    <n v="84"/>
    <n v="820"/>
    <x v="0"/>
  </r>
  <r>
    <x v="820"/>
    <n v="65"/>
    <n v="82"/>
    <n v="84"/>
    <n v="821"/>
    <x v="0"/>
  </r>
  <r>
    <x v="821"/>
    <n v="83"/>
    <n v="83"/>
    <n v="84"/>
    <n v="822"/>
    <x v="1"/>
  </r>
  <r>
    <x v="822"/>
    <n v="69"/>
    <n v="83"/>
    <n v="84"/>
    <n v="823"/>
    <x v="0"/>
  </r>
  <r>
    <x v="823"/>
    <n v="67"/>
    <n v="84"/>
    <n v="84"/>
    <n v="824"/>
    <x v="0"/>
  </r>
  <r>
    <x v="824"/>
    <n v="79"/>
    <n v="84"/>
    <n v="84"/>
    <n v="825"/>
    <x v="3"/>
  </r>
  <r>
    <x v="825"/>
    <n v="83"/>
    <n v="85"/>
    <n v="84"/>
    <n v="826"/>
    <x v="2"/>
  </r>
  <r>
    <x v="826"/>
    <n v="74"/>
    <n v="85"/>
    <n v="84"/>
    <n v="827"/>
    <x v="0"/>
  </r>
  <r>
    <x v="827"/>
    <n v="81"/>
    <n v="85"/>
    <n v="84"/>
    <n v="828"/>
    <x v="3"/>
  </r>
  <r>
    <x v="828"/>
    <n v="68"/>
    <n v="85"/>
    <n v="84"/>
    <n v="829"/>
    <x v="0"/>
  </r>
  <r>
    <x v="829"/>
    <n v="86"/>
    <n v="87"/>
    <n v="84"/>
    <n v="830"/>
    <x v="2"/>
  </r>
  <r>
    <x v="830"/>
    <n v="79"/>
    <n v="88"/>
    <n v="84"/>
    <n v="831"/>
    <x v="4"/>
  </r>
  <r>
    <x v="831"/>
    <n v="75"/>
    <n v="92"/>
    <n v="84"/>
    <n v="832"/>
    <x v="2"/>
  </r>
  <r>
    <x v="832"/>
    <n v="83"/>
    <n v="78"/>
    <n v="85"/>
    <n v="833"/>
    <x v="3"/>
  </r>
  <r>
    <x v="833"/>
    <n v="79"/>
    <n v="79"/>
    <n v="85"/>
    <n v="834"/>
    <x v="0"/>
  </r>
  <r>
    <x v="834"/>
    <n v="71"/>
    <n v="80"/>
    <n v="85"/>
    <n v="835"/>
    <x v="0"/>
  </r>
  <r>
    <x v="835"/>
    <n v="71"/>
    <n v="83"/>
    <n v="85"/>
    <n v="836"/>
    <x v="1"/>
  </r>
  <r>
    <x v="836"/>
    <n v="74"/>
    <n v="83"/>
    <n v="85"/>
    <n v="837"/>
    <x v="3"/>
  </r>
  <r>
    <x v="837"/>
    <n v="73"/>
    <n v="84"/>
    <n v="85"/>
    <n v="838"/>
    <x v="4"/>
  </r>
  <r>
    <x v="838"/>
    <n v="93"/>
    <n v="85"/>
    <n v="85"/>
    <n v="839"/>
    <x v="1"/>
  </r>
  <r>
    <x v="839"/>
    <n v="82"/>
    <n v="86"/>
    <n v="85"/>
    <n v="840"/>
    <x v="2"/>
  </r>
  <r>
    <x v="840"/>
    <n v="84"/>
    <n v="88"/>
    <n v="85"/>
    <n v="841"/>
    <x v="4"/>
  </r>
  <r>
    <x v="841"/>
    <n v="79"/>
    <n v="89"/>
    <n v="85"/>
    <n v="842"/>
    <x v="0"/>
  </r>
  <r>
    <x v="842"/>
    <n v="100"/>
    <n v="91"/>
    <n v="85"/>
    <n v="843"/>
    <x v="4"/>
  </r>
  <r>
    <x v="843"/>
    <n v="89"/>
    <n v="92"/>
    <n v="85"/>
    <n v="844"/>
    <x v="0"/>
  </r>
  <r>
    <x v="844"/>
    <n v="92"/>
    <n v="92"/>
    <n v="85"/>
    <n v="845"/>
    <x v="0"/>
  </r>
  <r>
    <x v="845"/>
    <n v="73"/>
    <n v="94"/>
    <n v="85"/>
    <n v="846"/>
    <x v="4"/>
  </r>
  <r>
    <x v="846"/>
    <n v="76"/>
    <n v="81"/>
    <n v="86"/>
    <n v="847"/>
    <x v="3"/>
  </r>
  <r>
    <x v="847"/>
    <n v="74"/>
    <n v="83"/>
    <n v="86"/>
    <n v="848"/>
    <x v="3"/>
  </r>
  <r>
    <x v="848"/>
    <n v="91"/>
    <n v="83"/>
    <n v="86"/>
    <n v="849"/>
    <x v="1"/>
  </r>
  <r>
    <x v="849"/>
    <n v="81"/>
    <n v="83"/>
    <n v="86"/>
    <n v="850"/>
    <x v="0"/>
  </r>
  <r>
    <x v="850"/>
    <n v="82"/>
    <n v="83"/>
    <n v="86"/>
    <n v="851"/>
    <x v="0"/>
  </r>
  <r>
    <x v="851"/>
    <n v="94"/>
    <n v="84"/>
    <n v="86"/>
    <n v="852"/>
    <x v="4"/>
  </r>
  <r>
    <x v="852"/>
    <n v="71"/>
    <n v="86"/>
    <n v="86"/>
    <n v="853"/>
    <x v="4"/>
  </r>
  <r>
    <x v="853"/>
    <n v="79"/>
    <n v="86"/>
    <n v="86"/>
    <n v="854"/>
    <x v="3"/>
  </r>
  <r>
    <x v="854"/>
    <n v="87"/>
    <n v="86"/>
    <n v="86"/>
    <n v="855"/>
    <x v="4"/>
  </r>
  <r>
    <x v="855"/>
    <n v="66"/>
    <n v="86"/>
    <n v="86"/>
    <n v="856"/>
    <x v="0"/>
  </r>
  <r>
    <x v="856"/>
    <n v="91"/>
    <n v="86"/>
    <n v="86"/>
    <n v="857"/>
    <x v="4"/>
  </r>
  <r>
    <x v="857"/>
    <n v="87"/>
    <n v="87"/>
    <n v="86"/>
    <n v="858"/>
    <x v="4"/>
  </r>
  <r>
    <x v="858"/>
    <n v="86"/>
    <n v="90"/>
    <n v="86"/>
    <n v="859"/>
    <x v="0"/>
  </r>
  <r>
    <x v="859"/>
    <n v="97"/>
    <n v="92"/>
    <n v="86"/>
    <n v="860"/>
    <x v="0"/>
  </r>
  <r>
    <x v="860"/>
    <n v="67"/>
    <n v="78"/>
    <n v="87"/>
    <n v="861"/>
    <x v="0"/>
  </r>
  <r>
    <x v="861"/>
    <n v="73"/>
    <n v="80"/>
    <n v="87"/>
    <n v="862"/>
    <x v="3"/>
  </r>
  <r>
    <x v="862"/>
    <n v="83"/>
    <n v="81"/>
    <n v="87"/>
    <n v="863"/>
    <x v="3"/>
  </r>
  <r>
    <x v="863"/>
    <n v="55"/>
    <n v="81"/>
    <n v="87"/>
    <n v="864"/>
    <x v="1"/>
  </r>
  <r>
    <x v="864"/>
    <n v="76"/>
    <n v="82"/>
    <n v="87"/>
    <n v="865"/>
    <x v="1"/>
  </r>
  <r>
    <x v="865"/>
    <n v="70"/>
    <n v="82"/>
    <n v="87"/>
    <n v="866"/>
    <x v="3"/>
  </r>
  <r>
    <x v="866"/>
    <n v="69"/>
    <n v="84"/>
    <n v="87"/>
    <n v="867"/>
    <x v="0"/>
  </r>
  <r>
    <x v="867"/>
    <n v="87"/>
    <n v="84"/>
    <n v="87"/>
    <n v="868"/>
    <x v="3"/>
  </r>
  <r>
    <x v="868"/>
    <n v="97"/>
    <n v="86"/>
    <n v="87"/>
    <n v="869"/>
    <x v="3"/>
  </r>
  <r>
    <x v="869"/>
    <n v="78"/>
    <n v="88"/>
    <n v="87"/>
    <n v="870"/>
    <x v="4"/>
  </r>
  <r>
    <x v="870"/>
    <n v="67"/>
    <n v="89"/>
    <n v="87"/>
    <n v="871"/>
    <x v="0"/>
  </r>
  <r>
    <x v="871"/>
    <n v="70"/>
    <n v="91"/>
    <n v="87"/>
    <n v="872"/>
    <x v="0"/>
  </r>
  <r>
    <x v="872"/>
    <n v="84"/>
    <n v="91"/>
    <n v="87"/>
    <n v="873"/>
    <x v="2"/>
  </r>
  <r>
    <x v="873"/>
    <n v="95"/>
    <n v="92"/>
    <n v="87"/>
    <n v="874"/>
    <x v="1"/>
  </r>
  <r>
    <x v="874"/>
    <n v="100"/>
    <n v="92"/>
    <n v="87"/>
    <n v="875"/>
    <x v="4"/>
  </r>
  <r>
    <x v="875"/>
    <n v="84"/>
    <n v="93"/>
    <n v="87"/>
    <n v="876"/>
    <x v="2"/>
  </r>
  <r>
    <x v="876"/>
    <n v="79"/>
    <n v="93"/>
    <n v="87"/>
    <n v="877"/>
    <x v="1"/>
  </r>
  <r>
    <x v="877"/>
    <n v="85"/>
    <n v="93"/>
    <n v="87"/>
    <n v="878"/>
    <x v="0"/>
  </r>
  <r>
    <x v="878"/>
    <n v="69"/>
    <n v="84"/>
    <n v="88"/>
    <n v="879"/>
    <x v="0"/>
  </r>
  <r>
    <x v="879"/>
    <n v="69"/>
    <n v="89"/>
    <n v="88"/>
    <n v="880"/>
    <x v="3"/>
  </r>
  <r>
    <x v="880"/>
    <n v="68"/>
    <n v="90"/>
    <n v="88"/>
    <n v="881"/>
    <x v="3"/>
  </r>
  <r>
    <x v="881"/>
    <n v="82"/>
    <n v="90"/>
    <n v="88"/>
    <n v="882"/>
    <x v="0"/>
  </r>
  <r>
    <x v="882"/>
    <n v="78"/>
    <n v="91"/>
    <n v="88"/>
    <n v="883"/>
    <x v="4"/>
  </r>
  <r>
    <x v="883"/>
    <n v="79"/>
    <n v="92"/>
    <n v="88"/>
    <n v="884"/>
    <x v="0"/>
  </r>
  <r>
    <x v="884"/>
    <n v="73"/>
    <n v="93"/>
    <n v="88"/>
    <n v="885"/>
    <x v="1"/>
  </r>
  <r>
    <x v="885"/>
    <n v="87"/>
    <n v="94"/>
    <n v="88"/>
    <n v="886"/>
    <x v="3"/>
  </r>
  <r>
    <x v="886"/>
    <n v="91"/>
    <n v="95"/>
    <n v="88"/>
    <n v="887"/>
    <x v="2"/>
  </r>
  <r>
    <x v="887"/>
    <n v="79"/>
    <n v="95"/>
    <n v="88"/>
    <n v="888"/>
    <x v="0"/>
  </r>
  <r>
    <x v="888"/>
    <n v="72"/>
    <n v="76"/>
    <n v="89"/>
    <n v="889"/>
    <x v="3"/>
  </r>
  <r>
    <x v="889"/>
    <n v="83"/>
    <n v="83"/>
    <n v="89"/>
    <n v="890"/>
    <x v="3"/>
  </r>
  <r>
    <x v="890"/>
    <n v="86"/>
    <n v="84"/>
    <n v="89"/>
    <n v="891"/>
    <x v="3"/>
  </r>
  <r>
    <x v="891"/>
    <n v="77"/>
    <n v="84"/>
    <n v="89"/>
    <n v="892"/>
    <x v="3"/>
  </r>
  <r>
    <x v="892"/>
    <n v="73"/>
    <n v="85"/>
    <n v="89"/>
    <n v="893"/>
    <x v="3"/>
  </r>
  <r>
    <x v="893"/>
    <n v="79"/>
    <n v="85"/>
    <n v="89"/>
    <n v="894"/>
    <x v="1"/>
  </r>
  <r>
    <x v="894"/>
    <n v="85"/>
    <n v="86"/>
    <n v="89"/>
    <n v="895"/>
    <x v="3"/>
  </r>
  <r>
    <x v="895"/>
    <n v="82"/>
    <n v="86"/>
    <n v="89"/>
    <n v="896"/>
    <x v="2"/>
  </r>
  <r>
    <x v="896"/>
    <n v="89"/>
    <n v="86"/>
    <n v="89"/>
    <n v="897"/>
    <x v="0"/>
  </r>
  <r>
    <x v="897"/>
    <n v="71"/>
    <n v="87"/>
    <n v="89"/>
    <n v="898"/>
    <x v="1"/>
  </r>
  <r>
    <x v="898"/>
    <n v="71"/>
    <n v="89"/>
    <n v="89"/>
    <n v="899"/>
    <x v="3"/>
  </r>
  <r>
    <x v="899"/>
    <n v="84"/>
    <n v="89"/>
    <n v="89"/>
    <n v="900"/>
    <x v="3"/>
  </r>
  <r>
    <x v="900"/>
    <n v="73"/>
    <n v="89"/>
    <n v="89"/>
    <n v="901"/>
    <x v="0"/>
  </r>
  <r>
    <x v="901"/>
    <n v="76"/>
    <n v="90"/>
    <n v="89"/>
    <n v="902"/>
    <x v="4"/>
  </r>
  <r>
    <x v="902"/>
    <n v="72"/>
    <n v="90"/>
    <n v="89"/>
    <n v="903"/>
    <x v="0"/>
  </r>
  <r>
    <x v="903"/>
    <n v="90"/>
    <n v="90"/>
    <n v="89"/>
    <n v="904"/>
    <x v="0"/>
  </r>
  <r>
    <x v="904"/>
    <n v="90"/>
    <n v="90"/>
    <n v="89"/>
    <n v="905"/>
    <x v="3"/>
  </r>
  <r>
    <x v="905"/>
    <n v="72"/>
    <n v="91"/>
    <n v="89"/>
    <n v="906"/>
    <x v="3"/>
  </r>
  <r>
    <x v="906"/>
    <n v="86"/>
    <n v="85"/>
    <n v="90"/>
    <n v="907"/>
    <x v="0"/>
  </r>
  <r>
    <x v="907"/>
    <n v="96"/>
    <n v="86"/>
    <n v="90"/>
    <n v="908"/>
    <x v="3"/>
  </r>
  <r>
    <x v="908"/>
    <n v="80"/>
    <n v="86"/>
    <n v="90"/>
    <n v="909"/>
    <x v="4"/>
  </r>
  <r>
    <x v="909"/>
    <n v="90"/>
    <n v="88"/>
    <n v="90"/>
    <n v="910"/>
    <x v="4"/>
  </r>
  <r>
    <x v="910"/>
    <n v="97"/>
    <n v="89"/>
    <n v="90"/>
    <n v="911"/>
    <x v="1"/>
  </r>
  <r>
    <x v="911"/>
    <n v="90"/>
    <n v="89"/>
    <n v="90"/>
    <n v="912"/>
    <x v="3"/>
  </r>
  <r>
    <x v="912"/>
    <n v="74"/>
    <n v="90"/>
    <n v="90"/>
    <n v="913"/>
    <x v="0"/>
  </r>
  <r>
    <x v="913"/>
    <n v="77"/>
    <n v="91"/>
    <n v="90"/>
    <n v="914"/>
    <x v="0"/>
  </r>
  <r>
    <x v="914"/>
    <n v="87"/>
    <n v="92"/>
    <n v="90"/>
    <n v="915"/>
    <x v="3"/>
  </r>
  <r>
    <x v="915"/>
    <n v="81"/>
    <n v="92"/>
    <n v="90"/>
    <n v="916"/>
    <x v="4"/>
  </r>
  <r>
    <x v="916"/>
    <n v="77"/>
    <n v="92"/>
    <n v="90"/>
    <n v="917"/>
    <x v="0"/>
  </r>
  <r>
    <x v="917"/>
    <n v="75"/>
    <n v="92"/>
    <n v="90"/>
    <n v="918"/>
    <x v="3"/>
  </r>
  <r>
    <x v="918"/>
    <n v="80"/>
    <n v="92"/>
    <n v="90"/>
    <n v="919"/>
    <x v="1"/>
  </r>
  <r>
    <x v="919"/>
    <n v="89"/>
    <n v="96"/>
    <n v="90"/>
    <n v="920"/>
    <x v="4"/>
  </r>
  <r>
    <x v="920"/>
    <n v="96"/>
    <n v="99"/>
    <n v="90"/>
    <n v="921"/>
    <x v="1"/>
  </r>
  <r>
    <x v="921"/>
    <n v="82"/>
    <n v="83"/>
    <n v="91"/>
    <n v="922"/>
    <x v="4"/>
  </r>
  <r>
    <x v="922"/>
    <n v="84"/>
    <n v="85"/>
    <n v="91"/>
    <n v="923"/>
    <x v="3"/>
  </r>
  <r>
    <x v="923"/>
    <n v="89"/>
    <n v="86"/>
    <n v="91"/>
    <n v="924"/>
    <x v="4"/>
  </r>
  <r>
    <x v="924"/>
    <n v="73"/>
    <n v="88"/>
    <n v="91"/>
    <n v="925"/>
    <x v="0"/>
  </r>
  <r>
    <x v="925"/>
    <n v="86"/>
    <n v="90"/>
    <n v="91"/>
    <n v="926"/>
    <x v="4"/>
  </r>
  <r>
    <x v="926"/>
    <n v="68"/>
    <n v="91"/>
    <n v="91"/>
    <n v="927"/>
    <x v="0"/>
  </r>
  <r>
    <x v="927"/>
    <n v="89"/>
    <n v="92"/>
    <n v="91"/>
    <n v="928"/>
    <x v="4"/>
  </r>
  <r>
    <x v="928"/>
    <n v="83"/>
    <n v="95"/>
    <n v="91"/>
    <n v="929"/>
    <x v="0"/>
  </r>
  <r>
    <x v="929"/>
    <n v="93"/>
    <n v="96"/>
    <n v="91"/>
    <n v="930"/>
    <x v="4"/>
  </r>
  <r>
    <x v="930"/>
    <n v="73"/>
    <n v="83"/>
    <n v="92"/>
    <n v="931"/>
    <x v="2"/>
  </r>
  <r>
    <x v="931"/>
    <n v="88"/>
    <n v="86"/>
    <n v="92"/>
    <n v="932"/>
    <x v="3"/>
  </r>
  <r>
    <x v="932"/>
    <n v="90"/>
    <n v="89"/>
    <n v="92"/>
    <n v="933"/>
    <x v="3"/>
  </r>
  <r>
    <x v="933"/>
    <n v="74"/>
    <n v="90"/>
    <n v="92"/>
    <n v="934"/>
    <x v="3"/>
  </r>
  <r>
    <x v="934"/>
    <n v="83"/>
    <n v="91"/>
    <n v="92"/>
    <n v="935"/>
    <x v="4"/>
  </r>
  <r>
    <x v="935"/>
    <n v="74"/>
    <n v="92"/>
    <n v="92"/>
    <n v="936"/>
    <x v="1"/>
  </r>
  <r>
    <x v="936"/>
    <n v="90"/>
    <n v="96"/>
    <n v="92"/>
    <n v="937"/>
    <x v="0"/>
  </r>
  <r>
    <x v="937"/>
    <n v="77"/>
    <n v="83"/>
    <n v="93"/>
    <n v="938"/>
    <x v="1"/>
  </r>
  <r>
    <x v="938"/>
    <n v="82"/>
    <n v="85"/>
    <n v="93"/>
    <n v="939"/>
    <x v="3"/>
  </r>
  <r>
    <x v="939"/>
    <n v="78"/>
    <n v="87"/>
    <n v="93"/>
    <n v="940"/>
    <x v="2"/>
  </r>
  <r>
    <x v="940"/>
    <n v="100"/>
    <n v="89"/>
    <n v="93"/>
    <n v="941"/>
    <x v="3"/>
  </r>
  <r>
    <x v="941"/>
    <n v="79"/>
    <n v="89"/>
    <n v="93"/>
    <n v="942"/>
    <x v="4"/>
  </r>
  <r>
    <x v="942"/>
    <n v="90"/>
    <n v="91"/>
    <n v="93"/>
    <n v="943"/>
    <x v="3"/>
  </r>
  <r>
    <x v="943"/>
    <n v="84"/>
    <n v="92"/>
    <n v="93"/>
    <n v="944"/>
    <x v="0"/>
  </r>
  <r>
    <x v="944"/>
    <n v="88"/>
    <n v="88"/>
    <n v="94"/>
    <n v="945"/>
    <x v="4"/>
  </r>
  <r>
    <x v="945"/>
    <n v="87"/>
    <n v="90"/>
    <n v="94"/>
    <n v="946"/>
    <x v="3"/>
  </r>
  <r>
    <x v="946"/>
    <n v="83"/>
    <n v="92"/>
    <n v="94"/>
    <n v="947"/>
    <x v="3"/>
  </r>
  <r>
    <x v="947"/>
    <n v="96"/>
    <n v="92"/>
    <n v="94"/>
    <n v="948"/>
    <x v="3"/>
  </r>
  <r>
    <x v="948"/>
    <n v="95"/>
    <n v="93"/>
    <n v="94"/>
    <n v="949"/>
    <x v="0"/>
  </r>
  <r>
    <x v="949"/>
    <n v="98"/>
    <n v="93"/>
    <n v="94"/>
    <n v="950"/>
    <x v="4"/>
  </r>
  <r>
    <x v="950"/>
    <n v="85"/>
    <n v="94"/>
    <n v="94"/>
    <n v="951"/>
    <x v="3"/>
  </r>
  <r>
    <x v="951"/>
    <n v="85"/>
    <n v="95"/>
    <n v="94"/>
    <n v="952"/>
    <x v="3"/>
  </r>
  <r>
    <x v="952"/>
    <n v="79"/>
    <n v="96"/>
    <n v="94"/>
    <n v="953"/>
    <x v="2"/>
  </r>
  <r>
    <x v="953"/>
    <n v="80"/>
    <n v="96"/>
    <n v="94"/>
    <n v="954"/>
    <x v="1"/>
  </r>
  <r>
    <x v="954"/>
    <n v="94"/>
    <n v="96"/>
    <n v="94"/>
    <n v="955"/>
    <x v="0"/>
  </r>
  <r>
    <x v="955"/>
    <n v="90"/>
    <n v="97"/>
    <n v="94"/>
    <n v="956"/>
    <x v="4"/>
  </r>
  <r>
    <x v="956"/>
    <n v="82"/>
    <n v="98"/>
    <n v="94"/>
    <n v="957"/>
    <x v="3"/>
  </r>
  <r>
    <x v="957"/>
    <n v="76"/>
    <n v="91"/>
    <n v="95"/>
    <n v="958"/>
    <x v="4"/>
  </r>
  <r>
    <x v="958"/>
    <n v="95"/>
    <n v="91"/>
    <n v="95"/>
    <n v="959"/>
    <x v="4"/>
  </r>
  <r>
    <x v="959"/>
    <n v="79"/>
    <n v="92"/>
    <n v="95"/>
    <n v="960"/>
    <x v="3"/>
  </r>
  <r>
    <x v="960"/>
    <n v="93"/>
    <n v="93"/>
    <n v="95"/>
    <n v="961"/>
    <x v="3"/>
  </r>
  <r>
    <x v="961"/>
    <n v="77"/>
    <n v="97"/>
    <n v="95"/>
    <n v="962"/>
    <x v="0"/>
  </r>
  <r>
    <x v="962"/>
    <n v="92"/>
    <n v="100"/>
    <n v="95"/>
    <n v="963"/>
    <x v="0"/>
  </r>
  <r>
    <x v="963"/>
    <n v="99"/>
    <n v="85"/>
    <n v="96"/>
    <n v="964"/>
    <x v="0"/>
  </r>
  <r>
    <x v="964"/>
    <n v="80"/>
    <n v="95"/>
    <n v="96"/>
    <n v="965"/>
    <x v="3"/>
  </r>
  <r>
    <x v="965"/>
    <n v="88"/>
    <n v="95"/>
    <n v="96"/>
    <n v="966"/>
    <x v="3"/>
  </r>
  <r>
    <x v="966"/>
    <n v="95"/>
    <n v="96"/>
    <n v="96"/>
    <n v="967"/>
    <x v="4"/>
  </r>
  <r>
    <x v="967"/>
    <n v="94"/>
    <n v="99"/>
    <n v="96"/>
    <n v="968"/>
    <x v="4"/>
  </r>
  <r>
    <x v="968"/>
    <n v="91"/>
    <n v="100"/>
    <n v="96"/>
    <n v="969"/>
    <x v="4"/>
  </r>
  <r>
    <x v="969"/>
    <n v="88"/>
    <n v="93"/>
    <n v="97"/>
    <n v="970"/>
    <x v="4"/>
  </r>
  <r>
    <x v="970"/>
    <n v="80"/>
    <n v="94"/>
    <n v="97"/>
    <n v="971"/>
    <x v="3"/>
  </r>
  <r>
    <x v="971"/>
    <n v="96"/>
    <n v="97"/>
    <n v="97"/>
    <n v="972"/>
    <x v="4"/>
  </r>
  <r>
    <x v="972"/>
    <n v="89"/>
    <n v="100"/>
    <n v="97"/>
    <n v="973"/>
    <x v="3"/>
  </r>
  <r>
    <x v="973"/>
    <n v="89"/>
    <n v="91"/>
    <n v="98"/>
    <n v="974"/>
    <x v="3"/>
  </r>
  <r>
    <x v="974"/>
    <n v="90"/>
    <n v="95"/>
    <n v="98"/>
    <n v="975"/>
    <x v="3"/>
  </r>
  <r>
    <x v="975"/>
    <n v="75"/>
    <n v="97"/>
    <n v="98"/>
    <n v="976"/>
    <x v="3"/>
  </r>
  <r>
    <x v="976"/>
    <n v="95"/>
    <n v="100"/>
    <n v="98"/>
    <n v="977"/>
    <x v="3"/>
  </r>
  <r>
    <x v="977"/>
    <n v="91"/>
    <n v="100"/>
    <n v="98"/>
    <n v="978"/>
    <x v="3"/>
  </r>
  <r>
    <x v="978"/>
    <n v="75"/>
    <n v="89"/>
    <n v="99"/>
    <n v="979"/>
    <x v="3"/>
  </r>
  <r>
    <x v="979"/>
    <n v="92"/>
    <n v="97"/>
    <n v="99"/>
    <n v="980"/>
    <x v="3"/>
  </r>
  <r>
    <x v="980"/>
    <n v="82"/>
    <n v="99"/>
    <n v="99"/>
    <n v="981"/>
    <x v="3"/>
  </r>
  <r>
    <x v="981"/>
    <n v="88"/>
    <n v="100"/>
    <n v="99"/>
    <n v="982"/>
    <x v="1"/>
  </r>
  <r>
    <x v="982"/>
    <n v="100"/>
    <n v="100"/>
    <n v="99"/>
    <n v="983"/>
    <x v="4"/>
  </r>
  <r>
    <x v="983"/>
    <n v="96"/>
    <n v="94"/>
    <n v="100"/>
    <n v="984"/>
    <x v="0"/>
  </r>
  <r>
    <x v="984"/>
    <n v="96"/>
    <n v="94"/>
    <n v="100"/>
    <n v="985"/>
    <x v="0"/>
  </r>
  <r>
    <x v="985"/>
    <n v="92"/>
    <n v="96"/>
    <n v="100"/>
    <n v="986"/>
    <x v="3"/>
  </r>
  <r>
    <x v="986"/>
    <n v="87"/>
    <n v="96"/>
    <n v="100"/>
    <n v="987"/>
    <x v="3"/>
  </r>
  <r>
    <x v="987"/>
    <n v="98"/>
    <n v="99"/>
    <n v="100"/>
    <n v="988"/>
    <x v="4"/>
  </r>
  <r>
    <x v="988"/>
    <n v="90"/>
    <n v="99"/>
    <n v="100"/>
    <n v="989"/>
    <x v="4"/>
  </r>
  <r>
    <x v="989"/>
    <n v="94"/>
    <n v="99"/>
    <n v="100"/>
    <n v="990"/>
    <x v="4"/>
  </r>
  <r>
    <x v="990"/>
    <n v="100"/>
    <n v="100"/>
    <n v="100"/>
    <n v="991"/>
    <x v="3"/>
  </r>
  <r>
    <x v="991"/>
    <n v="90"/>
    <n v="100"/>
    <n v="100"/>
    <n v="992"/>
    <x v="0"/>
  </r>
  <r>
    <x v="992"/>
    <n v="96"/>
    <n v="100"/>
    <n v="100"/>
    <n v="993"/>
    <x v="0"/>
  </r>
  <r>
    <x v="993"/>
    <n v="93"/>
    <n v="100"/>
    <n v="100"/>
    <n v="994"/>
    <x v="1"/>
  </r>
  <r>
    <x v="994"/>
    <n v="96"/>
    <n v="100"/>
    <n v="100"/>
    <n v="995"/>
    <x v="0"/>
  </r>
  <r>
    <x v="995"/>
    <n v="100"/>
    <n v="100"/>
    <n v="100"/>
    <n v="996"/>
    <x v="4"/>
  </r>
  <r>
    <x v="996"/>
    <n v="99"/>
    <n v="100"/>
    <n v="100"/>
    <n v="997"/>
    <x v="1"/>
  </r>
  <r>
    <x v="997"/>
    <n v="100"/>
    <n v="100"/>
    <n v="100"/>
    <n v="998"/>
    <x v="4"/>
  </r>
  <r>
    <x v="998"/>
    <n v="90"/>
    <n v="100"/>
    <n v="100"/>
    <n v="999"/>
    <x v="1"/>
  </r>
  <r>
    <x v="999"/>
    <n v="99"/>
    <n v="100"/>
    <n v="100"/>
    <n v="10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4C25D2D418EC"/>
    <n v="48"/>
    <n v="28"/>
    <x v="0"/>
    <x v="0"/>
    <x v="0"/>
  </r>
  <r>
    <n v="2"/>
    <s v="592288068D0E"/>
    <n v="36"/>
    <n v="29"/>
    <x v="0"/>
    <x v="1"/>
    <x v="0"/>
  </r>
  <r>
    <n v="3"/>
    <s v="493EFBA51280"/>
    <n v="20"/>
    <n v="29"/>
    <x v="1"/>
    <x v="0"/>
    <x v="1"/>
  </r>
  <r>
    <n v="4"/>
    <s v="9508878DBECD"/>
    <n v="32"/>
    <n v="34"/>
    <x v="2"/>
    <x v="2"/>
    <x v="0"/>
  </r>
  <r>
    <n v="5"/>
    <s v="B814C88DED05"/>
    <n v="36"/>
    <n v="38"/>
    <x v="3"/>
    <x v="1"/>
    <x v="0"/>
  </r>
  <r>
    <n v="6"/>
    <s v="90F347125D27"/>
    <n v="36"/>
    <n v="36"/>
    <x v="4"/>
    <x v="3"/>
    <x v="0"/>
  </r>
  <r>
    <n v="7"/>
    <s v="2F0C6D6AA452"/>
    <n v="49"/>
    <n v="39"/>
    <x v="4"/>
    <x v="2"/>
    <x v="0"/>
  </r>
  <r>
    <n v="8"/>
    <s v="26663929B9D5"/>
    <n v="41"/>
    <n v="40"/>
    <x v="5"/>
    <x v="2"/>
    <x v="0"/>
  </r>
  <r>
    <n v="9"/>
    <s v="2DF8539DE639"/>
    <n v="35"/>
    <n v="35"/>
    <x v="6"/>
    <x v="0"/>
    <x v="0"/>
  </r>
  <r>
    <n v="10"/>
    <s v="6E574745ADFD"/>
    <n v="35"/>
    <n v="41"/>
    <x v="6"/>
    <x v="0"/>
    <x v="1"/>
  </r>
  <r>
    <n v="11"/>
    <s v="C89576B45391"/>
    <n v="37"/>
    <n v="41"/>
    <x v="6"/>
    <x v="0"/>
    <x v="0"/>
  </r>
  <r>
    <n v="12"/>
    <s v="1272940F8AEF"/>
    <n v="31"/>
    <n v="30"/>
    <x v="7"/>
    <x v="2"/>
    <x v="1"/>
  </r>
  <r>
    <n v="13"/>
    <s v="9EE483033922"/>
    <n v="36"/>
    <n v="34"/>
    <x v="7"/>
    <x v="3"/>
    <x v="1"/>
  </r>
  <r>
    <n v="14"/>
    <s v="1065E531486A"/>
    <n v="43"/>
    <n v="38"/>
    <x v="7"/>
    <x v="1"/>
    <x v="0"/>
  </r>
  <r>
    <n v="15"/>
    <s v="E235C07F2441"/>
    <n v="38"/>
    <n v="37"/>
    <x v="8"/>
    <x v="1"/>
    <x v="0"/>
  </r>
  <r>
    <n v="16"/>
    <s v="2428CA231380"/>
    <n v="42"/>
    <n v="38"/>
    <x v="8"/>
    <x v="1"/>
    <x v="0"/>
  </r>
  <r>
    <n v="17"/>
    <s v="D132A9371F5A"/>
    <n v="34"/>
    <n v="43"/>
    <x v="8"/>
    <x v="3"/>
    <x v="0"/>
  </r>
  <r>
    <n v="18"/>
    <s v="3049A95E9F66"/>
    <n v="35"/>
    <n v="45"/>
    <x v="8"/>
    <x v="1"/>
    <x v="0"/>
  </r>
  <r>
    <n v="19"/>
    <s v="377BA9A6E418"/>
    <n v="36"/>
    <n v="45"/>
    <x v="8"/>
    <x v="3"/>
    <x v="0"/>
  </r>
  <r>
    <n v="20"/>
    <s v="BE87DF6C173F"/>
    <n v="40"/>
    <n v="42"/>
    <x v="9"/>
    <x v="1"/>
    <x v="0"/>
  </r>
  <r>
    <n v="21"/>
    <s v="315438036B3A"/>
    <n v="47"/>
    <n v="48"/>
    <x v="9"/>
    <x v="3"/>
    <x v="0"/>
  </r>
  <r>
    <n v="22"/>
    <s v="EA35CA02E260"/>
    <n v="56"/>
    <n v="41"/>
    <x v="10"/>
    <x v="4"/>
    <x v="0"/>
  </r>
  <r>
    <n v="23"/>
    <s v="C46132201669"/>
    <n v="35"/>
    <n v="41"/>
    <x v="10"/>
    <x v="0"/>
    <x v="0"/>
  </r>
  <r>
    <n v="24"/>
    <s v="153D811E08FB"/>
    <n v="50"/>
    <n v="43"/>
    <x v="10"/>
    <x v="2"/>
    <x v="0"/>
  </r>
  <r>
    <n v="25"/>
    <s v="00E7C83E7D03"/>
    <n v="34"/>
    <n v="44"/>
    <x v="10"/>
    <x v="2"/>
    <x v="1"/>
  </r>
  <r>
    <n v="26"/>
    <s v="FDDB4FCD74E7"/>
    <n v="37"/>
    <n v="39"/>
    <x v="11"/>
    <x v="1"/>
    <x v="1"/>
  </r>
  <r>
    <n v="27"/>
    <s v="9C6A00155CAC"/>
    <n v="53"/>
    <n v="40"/>
    <x v="11"/>
    <x v="0"/>
    <x v="0"/>
  </r>
  <r>
    <n v="28"/>
    <s v="62475ADCE79B"/>
    <n v="46"/>
    <n v="41"/>
    <x v="11"/>
    <x v="1"/>
    <x v="0"/>
  </r>
  <r>
    <n v="29"/>
    <s v="619F8FAA4668"/>
    <n v="46"/>
    <n v="42"/>
    <x v="11"/>
    <x v="0"/>
    <x v="0"/>
  </r>
  <r>
    <n v="30"/>
    <s v="FC37FD84A71D"/>
    <n v="37"/>
    <n v="43"/>
    <x v="11"/>
    <x v="1"/>
    <x v="0"/>
  </r>
  <r>
    <n v="31"/>
    <s v="0849A9259271"/>
    <n v="40"/>
    <n v="44"/>
    <x v="11"/>
    <x v="4"/>
    <x v="0"/>
  </r>
  <r>
    <n v="32"/>
    <s v="975C897407C7"/>
    <n v="48"/>
    <n v="45"/>
    <x v="11"/>
    <x v="0"/>
    <x v="0"/>
  </r>
  <r>
    <n v="33"/>
    <s v="146C5610BBF5"/>
    <n v="42"/>
    <n v="40"/>
    <x v="12"/>
    <x v="1"/>
    <x v="0"/>
  </r>
  <r>
    <n v="34"/>
    <s v="338D452B1F05"/>
    <n v="32"/>
    <n v="41"/>
    <x v="12"/>
    <x v="1"/>
    <x v="1"/>
  </r>
  <r>
    <n v="35"/>
    <s v="972D3C8707CB"/>
    <n v="40"/>
    <n v="43"/>
    <x v="12"/>
    <x v="0"/>
    <x v="0"/>
  </r>
  <r>
    <n v="36"/>
    <s v="5E9849FC981D"/>
    <n v="38"/>
    <n v="45"/>
    <x v="12"/>
    <x v="1"/>
    <x v="1"/>
  </r>
  <r>
    <n v="37"/>
    <s v="398EDC8D7360"/>
    <n v="40"/>
    <n v="46"/>
    <x v="12"/>
    <x v="1"/>
    <x v="1"/>
  </r>
  <r>
    <n v="38"/>
    <s v="6B156B454D40"/>
    <n v="45"/>
    <n v="49"/>
    <x v="12"/>
    <x v="0"/>
    <x v="1"/>
  </r>
  <r>
    <n v="39"/>
    <s v="52CD9A8E44CB"/>
    <n v="41"/>
    <n v="51"/>
    <x v="12"/>
    <x v="3"/>
    <x v="1"/>
  </r>
  <r>
    <n v="40"/>
    <s v="F43FDFEB98FA"/>
    <n v="44"/>
    <n v="52"/>
    <x v="12"/>
    <x v="0"/>
    <x v="0"/>
  </r>
  <r>
    <n v="41"/>
    <s v="A62CF1A934EB"/>
    <n v="46"/>
    <n v="39"/>
    <x v="13"/>
    <x v="0"/>
    <x v="0"/>
  </r>
  <r>
    <n v="42"/>
    <s v="9825D0BC400A"/>
    <n v="28"/>
    <n v="40"/>
    <x v="13"/>
    <x v="1"/>
    <x v="1"/>
  </r>
  <r>
    <n v="43"/>
    <s v="B8E247196BF6"/>
    <n v="36"/>
    <n v="42"/>
    <x v="13"/>
    <x v="1"/>
    <x v="0"/>
  </r>
  <r>
    <n v="44"/>
    <s v="F3A66D61CE56"/>
    <n v="28"/>
    <n v="44"/>
    <x v="13"/>
    <x v="1"/>
    <x v="1"/>
  </r>
  <r>
    <n v="45"/>
    <s v="B3FC85821768"/>
    <n v="58"/>
    <n v="45"/>
    <x v="13"/>
    <x v="4"/>
    <x v="0"/>
  </r>
  <r>
    <n v="46"/>
    <s v="A2C38CA3E744"/>
    <n v="55"/>
    <n v="45"/>
    <x v="13"/>
    <x v="1"/>
    <x v="0"/>
  </r>
  <r>
    <n v="47"/>
    <s v="511F8AF7443A"/>
    <n v="46"/>
    <n v="50"/>
    <x v="13"/>
    <x v="1"/>
    <x v="0"/>
  </r>
  <r>
    <n v="48"/>
    <s v="40556FA30792"/>
    <n v="25"/>
    <n v="37"/>
    <x v="14"/>
    <x v="1"/>
    <x v="1"/>
  </r>
  <r>
    <n v="49"/>
    <s v="7843A89BA2D0"/>
    <n v="49"/>
    <n v="41"/>
    <x v="14"/>
    <x v="3"/>
    <x v="0"/>
  </r>
  <r>
    <n v="50"/>
    <s v="91171C440411"/>
    <n v="41"/>
    <n v="42"/>
    <x v="14"/>
    <x v="1"/>
    <x v="0"/>
  </r>
  <r>
    <n v="51"/>
    <s v="7811A6F2B2B7"/>
    <n v="33"/>
    <n v="42"/>
    <x v="14"/>
    <x v="0"/>
    <x v="1"/>
  </r>
  <r>
    <n v="52"/>
    <s v="4D766AFEF073"/>
    <n v="24"/>
    <n v="43"/>
    <x v="14"/>
    <x v="0"/>
    <x v="1"/>
  </r>
  <r>
    <n v="53"/>
    <s v="EBA8709921FF"/>
    <n v="46"/>
    <n v="46"/>
    <x v="14"/>
    <x v="4"/>
    <x v="0"/>
  </r>
  <r>
    <n v="54"/>
    <s v="141E27304EDF"/>
    <n v="50"/>
    <n v="48"/>
    <x v="14"/>
    <x v="1"/>
    <x v="0"/>
  </r>
  <r>
    <n v="55"/>
    <s v="308CB08FF368"/>
    <n v="54"/>
    <n v="54"/>
    <x v="14"/>
    <x v="0"/>
    <x v="0"/>
  </r>
  <r>
    <n v="56"/>
    <s v="F9BB6DFB6871"/>
    <n v="50"/>
    <n v="39"/>
    <x v="15"/>
    <x v="0"/>
    <x v="0"/>
  </r>
  <r>
    <n v="57"/>
    <s v="4AE08C879D70"/>
    <n v="47"/>
    <n v="47"/>
    <x v="15"/>
    <x v="1"/>
    <x v="1"/>
  </r>
  <r>
    <n v="58"/>
    <s v="9AB24E51F16A"/>
    <n v="54"/>
    <n v="47"/>
    <x v="15"/>
    <x v="4"/>
    <x v="0"/>
  </r>
  <r>
    <n v="59"/>
    <s v="0A4DFCB22E3E"/>
    <n v="54"/>
    <n v="47"/>
    <x v="15"/>
    <x v="2"/>
    <x v="0"/>
  </r>
  <r>
    <n v="60"/>
    <s v="FCD19E14F00F"/>
    <n v="50"/>
    <n v="49"/>
    <x v="15"/>
    <x v="0"/>
    <x v="0"/>
  </r>
  <r>
    <n v="61"/>
    <s v="BF0DAF397AD5"/>
    <n v="42"/>
    <n v="55"/>
    <x v="15"/>
    <x v="0"/>
    <x v="1"/>
  </r>
  <r>
    <n v="62"/>
    <s v="FACB636DFE8B"/>
    <n v="60"/>
    <n v="47"/>
    <x v="16"/>
    <x v="0"/>
    <x v="0"/>
  </r>
  <r>
    <n v="63"/>
    <s v="3D4C08D7EE27"/>
    <n v="58"/>
    <n v="48"/>
    <x v="16"/>
    <x v="0"/>
    <x v="0"/>
  </r>
  <r>
    <n v="64"/>
    <s v="5ADF231C953C"/>
    <n v="44"/>
    <n v="49"/>
    <x v="16"/>
    <x v="0"/>
    <x v="0"/>
  </r>
  <r>
    <n v="65"/>
    <s v="951579EA153B"/>
    <n v="49"/>
    <n v="51"/>
    <x v="16"/>
    <x v="0"/>
    <x v="0"/>
  </r>
  <r>
    <n v="66"/>
    <s v="ECFFA2F3516B"/>
    <n v="61"/>
    <n v="52"/>
    <x v="16"/>
    <x v="2"/>
    <x v="0"/>
  </r>
  <r>
    <n v="67"/>
    <s v="3DDC3A3C0417"/>
    <n v="22"/>
    <n v="38"/>
    <x v="17"/>
    <x v="3"/>
    <x v="1"/>
  </r>
  <r>
    <n v="68"/>
    <s v="164394D24A13"/>
    <n v="42"/>
    <n v="40"/>
    <x v="17"/>
    <x v="1"/>
    <x v="1"/>
  </r>
  <r>
    <n v="69"/>
    <s v="B42989CE5DB9"/>
    <n v="52"/>
    <n v="43"/>
    <x v="17"/>
    <x v="0"/>
    <x v="0"/>
  </r>
  <r>
    <n v="70"/>
    <s v="395FE2E19FE6"/>
    <n v="51"/>
    <n v="47"/>
    <x v="17"/>
    <x v="4"/>
    <x v="0"/>
  </r>
  <r>
    <n v="71"/>
    <s v="4268FC1BBF04"/>
    <n v="38"/>
    <n v="47"/>
    <x v="17"/>
    <x v="2"/>
    <x v="1"/>
  </r>
  <r>
    <n v="72"/>
    <s v="48547B1FCFE0"/>
    <n v="45"/>
    <n v="49"/>
    <x v="17"/>
    <x v="1"/>
    <x v="1"/>
  </r>
  <r>
    <n v="73"/>
    <s v="D0B0F313C535"/>
    <n v="41"/>
    <n v="50"/>
    <x v="17"/>
    <x v="1"/>
    <x v="0"/>
  </r>
  <r>
    <n v="74"/>
    <s v="4A92F11EF803"/>
    <n v="56"/>
    <n v="51"/>
    <x v="17"/>
    <x v="1"/>
    <x v="0"/>
  </r>
  <r>
    <n v="75"/>
    <s v="DEFE4FA15059"/>
    <n v="46"/>
    <n v="52"/>
    <x v="17"/>
    <x v="0"/>
    <x v="1"/>
  </r>
  <r>
    <n v="76"/>
    <s v="E7436BC28858"/>
    <n v="44"/>
    <n v="52"/>
    <x v="17"/>
    <x v="0"/>
    <x v="0"/>
  </r>
  <r>
    <n v="77"/>
    <s v="EA94E2C3709E"/>
    <n v="60"/>
    <n v="53"/>
    <x v="17"/>
    <x v="0"/>
    <x v="0"/>
  </r>
  <r>
    <n v="78"/>
    <s v="14767BD4E13A"/>
    <n v="66"/>
    <n v="53"/>
    <x v="17"/>
    <x v="0"/>
    <x v="0"/>
  </r>
  <r>
    <n v="79"/>
    <s v="6AB2F507F1B1"/>
    <n v="41"/>
    <n v="45"/>
    <x v="18"/>
    <x v="0"/>
    <x v="1"/>
  </r>
  <r>
    <n v="80"/>
    <s v="C8D9B82062BF"/>
    <n v="58"/>
    <n v="47"/>
    <x v="18"/>
    <x v="0"/>
    <x v="0"/>
  </r>
  <r>
    <n v="81"/>
    <s v="035827F94A61"/>
    <n v="57"/>
    <n v="51"/>
    <x v="18"/>
    <x v="1"/>
    <x v="0"/>
  </r>
  <r>
    <n v="82"/>
    <s v="6078960BD537"/>
    <n v="55"/>
    <n v="53"/>
    <x v="18"/>
    <x v="0"/>
    <x v="0"/>
  </r>
  <r>
    <n v="83"/>
    <s v="56A440B24863"/>
    <n v="39"/>
    <n v="53"/>
    <x v="18"/>
    <x v="1"/>
    <x v="1"/>
  </r>
  <r>
    <n v="84"/>
    <s v="E9C5A0CE239F"/>
    <n v="51"/>
    <n v="44"/>
    <x v="19"/>
    <x v="1"/>
    <x v="0"/>
  </r>
  <r>
    <n v="85"/>
    <s v="EDE430AD39D6"/>
    <n v="49"/>
    <n v="45"/>
    <x v="19"/>
    <x v="2"/>
    <x v="0"/>
  </r>
  <r>
    <n v="86"/>
    <s v="993F208CAFA0"/>
    <n v="52"/>
    <n v="45"/>
    <x v="19"/>
    <x v="0"/>
    <x v="0"/>
  </r>
  <r>
    <n v="87"/>
    <s v="6129D3AA7E7F"/>
    <n v="47"/>
    <n v="46"/>
    <x v="19"/>
    <x v="1"/>
    <x v="1"/>
  </r>
  <r>
    <n v="88"/>
    <s v="51A8CC09F9FF"/>
    <n v="39"/>
    <n v="47"/>
    <x v="19"/>
    <x v="0"/>
    <x v="1"/>
  </r>
  <r>
    <n v="89"/>
    <s v="18F422B236A7"/>
    <n v="44"/>
    <n v="47"/>
    <x v="19"/>
    <x v="0"/>
    <x v="0"/>
  </r>
  <r>
    <n v="90"/>
    <s v="2F36BFFD67B4"/>
    <n v="45"/>
    <n v="47"/>
    <x v="19"/>
    <x v="0"/>
    <x v="0"/>
  </r>
  <r>
    <n v="91"/>
    <s v="AB0D7FB833BB"/>
    <n v="50"/>
    <n v="48"/>
    <x v="19"/>
    <x v="1"/>
    <x v="0"/>
  </r>
  <r>
    <n v="92"/>
    <s v="707E7440EA76"/>
    <n v="47"/>
    <n v="48"/>
    <x v="19"/>
    <x v="0"/>
    <x v="0"/>
  </r>
  <r>
    <n v="93"/>
    <s v="E0B7E82AB286"/>
    <n v="61"/>
    <n v="50"/>
    <x v="19"/>
    <x v="1"/>
    <x v="0"/>
  </r>
  <r>
    <n v="94"/>
    <s v="8BF820548DED"/>
    <n v="46"/>
    <n v="54"/>
    <x v="19"/>
    <x v="0"/>
    <x v="1"/>
  </r>
  <r>
    <n v="95"/>
    <s v="7D40083BCBC1"/>
    <n v="39"/>
    <n v="54"/>
    <x v="19"/>
    <x v="4"/>
    <x v="1"/>
  </r>
  <r>
    <n v="96"/>
    <s v="224EB4ACD536"/>
    <n v="45"/>
    <n v="56"/>
    <x v="19"/>
    <x v="0"/>
    <x v="0"/>
  </r>
  <r>
    <n v="97"/>
    <s v="CC1C1725F728"/>
    <n v="65"/>
    <n v="57"/>
    <x v="19"/>
    <x v="4"/>
    <x v="0"/>
  </r>
  <r>
    <n v="98"/>
    <s v="E31B8A46282D"/>
    <n v="39"/>
    <n v="43"/>
    <x v="20"/>
    <x v="1"/>
    <x v="1"/>
  </r>
  <r>
    <n v="99"/>
    <s v="B10E0949211E"/>
    <n v="47"/>
    <n v="47"/>
    <x v="20"/>
    <x v="3"/>
    <x v="0"/>
  </r>
  <r>
    <n v="100"/>
    <s v="A94491B61F15"/>
    <n v="58"/>
    <n v="49"/>
    <x v="20"/>
    <x v="3"/>
    <x v="0"/>
  </r>
  <r>
    <n v="101"/>
    <s v="EAD8E09DFA79"/>
    <n v="48"/>
    <n v="51"/>
    <x v="20"/>
    <x v="3"/>
    <x v="0"/>
  </r>
  <r>
    <n v="102"/>
    <s v="93D484D71799"/>
    <n v="51"/>
    <n v="52"/>
    <x v="20"/>
    <x v="3"/>
    <x v="1"/>
  </r>
  <r>
    <n v="103"/>
    <s v="BDE86DC495C6"/>
    <n v="42"/>
    <n v="53"/>
    <x v="20"/>
    <x v="1"/>
    <x v="1"/>
  </r>
  <r>
    <n v="104"/>
    <s v="E18AB12AB162"/>
    <n v="58"/>
    <n v="56"/>
    <x v="20"/>
    <x v="0"/>
    <x v="0"/>
  </r>
  <r>
    <n v="105"/>
    <s v="226866F9C863"/>
    <n v="50"/>
    <n v="56"/>
    <x v="20"/>
    <x v="0"/>
    <x v="0"/>
  </r>
  <r>
    <n v="106"/>
    <s v="7871AA9DD084"/>
    <n v="47"/>
    <n v="41"/>
    <x v="21"/>
    <x v="3"/>
    <x v="1"/>
  </r>
  <r>
    <n v="107"/>
    <s v="74B8C805F3D9"/>
    <n v="56"/>
    <n v="42"/>
    <x v="21"/>
    <x v="0"/>
    <x v="0"/>
  </r>
  <r>
    <n v="108"/>
    <s v="17106B3281C1"/>
    <n v="51"/>
    <n v="47"/>
    <x v="21"/>
    <x v="3"/>
    <x v="0"/>
  </r>
  <r>
    <n v="109"/>
    <s v="19D32C291DDF"/>
    <n v="28"/>
    <n v="49"/>
    <x v="21"/>
    <x v="0"/>
    <x v="1"/>
  </r>
  <r>
    <n v="110"/>
    <s v="6A89E12B5DEC"/>
    <n v="52"/>
    <n v="50"/>
    <x v="21"/>
    <x v="3"/>
    <x v="0"/>
  </r>
  <r>
    <n v="111"/>
    <s v="28017C810D08"/>
    <n v="53"/>
    <n v="50"/>
    <x v="21"/>
    <x v="0"/>
    <x v="0"/>
  </r>
  <r>
    <n v="112"/>
    <s v="165285871EF4"/>
    <n v="61"/>
    <n v="51"/>
    <x v="21"/>
    <x v="0"/>
    <x v="0"/>
  </r>
  <r>
    <n v="113"/>
    <s v="FAB8D651298F"/>
    <n v="53"/>
    <n v="51"/>
    <x v="21"/>
    <x v="0"/>
    <x v="0"/>
  </r>
  <r>
    <n v="114"/>
    <s v="CF51A52CD06A"/>
    <n v="40"/>
    <n v="53"/>
    <x v="21"/>
    <x v="1"/>
    <x v="1"/>
  </r>
  <r>
    <n v="115"/>
    <s v="BB3CCFB22F7B"/>
    <n v="44"/>
    <n v="56"/>
    <x v="21"/>
    <x v="1"/>
    <x v="0"/>
  </r>
  <r>
    <n v="116"/>
    <s v="61A8766708E7"/>
    <n v="53"/>
    <n v="60"/>
    <x v="21"/>
    <x v="1"/>
    <x v="0"/>
  </r>
  <r>
    <n v="117"/>
    <s v="00A86A3C467B"/>
    <n v="32"/>
    <n v="48"/>
    <x v="22"/>
    <x v="3"/>
    <x v="1"/>
  </r>
  <r>
    <n v="118"/>
    <s v="19722F5952DD"/>
    <n v="53"/>
    <n v="50"/>
    <x v="22"/>
    <x v="0"/>
    <x v="0"/>
  </r>
  <r>
    <n v="119"/>
    <s v="5F73E8A5C12D"/>
    <n v="50"/>
    <n v="51"/>
    <x v="22"/>
    <x v="1"/>
    <x v="1"/>
  </r>
  <r>
    <n v="120"/>
    <s v="157D23B47BBF"/>
    <n v="43"/>
    <n v="52"/>
    <x v="22"/>
    <x v="4"/>
    <x v="1"/>
  </r>
  <r>
    <n v="121"/>
    <s v="E7A6F35016F2"/>
    <n v="61"/>
    <n v="54"/>
    <x v="22"/>
    <x v="0"/>
    <x v="0"/>
  </r>
  <r>
    <n v="122"/>
    <s v="C8F0B3D5312C"/>
    <n v="61"/>
    <n v="56"/>
    <x v="22"/>
    <x v="4"/>
    <x v="1"/>
  </r>
  <r>
    <n v="123"/>
    <s v="3005C243B257"/>
    <n v="56"/>
    <n v="60"/>
    <x v="22"/>
    <x v="0"/>
    <x v="0"/>
  </r>
  <r>
    <n v="124"/>
    <s v="D5340932D27E"/>
    <n v="65"/>
    <n v="60"/>
    <x v="22"/>
    <x v="1"/>
    <x v="0"/>
  </r>
  <r>
    <n v="125"/>
    <s v="87CA803A0EA2"/>
    <n v="58"/>
    <n v="50"/>
    <x v="23"/>
    <x v="3"/>
    <x v="0"/>
  </r>
  <r>
    <n v="126"/>
    <s v="EDC3ED6DC9A6"/>
    <n v="44"/>
    <n v="50"/>
    <x v="23"/>
    <x v="1"/>
    <x v="1"/>
  </r>
  <r>
    <n v="127"/>
    <s v="2307B5AF2A5A"/>
    <n v="49"/>
    <n v="52"/>
    <x v="23"/>
    <x v="3"/>
    <x v="0"/>
  </r>
  <r>
    <n v="128"/>
    <s v="BFAC1D129ED3"/>
    <n v="50"/>
    <n v="53"/>
    <x v="23"/>
    <x v="0"/>
    <x v="0"/>
  </r>
  <r>
    <n v="129"/>
    <s v="99610D179BB1"/>
    <n v="47"/>
    <n v="53"/>
    <x v="23"/>
    <x v="1"/>
    <x v="1"/>
  </r>
  <r>
    <n v="130"/>
    <s v="515A86600BEB"/>
    <n v="61"/>
    <n v="55"/>
    <x v="23"/>
    <x v="0"/>
    <x v="0"/>
  </r>
  <r>
    <n v="131"/>
    <s v="36FEF26338A0"/>
    <n v="51"/>
    <n v="56"/>
    <x v="23"/>
    <x v="0"/>
    <x v="1"/>
  </r>
  <r>
    <n v="132"/>
    <s v="B6216E2EADCE"/>
    <n v="40"/>
    <n v="50"/>
    <x v="24"/>
    <x v="0"/>
    <x v="1"/>
  </r>
  <r>
    <n v="133"/>
    <s v="5E330507B99D"/>
    <n v="47"/>
    <n v="52"/>
    <x v="24"/>
    <x v="2"/>
    <x v="1"/>
  </r>
  <r>
    <n v="134"/>
    <s v="395856098203"/>
    <n v="64"/>
    <n v="52"/>
    <x v="24"/>
    <x v="3"/>
    <x v="0"/>
  </r>
  <r>
    <n v="135"/>
    <s v="A02902536932"/>
    <n v="52"/>
    <n v="55"/>
    <x v="24"/>
    <x v="4"/>
    <x v="0"/>
  </r>
  <r>
    <n v="136"/>
    <s v="9E9A6347A464"/>
    <n v="67"/>
    <n v="57"/>
    <x v="24"/>
    <x v="0"/>
    <x v="0"/>
  </r>
  <r>
    <n v="137"/>
    <s v="3276FF5247AB"/>
    <n v="66"/>
    <n v="63"/>
    <x v="24"/>
    <x v="1"/>
    <x v="0"/>
  </r>
  <r>
    <n v="138"/>
    <s v="99658306486E"/>
    <n v="39"/>
    <n v="48"/>
    <x v="25"/>
    <x v="1"/>
    <x v="1"/>
  </r>
  <r>
    <n v="139"/>
    <s v="F995C3B84455"/>
    <n v="56"/>
    <n v="50"/>
    <x v="25"/>
    <x v="3"/>
    <x v="0"/>
  </r>
  <r>
    <n v="140"/>
    <s v="5EC54A3634C4"/>
    <n v="56"/>
    <n v="50"/>
    <x v="25"/>
    <x v="3"/>
    <x v="0"/>
  </r>
  <r>
    <n v="141"/>
    <s v="1E4760172997"/>
    <n v="49"/>
    <n v="51"/>
    <x v="25"/>
    <x v="1"/>
    <x v="1"/>
  </r>
  <r>
    <n v="142"/>
    <s v="DE272CCB97E4"/>
    <n v="50"/>
    <n v="52"/>
    <x v="25"/>
    <x v="1"/>
    <x v="0"/>
  </r>
  <r>
    <n v="143"/>
    <s v="71056FB2AD17"/>
    <n v="44"/>
    <n v="52"/>
    <x v="25"/>
    <x v="1"/>
    <x v="1"/>
  </r>
  <r>
    <n v="144"/>
    <s v="382B60906C52"/>
    <n v="58"/>
    <n v="53"/>
    <x v="25"/>
    <x v="2"/>
    <x v="0"/>
  </r>
  <r>
    <n v="145"/>
    <s v="7CC1CEAE852E"/>
    <n v="55"/>
    <n v="57"/>
    <x v="25"/>
    <x v="3"/>
    <x v="1"/>
  </r>
  <r>
    <n v="146"/>
    <s v="3BDD8AD15E95"/>
    <n v="58"/>
    <n v="57"/>
    <x v="25"/>
    <x v="1"/>
    <x v="0"/>
  </r>
  <r>
    <n v="147"/>
    <s v="4EFBB6761292"/>
    <n v="55"/>
    <n v="58"/>
    <x v="25"/>
    <x v="0"/>
    <x v="0"/>
  </r>
  <r>
    <n v="148"/>
    <s v="0AACB8FF24B4"/>
    <n v="46"/>
    <n v="58"/>
    <x v="25"/>
    <x v="1"/>
    <x v="1"/>
  </r>
  <r>
    <n v="149"/>
    <s v="1898EAD6447B"/>
    <n v="59"/>
    <n v="63"/>
    <x v="25"/>
    <x v="0"/>
    <x v="0"/>
  </r>
  <r>
    <n v="150"/>
    <s v="49B485B1DFF6"/>
    <n v="56"/>
    <n v="65"/>
    <x v="25"/>
    <x v="0"/>
    <x v="0"/>
  </r>
  <r>
    <n v="151"/>
    <s v="172F932A5471"/>
    <n v="63"/>
    <n v="67"/>
    <x v="25"/>
    <x v="0"/>
    <x v="0"/>
  </r>
  <r>
    <n v="152"/>
    <s v="65849BDF3E9C"/>
    <n v="42"/>
    <n v="49"/>
    <x v="26"/>
    <x v="3"/>
    <x v="0"/>
  </r>
  <r>
    <n v="153"/>
    <s v="411FA5DF14A0"/>
    <n v="56"/>
    <n v="50"/>
    <x v="26"/>
    <x v="3"/>
    <x v="0"/>
  </r>
  <r>
    <n v="154"/>
    <s v="B40031E14282"/>
    <n v="33"/>
    <n v="50"/>
    <x v="26"/>
    <x v="3"/>
    <x v="1"/>
  </r>
  <r>
    <n v="155"/>
    <s v="6670670DE4A0"/>
    <n v="53"/>
    <n v="51"/>
    <x v="26"/>
    <x v="3"/>
    <x v="0"/>
  </r>
  <r>
    <n v="156"/>
    <s v="6FD841149FEC"/>
    <n v="38"/>
    <n v="53"/>
    <x v="26"/>
    <x v="1"/>
    <x v="1"/>
  </r>
  <r>
    <n v="157"/>
    <s v="BACB506B8512"/>
    <n v="44"/>
    <n v="53"/>
    <x v="26"/>
    <x v="1"/>
    <x v="1"/>
  </r>
  <r>
    <n v="158"/>
    <s v="8D33C0362397"/>
    <n v="63"/>
    <n v="54"/>
    <x v="26"/>
    <x v="0"/>
    <x v="0"/>
  </r>
  <r>
    <n v="159"/>
    <s v="18E9521269A3"/>
    <n v="39"/>
    <n v="56"/>
    <x v="26"/>
    <x v="2"/>
    <x v="1"/>
  </r>
  <r>
    <n v="160"/>
    <s v="1F51FFB81525"/>
    <n v="42"/>
    <n v="57"/>
    <x v="26"/>
    <x v="0"/>
    <x v="0"/>
  </r>
  <r>
    <n v="161"/>
    <s v="06434770BAC4"/>
    <n v="50"/>
    <n v="58"/>
    <x v="26"/>
    <x v="3"/>
    <x v="0"/>
  </r>
  <r>
    <n v="162"/>
    <s v="A7522D288698"/>
    <n v="67"/>
    <n v="58"/>
    <x v="26"/>
    <x v="4"/>
    <x v="0"/>
  </r>
  <r>
    <n v="163"/>
    <s v="334CD50F9DEB"/>
    <n v="67"/>
    <n v="59"/>
    <x v="26"/>
    <x v="1"/>
    <x v="0"/>
  </r>
  <r>
    <n v="164"/>
    <s v="226840CABC14"/>
    <n v="59"/>
    <n v="59"/>
    <x v="26"/>
    <x v="1"/>
    <x v="0"/>
  </r>
  <r>
    <n v="165"/>
    <s v="F1D0A5877494"/>
    <n v="53"/>
    <n v="60"/>
    <x v="26"/>
    <x v="1"/>
    <x v="1"/>
  </r>
  <r>
    <n v="166"/>
    <s v="C91925B8883D"/>
    <n v="54"/>
    <n v="60"/>
    <x v="26"/>
    <x v="0"/>
    <x v="0"/>
  </r>
  <r>
    <n v="167"/>
    <s v="7CDCD2A3CC30"/>
    <n v="58"/>
    <n v="64"/>
    <x v="26"/>
    <x v="2"/>
    <x v="1"/>
  </r>
  <r>
    <n v="168"/>
    <s v="2E726A491B81"/>
    <n v="59"/>
    <n v="48"/>
    <x v="27"/>
    <x v="1"/>
    <x v="0"/>
  </r>
  <r>
    <n v="169"/>
    <s v="C19CF10E0311"/>
    <n v="44"/>
    <n v="48"/>
    <x v="27"/>
    <x v="1"/>
    <x v="0"/>
  </r>
  <r>
    <n v="170"/>
    <s v="4403A800FA0C"/>
    <n v="67"/>
    <n v="52"/>
    <x v="27"/>
    <x v="3"/>
    <x v="0"/>
  </r>
  <r>
    <n v="171"/>
    <s v="B03A186B6F6A"/>
    <n v="50"/>
    <n v="54"/>
    <x v="27"/>
    <x v="0"/>
    <x v="0"/>
  </r>
  <r>
    <n v="172"/>
    <s v="F817F2CC6CD9"/>
    <n v="69"/>
    <n v="54"/>
    <x v="27"/>
    <x v="1"/>
    <x v="0"/>
  </r>
  <r>
    <n v="173"/>
    <s v="A3A5558121AA"/>
    <n v="39"/>
    <n v="54"/>
    <x v="27"/>
    <x v="1"/>
    <x v="1"/>
  </r>
  <r>
    <n v="174"/>
    <s v="5C4D3C4A8FAF"/>
    <n v="61"/>
    <n v="55"/>
    <x v="27"/>
    <x v="0"/>
    <x v="1"/>
  </r>
  <r>
    <n v="175"/>
    <s v="7497EC3330F0"/>
    <n v="63"/>
    <n v="56"/>
    <x v="27"/>
    <x v="0"/>
    <x v="0"/>
  </r>
  <r>
    <n v="176"/>
    <s v="1EFC92B0F8CA"/>
    <n v="61"/>
    <n v="56"/>
    <x v="27"/>
    <x v="0"/>
    <x v="0"/>
  </r>
  <r>
    <n v="177"/>
    <s v="24CF63F300D2"/>
    <n v="41"/>
    <n v="56"/>
    <x v="27"/>
    <x v="3"/>
    <x v="1"/>
  </r>
  <r>
    <n v="178"/>
    <s v="F62CEF9005D6"/>
    <n v="58"/>
    <n v="57"/>
    <x v="27"/>
    <x v="0"/>
    <x v="0"/>
  </r>
  <r>
    <n v="179"/>
    <s v="36F499DE4744"/>
    <n v="48"/>
    <n v="57"/>
    <x v="27"/>
    <x v="1"/>
    <x v="1"/>
  </r>
  <r>
    <n v="180"/>
    <s v="459116B06019"/>
    <n v="56"/>
    <n v="58"/>
    <x v="27"/>
    <x v="1"/>
    <x v="1"/>
  </r>
  <r>
    <n v="181"/>
    <s v="CD1065DD9120"/>
    <n v="63"/>
    <n v="59"/>
    <x v="27"/>
    <x v="1"/>
    <x v="1"/>
  </r>
  <r>
    <n v="182"/>
    <s v="BFF287E77E33"/>
    <n v="40"/>
    <n v="59"/>
    <x v="27"/>
    <x v="0"/>
    <x v="1"/>
  </r>
  <r>
    <n v="183"/>
    <s v="5336CCAB317E"/>
    <n v="58"/>
    <n v="62"/>
    <x v="27"/>
    <x v="2"/>
    <x v="0"/>
  </r>
  <r>
    <n v="184"/>
    <s v="7835B3AF6B18"/>
    <n v="54"/>
    <n v="62"/>
    <x v="27"/>
    <x v="0"/>
    <x v="0"/>
  </r>
  <r>
    <n v="185"/>
    <s v="5189121EA9A3"/>
    <n v="50"/>
    <n v="64"/>
    <x v="27"/>
    <x v="0"/>
    <x v="0"/>
  </r>
  <r>
    <n v="186"/>
    <s v="15BAA7386610"/>
    <n v="58"/>
    <n v="65"/>
    <x v="27"/>
    <x v="1"/>
    <x v="0"/>
  </r>
  <r>
    <n v="187"/>
    <s v="1761EAEB10A9"/>
    <n v="43"/>
    <n v="51"/>
    <x v="28"/>
    <x v="0"/>
    <x v="1"/>
  </r>
  <r>
    <n v="188"/>
    <s v="75FFFC0FB397"/>
    <n v="55"/>
    <n v="52"/>
    <x v="28"/>
    <x v="3"/>
    <x v="0"/>
  </r>
  <r>
    <n v="189"/>
    <s v="CED46B7954A8"/>
    <n v="53"/>
    <n v="56"/>
    <x v="28"/>
    <x v="3"/>
    <x v="1"/>
  </r>
  <r>
    <n v="190"/>
    <s v="605AC17D0204"/>
    <n v="58"/>
    <n v="56"/>
    <x v="28"/>
    <x v="4"/>
    <x v="1"/>
  </r>
  <r>
    <n v="191"/>
    <s v="736B4EA905FB"/>
    <n v="68"/>
    <n v="56"/>
    <x v="28"/>
    <x v="0"/>
    <x v="0"/>
  </r>
  <r>
    <n v="192"/>
    <s v="ABD89FE93EC2"/>
    <n v="63"/>
    <n v="57"/>
    <x v="28"/>
    <x v="0"/>
    <x v="0"/>
  </r>
  <r>
    <n v="193"/>
    <s v="C782923511BF"/>
    <n v="60"/>
    <n v="57"/>
    <x v="28"/>
    <x v="4"/>
    <x v="1"/>
  </r>
  <r>
    <n v="194"/>
    <s v="7D90E0B4EBDF"/>
    <n v="45"/>
    <n v="58"/>
    <x v="28"/>
    <x v="3"/>
    <x v="1"/>
  </r>
  <r>
    <n v="195"/>
    <s v="F368AD373F48"/>
    <n v="32"/>
    <n v="59"/>
    <x v="28"/>
    <x v="2"/>
    <x v="1"/>
  </r>
  <r>
    <n v="196"/>
    <s v="514359F1B74D"/>
    <n v="63"/>
    <n v="60"/>
    <x v="28"/>
    <x v="3"/>
    <x v="0"/>
  </r>
  <r>
    <n v="197"/>
    <s v="5231F7FC4320"/>
    <n v="58"/>
    <n v="60"/>
    <x v="28"/>
    <x v="1"/>
    <x v="0"/>
  </r>
  <r>
    <n v="198"/>
    <s v="3CC1A93E1853"/>
    <n v="66"/>
    <n v="60"/>
    <x v="28"/>
    <x v="3"/>
    <x v="0"/>
  </r>
  <r>
    <n v="199"/>
    <s v="278DEF78BEC1"/>
    <n v="57"/>
    <n v="62"/>
    <x v="28"/>
    <x v="1"/>
    <x v="0"/>
  </r>
  <r>
    <n v="200"/>
    <s v="EF35905E7B1F"/>
    <n v="52"/>
    <n v="63"/>
    <x v="28"/>
    <x v="0"/>
    <x v="0"/>
  </r>
  <r>
    <n v="201"/>
    <s v="A49C2A63E851"/>
    <n v="47"/>
    <n v="64"/>
    <x v="28"/>
    <x v="1"/>
    <x v="1"/>
  </r>
  <r>
    <n v="202"/>
    <s v="8EEC776A43D9"/>
    <n v="61"/>
    <n v="65"/>
    <x v="28"/>
    <x v="1"/>
    <x v="0"/>
  </r>
  <r>
    <n v="203"/>
    <s v="975B6F95D4AE"/>
    <n v="70"/>
    <n v="66"/>
    <x v="28"/>
    <x v="4"/>
    <x v="0"/>
  </r>
  <r>
    <n v="204"/>
    <s v="1F1DB4F82983"/>
    <n v="39"/>
    <n v="54"/>
    <x v="29"/>
    <x v="0"/>
    <x v="1"/>
  </r>
  <r>
    <n v="205"/>
    <s v="6578EB41D207"/>
    <n v="58"/>
    <n v="56"/>
    <x v="29"/>
    <x v="4"/>
    <x v="1"/>
  </r>
  <r>
    <n v="206"/>
    <s v="B86511A16115"/>
    <n v="42"/>
    <n v="57"/>
    <x v="29"/>
    <x v="3"/>
    <x v="1"/>
  </r>
  <r>
    <n v="207"/>
    <s v="FB2C3926D4EF"/>
    <n v="63"/>
    <n v="57"/>
    <x v="29"/>
    <x v="2"/>
    <x v="0"/>
  </r>
  <r>
    <n v="208"/>
    <s v="8D0AD0B0F306"/>
    <n v="43"/>
    <n v="57"/>
    <x v="29"/>
    <x v="0"/>
    <x v="1"/>
  </r>
  <r>
    <n v="209"/>
    <s v="8618601C8824"/>
    <n v="52"/>
    <n v="58"/>
    <x v="29"/>
    <x v="1"/>
    <x v="0"/>
  </r>
  <r>
    <n v="210"/>
    <s v="E73A11C8FA77"/>
    <n v="38"/>
    <n v="58"/>
    <x v="29"/>
    <x v="0"/>
    <x v="1"/>
  </r>
  <r>
    <n v="211"/>
    <s v="97DA59B1F1C8"/>
    <n v="54"/>
    <n v="59"/>
    <x v="29"/>
    <x v="2"/>
    <x v="1"/>
  </r>
  <r>
    <n v="212"/>
    <s v="5189D8C1F336"/>
    <n v="66"/>
    <n v="59"/>
    <x v="29"/>
    <x v="4"/>
    <x v="0"/>
  </r>
  <r>
    <n v="213"/>
    <s v="1BD6E6A550A1"/>
    <n v="59"/>
    <n v="59"/>
    <x v="29"/>
    <x v="3"/>
    <x v="0"/>
  </r>
  <r>
    <n v="214"/>
    <s v="5E8E25E0E08D"/>
    <n v="69"/>
    <n v="60"/>
    <x v="29"/>
    <x v="0"/>
    <x v="0"/>
  </r>
  <r>
    <n v="215"/>
    <s v="4CA8AC460BAD"/>
    <n v="45"/>
    <n v="60"/>
    <x v="29"/>
    <x v="3"/>
    <x v="1"/>
  </r>
  <r>
    <n v="216"/>
    <s v="446C38A82833"/>
    <n v="75"/>
    <n v="61"/>
    <x v="29"/>
    <x v="4"/>
    <x v="0"/>
  </r>
  <r>
    <n v="217"/>
    <s v="16DC7150CCD8"/>
    <n v="65"/>
    <n v="61"/>
    <x v="29"/>
    <x v="4"/>
    <x v="0"/>
  </r>
  <r>
    <n v="218"/>
    <s v="9555F6ACDE13"/>
    <n v="52"/>
    <n v="63"/>
    <x v="29"/>
    <x v="0"/>
    <x v="1"/>
  </r>
  <r>
    <n v="219"/>
    <s v="A2FFFCBD3D99"/>
    <n v="73"/>
    <n v="63"/>
    <x v="29"/>
    <x v="4"/>
    <x v="0"/>
  </r>
  <r>
    <n v="220"/>
    <s v="0122E35F1919"/>
    <n v="74"/>
    <n v="65"/>
    <x v="29"/>
    <x v="4"/>
    <x v="0"/>
  </r>
  <r>
    <n v="221"/>
    <s v="4322895D34FF"/>
    <n v="67"/>
    <n v="65"/>
    <x v="29"/>
    <x v="0"/>
    <x v="0"/>
  </r>
  <r>
    <n v="222"/>
    <s v="62AC5143150B"/>
    <n v="51"/>
    <n v="67"/>
    <x v="29"/>
    <x v="0"/>
    <x v="1"/>
  </r>
  <r>
    <n v="223"/>
    <s v="168F35937296"/>
    <n v="65"/>
    <n v="68"/>
    <x v="29"/>
    <x v="1"/>
    <x v="0"/>
  </r>
  <r>
    <n v="224"/>
    <s v="D2FBBE842488"/>
    <n v="51"/>
    <n v="52"/>
    <x v="30"/>
    <x v="4"/>
    <x v="1"/>
  </r>
  <r>
    <n v="225"/>
    <s v="1A9B276FB346"/>
    <n v="65"/>
    <n v="56"/>
    <x v="30"/>
    <x v="3"/>
    <x v="0"/>
  </r>
  <r>
    <n v="226"/>
    <s v="589C6B138C1A"/>
    <n v="49"/>
    <n v="57"/>
    <x v="30"/>
    <x v="1"/>
    <x v="1"/>
  </r>
  <r>
    <n v="227"/>
    <s v="CBF82FFD35DE"/>
    <n v="61"/>
    <n v="57"/>
    <x v="30"/>
    <x v="2"/>
    <x v="1"/>
  </r>
  <r>
    <n v="228"/>
    <s v="A5A44CFE114D"/>
    <n v="56"/>
    <n v="59"/>
    <x v="30"/>
    <x v="0"/>
    <x v="0"/>
  </r>
  <r>
    <n v="229"/>
    <s v="D04CD3B2E453"/>
    <n v="59"/>
    <n v="60"/>
    <x v="30"/>
    <x v="0"/>
    <x v="0"/>
  </r>
  <r>
    <n v="230"/>
    <s v="C27A73C1E958"/>
    <n v="65"/>
    <n v="61"/>
    <x v="30"/>
    <x v="4"/>
    <x v="0"/>
  </r>
  <r>
    <n v="231"/>
    <s v="5C6E4E772A46"/>
    <n v="52"/>
    <n v="61"/>
    <x v="30"/>
    <x v="1"/>
    <x v="0"/>
  </r>
  <r>
    <n v="232"/>
    <s v="37808CD38737"/>
    <n v="70"/>
    <n v="62"/>
    <x v="30"/>
    <x v="4"/>
    <x v="0"/>
  </r>
  <r>
    <n v="233"/>
    <s v="1130955A6644"/>
    <n v="58"/>
    <n v="64"/>
    <x v="30"/>
    <x v="3"/>
    <x v="1"/>
  </r>
  <r>
    <n v="234"/>
    <s v="5BFE009AF2B7"/>
    <n v="52"/>
    <n v="66"/>
    <x v="30"/>
    <x v="2"/>
    <x v="1"/>
  </r>
  <r>
    <n v="235"/>
    <s v="D271E08199D1"/>
    <n v="63"/>
    <n v="69"/>
    <x v="30"/>
    <x v="0"/>
    <x v="0"/>
  </r>
  <r>
    <n v="236"/>
    <s v="0D61BA602316"/>
    <n v="68"/>
    <n v="70"/>
    <x v="30"/>
    <x v="0"/>
    <x v="0"/>
  </r>
  <r>
    <n v="237"/>
    <s v="E26EB2269D25"/>
    <n v="44"/>
    <n v="54"/>
    <x v="31"/>
    <x v="0"/>
    <x v="1"/>
  </r>
  <r>
    <n v="238"/>
    <s v="75098DACE4FD"/>
    <n v="50"/>
    <n v="56"/>
    <x v="31"/>
    <x v="2"/>
    <x v="1"/>
  </r>
  <r>
    <n v="239"/>
    <s v="E0C4F7D14B55"/>
    <n v="45"/>
    <n v="59"/>
    <x v="31"/>
    <x v="0"/>
    <x v="1"/>
  </r>
  <r>
    <n v="240"/>
    <s v="54200F61AF70"/>
    <n v="76"/>
    <n v="59"/>
    <x v="31"/>
    <x v="4"/>
    <x v="0"/>
  </r>
  <r>
    <n v="241"/>
    <s v="38CD7CA404EF"/>
    <n v="56"/>
    <n v="60"/>
    <x v="31"/>
    <x v="0"/>
    <x v="1"/>
  </r>
  <r>
    <n v="242"/>
    <s v="9DF2F5473FA8"/>
    <n v="52"/>
    <n v="63"/>
    <x v="31"/>
    <x v="4"/>
    <x v="1"/>
  </r>
  <r>
    <n v="243"/>
    <s v="C9254BEBC1E0"/>
    <n v="63"/>
    <n v="64"/>
    <x v="31"/>
    <x v="0"/>
    <x v="0"/>
  </r>
  <r>
    <n v="244"/>
    <s v="2397396066FF"/>
    <n v="55"/>
    <n v="64"/>
    <x v="31"/>
    <x v="1"/>
    <x v="1"/>
  </r>
  <r>
    <n v="245"/>
    <s v="9051B7C03F73"/>
    <n v="64"/>
    <n v="64"/>
    <x v="31"/>
    <x v="0"/>
    <x v="0"/>
  </r>
  <r>
    <n v="246"/>
    <s v="45C2B209B3B3"/>
    <n v="64"/>
    <n v="64"/>
    <x v="31"/>
    <x v="3"/>
    <x v="0"/>
  </r>
  <r>
    <n v="247"/>
    <s v="61C8C5733BB5"/>
    <n v="48"/>
    <n v="65"/>
    <x v="31"/>
    <x v="3"/>
    <x v="1"/>
  </r>
  <r>
    <n v="248"/>
    <s v="E7AFE8B0FC13"/>
    <n v="47"/>
    <n v="65"/>
    <x v="31"/>
    <x v="3"/>
    <x v="1"/>
  </r>
  <r>
    <n v="249"/>
    <s v="B15BD476EEBC"/>
    <n v="49"/>
    <n v="65"/>
    <x v="31"/>
    <x v="0"/>
    <x v="1"/>
  </r>
  <r>
    <n v="250"/>
    <s v="06F57C0CE294"/>
    <n v="49"/>
    <n v="66"/>
    <x v="31"/>
    <x v="0"/>
    <x v="1"/>
  </r>
  <r>
    <n v="251"/>
    <s v="15C2005F8BE6"/>
    <n v="61"/>
    <n v="67"/>
    <x v="31"/>
    <x v="2"/>
    <x v="1"/>
  </r>
  <r>
    <n v="252"/>
    <s v="E5C92545045F"/>
    <n v="53"/>
    <n v="68"/>
    <x v="31"/>
    <x v="0"/>
    <x v="1"/>
  </r>
  <r>
    <n v="253"/>
    <s v="2FDB4F923A22"/>
    <n v="47"/>
    <n v="52"/>
    <x v="32"/>
    <x v="2"/>
    <x v="1"/>
  </r>
  <r>
    <n v="254"/>
    <s v="E336763331F2"/>
    <n v="56"/>
    <n v="53"/>
    <x v="32"/>
    <x v="0"/>
    <x v="1"/>
  </r>
  <r>
    <n v="255"/>
    <s v="07A1A2FDE3EC"/>
    <n v="63"/>
    <n v="55"/>
    <x v="32"/>
    <x v="3"/>
    <x v="0"/>
  </r>
  <r>
    <n v="256"/>
    <s v="B3FC3CAE4EA9"/>
    <n v="51"/>
    <n v="57"/>
    <x v="32"/>
    <x v="1"/>
    <x v="1"/>
  </r>
  <r>
    <n v="257"/>
    <s v="501A0C75823D"/>
    <n v="64"/>
    <n v="58"/>
    <x v="32"/>
    <x v="2"/>
    <x v="0"/>
  </r>
  <r>
    <n v="258"/>
    <s v="B9BA665B319A"/>
    <n v="63"/>
    <n v="60"/>
    <x v="32"/>
    <x v="1"/>
    <x v="1"/>
  </r>
  <r>
    <n v="259"/>
    <s v="B340B10A3EA0"/>
    <n v="50"/>
    <n v="61"/>
    <x v="32"/>
    <x v="0"/>
    <x v="1"/>
  </r>
  <r>
    <n v="260"/>
    <s v="74512218FBE9"/>
    <n v="70"/>
    <n v="61"/>
    <x v="32"/>
    <x v="1"/>
    <x v="0"/>
  </r>
  <r>
    <n v="261"/>
    <s v="C81E93B1C0AC"/>
    <n v="63"/>
    <n v="61"/>
    <x v="32"/>
    <x v="0"/>
    <x v="0"/>
  </r>
  <r>
    <n v="262"/>
    <s v="14B7CC4AEB5B"/>
    <n v="48"/>
    <n v="62"/>
    <x v="32"/>
    <x v="0"/>
    <x v="1"/>
  </r>
  <r>
    <n v="263"/>
    <s v="4473581D28E3"/>
    <n v="55"/>
    <n v="62"/>
    <x v="32"/>
    <x v="1"/>
    <x v="1"/>
  </r>
  <r>
    <n v="264"/>
    <s v="27C73E600CC0"/>
    <n v="64"/>
    <n v="63"/>
    <x v="32"/>
    <x v="1"/>
    <x v="0"/>
  </r>
  <r>
    <n v="265"/>
    <s v="58F192B5E015"/>
    <n v="52"/>
    <n v="63"/>
    <x v="32"/>
    <x v="3"/>
    <x v="1"/>
  </r>
  <r>
    <n v="266"/>
    <s v="91B34C69D0A6"/>
    <n v="67"/>
    <n v="65"/>
    <x v="32"/>
    <x v="0"/>
    <x v="0"/>
  </r>
  <r>
    <n v="267"/>
    <s v="267964940168"/>
    <n v="59"/>
    <n v="65"/>
    <x v="32"/>
    <x v="2"/>
    <x v="0"/>
  </r>
  <r>
    <n v="268"/>
    <s v="932F0D2360F8"/>
    <n v="72"/>
    <n v="66"/>
    <x v="32"/>
    <x v="0"/>
    <x v="0"/>
  </r>
  <r>
    <n v="269"/>
    <s v="C3D918FD62E0"/>
    <n v="63"/>
    <n v="66"/>
    <x v="32"/>
    <x v="1"/>
    <x v="0"/>
  </r>
  <r>
    <n v="270"/>
    <s v="45D15C5E203A"/>
    <n v="45"/>
    <n v="66"/>
    <x v="32"/>
    <x v="1"/>
    <x v="1"/>
  </r>
  <r>
    <n v="271"/>
    <s v="402093B50F07"/>
    <n v="47"/>
    <n v="70"/>
    <x v="32"/>
    <x v="1"/>
    <x v="1"/>
  </r>
  <r>
    <n v="272"/>
    <s v="C995E6225DB5"/>
    <n v="64"/>
    <n v="61"/>
    <x v="33"/>
    <x v="0"/>
    <x v="0"/>
  </r>
  <r>
    <n v="273"/>
    <s v="544662C2A4EE"/>
    <n v="62"/>
    <n v="61"/>
    <x v="33"/>
    <x v="1"/>
    <x v="0"/>
  </r>
  <r>
    <n v="274"/>
    <s v="C3061BF79477"/>
    <n v="66"/>
    <n v="61"/>
    <x v="33"/>
    <x v="3"/>
    <x v="0"/>
  </r>
  <r>
    <n v="275"/>
    <s v="9478F8191330"/>
    <n v="74"/>
    <n v="62"/>
    <x v="33"/>
    <x v="1"/>
    <x v="0"/>
  </r>
  <r>
    <n v="276"/>
    <s v="920E90292BFF"/>
    <n v="58"/>
    <n v="63"/>
    <x v="33"/>
    <x v="4"/>
    <x v="1"/>
  </r>
  <r>
    <n v="277"/>
    <s v="1526707671A1"/>
    <n v="65"/>
    <n v="63"/>
    <x v="33"/>
    <x v="1"/>
    <x v="0"/>
  </r>
  <r>
    <n v="278"/>
    <s v="3D8DC159614F"/>
    <n v="61"/>
    <n v="63"/>
    <x v="33"/>
    <x v="3"/>
    <x v="1"/>
  </r>
  <r>
    <n v="279"/>
    <s v="1A0A099A44C9"/>
    <n v="46"/>
    <n v="63"/>
    <x v="33"/>
    <x v="0"/>
    <x v="1"/>
  </r>
  <r>
    <n v="280"/>
    <s v="6C0FC39AFD0F"/>
    <n v="63"/>
    <n v="63"/>
    <x v="33"/>
    <x v="0"/>
    <x v="0"/>
  </r>
  <r>
    <n v="281"/>
    <s v="4739DDD476DC"/>
    <n v="67"/>
    <n v="63"/>
    <x v="33"/>
    <x v="1"/>
    <x v="0"/>
  </r>
  <r>
    <n v="282"/>
    <s v="77E4A818DBC7"/>
    <n v="47"/>
    <n v="64"/>
    <x v="33"/>
    <x v="1"/>
    <x v="1"/>
  </r>
  <r>
    <n v="283"/>
    <s v="7C711505EC7E"/>
    <n v="77"/>
    <n v="64"/>
    <x v="33"/>
    <x v="1"/>
    <x v="0"/>
  </r>
  <r>
    <n v="284"/>
    <s v="90110B2C38E6"/>
    <n v="66"/>
    <n v="65"/>
    <x v="33"/>
    <x v="0"/>
    <x v="0"/>
  </r>
  <r>
    <n v="285"/>
    <s v="F09D1FCF3966"/>
    <n v="64"/>
    <n v="65"/>
    <x v="33"/>
    <x v="3"/>
    <x v="0"/>
  </r>
  <r>
    <n v="286"/>
    <s v="6F91658B6649"/>
    <n v="74"/>
    <n v="65"/>
    <x v="33"/>
    <x v="0"/>
    <x v="0"/>
  </r>
  <r>
    <n v="287"/>
    <s v="157A83960377"/>
    <n v="72"/>
    <n v="65"/>
    <x v="33"/>
    <x v="0"/>
    <x v="0"/>
  </r>
  <r>
    <n v="288"/>
    <s v="86E3CAC49AB9"/>
    <n v="55"/>
    <n v="66"/>
    <x v="33"/>
    <x v="0"/>
    <x v="1"/>
  </r>
  <r>
    <n v="289"/>
    <s v="ADEA1A9BDA25"/>
    <n v="49"/>
    <n v="67"/>
    <x v="33"/>
    <x v="0"/>
    <x v="1"/>
  </r>
  <r>
    <n v="290"/>
    <s v="F7CFBA05F4A7"/>
    <n v="68"/>
    <n v="69"/>
    <x v="33"/>
    <x v="0"/>
    <x v="0"/>
  </r>
  <r>
    <n v="291"/>
    <s v="B22935154156"/>
    <n v="60"/>
    <n v="69"/>
    <x v="33"/>
    <x v="1"/>
    <x v="0"/>
  </r>
  <r>
    <n v="292"/>
    <s v="95FE8B6700A3"/>
    <n v="73"/>
    <n v="75"/>
    <x v="33"/>
    <x v="3"/>
    <x v="0"/>
  </r>
  <r>
    <n v="293"/>
    <s v="2BB66599B20D"/>
    <n v="64"/>
    <n v="56"/>
    <x v="34"/>
    <x v="1"/>
    <x v="0"/>
  </r>
  <r>
    <n v="294"/>
    <s v="52C681C4BB58"/>
    <n v="79"/>
    <n v="59"/>
    <x v="34"/>
    <x v="4"/>
    <x v="0"/>
  </r>
  <r>
    <n v="295"/>
    <s v="1C1ADA4E9E7F"/>
    <n v="59"/>
    <n v="60"/>
    <x v="34"/>
    <x v="3"/>
    <x v="1"/>
  </r>
  <r>
    <n v="296"/>
    <s v="D38F05E656BA"/>
    <n v="61"/>
    <n v="60"/>
    <x v="34"/>
    <x v="1"/>
    <x v="1"/>
  </r>
  <r>
    <n v="297"/>
    <s v="9A1460731552"/>
    <n v="52"/>
    <n v="60"/>
    <x v="34"/>
    <x v="0"/>
    <x v="1"/>
  </r>
  <r>
    <n v="298"/>
    <s v="45FE852B31C8"/>
    <n v="66"/>
    <n v="61"/>
    <x v="34"/>
    <x v="0"/>
    <x v="1"/>
  </r>
  <r>
    <n v="299"/>
    <s v="4F1D3DD077AD"/>
    <n v="65"/>
    <n v="62"/>
    <x v="34"/>
    <x v="1"/>
    <x v="1"/>
  </r>
  <r>
    <n v="300"/>
    <s v="D11B4FDCE6FC"/>
    <n v="74"/>
    <n v="63"/>
    <x v="34"/>
    <x v="3"/>
    <x v="0"/>
  </r>
  <r>
    <n v="301"/>
    <s v="7F5A13CFBDA0"/>
    <n v="63"/>
    <n v="64"/>
    <x v="34"/>
    <x v="0"/>
    <x v="0"/>
  </r>
  <r>
    <n v="302"/>
    <s v="F61EF2F86206"/>
    <n v="60"/>
    <n v="64"/>
    <x v="34"/>
    <x v="0"/>
    <x v="0"/>
  </r>
  <r>
    <n v="303"/>
    <s v="4802DCF935A0"/>
    <n v="53"/>
    <n v="65"/>
    <x v="34"/>
    <x v="0"/>
    <x v="1"/>
  </r>
  <r>
    <n v="304"/>
    <s v="305E9F1AA67D"/>
    <n v="63"/>
    <n v="65"/>
    <x v="34"/>
    <x v="1"/>
    <x v="1"/>
  </r>
  <r>
    <n v="305"/>
    <s v="F3003375BB3D"/>
    <n v="67"/>
    <n v="66"/>
    <x v="34"/>
    <x v="3"/>
    <x v="0"/>
  </r>
  <r>
    <n v="306"/>
    <s v="E9A4A3D1A455"/>
    <n v="53"/>
    <n v="66"/>
    <x v="34"/>
    <x v="0"/>
    <x v="1"/>
  </r>
  <r>
    <n v="307"/>
    <s v="2FF132E08CA3"/>
    <n v="77"/>
    <n v="66"/>
    <x v="34"/>
    <x v="2"/>
    <x v="0"/>
  </r>
  <r>
    <n v="308"/>
    <s v="FC51978DBF62"/>
    <n v="77"/>
    <n v="66"/>
    <x v="34"/>
    <x v="4"/>
    <x v="0"/>
  </r>
  <r>
    <n v="309"/>
    <s v="9E11F1395DE2"/>
    <n v="61"/>
    <n v="66"/>
    <x v="34"/>
    <x v="0"/>
    <x v="0"/>
  </r>
  <r>
    <n v="310"/>
    <s v="D9FCACCA0258"/>
    <n v="71"/>
    <n v="66"/>
    <x v="34"/>
    <x v="1"/>
    <x v="0"/>
  </r>
  <r>
    <n v="311"/>
    <s v="A9CCF5316DB5"/>
    <n v="71"/>
    <n v="67"/>
    <x v="34"/>
    <x v="0"/>
    <x v="0"/>
  </r>
  <r>
    <n v="312"/>
    <s v="92CFA0704F8C"/>
    <n v="72"/>
    <n v="68"/>
    <x v="34"/>
    <x v="3"/>
    <x v="0"/>
  </r>
  <r>
    <n v="313"/>
    <s v="198BC28F4C79"/>
    <n v="55"/>
    <n v="69"/>
    <x v="34"/>
    <x v="0"/>
    <x v="1"/>
  </r>
  <r>
    <n v="314"/>
    <s v="DF7E31538559"/>
    <n v="71"/>
    <n v="70"/>
    <x v="34"/>
    <x v="1"/>
    <x v="0"/>
  </r>
  <r>
    <n v="315"/>
    <s v="29D5420C7B8E"/>
    <n v="69"/>
    <n v="71"/>
    <x v="34"/>
    <x v="0"/>
    <x v="0"/>
  </r>
  <r>
    <n v="316"/>
    <s v="56814287F614"/>
    <n v="53"/>
    <n v="56"/>
    <x v="35"/>
    <x v="3"/>
    <x v="1"/>
  </r>
  <r>
    <n v="317"/>
    <s v="FB92FD5CDD33"/>
    <n v="58"/>
    <n v="58"/>
    <x v="35"/>
    <x v="3"/>
    <x v="1"/>
  </r>
  <r>
    <n v="318"/>
    <s v="1AD236703C0A"/>
    <n v="52"/>
    <n v="60"/>
    <x v="35"/>
    <x v="0"/>
    <x v="1"/>
  </r>
  <r>
    <n v="319"/>
    <s v="270901840C45"/>
    <n v="67"/>
    <n v="60"/>
    <x v="35"/>
    <x v="3"/>
    <x v="0"/>
  </r>
  <r>
    <n v="320"/>
    <s v="59981EEA96CE"/>
    <n v="42"/>
    <n v="60"/>
    <x v="35"/>
    <x v="0"/>
    <x v="1"/>
  </r>
  <r>
    <n v="321"/>
    <s v="F407302B4506"/>
    <n v="60"/>
    <n v="62"/>
    <x v="35"/>
    <x v="3"/>
    <x v="1"/>
  </r>
  <r>
    <n v="322"/>
    <s v="3720461F4483"/>
    <n v="61"/>
    <n v="63"/>
    <x v="35"/>
    <x v="0"/>
    <x v="0"/>
  </r>
  <r>
    <n v="323"/>
    <s v="96330EDCA9EC"/>
    <n v="67"/>
    <n v="63"/>
    <x v="35"/>
    <x v="3"/>
    <x v="0"/>
  </r>
  <r>
    <n v="324"/>
    <s v="0627DDC78F2B"/>
    <n v="65"/>
    <n v="63"/>
    <x v="35"/>
    <x v="0"/>
    <x v="0"/>
  </r>
  <r>
    <n v="325"/>
    <s v="8C95992C1D85"/>
    <n v="80"/>
    <n v="63"/>
    <x v="35"/>
    <x v="0"/>
    <x v="0"/>
  </r>
  <r>
    <n v="326"/>
    <s v="451048AA3C25"/>
    <n v="54"/>
    <n v="63"/>
    <x v="35"/>
    <x v="2"/>
    <x v="1"/>
  </r>
  <r>
    <n v="327"/>
    <s v="5DF8FAAFB299"/>
    <n v="71"/>
    <n v="64"/>
    <x v="35"/>
    <x v="2"/>
    <x v="0"/>
  </r>
  <r>
    <n v="328"/>
    <s v="4B059F14F68D"/>
    <n v="70"/>
    <n v="65"/>
    <x v="35"/>
    <x v="1"/>
    <x v="0"/>
  </r>
  <r>
    <n v="329"/>
    <s v="E6B17B9C62AB"/>
    <n v="58"/>
    <n v="65"/>
    <x v="35"/>
    <x v="0"/>
    <x v="0"/>
  </r>
  <r>
    <n v="330"/>
    <s v="C99E2A998253"/>
    <n v="69"/>
    <n v="65"/>
    <x v="35"/>
    <x v="2"/>
    <x v="0"/>
  </r>
  <r>
    <n v="331"/>
    <s v="8CC38609E32B"/>
    <n v="72"/>
    <n v="65"/>
    <x v="35"/>
    <x v="0"/>
    <x v="0"/>
  </r>
  <r>
    <n v="332"/>
    <s v="6D564E40A439"/>
    <n v="61"/>
    <n v="66"/>
    <x v="35"/>
    <x v="0"/>
    <x v="1"/>
  </r>
  <r>
    <n v="333"/>
    <s v="9F4D737752D8"/>
    <n v="62"/>
    <n v="66"/>
    <x v="35"/>
    <x v="1"/>
    <x v="0"/>
  </r>
  <r>
    <n v="334"/>
    <s v="1036AB4B89A5"/>
    <n v="78"/>
    <n v="66"/>
    <x v="35"/>
    <x v="0"/>
    <x v="0"/>
  </r>
  <r>
    <n v="335"/>
    <s v="3369487B6030"/>
    <n v="65"/>
    <n v="67"/>
    <x v="35"/>
    <x v="0"/>
    <x v="0"/>
  </r>
  <r>
    <n v="336"/>
    <s v="1329C72D8787"/>
    <n v="64"/>
    <n v="67"/>
    <x v="35"/>
    <x v="0"/>
    <x v="0"/>
  </r>
  <r>
    <n v="337"/>
    <s v="D370FD74A8D1"/>
    <n v="72"/>
    <n v="67"/>
    <x v="35"/>
    <x v="1"/>
    <x v="0"/>
  </r>
  <r>
    <n v="338"/>
    <s v="6C4962F3F175"/>
    <n v="69"/>
    <n v="67"/>
    <x v="35"/>
    <x v="3"/>
    <x v="0"/>
  </r>
  <r>
    <n v="339"/>
    <s v="832D9942C6B8"/>
    <n v="81"/>
    <n v="67"/>
    <x v="35"/>
    <x v="4"/>
    <x v="0"/>
  </r>
  <r>
    <n v="340"/>
    <s v="FDA4D0DDDE7F"/>
    <n v="70"/>
    <n v="68"/>
    <x v="35"/>
    <x v="3"/>
    <x v="0"/>
  </r>
  <r>
    <n v="341"/>
    <s v="9E1BAE3EFE7D"/>
    <n v="60"/>
    <n v="68"/>
    <x v="35"/>
    <x v="1"/>
    <x v="1"/>
  </r>
  <r>
    <n v="342"/>
    <s v="E982335D6BCA"/>
    <n v="71"/>
    <n v="70"/>
    <x v="35"/>
    <x v="4"/>
    <x v="0"/>
  </r>
  <r>
    <n v="343"/>
    <s v="DAF574DC1DCC"/>
    <n v="66"/>
    <n v="74"/>
    <x v="35"/>
    <x v="3"/>
    <x v="0"/>
  </r>
  <r>
    <n v="344"/>
    <s v="38A756689D01"/>
    <n v="46"/>
    <n v="58"/>
    <x v="36"/>
    <x v="3"/>
    <x v="1"/>
  </r>
  <r>
    <n v="345"/>
    <s v="48BDB417D917"/>
    <n v="51"/>
    <n v="58"/>
    <x v="36"/>
    <x v="3"/>
    <x v="1"/>
  </r>
  <r>
    <n v="346"/>
    <s v="22568EDE52C4"/>
    <n v="48"/>
    <n v="58"/>
    <x v="36"/>
    <x v="3"/>
    <x v="1"/>
  </r>
  <r>
    <n v="347"/>
    <s v="EBFF21605CC6"/>
    <n v="63"/>
    <n v="60"/>
    <x v="36"/>
    <x v="1"/>
    <x v="1"/>
  </r>
  <r>
    <n v="348"/>
    <s v="1AAE34AE28EB"/>
    <n v="61"/>
    <n v="61"/>
    <x v="36"/>
    <x v="1"/>
    <x v="0"/>
  </r>
  <r>
    <n v="349"/>
    <s v="E9442F4653E3"/>
    <n v="77"/>
    <n v="61"/>
    <x v="36"/>
    <x v="0"/>
    <x v="0"/>
  </r>
  <r>
    <n v="350"/>
    <s v="CD62C0037B30"/>
    <n v="56"/>
    <n v="61"/>
    <x v="36"/>
    <x v="0"/>
    <x v="0"/>
  </r>
  <r>
    <n v="351"/>
    <s v="BEEF12C482D0"/>
    <n v="67"/>
    <n v="62"/>
    <x v="36"/>
    <x v="1"/>
    <x v="0"/>
  </r>
  <r>
    <n v="352"/>
    <s v="DA4A1D845E53"/>
    <n v="58"/>
    <n v="62"/>
    <x v="36"/>
    <x v="1"/>
    <x v="0"/>
  </r>
  <r>
    <n v="353"/>
    <s v="145B74D5CDD6"/>
    <n v="64"/>
    <n v="63"/>
    <x v="36"/>
    <x v="0"/>
    <x v="1"/>
  </r>
  <r>
    <n v="354"/>
    <s v="240766E80C3D"/>
    <n v="58"/>
    <n v="63"/>
    <x v="36"/>
    <x v="2"/>
    <x v="1"/>
  </r>
  <r>
    <n v="355"/>
    <s v="2387ECDB2D21"/>
    <n v="65"/>
    <n v="64"/>
    <x v="36"/>
    <x v="0"/>
    <x v="0"/>
  </r>
  <r>
    <n v="356"/>
    <s v="D297CAC662B1"/>
    <n v="61"/>
    <n v="65"/>
    <x v="36"/>
    <x v="0"/>
    <x v="1"/>
  </r>
  <r>
    <n v="357"/>
    <s v="C0E6B3F5D132"/>
    <n v="58"/>
    <n v="65"/>
    <x v="36"/>
    <x v="3"/>
    <x v="0"/>
  </r>
  <r>
    <n v="358"/>
    <s v="8F6780D2A492"/>
    <n v="65"/>
    <n v="65"/>
    <x v="36"/>
    <x v="0"/>
    <x v="0"/>
  </r>
  <r>
    <n v="359"/>
    <s v="A09DB2B3F507"/>
    <n v="75"/>
    <n v="65"/>
    <x v="36"/>
    <x v="0"/>
    <x v="0"/>
  </r>
  <r>
    <n v="360"/>
    <s v="03C440C5199C"/>
    <n v="52"/>
    <n v="66"/>
    <x v="36"/>
    <x v="3"/>
    <x v="1"/>
  </r>
  <r>
    <n v="361"/>
    <s v="8CC9C9B495DD"/>
    <n v="70"/>
    <n v="67"/>
    <x v="36"/>
    <x v="1"/>
    <x v="0"/>
  </r>
  <r>
    <n v="362"/>
    <s v="8BC7D3CA2209"/>
    <n v="67"/>
    <n v="68"/>
    <x v="36"/>
    <x v="0"/>
    <x v="0"/>
  </r>
  <r>
    <n v="363"/>
    <s v="394A549666A0"/>
    <n v="59"/>
    <n v="68"/>
    <x v="36"/>
    <x v="1"/>
    <x v="1"/>
  </r>
  <r>
    <n v="364"/>
    <s v="00A29B9734B4"/>
    <n v="65"/>
    <n v="69"/>
    <x v="36"/>
    <x v="1"/>
    <x v="1"/>
  </r>
  <r>
    <n v="365"/>
    <s v="F54D045537F4"/>
    <n v="54"/>
    <n v="69"/>
    <x v="36"/>
    <x v="3"/>
    <x v="1"/>
  </r>
  <r>
    <n v="366"/>
    <s v="2885445CF71F"/>
    <n v="64"/>
    <n v="69"/>
    <x v="36"/>
    <x v="0"/>
    <x v="0"/>
  </r>
  <r>
    <n v="367"/>
    <s v="1F1950AD9E3C"/>
    <n v="50"/>
    <n v="70"/>
    <x v="36"/>
    <x v="2"/>
    <x v="1"/>
  </r>
  <r>
    <n v="368"/>
    <s v="D40F05782253"/>
    <n v="76"/>
    <n v="72"/>
    <x v="36"/>
    <x v="4"/>
    <x v="0"/>
  </r>
  <r>
    <n v="369"/>
    <s v="75B650A5FA2E"/>
    <n v="77"/>
    <n v="79"/>
    <x v="36"/>
    <x v="0"/>
    <x v="0"/>
  </r>
  <r>
    <n v="370"/>
    <s v="D4FFA9CDD071"/>
    <n v="57"/>
    <n v="55"/>
    <x v="37"/>
    <x v="3"/>
    <x v="1"/>
  </r>
  <r>
    <n v="371"/>
    <s v="BD9E59C0DC39"/>
    <n v="41"/>
    <n v="56"/>
    <x v="37"/>
    <x v="1"/>
    <x v="1"/>
  </r>
  <r>
    <n v="372"/>
    <s v="84AD2EBE3EB3"/>
    <n v="65"/>
    <n v="58"/>
    <x v="37"/>
    <x v="0"/>
    <x v="0"/>
  </r>
  <r>
    <n v="373"/>
    <s v="81767BB9205A"/>
    <n v="50"/>
    <n v="58"/>
    <x v="37"/>
    <x v="0"/>
    <x v="1"/>
  </r>
  <r>
    <n v="374"/>
    <s v="67986BFFBF51"/>
    <n v="55"/>
    <n v="60"/>
    <x v="37"/>
    <x v="3"/>
    <x v="1"/>
  </r>
  <r>
    <n v="375"/>
    <s v="84A35900FBAB"/>
    <n v="59"/>
    <n v="62"/>
    <x v="37"/>
    <x v="0"/>
    <x v="1"/>
  </r>
  <r>
    <n v="376"/>
    <s v="61FAA8D38819"/>
    <n v="67"/>
    <n v="62"/>
    <x v="37"/>
    <x v="0"/>
    <x v="0"/>
  </r>
  <r>
    <n v="377"/>
    <s v="35AF11AEA790"/>
    <n v="60"/>
    <n v="62"/>
    <x v="37"/>
    <x v="1"/>
    <x v="0"/>
  </r>
  <r>
    <n v="378"/>
    <s v="1032999DACF8"/>
    <n v="51"/>
    <n v="63"/>
    <x v="37"/>
    <x v="2"/>
    <x v="1"/>
  </r>
  <r>
    <n v="379"/>
    <s v="0ED9E08A488F"/>
    <n v="73"/>
    <n v="63"/>
    <x v="37"/>
    <x v="3"/>
    <x v="0"/>
  </r>
  <r>
    <n v="380"/>
    <s v="EE9D165109EA"/>
    <n v="55"/>
    <n v="64"/>
    <x v="37"/>
    <x v="0"/>
    <x v="1"/>
  </r>
  <r>
    <n v="381"/>
    <s v="6470DBE6EB35"/>
    <n v="50"/>
    <n v="64"/>
    <x v="37"/>
    <x v="1"/>
    <x v="1"/>
  </r>
  <r>
    <n v="382"/>
    <s v="E958CBC5FFF7"/>
    <n v="48"/>
    <n v="64"/>
    <x v="37"/>
    <x v="3"/>
    <x v="1"/>
  </r>
  <r>
    <n v="383"/>
    <s v="6CD0DF673D58"/>
    <n v="58"/>
    <n v="65"/>
    <x v="37"/>
    <x v="2"/>
    <x v="1"/>
  </r>
  <r>
    <n v="384"/>
    <s v="DC16EE01489C"/>
    <n v="64"/>
    <n v="65"/>
    <x v="37"/>
    <x v="3"/>
    <x v="0"/>
  </r>
  <r>
    <n v="385"/>
    <s v="D834CCCC7EAE"/>
    <n v="60"/>
    <n v="65"/>
    <x v="37"/>
    <x v="4"/>
    <x v="1"/>
  </r>
  <r>
    <n v="386"/>
    <s v="41D102A9B781"/>
    <n v="59"/>
    <n v="66"/>
    <x v="37"/>
    <x v="3"/>
    <x v="0"/>
  </r>
  <r>
    <n v="387"/>
    <s v="CB0BA8AFDD70"/>
    <n v="61"/>
    <n v="66"/>
    <x v="37"/>
    <x v="0"/>
    <x v="0"/>
  </r>
  <r>
    <n v="388"/>
    <s v="ACE9A55708FE"/>
    <n v="76"/>
    <n v="67"/>
    <x v="37"/>
    <x v="0"/>
    <x v="0"/>
  </r>
  <r>
    <n v="389"/>
    <s v="760EE84C6AA7"/>
    <n v="69"/>
    <n v="68"/>
    <x v="37"/>
    <x v="0"/>
    <x v="0"/>
  </r>
  <r>
    <n v="390"/>
    <s v="FEF58C35727E"/>
    <n v="61"/>
    <n v="68"/>
    <x v="37"/>
    <x v="3"/>
    <x v="0"/>
  </r>
  <r>
    <n v="391"/>
    <s v="254077DBC4D5"/>
    <n v="68"/>
    <n v="68"/>
    <x v="37"/>
    <x v="4"/>
    <x v="0"/>
  </r>
  <r>
    <n v="392"/>
    <s v="BCAD2AF6F5E7"/>
    <n v="50"/>
    <n v="68"/>
    <x v="37"/>
    <x v="3"/>
    <x v="1"/>
  </r>
  <r>
    <n v="393"/>
    <s v="27F80CDA66D5"/>
    <n v="77"/>
    <n v="69"/>
    <x v="37"/>
    <x v="3"/>
    <x v="0"/>
  </r>
  <r>
    <n v="394"/>
    <s v="5D962802996C"/>
    <n v="71"/>
    <n v="69"/>
    <x v="37"/>
    <x v="4"/>
    <x v="0"/>
  </r>
  <r>
    <n v="395"/>
    <s v="8A952A2D7D1A"/>
    <n v="61"/>
    <n v="70"/>
    <x v="37"/>
    <x v="0"/>
    <x v="1"/>
  </r>
  <r>
    <n v="396"/>
    <s v="A2D8C0C04E1E"/>
    <n v="74"/>
    <n v="70"/>
    <x v="37"/>
    <x v="0"/>
    <x v="0"/>
  </r>
  <r>
    <n v="397"/>
    <s v="ACCB4E96A23C"/>
    <n v="67"/>
    <n v="71"/>
    <x v="37"/>
    <x v="3"/>
    <x v="0"/>
  </r>
  <r>
    <n v="398"/>
    <s v="BD5932B3BD71"/>
    <n v="90"/>
    <n v="72"/>
    <x v="37"/>
    <x v="4"/>
    <x v="0"/>
  </r>
  <r>
    <n v="399"/>
    <s v="1A13D6CCAE8E"/>
    <n v="61"/>
    <n v="73"/>
    <x v="37"/>
    <x v="4"/>
    <x v="0"/>
  </r>
  <r>
    <n v="400"/>
    <s v="3806A01744EC"/>
    <n v="60"/>
    <n v="77"/>
    <x v="37"/>
    <x v="0"/>
    <x v="1"/>
  </r>
  <r>
    <n v="401"/>
    <s v="E1E4E56C0276"/>
    <n v="56"/>
    <n v="60"/>
    <x v="38"/>
    <x v="0"/>
    <x v="1"/>
  </r>
  <r>
    <n v="402"/>
    <s v="9C340292AC83"/>
    <n v="78"/>
    <n v="61"/>
    <x v="38"/>
    <x v="0"/>
    <x v="0"/>
  </r>
  <r>
    <n v="403"/>
    <s v="E93F19AAA1E1"/>
    <n v="62"/>
    <n v="61"/>
    <x v="38"/>
    <x v="3"/>
    <x v="1"/>
  </r>
  <r>
    <n v="404"/>
    <s v="078C9D6C7846"/>
    <n v="56"/>
    <n v="62"/>
    <x v="38"/>
    <x v="3"/>
    <x v="1"/>
  </r>
  <r>
    <n v="405"/>
    <s v="0B93C820D727"/>
    <n v="59"/>
    <n v="63"/>
    <x v="38"/>
    <x v="1"/>
    <x v="1"/>
  </r>
  <r>
    <n v="406"/>
    <s v="63188317312F"/>
    <n v="61"/>
    <n v="63"/>
    <x v="38"/>
    <x v="2"/>
    <x v="1"/>
  </r>
  <r>
    <n v="407"/>
    <s v="C1FE5D19F013"/>
    <n v="86"/>
    <n v="64"/>
    <x v="38"/>
    <x v="4"/>
    <x v="0"/>
  </r>
  <r>
    <n v="408"/>
    <s v="CD9944E34A1B"/>
    <n v="69"/>
    <n v="64"/>
    <x v="38"/>
    <x v="3"/>
    <x v="0"/>
  </r>
  <r>
    <n v="409"/>
    <s v="922109685F29"/>
    <n v="66"/>
    <n v="65"/>
    <x v="38"/>
    <x v="0"/>
    <x v="0"/>
  </r>
  <r>
    <n v="410"/>
    <s v="F0D469E44A0F"/>
    <n v="56"/>
    <n v="65"/>
    <x v="38"/>
    <x v="0"/>
    <x v="1"/>
  </r>
  <r>
    <n v="411"/>
    <s v="2E3EA6868028"/>
    <n v="60"/>
    <n v="65"/>
    <x v="38"/>
    <x v="0"/>
    <x v="1"/>
  </r>
  <r>
    <n v="412"/>
    <s v="A599129D0F26"/>
    <n v="75"/>
    <n v="65"/>
    <x v="38"/>
    <x v="3"/>
    <x v="0"/>
  </r>
  <r>
    <n v="413"/>
    <s v="233208F4FE32"/>
    <n v="77"/>
    <n v="65"/>
    <x v="38"/>
    <x v="2"/>
    <x v="0"/>
  </r>
  <r>
    <n v="414"/>
    <s v="321E963F5D2A"/>
    <n v="70"/>
    <n v="65"/>
    <x v="38"/>
    <x v="0"/>
    <x v="0"/>
  </r>
  <r>
    <n v="415"/>
    <s v="6609C7960EAA"/>
    <n v="54"/>
    <n v="65"/>
    <x v="38"/>
    <x v="4"/>
    <x v="1"/>
  </r>
  <r>
    <n v="416"/>
    <s v="17DEC51E5DFC"/>
    <n v="68"/>
    <n v="66"/>
    <x v="38"/>
    <x v="3"/>
    <x v="0"/>
  </r>
  <r>
    <n v="417"/>
    <s v="05A1EBB67463"/>
    <n v="71"/>
    <n v="67"/>
    <x v="38"/>
    <x v="0"/>
    <x v="0"/>
  </r>
  <r>
    <n v="418"/>
    <s v="4A333A23C5D0"/>
    <n v="71"/>
    <n v="67"/>
    <x v="38"/>
    <x v="1"/>
    <x v="0"/>
  </r>
  <r>
    <n v="419"/>
    <s v="BA9D19F0E1C1"/>
    <n v="73"/>
    <n v="67"/>
    <x v="38"/>
    <x v="0"/>
    <x v="0"/>
  </r>
  <r>
    <n v="420"/>
    <s v="D3B75D5A27F7"/>
    <n v="83"/>
    <n v="67"/>
    <x v="38"/>
    <x v="3"/>
    <x v="0"/>
  </r>
  <r>
    <n v="421"/>
    <s v="2C2CADABA5B9"/>
    <n v="65"/>
    <n v="67"/>
    <x v="38"/>
    <x v="4"/>
    <x v="1"/>
  </r>
  <r>
    <n v="422"/>
    <s v="1B88E8DF360F"/>
    <n v="70"/>
    <n v="67"/>
    <x v="38"/>
    <x v="1"/>
    <x v="0"/>
  </r>
  <r>
    <n v="423"/>
    <s v="A21613612F0D"/>
    <n v="58"/>
    <n v="67"/>
    <x v="38"/>
    <x v="0"/>
    <x v="1"/>
  </r>
  <r>
    <n v="424"/>
    <s v="39FA45B7DC20"/>
    <n v="74"/>
    <n v="69"/>
    <x v="38"/>
    <x v="0"/>
    <x v="0"/>
  </r>
  <r>
    <n v="425"/>
    <s v="9ABD506FE024"/>
    <n v="77"/>
    <n v="69"/>
    <x v="38"/>
    <x v="1"/>
    <x v="0"/>
  </r>
  <r>
    <n v="426"/>
    <s v="2A8732C4F5C2"/>
    <n v="67"/>
    <n v="70"/>
    <x v="38"/>
    <x v="1"/>
    <x v="1"/>
  </r>
  <r>
    <n v="427"/>
    <s v="9495216FD8AA"/>
    <n v="62"/>
    <n v="70"/>
    <x v="38"/>
    <x v="1"/>
    <x v="0"/>
  </r>
  <r>
    <n v="428"/>
    <s v="87F427094745"/>
    <n v="66"/>
    <n v="70"/>
    <x v="38"/>
    <x v="3"/>
    <x v="0"/>
  </r>
  <r>
    <n v="429"/>
    <s v="1D6A51BCD702"/>
    <n v="70"/>
    <n v="70"/>
    <x v="38"/>
    <x v="0"/>
    <x v="0"/>
  </r>
  <r>
    <n v="430"/>
    <s v="49BA5F7B8BCA"/>
    <n v="78"/>
    <n v="72"/>
    <x v="38"/>
    <x v="0"/>
    <x v="0"/>
  </r>
  <r>
    <n v="431"/>
    <s v="8F98FAED8372"/>
    <n v="85"/>
    <n v="73"/>
    <x v="38"/>
    <x v="1"/>
    <x v="0"/>
  </r>
  <r>
    <n v="432"/>
    <s v="F5221FAF3D22"/>
    <n v="76"/>
    <n v="73"/>
    <x v="38"/>
    <x v="4"/>
    <x v="0"/>
  </r>
  <r>
    <n v="433"/>
    <s v="B79537E22F9F"/>
    <n v="69"/>
    <n v="61"/>
    <x v="39"/>
    <x v="0"/>
    <x v="0"/>
  </r>
  <r>
    <n v="434"/>
    <s v="0304022FC741"/>
    <n v="75"/>
    <n v="62"/>
    <x v="39"/>
    <x v="0"/>
    <x v="0"/>
  </r>
  <r>
    <n v="435"/>
    <s v="0D2E9EB0A950"/>
    <n v="49"/>
    <n v="63"/>
    <x v="39"/>
    <x v="2"/>
    <x v="1"/>
  </r>
  <r>
    <n v="436"/>
    <s v="685E2F3C546D"/>
    <n v="56"/>
    <n v="65"/>
    <x v="39"/>
    <x v="1"/>
    <x v="1"/>
  </r>
  <r>
    <n v="437"/>
    <s v="7AC55AD8DB89"/>
    <n v="62"/>
    <n v="66"/>
    <x v="39"/>
    <x v="3"/>
    <x v="1"/>
  </r>
  <r>
    <n v="438"/>
    <s v="B0EEAAF4FAEF"/>
    <n v="70"/>
    <n v="67"/>
    <x v="39"/>
    <x v="1"/>
    <x v="1"/>
  </r>
  <r>
    <n v="439"/>
    <s v="47391A9A8ACD"/>
    <n v="67"/>
    <n v="67"/>
    <x v="39"/>
    <x v="4"/>
    <x v="1"/>
  </r>
  <r>
    <n v="440"/>
    <s v="C4EE54CE9551"/>
    <n v="74"/>
    <n v="67"/>
    <x v="39"/>
    <x v="0"/>
    <x v="0"/>
  </r>
  <r>
    <n v="441"/>
    <s v="36D5545BFA4D"/>
    <n v="55"/>
    <n v="67"/>
    <x v="39"/>
    <x v="0"/>
    <x v="1"/>
  </r>
  <r>
    <n v="442"/>
    <s v="EFC8DCB1139C"/>
    <n v="87"/>
    <n v="67"/>
    <x v="39"/>
    <x v="3"/>
    <x v="0"/>
  </r>
  <r>
    <n v="443"/>
    <s v="CD8FB8898D24"/>
    <n v="57"/>
    <n v="68"/>
    <x v="39"/>
    <x v="3"/>
    <x v="1"/>
  </r>
  <r>
    <n v="444"/>
    <s v="35587BE80172"/>
    <n v="75"/>
    <n v="68"/>
    <x v="39"/>
    <x v="4"/>
    <x v="0"/>
  </r>
  <r>
    <n v="445"/>
    <s v="4221B685538D"/>
    <n v="77"/>
    <n v="69"/>
    <x v="39"/>
    <x v="3"/>
    <x v="0"/>
  </r>
  <r>
    <n v="446"/>
    <s v="00286B0CC7E8"/>
    <n v="75"/>
    <n v="70"/>
    <x v="39"/>
    <x v="3"/>
    <x v="0"/>
  </r>
  <r>
    <n v="447"/>
    <s v="7BB547276B1E"/>
    <n v="80"/>
    <n v="70"/>
    <x v="39"/>
    <x v="4"/>
    <x v="0"/>
  </r>
  <r>
    <n v="448"/>
    <s v="ECC06C13AD29"/>
    <n v="58"/>
    <n v="70"/>
    <x v="39"/>
    <x v="1"/>
    <x v="1"/>
  </r>
  <r>
    <n v="449"/>
    <s v="48308204DEAB"/>
    <n v="75"/>
    <n v="70"/>
    <x v="39"/>
    <x v="0"/>
    <x v="0"/>
  </r>
  <r>
    <n v="450"/>
    <s v="22DD464BA2AB"/>
    <n v="70"/>
    <n v="71"/>
    <x v="39"/>
    <x v="1"/>
    <x v="1"/>
  </r>
  <r>
    <n v="451"/>
    <s v="A5FB48C78B4B"/>
    <n v="87"/>
    <n v="72"/>
    <x v="39"/>
    <x v="0"/>
    <x v="0"/>
  </r>
  <r>
    <n v="452"/>
    <s v="E898000312DC"/>
    <n v="70"/>
    <n v="72"/>
    <x v="39"/>
    <x v="4"/>
    <x v="0"/>
  </r>
  <r>
    <n v="453"/>
    <s v="033D1D1734FE"/>
    <n v="70"/>
    <n v="76"/>
    <x v="39"/>
    <x v="0"/>
    <x v="0"/>
  </r>
  <r>
    <n v="454"/>
    <s v="A4FD384F7256"/>
    <n v="55"/>
    <n v="79"/>
    <x v="39"/>
    <x v="0"/>
    <x v="1"/>
  </r>
  <r>
    <n v="455"/>
    <s v="DCBC3F1A9843"/>
    <n v="65"/>
    <n v="64"/>
    <x v="40"/>
    <x v="0"/>
    <x v="1"/>
  </r>
  <r>
    <n v="456"/>
    <s v="001F77FB52EB"/>
    <n v="66"/>
    <n v="65"/>
    <x v="40"/>
    <x v="3"/>
    <x v="0"/>
  </r>
  <r>
    <n v="457"/>
    <s v="9CE51413C045"/>
    <n v="56"/>
    <n v="67"/>
    <x v="40"/>
    <x v="1"/>
    <x v="1"/>
  </r>
  <r>
    <n v="458"/>
    <s v="098D3CC1683B"/>
    <n v="62"/>
    <n v="67"/>
    <x v="40"/>
    <x v="3"/>
    <x v="1"/>
  </r>
  <r>
    <n v="459"/>
    <s v="C0FFC751B751"/>
    <n v="51"/>
    <n v="68"/>
    <x v="40"/>
    <x v="1"/>
    <x v="1"/>
  </r>
  <r>
    <n v="460"/>
    <s v="5450C151A48E"/>
    <n v="57"/>
    <n v="68"/>
    <x v="40"/>
    <x v="1"/>
    <x v="1"/>
  </r>
  <r>
    <n v="461"/>
    <s v="08295C79993F"/>
    <n v="73"/>
    <n v="69"/>
    <x v="40"/>
    <x v="3"/>
    <x v="0"/>
  </r>
  <r>
    <n v="462"/>
    <s v="D489D7FD445B"/>
    <n v="76"/>
    <n v="69"/>
    <x v="40"/>
    <x v="1"/>
    <x v="0"/>
  </r>
  <r>
    <n v="463"/>
    <s v="85D341012F75"/>
    <n v="68"/>
    <n v="69"/>
    <x v="40"/>
    <x v="3"/>
    <x v="1"/>
  </r>
  <r>
    <n v="464"/>
    <s v="D128D6CBA66A"/>
    <n v="76"/>
    <n v="69"/>
    <x v="40"/>
    <x v="3"/>
    <x v="0"/>
  </r>
  <r>
    <n v="465"/>
    <s v="FEE71DB64712"/>
    <n v="59"/>
    <n v="69"/>
    <x v="40"/>
    <x v="3"/>
    <x v="1"/>
  </r>
  <r>
    <n v="466"/>
    <s v="22E7A1158638"/>
    <n v="62"/>
    <n v="70"/>
    <x v="40"/>
    <x v="2"/>
    <x v="1"/>
  </r>
  <r>
    <n v="467"/>
    <s v="23498828DBAD"/>
    <n v="84"/>
    <n v="70"/>
    <x v="40"/>
    <x v="4"/>
    <x v="0"/>
  </r>
  <r>
    <n v="468"/>
    <s v="434FE647F2B5"/>
    <n v="63"/>
    <n v="73"/>
    <x v="40"/>
    <x v="2"/>
    <x v="1"/>
  </r>
  <r>
    <n v="469"/>
    <s v="77CBC1086423"/>
    <n v="70"/>
    <n v="76"/>
    <x v="40"/>
    <x v="3"/>
    <x v="1"/>
  </r>
  <r>
    <n v="470"/>
    <s v="2071184615A3"/>
    <n v="67"/>
    <n v="62"/>
    <x v="41"/>
    <x v="0"/>
    <x v="0"/>
  </r>
  <r>
    <n v="471"/>
    <s v="F2D1D7DBD65F"/>
    <n v="61"/>
    <n v="64"/>
    <x v="41"/>
    <x v="2"/>
    <x v="1"/>
  </r>
  <r>
    <n v="472"/>
    <s v="2E57E622CA59"/>
    <n v="69"/>
    <n v="64"/>
    <x v="41"/>
    <x v="4"/>
    <x v="0"/>
  </r>
  <r>
    <n v="473"/>
    <s v="76BB9D890DD5"/>
    <n v="67"/>
    <n v="65"/>
    <x v="41"/>
    <x v="0"/>
    <x v="1"/>
  </r>
  <r>
    <n v="474"/>
    <s v="DD07CD125535"/>
    <n v="79"/>
    <n v="66"/>
    <x v="41"/>
    <x v="4"/>
    <x v="0"/>
  </r>
  <r>
    <n v="475"/>
    <s v="FABB79BBEF58"/>
    <n v="62"/>
    <n v="67"/>
    <x v="41"/>
    <x v="1"/>
    <x v="0"/>
  </r>
  <r>
    <n v="476"/>
    <s v="CC2F443C5C99"/>
    <n v="58"/>
    <n v="68"/>
    <x v="41"/>
    <x v="2"/>
    <x v="1"/>
  </r>
  <r>
    <n v="477"/>
    <s v="81F77091A590"/>
    <n v="77"/>
    <n v="68"/>
    <x v="41"/>
    <x v="0"/>
    <x v="0"/>
  </r>
  <r>
    <n v="478"/>
    <s v="54750234029D"/>
    <n v="74"/>
    <n v="68"/>
    <x v="41"/>
    <x v="1"/>
    <x v="0"/>
  </r>
  <r>
    <n v="479"/>
    <s v="3F8284ED2793"/>
    <n v="58"/>
    <n v="68"/>
    <x v="41"/>
    <x v="0"/>
    <x v="1"/>
  </r>
  <r>
    <n v="480"/>
    <s v="F83EBC9F4C13"/>
    <n v="63"/>
    <n v="68"/>
    <x v="41"/>
    <x v="3"/>
    <x v="1"/>
  </r>
  <r>
    <n v="481"/>
    <s v="7676195ABF74"/>
    <n v="65"/>
    <n v="68"/>
    <x v="41"/>
    <x v="0"/>
    <x v="1"/>
  </r>
  <r>
    <n v="482"/>
    <s v="BD27CE6F9E0E"/>
    <n v="60"/>
    <n v="69"/>
    <x v="41"/>
    <x v="3"/>
    <x v="1"/>
  </r>
  <r>
    <n v="483"/>
    <s v="AA4108492775"/>
    <n v="59"/>
    <n v="69"/>
    <x v="41"/>
    <x v="0"/>
    <x v="1"/>
  </r>
  <r>
    <n v="484"/>
    <s v="7547755F36C2"/>
    <n v="61"/>
    <n v="69"/>
    <x v="41"/>
    <x v="3"/>
    <x v="1"/>
  </r>
  <r>
    <n v="485"/>
    <s v="77F5F1800B95"/>
    <n v="55"/>
    <n v="69"/>
    <x v="41"/>
    <x v="0"/>
    <x v="1"/>
  </r>
  <r>
    <n v="486"/>
    <s v="C184023552D8"/>
    <n v="46"/>
    <n v="70"/>
    <x v="41"/>
    <x v="0"/>
    <x v="1"/>
  </r>
  <r>
    <n v="487"/>
    <s v="A5BFA723B10C"/>
    <n v="73"/>
    <n v="70"/>
    <x v="41"/>
    <x v="0"/>
    <x v="0"/>
  </r>
  <r>
    <n v="488"/>
    <s v="67408F770515"/>
    <n v="66"/>
    <n v="71"/>
    <x v="41"/>
    <x v="0"/>
    <x v="1"/>
  </r>
  <r>
    <n v="489"/>
    <s v="6D3F608FE710"/>
    <n v="96"/>
    <n v="71"/>
    <x v="41"/>
    <x v="4"/>
    <x v="0"/>
  </r>
  <r>
    <n v="490"/>
    <s v="32B495DE2EE2"/>
    <n v="66"/>
    <n v="71"/>
    <x v="41"/>
    <x v="1"/>
    <x v="0"/>
  </r>
  <r>
    <n v="491"/>
    <s v="15105D5AE66F"/>
    <n v="61"/>
    <n v="71"/>
    <x v="41"/>
    <x v="4"/>
    <x v="1"/>
  </r>
  <r>
    <n v="492"/>
    <s v="8B1B5F3FDEB2"/>
    <n v="68"/>
    <n v="72"/>
    <x v="41"/>
    <x v="1"/>
    <x v="0"/>
  </r>
  <r>
    <n v="493"/>
    <s v="64EDA4262789"/>
    <n v="79"/>
    <n v="72"/>
    <x v="41"/>
    <x v="3"/>
    <x v="0"/>
  </r>
  <r>
    <n v="494"/>
    <s v="89F994C48FD1"/>
    <n v="71"/>
    <n v="73"/>
    <x v="41"/>
    <x v="0"/>
    <x v="0"/>
  </r>
  <r>
    <n v="495"/>
    <s v="43E1519F2042"/>
    <n v="65"/>
    <n v="74"/>
    <x v="41"/>
    <x v="1"/>
    <x v="1"/>
  </r>
  <r>
    <n v="496"/>
    <s v="FCF0690076CC"/>
    <n v="85"/>
    <n v="75"/>
    <x v="41"/>
    <x v="0"/>
    <x v="0"/>
  </r>
  <r>
    <n v="497"/>
    <s v="45066AC412F5"/>
    <n v="95"/>
    <n v="75"/>
    <x v="41"/>
    <x v="4"/>
    <x v="0"/>
  </r>
  <r>
    <n v="498"/>
    <s v="934D314D8F45"/>
    <n v="77"/>
    <n v="76"/>
    <x v="41"/>
    <x v="0"/>
    <x v="0"/>
  </r>
  <r>
    <n v="499"/>
    <s v="80EB2329985A"/>
    <n v="81"/>
    <n v="78"/>
    <x v="41"/>
    <x v="0"/>
    <x v="0"/>
  </r>
  <r>
    <n v="500"/>
    <s v="60258D646DDB"/>
    <n v="76"/>
    <n v="65"/>
    <x v="42"/>
    <x v="3"/>
    <x v="0"/>
  </r>
  <r>
    <n v="501"/>
    <s v="64A37879240B"/>
    <n v="76"/>
    <n v="66"/>
    <x v="42"/>
    <x v="1"/>
    <x v="0"/>
  </r>
  <r>
    <n v="502"/>
    <s v="6FC0071A7924"/>
    <n v="59"/>
    <n v="66"/>
    <x v="42"/>
    <x v="0"/>
    <x v="1"/>
  </r>
  <r>
    <n v="503"/>
    <s v="D39427F2F8C2"/>
    <n v="66"/>
    <n v="66"/>
    <x v="42"/>
    <x v="0"/>
    <x v="1"/>
  </r>
  <r>
    <n v="504"/>
    <s v="B56E329AAA43"/>
    <n v="51"/>
    <n v="67"/>
    <x v="42"/>
    <x v="2"/>
    <x v="1"/>
  </r>
  <r>
    <n v="505"/>
    <s v="F584055FF5BB"/>
    <n v="54"/>
    <n v="68"/>
    <x v="42"/>
    <x v="3"/>
    <x v="1"/>
  </r>
  <r>
    <n v="506"/>
    <s v="EF5CF3F7F42E"/>
    <n v="65"/>
    <n v="68"/>
    <x v="42"/>
    <x v="0"/>
    <x v="0"/>
  </r>
  <r>
    <n v="507"/>
    <s v="82940E318886"/>
    <n v="77"/>
    <n v="69"/>
    <x v="42"/>
    <x v="0"/>
    <x v="0"/>
  </r>
  <r>
    <n v="508"/>
    <s v="D6B2B541E861"/>
    <n v="77"/>
    <n v="69"/>
    <x v="42"/>
    <x v="1"/>
    <x v="0"/>
  </r>
  <r>
    <n v="509"/>
    <s v="74FBBB154C39"/>
    <n v="67"/>
    <n v="71"/>
    <x v="42"/>
    <x v="4"/>
    <x v="1"/>
  </r>
  <r>
    <n v="510"/>
    <s v="4A1ABE7D39C9"/>
    <n v="66"/>
    <n v="71"/>
    <x v="42"/>
    <x v="1"/>
    <x v="0"/>
  </r>
  <r>
    <n v="511"/>
    <s v="964AAAB6B273"/>
    <n v="63"/>
    <n v="71"/>
    <x v="42"/>
    <x v="3"/>
    <x v="0"/>
  </r>
  <r>
    <n v="512"/>
    <s v="6481B5D6B762"/>
    <n v="85"/>
    <n v="71"/>
    <x v="42"/>
    <x v="1"/>
    <x v="0"/>
  </r>
  <r>
    <n v="513"/>
    <s v="CA5AEBCB2524"/>
    <n v="60"/>
    <n v="71"/>
    <x v="42"/>
    <x v="0"/>
    <x v="0"/>
  </r>
  <r>
    <n v="514"/>
    <s v="FDC96A87583F"/>
    <n v="55"/>
    <n v="72"/>
    <x v="42"/>
    <x v="3"/>
    <x v="1"/>
  </r>
  <r>
    <n v="515"/>
    <s v="8B0D05E5DFAB"/>
    <n v="85"/>
    <n v="73"/>
    <x v="42"/>
    <x v="4"/>
    <x v="0"/>
  </r>
  <r>
    <n v="516"/>
    <s v="D856824B08C5"/>
    <n v="66"/>
    <n v="73"/>
    <x v="42"/>
    <x v="3"/>
    <x v="0"/>
  </r>
  <r>
    <n v="517"/>
    <s v="7F0F1226035E"/>
    <n v="82"/>
    <n v="74"/>
    <x v="42"/>
    <x v="3"/>
    <x v="0"/>
  </r>
  <r>
    <n v="518"/>
    <s v="D63633E80D95"/>
    <n v="85"/>
    <n v="74"/>
    <x v="42"/>
    <x v="3"/>
    <x v="0"/>
  </r>
  <r>
    <n v="519"/>
    <s v="C742FB8EA4AB"/>
    <n v="63"/>
    <n v="74"/>
    <x v="42"/>
    <x v="3"/>
    <x v="0"/>
  </r>
  <r>
    <n v="520"/>
    <s v="550757E1C0B3"/>
    <n v="63"/>
    <n v="75"/>
    <x v="42"/>
    <x v="1"/>
    <x v="1"/>
  </r>
  <r>
    <n v="521"/>
    <s v="E64E600928E1"/>
    <n v="76"/>
    <n v="76"/>
    <x v="42"/>
    <x v="1"/>
    <x v="0"/>
  </r>
  <r>
    <n v="522"/>
    <s v="621B0AA39775"/>
    <n v="59"/>
    <n v="76"/>
    <x v="42"/>
    <x v="2"/>
    <x v="1"/>
  </r>
  <r>
    <n v="523"/>
    <s v="F2A04EFE2C04"/>
    <n v="56"/>
    <n v="77"/>
    <x v="42"/>
    <x v="3"/>
    <x v="1"/>
  </r>
  <r>
    <n v="524"/>
    <s v="94234B8A48F4"/>
    <n v="70"/>
    <n v="77"/>
    <x v="42"/>
    <x v="0"/>
    <x v="0"/>
  </r>
  <r>
    <n v="525"/>
    <s v="E38759EE6B1A"/>
    <n v="60"/>
    <n v="77"/>
    <x v="42"/>
    <x v="1"/>
    <x v="1"/>
  </r>
  <r>
    <n v="526"/>
    <s v="43E44C1EBD17"/>
    <n v="69"/>
    <n v="77"/>
    <x v="42"/>
    <x v="0"/>
    <x v="0"/>
  </r>
  <r>
    <n v="527"/>
    <s v="A3CCABFB4B5C"/>
    <n v="86"/>
    <n v="78"/>
    <x v="42"/>
    <x v="0"/>
    <x v="0"/>
  </r>
  <r>
    <n v="528"/>
    <s v="32FA3310B17C"/>
    <n v="79"/>
    <n v="80"/>
    <x v="42"/>
    <x v="0"/>
    <x v="0"/>
  </r>
  <r>
    <n v="529"/>
    <s v="CD18750B1755"/>
    <n v="80"/>
    <n v="80"/>
    <x v="42"/>
    <x v="1"/>
    <x v="0"/>
  </r>
  <r>
    <n v="530"/>
    <s v="6ABE33B6BD9E"/>
    <n v="55"/>
    <n v="64"/>
    <x v="43"/>
    <x v="1"/>
    <x v="1"/>
  </r>
  <r>
    <n v="531"/>
    <s v="C123348C8D52"/>
    <n v="72"/>
    <n v="65"/>
    <x v="43"/>
    <x v="2"/>
    <x v="0"/>
  </r>
  <r>
    <n v="532"/>
    <s v="FDF6FE283A49"/>
    <n v="70"/>
    <n v="65"/>
    <x v="43"/>
    <x v="0"/>
    <x v="1"/>
  </r>
  <r>
    <n v="533"/>
    <s v="BBA2B77408F2"/>
    <n v="72"/>
    <n v="66"/>
    <x v="43"/>
    <x v="0"/>
    <x v="0"/>
  </r>
  <r>
    <n v="534"/>
    <s v="9DDCF587CCEB"/>
    <n v="59"/>
    <n v="66"/>
    <x v="43"/>
    <x v="0"/>
    <x v="1"/>
  </r>
  <r>
    <n v="535"/>
    <s v="4FEF1470383C"/>
    <n v="61"/>
    <n v="68"/>
    <x v="43"/>
    <x v="3"/>
    <x v="1"/>
  </r>
  <r>
    <n v="536"/>
    <s v="3D9017734B99"/>
    <n v="60"/>
    <n v="69"/>
    <x v="43"/>
    <x v="1"/>
    <x v="1"/>
  </r>
  <r>
    <n v="537"/>
    <s v="DA5D0EE8390E"/>
    <n v="59"/>
    <n v="70"/>
    <x v="43"/>
    <x v="1"/>
    <x v="1"/>
  </r>
  <r>
    <n v="538"/>
    <s v="FD9405EDC3A4"/>
    <n v="76"/>
    <n v="70"/>
    <x v="43"/>
    <x v="3"/>
    <x v="0"/>
  </r>
  <r>
    <n v="539"/>
    <s v="5A8AE4B9B146"/>
    <n v="81"/>
    <n v="71"/>
    <x v="43"/>
    <x v="1"/>
    <x v="0"/>
  </r>
  <r>
    <n v="540"/>
    <s v="DA30D2997CD0"/>
    <n v="87"/>
    <n v="72"/>
    <x v="43"/>
    <x v="3"/>
    <x v="0"/>
  </r>
  <r>
    <n v="541"/>
    <s v="1AF90CE789E2"/>
    <n v="79"/>
    <n v="72"/>
    <x v="43"/>
    <x v="0"/>
    <x v="0"/>
  </r>
  <r>
    <n v="542"/>
    <s v="DB9A0DC0BED4"/>
    <n v="74"/>
    <n v="72"/>
    <x v="43"/>
    <x v="4"/>
    <x v="1"/>
  </r>
  <r>
    <n v="543"/>
    <s v="352996286170"/>
    <n v="63"/>
    <n v="72"/>
    <x v="43"/>
    <x v="0"/>
    <x v="1"/>
  </r>
  <r>
    <n v="544"/>
    <s v="1A41D5CC16B9"/>
    <n v="66"/>
    <n v="73"/>
    <x v="43"/>
    <x v="3"/>
    <x v="0"/>
  </r>
  <r>
    <n v="545"/>
    <s v="419BAB44F9B4"/>
    <n v="85"/>
    <n v="73"/>
    <x v="43"/>
    <x v="0"/>
    <x v="0"/>
  </r>
  <r>
    <n v="546"/>
    <s v="67E87F36DDEC"/>
    <n v="70"/>
    <n v="74"/>
    <x v="43"/>
    <x v="4"/>
    <x v="0"/>
  </r>
  <r>
    <n v="547"/>
    <s v="5E47FD12696B"/>
    <n v="81"/>
    <n v="74"/>
    <x v="43"/>
    <x v="4"/>
    <x v="0"/>
  </r>
  <r>
    <n v="548"/>
    <s v="ED1F7DB9F62E"/>
    <n v="58"/>
    <n v="75"/>
    <x v="43"/>
    <x v="0"/>
    <x v="1"/>
  </r>
  <r>
    <n v="549"/>
    <s v="79409BE1102D"/>
    <n v="79"/>
    <n v="75"/>
    <x v="43"/>
    <x v="0"/>
    <x v="0"/>
  </r>
  <r>
    <n v="550"/>
    <s v="4A5D8A4FD2B4"/>
    <n v="77"/>
    <n v="76"/>
    <x v="43"/>
    <x v="4"/>
    <x v="0"/>
  </r>
  <r>
    <n v="551"/>
    <s v="9B5005FD8A1B"/>
    <n v="76"/>
    <n v="76"/>
    <x v="43"/>
    <x v="3"/>
    <x v="0"/>
  </r>
  <r>
    <n v="552"/>
    <s v="619D49540715"/>
    <n v="75"/>
    <n v="77"/>
    <x v="43"/>
    <x v="1"/>
    <x v="0"/>
  </r>
  <r>
    <n v="553"/>
    <s v="8539A389EC5D"/>
    <n v="71"/>
    <n v="78"/>
    <x v="43"/>
    <x v="0"/>
    <x v="1"/>
  </r>
  <r>
    <n v="554"/>
    <s v="F4835D2A718B"/>
    <n v="79"/>
    <n v="80"/>
    <x v="43"/>
    <x v="1"/>
    <x v="0"/>
  </r>
  <r>
    <n v="555"/>
    <s v="48DAABACAE14"/>
    <n v="59"/>
    <n v="63"/>
    <x v="44"/>
    <x v="3"/>
    <x v="1"/>
  </r>
  <r>
    <n v="556"/>
    <s v="F5BF6241319E"/>
    <n v="56"/>
    <n v="65"/>
    <x v="44"/>
    <x v="3"/>
    <x v="1"/>
  </r>
  <r>
    <n v="557"/>
    <s v="4E013FE63B70"/>
    <n v="71"/>
    <n v="66"/>
    <x v="44"/>
    <x v="3"/>
    <x v="1"/>
  </r>
  <r>
    <n v="558"/>
    <s v="723E537F641E"/>
    <n v="63"/>
    <n v="68"/>
    <x v="44"/>
    <x v="0"/>
    <x v="1"/>
  </r>
  <r>
    <n v="559"/>
    <s v="1FE8E2345AEC"/>
    <n v="47"/>
    <n v="68"/>
    <x v="44"/>
    <x v="0"/>
    <x v="1"/>
  </r>
  <r>
    <n v="560"/>
    <s v="12B92F8CBA64"/>
    <n v="79"/>
    <n v="68"/>
    <x v="44"/>
    <x v="1"/>
    <x v="0"/>
  </r>
  <r>
    <n v="561"/>
    <s v="CF98716BC4C6"/>
    <n v="61"/>
    <n v="69"/>
    <x v="44"/>
    <x v="1"/>
    <x v="1"/>
  </r>
  <r>
    <n v="562"/>
    <s v="50FF5F86E68D"/>
    <n v="56"/>
    <n v="69"/>
    <x v="44"/>
    <x v="3"/>
    <x v="1"/>
  </r>
  <r>
    <n v="563"/>
    <s v="79C116F98641"/>
    <n v="66"/>
    <n v="70"/>
    <x v="44"/>
    <x v="0"/>
    <x v="1"/>
  </r>
  <r>
    <n v="564"/>
    <s v="E2258E4F09CA"/>
    <n v="75"/>
    <n v="71"/>
    <x v="44"/>
    <x v="3"/>
    <x v="0"/>
  </r>
  <r>
    <n v="565"/>
    <s v="211BCA3E5FEE"/>
    <n v="85"/>
    <n v="71"/>
    <x v="44"/>
    <x v="4"/>
    <x v="0"/>
  </r>
  <r>
    <n v="566"/>
    <s v="EA1892100CDF"/>
    <n v="75"/>
    <n v="72"/>
    <x v="44"/>
    <x v="2"/>
    <x v="1"/>
  </r>
  <r>
    <n v="567"/>
    <s v="2A238AE66A67"/>
    <n v="79"/>
    <n v="72"/>
    <x v="44"/>
    <x v="0"/>
    <x v="0"/>
  </r>
  <r>
    <n v="568"/>
    <s v="DB0C9DBC1132"/>
    <n v="52"/>
    <n v="72"/>
    <x v="44"/>
    <x v="3"/>
    <x v="1"/>
  </r>
  <r>
    <n v="569"/>
    <s v="57C7975F7905"/>
    <n v="67"/>
    <n v="73"/>
    <x v="44"/>
    <x v="2"/>
    <x v="1"/>
  </r>
  <r>
    <n v="570"/>
    <s v="30B694BB28A7"/>
    <n v="65"/>
    <n v="73"/>
    <x v="44"/>
    <x v="0"/>
    <x v="1"/>
  </r>
  <r>
    <n v="571"/>
    <s v="78DE1881B331"/>
    <n v="60"/>
    <n v="73"/>
    <x v="44"/>
    <x v="0"/>
    <x v="1"/>
  </r>
  <r>
    <n v="572"/>
    <s v="AA7E547E96F1"/>
    <n v="89"/>
    <n v="74"/>
    <x v="44"/>
    <x v="3"/>
    <x v="0"/>
  </r>
  <r>
    <n v="573"/>
    <s v="C109B259FCA1"/>
    <n v="56"/>
    <n v="74"/>
    <x v="44"/>
    <x v="1"/>
    <x v="1"/>
  </r>
  <r>
    <n v="574"/>
    <s v="9DBF6C7E95C5"/>
    <n v="59"/>
    <n v="75"/>
    <x v="44"/>
    <x v="1"/>
    <x v="1"/>
  </r>
  <r>
    <n v="575"/>
    <s v="9DD832A8F1AA"/>
    <n v="79"/>
    <n v="76"/>
    <x v="44"/>
    <x v="0"/>
    <x v="0"/>
  </r>
  <r>
    <n v="576"/>
    <s v="CDD5C84A6CFC"/>
    <n v="64"/>
    <n v="77"/>
    <x v="44"/>
    <x v="0"/>
    <x v="1"/>
  </r>
  <r>
    <n v="577"/>
    <s v="ABD6FC557089"/>
    <n v="69"/>
    <n v="78"/>
    <x v="44"/>
    <x v="0"/>
    <x v="0"/>
  </r>
  <r>
    <n v="578"/>
    <s v="FBAC0A9BF036"/>
    <n v="57"/>
    <n v="79"/>
    <x v="44"/>
    <x v="1"/>
    <x v="1"/>
  </r>
  <r>
    <n v="579"/>
    <s v="92CF2A874655"/>
    <n v="61"/>
    <n v="84"/>
    <x v="44"/>
    <x v="0"/>
    <x v="1"/>
  </r>
  <r>
    <n v="580"/>
    <s v="B944854DBA45"/>
    <n v="77"/>
    <n v="69"/>
    <x v="45"/>
    <x v="0"/>
    <x v="1"/>
  </r>
  <r>
    <n v="581"/>
    <s v="A10DAD7189E6"/>
    <n v="62"/>
    <n v="70"/>
    <x v="45"/>
    <x v="0"/>
    <x v="1"/>
  </r>
  <r>
    <n v="582"/>
    <s v="89F1B077BA34"/>
    <n v="86"/>
    <n v="70"/>
    <x v="45"/>
    <x v="4"/>
    <x v="0"/>
  </r>
  <r>
    <n v="583"/>
    <s v="7AA894032868"/>
    <n v="53"/>
    <n v="71"/>
    <x v="45"/>
    <x v="3"/>
    <x v="1"/>
  </r>
  <r>
    <n v="584"/>
    <s v="7854354FFC63"/>
    <n v="61"/>
    <n v="71"/>
    <x v="45"/>
    <x v="2"/>
    <x v="1"/>
  </r>
  <r>
    <n v="585"/>
    <s v="F707B7C6FBC0"/>
    <n v="70"/>
    <n v="71"/>
    <x v="45"/>
    <x v="3"/>
    <x v="0"/>
  </r>
  <r>
    <n v="586"/>
    <s v="72E5D0E6DA12"/>
    <n v="53"/>
    <n v="71"/>
    <x v="45"/>
    <x v="3"/>
    <x v="1"/>
  </r>
  <r>
    <n v="587"/>
    <s v="B77EDAA37689"/>
    <n v="72"/>
    <n v="72"/>
    <x v="45"/>
    <x v="3"/>
    <x v="1"/>
  </r>
  <r>
    <n v="588"/>
    <s v="21D6F8F21AA2"/>
    <n v="72"/>
    <n v="72"/>
    <x v="45"/>
    <x v="3"/>
    <x v="0"/>
  </r>
  <r>
    <n v="589"/>
    <s v="C9D5EA88E5F8"/>
    <n v="70"/>
    <n v="74"/>
    <x v="45"/>
    <x v="4"/>
    <x v="1"/>
  </r>
  <r>
    <n v="590"/>
    <s v="FE6802584ED3"/>
    <n v="73"/>
    <n v="74"/>
    <x v="45"/>
    <x v="1"/>
    <x v="1"/>
  </r>
  <r>
    <n v="591"/>
    <s v="40AC24919374"/>
    <n v="67"/>
    <n v="74"/>
    <x v="45"/>
    <x v="0"/>
    <x v="0"/>
  </r>
  <r>
    <n v="592"/>
    <s v="EA4D0B05736A"/>
    <n v="60"/>
    <n v="75"/>
    <x v="45"/>
    <x v="3"/>
    <x v="1"/>
  </r>
  <r>
    <n v="593"/>
    <s v="762DE13EC60E"/>
    <n v="71"/>
    <n v="76"/>
    <x v="45"/>
    <x v="1"/>
    <x v="0"/>
  </r>
  <r>
    <n v="594"/>
    <s v="35458460B846"/>
    <n v="68"/>
    <n v="76"/>
    <x v="45"/>
    <x v="3"/>
    <x v="1"/>
  </r>
  <r>
    <n v="595"/>
    <s v="9DA62A96796F"/>
    <n v="79"/>
    <n v="77"/>
    <x v="45"/>
    <x v="3"/>
    <x v="0"/>
  </r>
  <r>
    <n v="596"/>
    <s v="A6F110D43D3E"/>
    <n v="85"/>
    <n v="77"/>
    <x v="45"/>
    <x v="0"/>
    <x v="0"/>
  </r>
  <r>
    <n v="597"/>
    <s v="8FA43DD771B2"/>
    <n v="80"/>
    <n v="77"/>
    <x v="45"/>
    <x v="4"/>
    <x v="0"/>
  </r>
  <r>
    <n v="598"/>
    <s v="8238B886DBAC"/>
    <n v="71"/>
    <n v="78"/>
    <x v="45"/>
    <x v="3"/>
    <x v="0"/>
  </r>
  <r>
    <n v="599"/>
    <s v="86E579B6A0FB"/>
    <n v="77"/>
    <n v="78"/>
    <x v="45"/>
    <x v="3"/>
    <x v="0"/>
  </r>
  <r>
    <n v="600"/>
    <s v="950C36E7E880"/>
    <n v="78"/>
    <n v="81"/>
    <x v="45"/>
    <x v="3"/>
    <x v="0"/>
  </r>
  <r>
    <n v="601"/>
    <s v="AE6DD4190E1A"/>
    <n v="82"/>
    <n v="83"/>
    <x v="45"/>
    <x v="1"/>
    <x v="0"/>
  </r>
  <r>
    <n v="602"/>
    <s v="4058B111F4FF"/>
    <n v="79"/>
    <n v="67"/>
    <x v="46"/>
    <x v="3"/>
    <x v="0"/>
  </r>
  <r>
    <n v="603"/>
    <s v="7586562AAF7E"/>
    <n v="83"/>
    <n v="69"/>
    <x v="46"/>
    <x v="0"/>
    <x v="0"/>
  </r>
  <r>
    <n v="604"/>
    <s v="51D6F3E69095"/>
    <n v="66"/>
    <n v="70"/>
    <x v="46"/>
    <x v="4"/>
    <x v="1"/>
  </r>
  <r>
    <n v="605"/>
    <s v="6CE52C7A48DE"/>
    <n v="79"/>
    <n v="71"/>
    <x v="46"/>
    <x v="3"/>
    <x v="1"/>
  </r>
  <r>
    <n v="606"/>
    <s v="AA8CD3D4EF3A"/>
    <n v="66"/>
    <n v="71"/>
    <x v="46"/>
    <x v="2"/>
    <x v="1"/>
  </r>
  <r>
    <n v="607"/>
    <s v="FD0C41A0A1D0"/>
    <n v="67"/>
    <n v="71"/>
    <x v="46"/>
    <x v="0"/>
    <x v="1"/>
  </r>
  <r>
    <n v="608"/>
    <s v="BA0433D8A643"/>
    <n v="68"/>
    <n v="71"/>
    <x v="46"/>
    <x v="1"/>
    <x v="1"/>
  </r>
  <r>
    <n v="609"/>
    <s v="2D41B37D0255"/>
    <n v="78"/>
    <n v="71"/>
    <x v="46"/>
    <x v="0"/>
    <x v="0"/>
  </r>
  <r>
    <n v="610"/>
    <s v="0E53E811B61E"/>
    <n v="59"/>
    <n v="71"/>
    <x v="46"/>
    <x v="3"/>
    <x v="1"/>
  </r>
  <r>
    <n v="611"/>
    <s v="20D059A58CAA"/>
    <n v="62"/>
    <n v="72"/>
    <x v="46"/>
    <x v="0"/>
    <x v="1"/>
  </r>
  <r>
    <n v="612"/>
    <s v="DB000515888C"/>
    <n v="71"/>
    <n v="72"/>
    <x v="46"/>
    <x v="0"/>
    <x v="0"/>
  </r>
  <r>
    <n v="613"/>
    <s v="7AF8D2A3201F"/>
    <n v="76"/>
    <n v="72"/>
    <x v="46"/>
    <x v="1"/>
    <x v="1"/>
  </r>
  <r>
    <n v="614"/>
    <s v="888DAF19A48E"/>
    <n v="83"/>
    <n v="72"/>
    <x v="46"/>
    <x v="3"/>
    <x v="0"/>
  </r>
  <r>
    <n v="615"/>
    <s v="8438496CD8B9"/>
    <n v="56"/>
    <n v="73"/>
    <x v="46"/>
    <x v="0"/>
    <x v="1"/>
  </r>
  <r>
    <n v="616"/>
    <s v="3C533912A0FA"/>
    <n v="56"/>
    <n v="73"/>
    <x v="46"/>
    <x v="3"/>
    <x v="1"/>
  </r>
  <r>
    <n v="617"/>
    <s v="F27D5FAAB689"/>
    <n v="71"/>
    <n v="73"/>
    <x v="46"/>
    <x v="3"/>
    <x v="1"/>
  </r>
  <r>
    <n v="618"/>
    <s v="BB7035BF4ADA"/>
    <n v="70"/>
    <n v="75"/>
    <x v="46"/>
    <x v="2"/>
    <x v="1"/>
  </r>
  <r>
    <n v="619"/>
    <s v="339F9AA99514"/>
    <n v="66"/>
    <n v="75"/>
    <x v="46"/>
    <x v="0"/>
    <x v="1"/>
  </r>
  <r>
    <n v="620"/>
    <s v="F0714931CC06"/>
    <n v="85"/>
    <n v="75"/>
    <x v="46"/>
    <x v="1"/>
    <x v="0"/>
  </r>
  <r>
    <n v="621"/>
    <s v="AA7288A8359C"/>
    <n v="77"/>
    <n v="77"/>
    <x v="46"/>
    <x v="1"/>
    <x v="1"/>
  </r>
  <r>
    <n v="622"/>
    <s v="D2FFDDE96F7B"/>
    <n v="77"/>
    <n v="79"/>
    <x v="46"/>
    <x v="0"/>
    <x v="0"/>
  </r>
  <r>
    <n v="623"/>
    <s v="94975EB1D5FF"/>
    <n v="62"/>
    <n v="81"/>
    <x v="46"/>
    <x v="3"/>
    <x v="1"/>
  </r>
  <r>
    <n v="624"/>
    <s v="B0F3DAF53680"/>
    <n v="56"/>
    <n v="82"/>
    <x v="46"/>
    <x v="3"/>
    <x v="1"/>
  </r>
  <r>
    <n v="625"/>
    <s v="22AF361EB8BC"/>
    <n v="71"/>
    <n v="68"/>
    <x v="47"/>
    <x v="3"/>
    <x v="1"/>
  </r>
  <r>
    <n v="626"/>
    <s v="8A4C29C07972"/>
    <n v="66"/>
    <n v="68"/>
    <x v="47"/>
    <x v="0"/>
    <x v="1"/>
  </r>
  <r>
    <n v="627"/>
    <s v="C13AC580A790"/>
    <n v="60"/>
    <n v="69"/>
    <x v="47"/>
    <x v="1"/>
    <x v="1"/>
  </r>
  <r>
    <n v="628"/>
    <s v="5C998F62377E"/>
    <n v="61"/>
    <n v="71"/>
    <x v="47"/>
    <x v="1"/>
    <x v="1"/>
  </r>
  <r>
    <n v="629"/>
    <s v="11773EC36EC1"/>
    <n v="79"/>
    <n v="72"/>
    <x v="47"/>
    <x v="4"/>
    <x v="1"/>
  </r>
  <r>
    <n v="630"/>
    <s v="61713BB4AFCE"/>
    <n v="78"/>
    <n v="72"/>
    <x v="47"/>
    <x v="4"/>
    <x v="0"/>
  </r>
  <r>
    <n v="631"/>
    <s v="630BB8BB6794"/>
    <n v="73"/>
    <n v="72"/>
    <x v="47"/>
    <x v="1"/>
    <x v="0"/>
  </r>
  <r>
    <n v="632"/>
    <s v="92F0728236CC"/>
    <n v="68"/>
    <n v="73"/>
    <x v="47"/>
    <x v="1"/>
    <x v="1"/>
  </r>
  <r>
    <n v="633"/>
    <s v="C29BC720D6C6"/>
    <n v="78"/>
    <n v="75"/>
    <x v="47"/>
    <x v="4"/>
    <x v="1"/>
  </r>
  <r>
    <n v="634"/>
    <s v="76FF6E4F240C"/>
    <n v="75"/>
    <n v="75"/>
    <x v="47"/>
    <x v="3"/>
    <x v="1"/>
  </r>
  <r>
    <n v="635"/>
    <s v="C138FF071BC1"/>
    <n v="63"/>
    <n v="77"/>
    <x v="47"/>
    <x v="3"/>
    <x v="1"/>
  </r>
  <r>
    <n v="636"/>
    <s v="8DD3D758A61A"/>
    <n v="76"/>
    <n v="77"/>
    <x v="47"/>
    <x v="0"/>
    <x v="0"/>
  </r>
  <r>
    <n v="637"/>
    <s v="CD06AE4F3639"/>
    <n v="87"/>
    <n v="78"/>
    <x v="47"/>
    <x v="4"/>
    <x v="0"/>
  </r>
  <r>
    <n v="638"/>
    <s v="771D0BC4FB5E"/>
    <n v="64"/>
    <n v="78"/>
    <x v="47"/>
    <x v="0"/>
    <x v="1"/>
  </r>
  <r>
    <n v="639"/>
    <s v="4F8E13C5777B"/>
    <n v="86"/>
    <n v="79"/>
    <x v="47"/>
    <x v="3"/>
    <x v="0"/>
  </r>
  <r>
    <n v="640"/>
    <s v="EF10567A6D03"/>
    <n v="64"/>
    <n v="79"/>
    <x v="47"/>
    <x v="3"/>
    <x v="1"/>
  </r>
  <r>
    <n v="641"/>
    <s v="9C50571B35D7"/>
    <n v="62"/>
    <n v="79"/>
    <x v="47"/>
    <x v="3"/>
    <x v="1"/>
  </r>
  <r>
    <n v="642"/>
    <s v="4CC92A9ECFD3"/>
    <n v="59"/>
    <n v="79"/>
    <x v="47"/>
    <x v="0"/>
    <x v="1"/>
  </r>
  <r>
    <n v="643"/>
    <s v="738618B83B57"/>
    <n v="81"/>
    <n v="79"/>
    <x v="47"/>
    <x v="3"/>
    <x v="0"/>
  </r>
  <r>
    <n v="644"/>
    <s v="680CF5F7AEEF"/>
    <n v="85"/>
    <n v="80"/>
    <x v="47"/>
    <x v="1"/>
    <x v="0"/>
  </r>
  <r>
    <n v="645"/>
    <s v="2ED3BCFBF98E"/>
    <n v="81"/>
    <n v="80"/>
    <x v="47"/>
    <x v="0"/>
    <x v="0"/>
  </r>
  <r>
    <n v="646"/>
    <s v="0C2C7A7D9F06"/>
    <n v="74"/>
    <n v="80"/>
    <x v="47"/>
    <x v="3"/>
    <x v="1"/>
  </r>
  <r>
    <n v="647"/>
    <s v="C3A1689DC962"/>
    <n v="87"/>
    <n v="82"/>
    <x v="47"/>
    <x v="4"/>
    <x v="0"/>
  </r>
  <r>
    <n v="648"/>
    <s v="98C57B1D2E5C"/>
    <n v="81"/>
    <n v="82"/>
    <x v="47"/>
    <x v="1"/>
    <x v="0"/>
  </r>
  <r>
    <n v="649"/>
    <s v="1C0C676F6404"/>
    <n v="62"/>
    <n v="84"/>
    <x v="47"/>
    <x v="0"/>
    <x v="1"/>
  </r>
  <r>
    <n v="650"/>
    <s v="F9994998CC67"/>
    <n v="69"/>
    <n v="68"/>
    <x v="48"/>
    <x v="3"/>
    <x v="0"/>
  </r>
  <r>
    <n v="651"/>
    <s v="C2719A2BC6E0"/>
    <n v="76"/>
    <n v="72"/>
    <x v="48"/>
    <x v="0"/>
    <x v="0"/>
  </r>
  <r>
    <n v="652"/>
    <s v="6165661F1FD3"/>
    <n v="66"/>
    <n v="72"/>
    <x v="48"/>
    <x v="3"/>
    <x v="1"/>
  </r>
  <r>
    <n v="653"/>
    <s v="57789A1110EB"/>
    <n v="80"/>
    <n v="73"/>
    <x v="48"/>
    <x v="2"/>
    <x v="0"/>
  </r>
  <r>
    <n v="654"/>
    <s v="DBF6650049AE"/>
    <n v="56"/>
    <n v="73"/>
    <x v="48"/>
    <x v="0"/>
    <x v="1"/>
  </r>
  <r>
    <n v="655"/>
    <s v="029F2F46E208"/>
    <n v="68"/>
    <n v="74"/>
    <x v="48"/>
    <x v="0"/>
    <x v="1"/>
  </r>
  <r>
    <n v="656"/>
    <s v="CE3C4FE15187"/>
    <n v="73"/>
    <n v="74"/>
    <x v="48"/>
    <x v="0"/>
    <x v="1"/>
  </r>
  <r>
    <n v="657"/>
    <s v="563ADEA2D777"/>
    <n v="85"/>
    <n v="74"/>
    <x v="48"/>
    <x v="0"/>
    <x v="0"/>
  </r>
  <r>
    <n v="658"/>
    <s v="A94B66617C21"/>
    <n v="59"/>
    <n v="75"/>
    <x v="48"/>
    <x v="4"/>
    <x v="1"/>
  </r>
  <r>
    <n v="659"/>
    <s v="7286040E7974"/>
    <n v="75"/>
    <n v="75"/>
    <x v="48"/>
    <x v="2"/>
    <x v="1"/>
  </r>
  <r>
    <n v="660"/>
    <s v="52A74FEAFA2B"/>
    <n v="76"/>
    <n v="76"/>
    <x v="48"/>
    <x v="1"/>
    <x v="0"/>
  </r>
  <r>
    <n v="661"/>
    <s v="66F1CCAB0182"/>
    <n v="75"/>
    <n v="76"/>
    <x v="48"/>
    <x v="1"/>
    <x v="1"/>
  </r>
  <r>
    <n v="662"/>
    <s v="F50EFA167C35"/>
    <n v="73"/>
    <n v="76"/>
    <x v="48"/>
    <x v="2"/>
    <x v="1"/>
  </r>
  <r>
    <n v="663"/>
    <s v="A2F665623C4F"/>
    <n v="82"/>
    <n v="76"/>
    <x v="48"/>
    <x v="2"/>
    <x v="0"/>
  </r>
  <r>
    <n v="664"/>
    <s v="C956E9858E3E"/>
    <n v="71"/>
    <n v="77"/>
    <x v="48"/>
    <x v="1"/>
    <x v="1"/>
  </r>
  <r>
    <n v="665"/>
    <s v="ABAD74B3A465"/>
    <n v="79"/>
    <n v="77"/>
    <x v="48"/>
    <x v="4"/>
    <x v="0"/>
  </r>
  <r>
    <n v="666"/>
    <s v="74D18C5B476A"/>
    <n v="72"/>
    <n v="77"/>
    <x v="48"/>
    <x v="0"/>
    <x v="0"/>
  </r>
  <r>
    <n v="667"/>
    <s v="F62BA0EBE1F4"/>
    <n v="60"/>
    <n v="78"/>
    <x v="48"/>
    <x v="1"/>
    <x v="1"/>
  </r>
  <r>
    <n v="668"/>
    <s v="BDB1E4A411D2"/>
    <n v="64"/>
    <n v="78"/>
    <x v="48"/>
    <x v="3"/>
    <x v="1"/>
  </r>
  <r>
    <n v="669"/>
    <s v="869A0ACEB1DE"/>
    <n v="86"/>
    <n v="78"/>
    <x v="48"/>
    <x v="1"/>
    <x v="0"/>
  </r>
  <r>
    <n v="670"/>
    <s v="B303BB730654"/>
    <n v="74"/>
    <n v="79"/>
    <x v="48"/>
    <x v="3"/>
    <x v="0"/>
  </r>
  <r>
    <n v="671"/>
    <s v="7D39374EC805"/>
    <n v="79"/>
    <n v="79"/>
    <x v="48"/>
    <x v="0"/>
    <x v="0"/>
  </r>
  <r>
    <n v="672"/>
    <s v="2E217CBBFD14"/>
    <n v="69"/>
    <n v="81"/>
    <x v="48"/>
    <x v="1"/>
    <x v="1"/>
  </r>
  <r>
    <n v="673"/>
    <s v="BA41D2DBD884"/>
    <n v="71"/>
    <n v="81"/>
    <x v="48"/>
    <x v="3"/>
    <x v="1"/>
  </r>
  <r>
    <n v="674"/>
    <s v="0409A342D107"/>
    <n v="66"/>
    <n v="82"/>
    <x v="48"/>
    <x v="0"/>
    <x v="1"/>
  </r>
  <r>
    <n v="675"/>
    <s v="E955849C4B86"/>
    <n v="85"/>
    <n v="83"/>
    <x v="48"/>
    <x v="4"/>
    <x v="0"/>
  </r>
  <r>
    <n v="676"/>
    <s v="E4D35FFFEE48"/>
    <n v="74"/>
    <n v="91"/>
    <x v="48"/>
    <x v="1"/>
    <x v="1"/>
  </r>
  <r>
    <n v="677"/>
    <s v="03E9B1593CBA"/>
    <n v="88"/>
    <n v="72"/>
    <x v="49"/>
    <x v="1"/>
    <x v="0"/>
  </r>
  <r>
    <n v="678"/>
    <s v="6EE9A7526F8F"/>
    <n v="74"/>
    <n v="73"/>
    <x v="49"/>
    <x v="1"/>
    <x v="1"/>
  </r>
  <r>
    <n v="679"/>
    <s v="E4D12A1EC897"/>
    <n v="73"/>
    <n v="73"/>
    <x v="49"/>
    <x v="3"/>
    <x v="1"/>
  </r>
  <r>
    <n v="680"/>
    <s v="C47F958ADF64"/>
    <n v="60"/>
    <n v="74"/>
    <x v="49"/>
    <x v="3"/>
    <x v="1"/>
  </r>
  <r>
    <n v="681"/>
    <s v="B8C8AA0F6A72"/>
    <n v="92"/>
    <n v="74"/>
    <x v="49"/>
    <x v="2"/>
    <x v="0"/>
  </r>
  <r>
    <n v="682"/>
    <s v="35A31E2FB72F"/>
    <n v="78"/>
    <n v="74"/>
    <x v="49"/>
    <x v="3"/>
    <x v="0"/>
  </r>
  <r>
    <n v="683"/>
    <s v="0A2F3D1EAC79"/>
    <n v="65"/>
    <n v="75"/>
    <x v="49"/>
    <x v="3"/>
    <x v="0"/>
  </r>
  <r>
    <n v="684"/>
    <s v="C1F066AD475D"/>
    <n v="72"/>
    <n v="75"/>
    <x v="49"/>
    <x v="3"/>
    <x v="1"/>
  </r>
  <r>
    <n v="685"/>
    <s v="325C2D277D3F"/>
    <n v="68"/>
    <n v="76"/>
    <x v="49"/>
    <x v="0"/>
    <x v="1"/>
  </r>
  <r>
    <n v="686"/>
    <s v="E513901FA3C6"/>
    <n v="58"/>
    <n v="77"/>
    <x v="49"/>
    <x v="0"/>
    <x v="1"/>
  </r>
  <r>
    <n v="687"/>
    <s v="7EDBB8F1D71C"/>
    <n v="78"/>
    <n v="77"/>
    <x v="49"/>
    <x v="0"/>
    <x v="0"/>
  </r>
  <r>
    <n v="688"/>
    <s v="FF22679D9BC8"/>
    <n v="73"/>
    <n v="77"/>
    <x v="49"/>
    <x v="1"/>
    <x v="1"/>
  </r>
  <r>
    <n v="689"/>
    <s v="782682A38E93"/>
    <n v="80"/>
    <n v="78"/>
    <x v="49"/>
    <x v="4"/>
    <x v="0"/>
  </r>
  <r>
    <n v="690"/>
    <s v="62E4CAED39FD"/>
    <n v="59"/>
    <n v="79"/>
    <x v="49"/>
    <x v="0"/>
    <x v="1"/>
  </r>
  <r>
    <n v="691"/>
    <s v="FDFB401FB111"/>
    <n v="70"/>
    <n v="79"/>
    <x v="49"/>
    <x v="0"/>
    <x v="1"/>
  </r>
  <r>
    <n v="692"/>
    <s v="8436CBC3C15C"/>
    <n v="63"/>
    <n v="79"/>
    <x v="49"/>
    <x v="2"/>
    <x v="1"/>
  </r>
  <r>
    <n v="693"/>
    <s v="CBDFAF9B7616"/>
    <n v="93"/>
    <n v="80"/>
    <x v="49"/>
    <x v="4"/>
    <x v="0"/>
  </r>
  <r>
    <n v="694"/>
    <s v="5E2828C74273"/>
    <n v="88"/>
    <n v="82"/>
    <x v="49"/>
    <x v="4"/>
    <x v="1"/>
  </r>
  <r>
    <n v="695"/>
    <s v="82B43EA3DA70"/>
    <n v="82"/>
    <n v="82"/>
    <x v="49"/>
    <x v="0"/>
    <x v="1"/>
  </r>
  <r>
    <n v="696"/>
    <s v="7B3C7D120C7A"/>
    <n v="89"/>
    <n v="88"/>
    <x v="49"/>
    <x v="0"/>
    <x v="0"/>
  </r>
  <r>
    <n v="697"/>
    <s v="F70C456BED4E"/>
    <n v="67"/>
    <n v="72"/>
    <x v="50"/>
    <x v="1"/>
    <x v="1"/>
  </r>
  <r>
    <n v="698"/>
    <s v="1C12888E215A"/>
    <n v="72"/>
    <n v="72"/>
    <x v="50"/>
    <x v="1"/>
    <x v="1"/>
  </r>
  <r>
    <n v="699"/>
    <s v="4948C2745C80"/>
    <n v="69"/>
    <n v="73"/>
    <x v="50"/>
    <x v="2"/>
    <x v="1"/>
  </r>
  <r>
    <n v="700"/>
    <s v="3DAA4AA75CB6"/>
    <n v="73"/>
    <n v="76"/>
    <x v="50"/>
    <x v="0"/>
    <x v="1"/>
  </r>
  <r>
    <n v="701"/>
    <s v="933F864098BB"/>
    <n v="77"/>
    <n v="76"/>
    <x v="50"/>
    <x v="1"/>
    <x v="0"/>
  </r>
  <r>
    <n v="702"/>
    <s v="CB25069087C9"/>
    <n v="84"/>
    <n v="76"/>
    <x v="50"/>
    <x v="0"/>
    <x v="0"/>
  </r>
  <r>
    <n v="703"/>
    <s v="83D31445FEF4"/>
    <n v="75"/>
    <n v="76"/>
    <x v="50"/>
    <x v="4"/>
    <x v="0"/>
  </r>
  <r>
    <n v="704"/>
    <s v="3B399EA04CF2"/>
    <n v="64"/>
    <n v="76"/>
    <x v="50"/>
    <x v="0"/>
    <x v="1"/>
  </r>
  <r>
    <n v="705"/>
    <s v="C616172759E8"/>
    <n v="77"/>
    <n v="76"/>
    <x v="50"/>
    <x v="0"/>
    <x v="0"/>
  </r>
  <r>
    <n v="706"/>
    <s v="6794DCBE9181"/>
    <n v="76"/>
    <n v="78"/>
    <x v="50"/>
    <x v="4"/>
    <x v="0"/>
  </r>
  <r>
    <n v="707"/>
    <s v="CB6391C19F30"/>
    <n v="68"/>
    <n v="78"/>
    <x v="50"/>
    <x v="3"/>
    <x v="1"/>
  </r>
  <r>
    <n v="708"/>
    <s v="F8E503B20A19"/>
    <n v="78"/>
    <n v="78"/>
    <x v="50"/>
    <x v="3"/>
    <x v="1"/>
  </r>
  <r>
    <n v="709"/>
    <s v="2B3E643FA766"/>
    <n v="69"/>
    <n v="78"/>
    <x v="50"/>
    <x v="0"/>
    <x v="1"/>
  </r>
  <r>
    <n v="710"/>
    <s v="E99ED75412EA"/>
    <n v="72"/>
    <n v="80"/>
    <x v="50"/>
    <x v="4"/>
    <x v="1"/>
  </r>
  <r>
    <n v="711"/>
    <s v="37519D30A333"/>
    <n v="84"/>
    <n v="81"/>
    <x v="50"/>
    <x v="2"/>
    <x v="0"/>
  </r>
  <r>
    <n v="712"/>
    <s v="1419793DEED9"/>
    <n v="77"/>
    <n v="82"/>
    <x v="50"/>
    <x v="1"/>
    <x v="1"/>
  </r>
  <r>
    <n v="713"/>
    <s v="0A715CA3393F"/>
    <n v="70"/>
    <n v="83"/>
    <x v="50"/>
    <x v="3"/>
    <x v="1"/>
  </r>
  <r>
    <n v="714"/>
    <s v="A547CBA4D950"/>
    <n v="78"/>
    <n v="83"/>
    <x v="50"/>
    <x v="4"/>
    <x v="1"/>
  </r>
  <r>
    <n v="715"/>
    <s v="1F5C0DB56347"/>
    <n v="74"/>
    <n v="84"/>
    <x v="50"/>
    <x v="3"/>
    <x v="1"/>
  </r>
  <r>
    <n v="716"/>
    <s v="AD59DD156E95"/>
    <n v="92"/>
    <n v="84"/>
    <x v="50"/>
    <x v="1"/>
    <x v="0"/>
  </r>
  <r>
    <n v="717"/>
    <s v="5E84F1380970"/>
    <n v="80"/>
    <n v="87"/>
    <x v="50"/>
    <x v="0"/>
    <x v="0"/>
  </r>
  <r>
    <n v="718"/>
    <s v="0E5CF28C44E4"/>
    <n v="67"/>
    <n v="72"/>
    <x v="51"/>
    <x v="0"/>
    <x v="1"/>
  </r>
  <r>
    <n v="719"/>
    <s v="B92F5B2EFB11"/>
    <n v="70"/>
    <n v="74"/>
    <x v="51"/>
    <x v="0"/>
    <x v="1"/>
  </r>
  <r>
    <n v="720"/>
    <s v="39719261D1BF"/>
    <n v="72"/>
    <n v="75"/>
    <x v="51"/>
    <x v="3"/>
    <x v="1"/>
  </r>
  <r>
    <n v="721"/>
    <s v="3E802BC8F946"/>
    <n v="76"/>
    <n v="76"/>
    <x v="51"/>
    <x v="3"/>
    <x v="0"/>
  </r>
  <r>
    <n v="722"/>
    <s v="84B769FB0573"/>
    <n v="79"/>
    <n v="76"/>
    <x v="51"/>
    <x v="1"/>
    <x v="0"/>
  </r>
  <r>
    <n v="723"/>
    <s v="274622CB9E2B"/>
    <n v="65"/>
    <n v="76"/>
    <x v="51"/>
    <x v="0"/>
    <x v="1"/>
  </r>
  <r>
    <n v="724"/>
    <s v="CC3F9DA412EB"/>
    <n v="68"/>
    <n v="76"/>
    <x v="51"/>
    <x v="0"/>
    <x v="1"/>
  </r>
  <r>
    <n v="725"/>
    <s v="9EF30BB08016"/>
    <n v="64"/>
    <n v="76"/>
    <x v="51"/>
    <x v="3"/>
    <x v="1"/>
  </r>
  <r>
    <n v="726"/>
    <s v="F14C07566C13"/>
    <n v="85"/>
    <n v="77"/>
    <x v="51"/>
    <x v="0"/>
    <x v="0"/>
  </r>
  <r>
    <n v="727"/>
    <s v="CBFFD6EA6552"/>
    <n v="70"/>
    <n v="77"/>
    <x v="51"/>
    <x v="3"/>
    <x v="1"/>
  </r>
  <r>
    <n v="728"/>
    <s v="B3852DFAC7E0"/>
    <n v="67"/>
    <n v="78"/>
    <x v="51"/>
    <x v="3"/>
    <x v="1"/>
  </r>
  <r>
    <n v="729"/>
    <s v="8F0644B7C78E"/>
    <n v="72"/>
    <n v="78"/>
    <x v="51"/>
    <x v="1"/>
    <x v="1"/>
  </r>
  <r>
    <n v="730"/>
    <s v="539454A178CB"/>
    <n v="75"/>
    <n v="78"/>
    <x v="51"/>
    <x v="3"/>
    <x v="1"/>
  </r>
  <r>
    <n v="731"/>
    <s v="EB60210EBD43"/>
    <n v="67"/>
    <n v="79"/>
    <x v="51"/>
    <x v="0"/>
    <x v="1"/>
  </r>
  <r>
    <n v="732"/>
    <s v="CFA5E0229773"/>
    <n v="83"/>
    <n v="79"/>
    <x v="51"/>
    <x v="3"/>
    <x v="0"/>
  </r>
  <r>
    <n v="733"/>
    <s v="60B7C15BF23C"/>
    <n v="73"/>
    <n v="80"/>
    <x v="51"/>
    <x v="4"/>
    <x v="1"/>
  </r>
  <r>
    <n v="734"/>
    <s v="8B3A9E1DC751"/>
    <n v="71"/>
    <n v="80"/>
    <x v="51"/>
    <x v="1"/>
    <x v="0"/>
  </r>
  <r>
    <n v="735"/>
    <s v="C23B5A073A81"/>
    <n v="76"/>
    <n v="80"/>
    <x v="51"/>
    <x v="3"/>
    <x v="0"/>
  </r>
  <r>
    <n v="736"/>
    <s v="F1421799A6B3"/>
    <n v="73"/>
    <n v="81"/>
    <x v="51"/>
    <x v="2"/>
    <x v="1"/>
  </r>
  <r>
    <n v="737"/>
    <s v="CDF2F698C392"/>
    <n v="83"/>
    <n v="82"/>
    <x v="51"/>
    <x v="4"/>
    <x v="0"/>
  </r>
  <r>
    <n v="738"/>
    <s v="6B188C86D3BB"/>
    <n v="94"/>
    <n v="84"/>
    <x v="51"/>
    <x v="4"/>
    <x v="0"/>
  </r>
  <r>
    <n v="739"/>
    <s v="A1099A67BA1C"/>
    <n v="97"/>
    <n v="84"/>
    <x v="51"/>
    <x v="4"/>
    <x v="0"/>
  </r>
  <r>
    <n v="740"/>
    <s v="E977EE1D149C"/>
    <n v="82"/>
    <n v="84"/>
    <x v="51"/>
    <x v="4"/>
    <x v="1"/>
  </r>
  <r>
    <n v="741"/>
    <s v="930AAA9B8074"/>
    <n v="81"/>
    <n v="84"/>
    <x v="51"/>
    <x v="1"/>
    <x v="0"/>
  </r>
  <r>
    <n v="742"/>
    <s v="A37DB832B74A"/>
    <n v="86"/>
    <n v="86"/>
    <x v="51"/>
    <x v="0"/>
    <x v="0"/>
  </r>
  <r>
    <n v="743"/>
    <s v="D80CEC6DAF4C"/>
    <n v="90"/>
    <n v="88"/>
    <x v="51"/>
    <x v="0"/>
    <x v="0"/>
  </r>
  <r>
    <n v="744"/>
    <s v="81EA5AACAE62"/>
    <n v="72"/>
    <n v="89"/>
    <x v="51"/>
    <x v="3"/>
    <x v="1"/>
  </r>
  <r>
    <n v="745"/>
    <s v="D3A656E62F7B"/>
    <n v="73"/>
    <n v="91"/>
    <x v="51"/>
    <x v="0"/>
    <x v="1"/>
  </r>
  <r>
    <n v="746"/>
    <s v="A16B78F7FB62"/>
    <n v="78"/>
    <n v="69"/>
    <x v="52"/>
    <x v="3"/>
    <x v="0"/>
  </r>
  <r>
    <n v="747"/>
    <s v="6D90AC5C0251"/>
    <n v="65"/>
    <n v="74"/>
    <x v="52"/>
    <x v="0"/>
    <x v="1"/>
  </r>
  <r>
    <n v="748"/>
    <s v="0C88704B3A92"/>
    <n v="91"/>
    <n v="75"/>
    <x v="52"/>
    <x v="3"/>
    <x v="0"/>
  </r>
  <r>
    <n v="749"/>
    <s v="D2CD4A9C4E2C"/>
    <n v="71"/>
    <n v="76"/>
    <x v="52"/>
    <x v="3"/>
    <x v="1"/>
  </r>
  <r>
    <n v="750"/>
    <s v="2125640ECC02"/>
    <n v="70"/>
    <n v="77"/>
    <x v="52"/>
    <x v="0"/>
    <x v="1"/>
  </r>
  <r>
    <n v="751"/>
    <s v="41A28855086B"/>
    <n v="68"/>
    <n v="78"/>
    <x v="52"/>
    <x v="0"/>
    <x v="1"/>
  </r>
  <r>
    <n v="752"/>
    <s v="F3114277CE37"/>
    <n v="69"/>
    <n v="78"/>
    <x v="52"/>
    <x v="0"/>
    <x v="1"/>
  </r>
  <r>
    <n v="753"/>
    <s v="D0ADAEEBDA9F"/>
    <n v="84"/>
    <n v="80"/>
    <x v="52"/>
    <x v="0"/>
    <x v="0"/>
  </r>
  <r>
    <n v="754"/>
    <s v="9AC3A9DEE300"/>
    <n v="86"/>
    <n v="80"/>
    <x v="52"/>
    <x v="0"/>
    <x v="0"/>
  </r>
  <r>
    <n v="755"/>
    <s v="75B5503ACB0F"/>
    <n v="72"/>
    <n v="82"/>
    <x v="52"/>
    <x v="0"/>
    <x v="1"/>
  </r>
  <r>
    <n v="756"/>
    <s v="C44DAB2103DD"/>
    <n v="94"/>
    <n v="83"/>
    <x v="52"/>
    <x v="3"/>
    <x v="0"/>
  </r>
  <r>
    <n v="757"/>
    <s v="D3FB1811A60B"/>
    <n v="85"/>
    <n v="85"/>
    <x v="52"/>
    <x v="4"/>
    <x v="1"/>
  </r>
  <r>
    <n v="758"/>
    <s v="A804470B0878"/>
    <n v="72"/>
    <n v="86"/>
    <x v="52"/>
    <x v="1"/>
    <x v="1"/>
  </r>
  <r>
    <n v="759"/>
    <s v="2A3EFCBB1621"/>
    <n v="77"/>
    <n v="76"/>
    <x v="53"/>
    <x v="0"/>
    <x v="1"/>
  </r>
  <r>
    <n v="760"/>
    <s v="BF55A2C58A1B"/>
    <n v="77"/>
    <n v="76"/>
    <x v="53"/>
    <x v="0"/>
    <x v="1"/>
  </r>
  <r>
    <n v="761"/>
    <s v="772F18D7EF4A"/>
    <n v="81"/>
    <n v="77"/>
    <x v="53"/>
    <x v="0"/>
    <x v="0"/>
  </r>
  <r>
    <n v="762"/>
    <s v="28AC86821ED4"/>
    <n v="71"/>
    <n v="77"/>
    <x v="53"/>
    <x v="4"/>
    <x v="1"/>
  </r>
  <r>
    <n v="763"/>
    <s v="8E1E147D6666"/>
    <n v="76"/>
    <n v="77"/>
    <x v="53"/>
    <x v="0"/>
    <x v="0"/>
  </r>
  <r>
    <n v="764"/>
    <s v="CA030BFFD583"/>
    <n v="60"/>
    <n v="78"/>
    <x v="53"/>
    <x v="1"/>
    <x v="1"/>
  </r>
  <r>
    <n v="765"/>
    <s v="44D1D8189B94"/>
    <n v="81"/>
    <n v="78"/>
    <x v="53"/>
    <x v="0"/>
    <x v="0"/>
  </r>
  <r>
    <n v="766"/>
    <s v="09583E86500A"/>
    <n v="73"/>
    <n v="82"/>
    <x v="53"/>
    <x v="1"/>
    <x v="0"/>
  </r>
  <r>
    <n v="767"/>
    <s v="B530265E2540"/>
    <n v="84"/>
    <n v="82"/>
    <x v="53"/>
    <x v="4"/>
    <x v="1"/>
  </r>
  <r>
    <n v="768"/>
    <s v="B5762A3F177E"/>
    <n v="79"/>
    <n v="83"/>
    <x v="53"/>
    <x v="3"/>
    <x v="0"/>
  </r>
  <r>
    <n v="769"/>
    <s v="B0F071BE0C1D"/>
    <n v="89"/>
    <n v="84"/>
    <x v="53"/>
    <x v="3"/>
    <x v="0"/>
  </r>
  <r>
    <n v="770"/>
    <s v="CCFC6B4B6798"/>
    <n v="78"/>
    <n v="85"/>
    <x v="53"/>
    <x v="0"/>
    <x v="1"/>
  </r>
  <r>
    <n v="771"/>
    <s v="8A8F66A1F44A"/>
    <n v="70"/>
    <n v="85"/>
    <x v="53"/>
    <x v="0"/>
    <x v="1"/>
  </r>
  <r>
    <n v="772"/>
    <s v="21D71B2E128A"/>
    <n v="75"/>
    <n v="86"/>
    <x v="53"/>
    <x v="0"/>
    <x v="1"/>
  </r>
  <r>
    <n v="773"/>
    <s v="9E51BE31D56D"/>
    <n v="76"/>
    <n v="89"/>
    <x v="53"/>
    <x v="0"/>
    <x v="1"/>
  </r>
  <r>
    <n v="774"/>
    <s v="CE48DF40E321"/>
    <n v="83"/>
    <n v="89"/>
    <x v="53"/>
    <x v="4"/>
    <x v="0"/>
  </r>
  <r>
    <n v="775"/>
    <s v="13BE594AEFDB"/>
    <n v="86"/>
    <n v="92"/>
    <x v="53"/>
    <x v="0"/>
    <x v="0"/>
  </r>
  <r>
    <n v="776"/>
    <s v="3EEA16DB60B1"/>
    <n v="74"/>
    <n v="75"/>
    <x v="54"/>
    <x v="4"/>
    <x v="1"/>
  </r>
  <r>
    <n v="777"/>
    <s v="A49A7C8E020F"/>
    <n v="74"/>
    <n v="77"/>
    <x v="54"/>
    <x v="1"/>
    <x v="1"/>
  </r>
  <r>
    <n v="778"/>
    <s v="25EDF5FE7661"/>
    <n v="89"/>
    <n v="77"/>
    <x v="54"/>
    <x v="1"/>
    <x v="0"/>
  </r>
  <r>
    <n v="779"/>
    <s v="C1951B0A66DE"/>
    <n v="96"/>
    <n v="77"/>
    <x v="54"/>
    <x v="3"/>
    <x v="0"/>
  </r>
  <r>
    <n v="780"/>
    <s v="AF844C87F237"/>
    <n v="80"/>
    <n v="77"/>
    <x v="54"/>
    <x v="3"/>
    <x v="0"/>
  </r>
  <r>
    <n v="781"/>
    <s v="C8744326ED44"/>
    <n v="88"/>
    <n v="79"/>
    <x v="54"/>
    <x v="3"/>
    <x v="0"/>
  </r>
  <r>
    <n v="782"/>
    <s v="B4252DADA10F"/>
    <n v="81"/>
    <n v="80"/>
    <x v="54"/>
    <x v="0"/>
    <x v="0"/>
  </r>
  <r>
    <n v="783"/>
    <s v="1C9DDA9C4CBB"/>
    <n v="71"/>
    <n v="80"/>
    <x v="54"/>
    <x v="4"/>
    <x v="1"/>
  </r>
  <r>
    <n v="784"/>
    <s v="921550861CAA"/>
    <n v="81"/>
    <n v="81"/>
    <x v="54"/>
    <x v="3"/>
    <x v="0"/>
  </r>
  <r>
    <n v="785"/>
    <s v="F0E46D5B7AF1"/>
    <n v="91"/>
    <n v="81"/>
    <x v="54"/>
    <x v="4"/>
    <x v="0"/>
  </r>
  <r>
    <n v="786"/>
    <s v="33E7E16B6081"/>
    <n v="79"/>
    <n v="83"/>
    <x v="54"/>
    <x v="1"/>
    <x v="0"/>
  </r>
  <r>
    <n v="787"/>
    <s v="2DA879154519"/>
    <n v="92"/>
    <n v="84"/>
    <x v="54"/>
    <x v="4"/>
    <x v="0"/>
  </r>
  <r>
    <n v="788"/>
    <s v="784EF86B34E7"/>
    <n v="77"/>
    <n v="84"/>
    <x v="54"/>
    <x v="0"/>
    <x v="1"/>
  </r>
  <r>
    <n v="789"/>
    <s v="358CEF526D9E"/>
    <n v="65"/>
    <n v="85"/>
    <x v="54"/>
    <x v="1"/>
    <x v="1"/>
  </r>
  <r>
    <n v="790"/>
    <s v="0E13F6C2C762"/>
    <n v="79"/>
    <n v="85"/>
    <x v="54"/>
    <x v="4"/>
    <x v="0"/>
  </r>
  <r>
    <n v="791"/>
    <s v="5696B5A4EE70"/>
    <n v="87"/>
    <n v="86"/>
    <x v="54"/>
    <x v="0"/>
    <x v="0"/>
  </r>
  <r>
    <n v="792"/>
    <s v="5735592E2F04"/>
    <n v="66"/>
    <n v="86"/>
    <x v="54"/>
    <x v="3"/>
    <x v="1"/>
  </r>
  <r>
    <n v="793"/>
    <s v="16649925C023"/>
    <n v="67"/>
    <n v="86"/>
    <x v="54"/>
    <x v="1"/>
    <x v="1"/>
  </r>
  <r>
    <n v="794"/>
    <s v="23EC1BD20ABE"/>
    <n v="78"/>
    <n v="87"/>
    <x v="54"/>
    <x v="1"/>
    <x v="1"/>
  </r>
  <r>
    <n v="795"/>
    <s v="959495040897"/>
    <n v="66"/>
    <n v="87"/>
    <x v="54"/>
    <x v="0"/>
    <x v="1"/>
  </r>
  <r>
    <n v="796"/>
    <s v="6FFE4CE605E7"/>
    <n v="76"/>
    <n v="89"/>
    <x v="54"/>
    <x v="1"/>
    <x v="1"/>
  </r>
  <r>
    <n v="797"/>
    <s v="F73D7D73A788"/>
    <n v="75"/>
    <n v="90"/>
    <x v="54"/>
    <x v="0"/>
    <x v="1"/>
  </r>
  <r>
    <n v="798"/>
    <s v="D8041D85C9AC"/>
    <n v="73"/>
    <n v="78"/>
    <x v="55"/>
    <x v="0"/>
    <x v="1"/>
  </r>
  <r>
    <n v="799"/>
    <s v="B68618EBE61A"/>
    <n v="56"/>
    <n v="79"/>
    <x v="55"/>
    <x v="3"/>
    <x v="1"/>
  </r>
  <r>
    <n v="800"/>
    <s v="1C6E72EE226E"/>
    <n v="77"/>
    <n v="79"/>
    <x v="55"/>
    <x v="3"/>
    <x v="1"/>
  </r>
  <r>
    <n v="801"/>
    <s v="5DFC51D3BB3C"/>
    <n v="75"/>
    <n v="79"/>
    <x v="55"/>
    <x v="4"/>
    <x v="1"/>
  </r>
  <r>
    <n v="802"/>
    <s v="A7C2EE515FB8"/>
    <n v="91"/>
    <n v="79"/>
    <x v="55"/>
    <x v="4"/>
    <x v="0"/>
  </r>
  <r>
    <n v="803"/>
    <s v="320181ACE77A"/>
    <n v="73"/>
    <n v="81"/>
    <x v="55"/>
    <x v="0"/>
    <x v="1"/>
  </r>
  <r>
    <n v="804"/>
    <s v="42EAD879A019"/>
    <n v="84"/>
    <n v="82"/>
    <x v="55"/>
    <x v="4"/>
    <x v="1"/>
  </r>
  <r>
    <n v="805"/>
    <s v="35F14201AF59"/>
    <n v="77"/>
    <n v="82"/>
    <x v="55"/>
    <x v="3"/>
    <x v="1"/>
  </r>
  <r>
    <n v="806"/>
    <s v="BAC092D4164D"/>
    <n v="87"/>
    <n v="82"/>
    <x v="55"/>
    <x v="1"/>
    <x v="1"/>
  </r>
  <r>
    <n v="807"/>
    <s v="885AFA4179F4"/>
    <n v="70"/>
    <n v="84"/>
    <x v="55"/>
    <x v="1"/>
    <x v="1"/>
  </r>
  <r>
    <n v="808"/>
    <s v="4196D5803C25"/>
    <n v="79"/>
    <n v="84"/>
    <x v="55"/>
    <x v="3"/>
    <x v="0"/>
  </r>
  <r>
    <n v="809"/>
    <s v="850118A768B7"/>
    <n v="82"/>
    <n v="85"/>
    <x v="55"/>
    <x v="0"/>
    <x v="1"/>
  </r>
  <r>
    <n v="810"/>
    <s v="31590F7B7763"/>
    <n v="69"/>
    <n v="85"/>
    <x v="55"/>
    <x v="0"/>
    <x v="1"/>
  </r>
  <r>
    <n v="811"/>
    <s v="F9E063FA0533"/>
    <n v="79"/>
    <n v="85"/>
    <x v="55"/>
    <x v="0"/>
    <x v="1"/>
  </r>
  <r>
    <n v="812"/>
    <s v="746053366BAE"/>
    <n v="82"/>
    <n v="86"/>
    <x v="55"/>
    <x v="0"/>
    <x v="1"/>
  </r>
  <r>
    <n v="813"/>
    <s v="E243123D40A3"/>
    <n v="79"/>
    <n v="88"/>
    <x v="55"/>
    <x v="3"/>
    <x v="1"/>
  </r>
  <r>
    <n v="814"/>
    <s v="B11DB932EAF4"/>
    <n v="74"/>
    <n v="88"/>
    <x v="55"/>
    <x v="4"/>
    <x v="1"/>
  </r>
  <r>
    <n v="815"/>
    <s v="5A45CFCB4819"/>
    <n v="79"/>
    <n v="88"/>
    <x v="55"/>
    <x v="3"/>
    <x v="1"/>
  </r>
  <r>
    <n v="816"/>
    <s v="A72A4B827F1F"/>
    <n v="94"/>
    <n v="91"/>
    <x v="55"/>
    <x v="4"/>
    <x v="0"/>
  </r>
  <r>
    <n v="817"/>
    <s v="7A26BADAAED8"/>
    <n v="81"/>
    <n v="93"/>
    <x v="55"/>
    <x v="4"/>
    <x v="1"/>
  </r>
  <r>
    <n v="818"/>
    <s v="37A85E7A9749"/>
    <n v="81"/>
    <n v="78"/>
    <x v="56"/>
    <x v="0"/>
    <x v="1"/>
  </r>
  <r>
    <n v="819"/>
    <s v="535324A831C9"/>
    <n v="73"/>
    <n v="81"/>
    <x v="56"/>
    <x v="3"/>
    <x v="1"/>
  </r>
  <r>
    <n v="820"/>
    <s v="42F0AA2F9D91"/>
    <n v="75"/>
    <n v="81"/>
    <x v="56"/>
    <x v="0"/>
    <x v="1"/>
  </r>
  <r>
    <n v="821"/>
    <s v="3BFA1D44412E"/>
    <n v="65"/>
    <n v="82"/>
    <x v="56"/>
    <x v="0"/>
    <x v="1"/>
  </r>
  <r>
    <n v="822"/>
    <s v="18CBFA9D3A9F"/>
    <n v="83"/>
    <n v="83"/>
    <x v="56"/>
    <x v="1"/>
    <x v="1"/>
  </r>
  <r>
    <n v="823"/>
    <s v="B9D6C7F5FF5A"/>
    <n v="69"/>
    <n v="83"/>
    <x v="56"/>
    <x v="0"/>
    <x v="1"/>
  </r>
  <r>
    <n v="824"/>
    <s v="F9B0DC5C7DF1"/>
    <n v="67"/>
    <n v="84"/>
    <x v="56"/>
    <x v="0"/>
    <x v="1"/>
  </r>
  <r>
    <n v="825"/>
    <s v="77AF04C9984F"/>
    <n v="79"/>
    <n v="84"/>
    <x v="56"/>
    <x v="3"/>
    <x v="1"/>
  </r>
  <r>
    <n v="826"/>
    <s v="AE79A2647B1A"/>
    <n v="83"/>
    <n v="85"/>
    <x v="56"/>
    <x v="2"/>
    <x v="1"/>
  </r>
  <r>
    <n v="827"/>
    <s v="FE3AA8261DD9"/>
    <n v="74"/>
    <n v="85"/>
    <x v="56"/>
    <x v="0"/>
    <x v="1"/>
  </r>
  <r>
    <n v="828"/>
    <s v="7B093209362E"/>
    <n v="81"/>
    <n v="85"/>
    <x v="56"/>
    <x v="3"/>
    <x v="1"/>
  </r>
  <r>
    <n v="829"/>
    <s v="F5298C3969C6"/>
    <n v="68"/>
    <n v="85"/>
    <x v="56"/>
    <x v="0"/>
    <x v="1"/>
  </r>
  <r>
    <n v="830"/>
    <s v="08E6DDE2B401"/>
    <n v="86"/>
    <n v="87"/>
    <x v="56"/>
    <x v="2"/>
    <x v="0"/>
  </r>
  <r>
    <n v="831"/>
    <s v="E5A602A9BE24"/>
    <n v="79"/>
    <n v="88"/>
    <x v="56"/>
    <x v="4"/>
    <x v="1"/>
  </r>
  <r>
    <n v="832"/>
    <s v="2096CE6C860C"/>
    <n v="75"/>
    <n v="92"/>
    <x v="56"/>
    <x v="2"/>
    <x v="1"/>
  </r>
  <r>
    <n v="833"/>
    <s v="9F97989FCF38"/>
    <n v="83"/>
    <n v="78"/>
    <x v="57"/>
    <x v="3"/>
    <x v="0"/>
  </r>
  <r>
    <n v="834"/>
    <s v="B7B4ACCB8AFF"/>
    <n v="79"/>
    <n v="79"/>
    <x v="57"/>
    <x v="0"/>
    <x v="1"/>
  </r>
  <r>
    <n v="835"/>
    <s v="3C28706699FF"/>
    <n v="71"/>
    <n v="80"/>
    <x v="57"/>
    <x v="0"/>
    <x v="1"/>
  </r>
  <r>
    <n v="836"/>
    <s v="E0648B7ECCC1"/>
    <n v="71"/>
    <n v="83"/>
    <x v="57"/>
    <x v="1"/>
    <x v="1"/>
  </r>
  <r>
    <n v="837"/>
    <s v="56B21BB78916"/>
    <n v="74"/>
    <n v="83"/>
    <x v="57"/>
    <x v="3"/>
    <x v="1"/>
  </r>
  <r>
    <n v="838"/>
    <s v="796D385FDBF8"/>
    <n v="73"/>
    <n v="84"/>
    <x v="57"/>
    <x v="4"/>
    <x v="1"/>
  </r>
  <r>
    <n v="839"/>
    <s v="8AEB22EA9D82"/>
    <n v="93"/>
    <n v="85"/>
    <x v="57"/>
    <x v="1"/>
    <x v="0"/>
  </r>
  <r>
    <n v="840"/>
    <s v="E8450AABFAE0"/>
    <n v="82"/>
    <n v="86"/>
    <x v="57"/>
    <x v="2"/>
    <x v="0"/>
  </r>
  <r>
    <n v="841"/>
    <s v="7379CFC3AC91"/>
    <n v="84"/>
    <n v="88"/>
    <x v="57"/>
    <x v="4"/>
    <x v="1"/>
  </r>
  <r>
    <n v="842"/>
    <s v="743680BE1054"/>
    <n v="79"/>
    <n v="89"/>
    <x v="57"/>
    <x v="0"/>
    <x v="1"/>
  </r>
  <r>
    <n v="843"/>
    <s v="4A660B4E1D12"/>
    <n v="100"/>
    <n v="91"/>
    <x v="57"/>
    <x v="4"/>
    <x v="0"/>
  </r>
  <r>
    <n v="844"/>
    <s v="C01EAFEA58A1"/>
    <n v="89"/>
    <n v="92"/>
    <x v="57"/>
    <x v="0"/>
    <x v="1"/>
  </r>
  <r>
    <n v="845"/>
    <s v="42FB56EC8C78"/>
    <n v="92"/>
    <n v="92"/>
    <x v="57"/>
    <x v="0"/>
    <x v="0"/>
  </r>
  <r>
    <n v="846"/>
    <s v="C5B96B45072B"/>
    <n v="73"/>
    <n v="94"/>
    <x v="57"/>
    <x v="4"/>
    <x v="1"/>
  </r>
  <r>
    <n v="847"/>
    <s v="B3B622408D13"/>
    <n v="76"/>
    <n v="81"/>
    <x v="58"/>
    <x v="3"/>
    <x v="1"/>
  </r>
  <r>
    <n v="848"/>
    <s v="A0E856172798"/>
    <n v="74"/>
    <n v="83"/>
    <x v="58"/>
    <x v="3"/>
    <x v="1"/>
  </r>
  <r>
    <n v="849"/>
    <s v="5E739E6D8A2E"/>
    <n v="91"/>
    <n v="83"/>
    <x v="58"/>
    <x v="1"/>
    <x v="0"/>
  </r>
  <r>
    <n v="850"/>
    <s v="A9A1C46CCD43"/>
    <n v="81"/>
    <n v="83"/>
    <x v="58"/>
    <x v="0"/>
    <x v="1"/>
  </r>
  <r>
    <n v="851"/>
    <s v="22A3124CE238"/>
    <n v="82"/>
    <n v="83"/>
    <x v="58"/>
    <x v="0"/>
    <x v="0"/>
  </r>
  <r>
    <n v="852"/>
    <s v="0DED9F9A8E71"/>
    <n v="94"/>
    <n v="84"/>
    <x v="58"/>
    <x v="4"/>
    <x v="0"/>
  </r>
  <r>
    <n v="853"/>
    <s v="94C322D12EAA"/>
    <n v="71"/>
    <n v="86"/>
    <x v="58"/>
    <x v="4"/>
    <x v="1"/>
  </r>
  <r>
    <n v="854"/>
    <s v="D9CC11ECB4CD"/>
    <n v="79"/>
    <n v="86"/>
    <x v="58"/>
    <x v="3"/>
    <x v="1"/>
  </r>
  <r>
    <n v="855"/>
    <s v="70318659DA49"/>
    <n v="87"/>
    <n v="86"/>
    <x v="58"/>
    <x v="4"/>
    <x v="1"/>
  </r>
  <r>
    <n v="856"/>
    <s v="28C179918559"/>
    <n v="66"/>
    <n v="86"/>
    <x v="58"/>
    <x v="0"/>
    <x v="1"/>
  </r>
  <r>
    <n v="857"/>
    <s v="F4B18EB4652C"/>
    <n v="91"/>
    <n v="86"/>
    <x v="58"/>
    <x v="4"/>
    <x v="0"/>
  </r>
  <r>
    <n v="858"/>
    <s v="788605FA78E3"/>
    <n v="87"/>
    <n v="87"/>
    <x v="58"/>
    <x v="4"/>
    <x v="1"/>
  </r>
  <r>
    <n v="859"/>
    <s v="5A1249CDF04E"/>
    <n v="86"/>
    <n v="90"/>
    <x v="58"/>
    <x v="0"/>
    <x v="0"/>
  </r>
  <r>
    <n v="860"/>
    <s v="484AE33D75C2"/>
    <n v="97"/>
    <n v="92"/>
    <x v="58"/>
    <x v="0"/>
    <x v="0"/>
  </r>
  <r>
    <n v="861"/>
    <s v="2EACDC900E12"/>
    <n v="67"/>
    <n v="78"/>
    <x v="59"/>
    <x v="0"/>
    <x v="1"/>
  </r>
  <r>
    <n v="862"/>
    <s v="7286421C667B"/>
    <n v="73"/>
    <n v="80"/>
    <x v="59"/>
    <x v="3"/>
    <x v="1"/>
  </r>
  <r>
    <n v="863"/>
    <s v="714CD6449C5A"/>
    <n v="83"/>
    <n v="81"/>
    <x v="59"/>
    <x v="3"/>
    <x v="1"/>
  </r>
  <r>
    <n v="864"/>
    <s v="C0D9D57CDFB5"/>
    <n v="55"/>
    <n v="81"/>
    <x v="59"/>
    <x v="1"/>
    <x v="1"/>
  </r>
  <r>
    <n v="865"/>
    <s v="4A4F86CD223A"/>
    <n v="76"/>
    <n v="82"/>
    <x v="59"/>
    <x v="1"/>
    <x v="1"/>
  </r>
  <r>
    <n v="866"/>
    <s v="2628B6C73823"/>
    <n v="70"/>
    <n v="82"/>
    <x v="59"/>
    <x v="3"/>
    <x v="1"/>
  </r>
  <r>
    <n v="867"/>
    <s v="C6CC75D21FD5"/>
    <n v="69"/>
    <n v="84"/>
    <x v="59"/>
    <x v="0"/>
    <x v="1"/>
  </r>
  <r>
    <n v="868"/>
    <s v="A4DDF2611E1B"/>
    <n v="87"/>
    <n v="84"/>
    <x v="59"/>
    <x v="3"/>
    <x v="0"/>
  </r>
  <r>
    <n v="869"/>
    <s v="A68B565F7563"/>
    <n v="97"/>
    <n v="86"/>
    <x v="59"/>
    <x v="3"/>
    <x v="0"/>
  </r>
  <r>
    <n v="870"/>
    <s v="494F29C45DCC"/>
    <n v="78"/>
    <n v="88"/>
    <x v="59"/>
    <x v="4"/>
    <x v="1"/>
  </r>
  <r>
    <n v="871"/>
    <s v="B0F469323C07"/>
    <n v="67"/>
    <n v="89"/>
    <x v="59"/>
    <x v="0"/>
    <x v="1"/>
  </r>
  <r>
    <n v="872"/>
    <s v="F373F78C6D5F"/>
    <n v="70"/>
    <n v="91"/>
    <x v="59"/>
    <x v="0"/>
    <x v="1"/>
  </r>
  <r>
    <n v="873"/>
    <s v="94BE06351E17"/>
    <n v="84"/>
    <n v="91"/>
    <x v="59"/>
    <x v="2"/>
    <x v="0"/>
  </r>
  <r>
    <n v="874"/>
    <s v="0B184DE679DF"/>
    <n v="95"/>
    <n v="92"/>
    <x v="59"/>
    <x v="1"/>
    <x v="0"/>
  </r>
  <r>
    <n v="875"/>
    <s v="70FF58B9C7DD"/>
    <n v="100"/>
    <n v="92"/>
    <x v="59"/>
    <x v="4"/>
    <x v="0"/>
  </r>
  <r>
    <n v="876"/>
    <s v="6E39B11464EC"/>
    <n v="84"/>
    <n v="93"/>
    <x v="59"/>
    <x v="2"/>
    <x v="1"/>
  </r>
  <r>
    <n v="877"/>
    <s v="16B945B4F6A3"/>
    <n v="79"/>
    <n v="93"/>
    <x v="59"/>
    <x v="1"/>
    <x v="1"/>
  </r>
  <r>
    <n v="878"/>
    <s v="5DA75D60A08F"/>
    <n v="85"/>
    <n v="93"/>
    <x v="59"/>
    <x v="0"/>
    <x v="1"/>
  </r>
  <r>
    <n v="879"/>
    <s v="0CAC5F6B3996"/>
    <n v="69"/>
    <n v="84"/>
    <x v="60"/>
    <x v="0"/>
    <x v="1"/>
  </r>
  <r>
    <n v="880"/>
    <s v="AC24B8F7F056"/>
    <n v="69"/>
    <n v="89"/>
    <x v="60"/>
    <x v="3"/>
    <x v="1"/>
  </r>
  <r>
    <n v="881"/>
    <s v="A70181EB606E"/>
    <n v="68"/>
    <n v="90"/>
    <x v="60"/>
    <x v="3"/>
    <x v="1"/>
  </r>
  <r>
    <n v="882"/>
    <s v="2F413E4EE22D"/>
    <n v="82"/>
    <n v="90"/>
    <x v="60"/>
    <x v="0"/>
    <x v="1"/>
  </r>
  <r>
    <n v="883"/>
    <s v="4FE1456322D6"/>
    <n v="78"/>
    <n v="91"/>
    <x v="60"/>
    <x v="4"/>
    <x v="1"/>
  </r>
  <r>
    <n v="884"/>
    <s v="DE33DEC4FDCD"/>
    <n v="79"/>
    <n v="92"/>
    <x v="60"/>
    <x v="0"/>
    <x v="1"/>
  </r>
  <r>
    <n v="885"/>
    <s v="0B7376C9C407"/>
    <n v="73"/>
    <n v="93"/>
    <x v="60"/>
    <x v="1"/>
    <x v="1"/>
  </r>
  <r>
    <n v="886"/>
    <s v="FCF3BECE85DB"/>
    <n v="87"/>
    <n v="94"/>
    <x v="60"/>
    <x v="3"/>
    <x v="1"/>
  </r>
  <r>
    <n v="887"/>
    <s v="6442CBCC4037"/>
    <n v="91"/>
    <n v="95"/>
    <x v="60"/>
    <x v="2"/>
    <x v="0"/>
  </r>
  <r>
    <n v="888"/>
    <s v="F21905D7B85A"/>
    <n v="79"/>
    <n v="95"/>
    <x v="60"/>
    <x v="0"/>
    <x v="1"/>
  </r>
  <r>
    <n v="889"/>
    <s v="C8574C60065B"/>
    <n v="72"/>
    <n v="76"/>
    <x v="61"/>
    <x v="3"/>
    <x v="1"/>
  </r>
  <r>
    <n v="890"/>
    <s v="850F8A790B75"/>
    <n v="83"/>
    <n v="83"/>
    <x v="61"/>
    <x v="3"/>
    <x v="1"/>
  </r>
  <r>
    <n v="891"/>
    <s v="DAFE21A78436"/>
    <n v="86"/>
    <n v="84"/>
    <x v="61"/>
    <x v="3"/>
    <x v="1"/>
  </r>
  <r>
    <n v="892"/>
    <s v="10A59A9DEFE2"/>
    <n v="77"/>
    <n v="84"/>
    <x v="61"/>
    <x v="3"/>
    <x v="1"/>
  </r>
  <r>
    <n v="893"/>
    <s v="5A61416FBF21"/>
    <n v="73"/>
    <n v="85"/>
    <x v="61"/>
    <x v="3"/>
    <x v="1"/>
  </r>
  <r>
    <n v="894"/>
    <s v="3767E44F3D48"/>
    <n v="79"/>
    <n v="85"/>
    <x v="61"/>
    <x v="1"/>
    <x v="1"/>
  </r>
  <r>
    <n v="895"/>
    <s v="EA97055B693D"/>
    <n v="85"/>
    <n v="86"/>
    <x v="61"/>
    <x v="3"/>
    <x v="1"/>
  </r>
  <r>
    <n v="896"/>
    <s v="2A5EA8897879"/>
    <n v="82"/>
    <n v="86"/>
    <x v="61"/>
    <x v="2"/>
    <x v="0"/>
  </r>
  <r>
    <n v="897"/>
    <s v="0059A6F2ADF5"/>
    <n v="89"/>
    <n v="86"/>
    <x v="61"/>
    <x v="0"/>
    <x v="1"/>
  </r>
  <r>
    <n v="898"/>
    <s v="5588DD6C0456"/>
    <n v="71"/>
    <n v="87"/>
    <x v="61"/>
    <x v="1"/>
    <x v="1"/>
  </r>
  <r>
    <n v="899"/>
    <s v="57F3F42BD944"/>
    <n v="71"/>
    <n v="89"/>
    <x v="61"/>
    <x v="3"/>
    <x v="1"/>
  </r>
  <r>
    <n v="900"/>
    <s v="B5A0C46A7724"/>
    <n v="84"/>
    <n v="89"/>
    <x v="61"/>
    <x v="3"/>
    <x v="1"/>
  </r>
  <r>
    <n v="901"/>
    <s v="47FBC06F7B7E"/>
    <n v="73"/>
    <n v="89"/>
    <x v="61"/>
    <x v="0"/>
    <x v="1"/>
  </r>
  <r>
    <n v="902"/>
    <s v="0C108BF0169F"/>
    <n v="76"/>
    <n v="90"/>
    <x v="61"/>
    <x v="4"/>
    <x v="1"/>
  </r>
  <r>
    <n v="903"/>
    <s v="CCFB414E82E8"/>
    <n v="72"/>
    <n v="90"/>
    <x v="61"/>
    <x v="0"/>
    <x v="1"/>
  </r>
  <r>
    <n v="904"/>
    <s v="F69A0BA4F672"/>
    <n v="90"/>
    <n v="90"/>
    <x v="61"/>
    <x v="0"/>
    <x v="0"/>
  </r>
  <r>
    <n v="905"/>
    <s v="CB23C2947084"/>
    <n v="90"/>
    <n v="90"/>
    <x v="61"/>
    <x v="3"/>
    <x v="1"/>
  </r>
  <r>
    <n v="906"/>
    <s v="6F065B77DFD5"/>
    <n v="72"/>
    <n v="91"/>
    <x v="61"/>
    <x v="3"/>
    <x v="1"/>
  </r>
  <r>
    <n v="907"/>
    <s v="24B89DBFFA60"/>
    <n v="86"/>
    <n v="85"/>
    <x v="62"/>
    <x v="0"/>
    <x v="0"/>
  </r>
  <r>
    <n v="908"/>
    <s v="CC2F6B0D91F4"/>
    <n v="96"/>
    <n v="86"/>
    <x v="62"/>
    <x v="3"/>
    <x v="0"/>
  </r>
  <r>
    <n v="909"/>
    <s v="1AB55D32677B"/>
    <n v="80"/>
    <n v="86"/>
    <x v="62"/>
    <x v="4"/>
    <x v="1"/>
  </r>
  <r>
    <n v="910"/>
    <s v="ED0E37CE9935"/>
    <n v="90"/>
    <n v="88"/>
    <x v="62"/>
    <x v="4"/>
    <x v="1"/>
  </r>
  <r>
    <n v="911"/>
    <s v="1243543B5EFD"/>
    <n v="97"/>
    <n v="89"/>
    <x v="62"/>
    <x v="1"/>
    <x v="0"/>
  </r>
  <r>
    <n v="912"/>
    <s v="755F04082BAB"/>
    <n v="90"/>
    <n v="89"/>
    <x v="62"/>
    <x v="3"/>
    <x v="0"/>
  </r>
  <r>
    <n v="913"/>
    <s v="3FDAB6F305D8"/>
    <n v="74"/>
    <n v="90"/>
    <x v="62"/>
    <x v="0"/>
    <x v="1"/>
  </r>
  <r>
    <n v="914"/>
    <s v="A93879718E9D"/>
    <n v="77"/>
    <n v="91"/>
    <x v="62"/>
    <x v="0"/>
    <x v="1"/>
  </r>
  <r>
    <n v="915"/>
    <s v="6E62EDEEC905"/>
    <n v="87"/>
    <n v="92"/>
    <x v="62"/>
    <x v="3"/>
    <x v="1"/>
  </r>
  <r>
    <n v="916"/>
    <s v="DAADC4661AC4"/>
    <n v="81"/>
    <n v="92"/>
    <x v="62"/>
    <x v="4"/>
    <x v="1"/>
  </r>
  <r>
    <n v="917"/>
    <s v="44A085BE590E"/>
    <n v="77"/>
    <n v="92"/>
    <x v="62"/>
    <x v="0"/>
    <x v="1"/>
  </r>
  <r>
    <n v="918"/>
    <s v="20C92DB730F1"/>
    <n v="75"/>
    <n v="92"/>
    <x v="62"/>
    <x v="3"/>
    <x v="1"/>
  </r>
  <r>
    <n v="919"/>
    <s v="0161F5927B78"/>
    <n v="80"/>
    <n v="92"/>
    <x v="62"/>
    <x v="1"/>
    <x v="1"/>
  </r>
  <r>
    <n v="920"/>
    <s v="8790EA6B8CDE"/>
    <n v="89"/>
    <n v="96"/>
    <x v="62"/>
    <x v="4"/>
    <x v="1"/>
  </r>
  <r>
    <n v="921"/>
    <s v="FF22577E45D8"/>
    <n v="96"/>
    <n v="99"/>
    <x v="62"/>
    <x v="1"/>
    <x v="1"/>
  </r>
  <r>
    <n v="922"/>
    <s v="DCF9EF4295F6"/>
    <n v="82"/>
    <n v="83"/>
    <x v="63"/>
    <x v="4"/>
    <x v="1"/>
  </r>
  <r>
    <n v="923"/>
    <s v="033172297292"/>
    <n v="84"/>
    <n v="85"/>
    <x v="63"/>
    <x v="3"/>
    <x v="0"/>
  </r>
  <r>
    <n v="924"/>
    <s v="0EF3C5297A89"/>
    <n v="89"/>
    <n v="86"/>
    <x v="63"/>
    <x v="4"/>
    <x v="1"/>
  </r>
  <r>
    <n v="925"/>
    <s v="D345B1BE6187"/>
    <n v="73"/>
    <n v="88"/>
    <x v="63"/>
    <x v="0"/>
    <x v="1"/>
  </r>
  <r>
    <n v="926"/>
    <s v="AB4746B271B3"/>
    <n v="86"/>
    <n v="90"/>
    <x v="63"/>
    <x v="4"/>
    <x v="0"/>
  </r>
  <r>
    <n v="927"/>
    <s v="C3CD4332FA2E"/>
    <n v="68"/>
    <n v="91"/>
    <x v="63"/>
    <x v="0"/>
    <x v="1"/>
  </r>
  <r>
    <n v="928"/>
    <s v="A722B4A41DA5"/>
    <n v="89"/>
    <n v="92"/>
    <x v="63"/>
    <x v="4"/>
    <x v="1"/>
  </r>
  <r>
    <n v="929"/>
    <s v="E6685CBEABBA"/>
    <n v="83"/>
    <n v="95"/>
    <x v="63"/>
    <x v="0"/>
    <x v="1"/>
  </r>
  <r>
    <n v="930"/>
    <s v="7E12EF45845C"/>
    <n v="93"/>
    <n v="96"/>
    <x v="63"/>
    <x v="4"/>
    <x v="0"/>
  </r>
  <r>
    <n v="931"/>
    <s v="2CA5D66C2B57"/>
    <n v="73"/>
    <n v="83"/>
    <x v="64"/>
    <x v="2"/>
    <x v="1"/>
  </r>
  <r>
    <n v="932"/>
    <s v="7CF1A68E71B8"/>
    <n v="88"/>
    <n v="86"/>
    <x v="64"/>
    <x v="3"/>
    <x v="0"/>
  </r>
  <r>
    <n v="933"/>
    <s v="94D4574C3B0D"/>
    <n v="90"/>
    <n v="89"/>
    <x v="64"/>
    <x v="3"/>
    <x v="0"/>
  </r>
  <r>
    <n v="934"/>
    <s v="8A94506388C0"/>
    <n v="74"/>
    <n v="90"/>
    <x v="64"/>
    <x v="3"/>
    <x v="1"/>
  </r>
  <r>
    <n v="935"/>
    <s v="0445FC9B4632"/>
    <n v="83"/>
    <n v="91"/>
    <x v="64"/>
    <x v="4"/>
    <x v="1"/>
  </r>
  <r>
    <n v="936"/>
    <s v="38C241BD0FED"/>
    <n v="74"/>
    <n v="92"/>
    <x v="64"/>
    <x v="1"/>
    <x v="1"/>
  </r>
  <r>
    <n v="937"/>
    <s v="1AA86235A6D3"/>
    <n v="90"/>
    <n v="96"/>
    <x v="64"/>
    <x v="0"/>
    <x v="1"/>
  </r>
  <r>
    <n v="938"/>
    <s v="5F8BCBBE8780"/>
    <n v="77"/>
    <n v="83"/>
    <x v="65"/>
    <x v="1"/>
    <x v="1"/>
  </r>
  <r>
    <n v="939"/>
    <s v="C158F8DC25B8"/>
    <n v="82"/>
    <n v="85"/>
    <x v="65"/>
    <x v="3"/>
    <x v="1"/>
  </r>
  <r>
    <n v="940"/>
    <s v="B6EA96E03FF2"/>
    <n v="78"/>
    <n v="87"/>
    <x v="65"/>
    <x v="2"/>
    <x v="1"/>
  </r>
  <r>
    <n v="941"/>
    <s v="2A28170EA799"/>
    <n v="100"/>
    <n v="89"/>
    <x v="65"/>
    <x v="3"/>
    <x v="0"/>
  </r>
  <r>
    <n v="942"/>
    <s v="62CB56474A7A"/>
    <n v="79"/>
    <n v="89"/>
    <x v="65"/>
    <x v="4"/>
    <x v="1"/>
  </r>
  <r>
    <n v="943"/>
    <s v="87F1C2D9475D"/>
    <n v="90"/>
    <n v="91"/>
    <x v="65"/>
    <x v="3"/>
    <x v="1"/>
  </r>
  <r>
    <n v="944"/>
    <s v="9D0F9CA02EE7"/>
    <n v="84"/>
    <n v="92"/>
    <x v="65"/>
    <x v="0"/>
    <x v="1"/>
  </r>
  <r>
    <n v="945"/>
    <s v="56747CA55ADC"/>
    <n v="88"/>
    <n v="88"/>
    <x v="66"/>
    <x v="4"/>
    <x v="1"/>
  </r>
  <r>
    <n v="946"/>
    <s v="A3CDEB58BAA6"/>
    <n v="87"/>
    <n v="90"/>
    <x v="66"/>
    <x v="3"/>
    <x v="0"/>
  </r>
  <r>
    <n v="947"/>
    <s v="DBAAC7297A6A"/>
    <n v="83"/>
    <n v="92"/>
    <x v="66"/>
    <x v="3"/>
    <x v="1"/>
  </r>
  <r>
    <n v="948"/>
    <s v="B085E265E830"/>
    <n v="96"/>
    <n v="92"/>
    <x v="66"/>
    <x v="3"/>
    <x v="0"/>
  </r>
  <r>
    <n v="949"/>
    <s v="5C43B9A2C33B"/>
    <n v="95"/>
    <n v="93"/>
    <x v="66"/>
    <x v="0"/>
    <x v="0"/>
  </r>
  <r>
    <n v="950"/>
    <s v="573BC4E4E417"/>
    <n v="98"/>
    <n v="93"/>
    <x v="66"/>
    <x v="4"/>
    <x v="0"/>
  </r>
  <r>
    <n v="951"/>
    <s v="AF3AD9493150"/>
    <n v="85"/>
    <n v="94"/>
    <x v="66"/>
    <x v="3"/>
    <x v="0"/>
  </r>
  <r>
    <n v="952"/>
    <s v="B374656E7427"/>
    <n v="85"/>
    <n v="95"/>
    <x v="66"/>
    <x v="3"/>
    <x v="1"/>
  </r>
  <r>
    <n v="953"/>
    <s v="344AA8D3FA25"/>
    <n v="79"/>
    <n v="96"/>
    <x v="66"/>
    <x v="2"/>
    <x v="1"/>
  </r>
  <r>
    <n v="954"/>
    <s v="A04586F90A7E"/>
    <n v="80"/>
    <n v="96"/>
    <x v="66"/>
    <x v="1"/>
    <x v="1"/>
  </r>
  <r>
    <n v="955"/>
    <s v="6EE914FC1236"/>
    <n v="94"/>
    <n v="96"/>
    <x v="66"/>
    <x v="0"/>
    <x v="1"/>
  </r>
  <r>
    <n v="956"/>
    <s v="4C6303134A1E"/>
    <n v="90"/>
    <n v="97"/>
    <x v="66"/>
    <x v="4"/>
    <x v="0"/>
  </r>
  <r>
    <n v="957"/>
    <s v="8E407B81CF7E"/>
    <n v="82"/>
    <n v="98"/>
    <x v="66"/>
    <x v="3"/>
    <x v="1"/>
  </r>
  <r>
    <n v="958"/>
    <s v="347250BD864D"/>
    <n v="76"/>
    <n v="91"/>
    <x v="67"/>
    <x v="4"/>
    <x v="1"/>
  </r>
  <r>
    <n v="959"/>
    <s v="04495CEFE495"/>
    <n v="95"/>
    <n v="91"/>
    <x v="67"/>
    <x v="4"/>
    <x v="0"/>
  </r>
  <r>
    <n v="960"/>
    <s v="5AF08359EDB6"/>
    <n v="79"/>
    <n v="92"/>
    <x v="67"/>
    <x v="3"/>
    <x v="1"/>
  </r>
  <r>
    <n v="961"/>
    <s v="694905FF027C"/>
    <n v="93"/>
    <n v="93"/>
    <x v="67"/>
    <x v="3"/>
    <x v="1"/>
  </r>
  <r>
    <n v="962"/>
    <s v="71C6C7E89DB8"/>
    <n v="77"/>
    <n v="97"/>
    <x v="67"/>
    <x v="0"/>
    <x v="1"/>
  </r>
  <r>
    <n v="963"/>
    <s v="D34FAAA5668C"/>
    <n v="92"/>
    <n v="100"/>
    <x v="67"/>
    <x v="0"/>
    <x v="1"/>
  </r>
  <r>
    <n v="964"/>
    <s v="AABDA9BE3390"/>
    <n v="99"/>
    <n v="85"/>
    <x v="68"/>
    <x v="0"/>
    <x v="0"/>
  </r>
  <r>
    <n v="965"/>
    <s v="9010C0B8DDBD"/>
    <n v="80"/>
    <n v="95"/>
    <x v="68"/>
    <x v="3"/>
    <x v="1"/>
  </r>
  <r>
    <n v="966"/>
    <s v="C9211E914C49"/>
    <n v="88"/>
    <n v="95"/>
    <x v="68"/>
    <x v="3"/>
    <x v="1"/>
  </r>
  <r>
    <n v="967"/>
    <s v="332285B6EBDC"/>
    <n v="95"/>
    <n v="96"/>
    <x v="68"/>
    <x v="4"/>
    <x v="1"/>
  </r>
  <r>
    <n v="968"/>
    <s v="73DB180358CD"/>
    <n v="94"/>
    <n v="99"/>
    <x v="68"/>
    <x v="4"/>
    <x v="1"/>
  </r>
  <r>
    <n v="969"/>
    <s v="2E7E5693DF2B"/>
    <n v="91"/>
    <n v="100"/>
    <x v="68"/>
    <x v="4"/>
    <x v="1"/>
  </r>
  <r>
    <n v="970"/>
    <s v="04C3C0632C23"/>
    <n v="88"/>
    <n v="93"/>
    <x v="69"/>
    <x v="4"/>
    <x v="1"/>
  </r>
  <r>
    <n v="971"/>
    <s v="12F1FE1AF216"/>
    <n v="80"/>
    <n v="94"/>
    <x v="69"/>
    <x v="3"/>
    <x v="1"/>
  </r>
  <r>
    <n v="972"/>
    <s v="677C00429B6D"/>
    <n v="96"/>
    <n v="97"/>
    <x v="69"/>
    <x v="4"/>
    <x v="1"/>
  </r>
  <r>
    <n v="973"/>
    <s v="9B1A3F4C18BD"/>
    <n v="89"/>
    <n v="100"/>
    <x v="69"/>
    <x v="3"/>
    <x v="1"/>
  </r>
  <r>
    <n v="974"/>
    <s v="432269DF3FF6"/>
    <n v="89"/>
    <n v="91"/>
    <x v="70"/>
    <x v="3"/>
    <x v="1"/>
  </r>
  <r>
    <n v="975"/>
    <s v="7949C5218FD5"/>
    <n v="90"/>
    <n v="95"/>
    <x v="70"/>
    <x v="3"/>
    <x v="1"/>
  </r>
  <r>
    <n v="976"/>
    <s v="03CCCA86CF64"/>
    <n v="75"/>
    <n v="97"/>
    <x v="70"/>
    <x v="3"/>
    <x v="1"/>
  </r>
  <r>
    <n v="977"/>
    <s v="845B9B607D99"/>
    <n v="95"/>
    <n v="100"/>
    <x v="70"/>
    <x v="3"/>
    <x v="1"/>
  </r>
  <r>
    <n v="978"/>
    <s v="7A89D7197A23"/>
    <n v="91"/>
    <n v="100"/>
    <x v="70"/>
    <x v="3"/>
    <x v="1"/>
  </r>
  <r>
    <n v="979"/>
    <s v="B9908308D2A4"/>
    <n v="75"/>
    <n v="89"/>
    <x v="71"/>
    <x v="3"/>
    <x v="1"/>
  </r>
  <r>
    <n v="980"/>
    <s v="3DBCE4CA0A9C"/>
    <n v="92"/>
    <n v="97"/>
    <x v="71"/>
    <x v="3"/>
    <x v="1"/>
  </r>
  <r>
    <n v="981"/>
    <s v="B55DE8FD219E"/>
    <n v="82"/>
    <n v="99"/>
    <x v="71"/>
    <x v="3"/>
    <x v="1"/>
  </r>
  <r>
    <n v="982"/>
    <s v="738FFAD6D082"/>
    <n v="88"/>
    <n v="100"/>
    <x v="71"/>
    <x v="1"/>
    <x v="1"/>
  </r>
  <r>
    <n v="983"/>
    <s v="B875D6F4F4B3"/>
    <n v="100"/>
    <n v="100"/>
    <x v="71"/>
    <x v="4"/>
    <x v="0"/>
  </r>
  <r>
    <n v="984"/>
    <s v="2F3AFBD37AF5"/>
    <n v="96"/>
    <n v="94"/>
    <x v="72"/>
    <x v="0"/>
    <x v="0"/>
  </r>
  <r>
    <n v="985"/>
    <s v="51EE8B706538"/>
    <n v="96"/>
    <n v="94"/>
    <x v="72"/>
    <x v="0"/>
    <x v="1"/>
  </r>
  <r>
    <n v="986"/>
    <s v="6806D8C56948"/>
    <n v="92"/>
    <n v="96"/>
    <x v="72"/>
    <x v="3"/>
    <x v="1"/>
  </r>
  <r>
    <n v="987"/>
    <s v="BC3151E8C08B"/>
    <n v="87"/>
    <n v="96"/>
    <x v="72"/>
    <x v="3"/>
    <x v="1"/>
  </r>
  <r>
    <n v="988"/>
    <s v="00924D20099D"/>
    <n v="98"/>
    <n v="99"/>
    <x v="72"/>
    <x v="4"/>
    <x v="1"/>
  </r>
  <r>
    <n v="989"/>
    <s v="78B70E4F2601"/>
    <n v="90"/>
    <n v="99"/>
    <x v="72"/>
    <x v="4"/>
    <x v="1"/>
  </r>
  <r>
    <n v="990"/>
    <s v="8B22437CACFD"/>
    <n v="94"/>
    <n v="99"/>
    <x v="72"/>
    <x v="4"/>
    <x v="1"/>
  </r>
  <r>
    <n v="991"/>
    <s v="60D2154DAB86"/>
    <n v="100"/>
    <n v="100"/>
    <x v="72"/>
    <x v="3"/>
    <x v="1"/>
  </r>
  <r>
    <n v="992"/>
    <s v="6C6C51C7790D"/>
    <n v="90"/>
    <n v="100"/>
    <x v="72"/>
    <x v="0"/>
    <x v="1"/>
  </r>
  <r>
    <n v="993"/>
    <s v="BB0F6ABDD3BF"/>
    <n v="96"/>
    <n v="100"/>
    <x v="72"/>
    <x v="0"/>
    <x v="0"/>
  </r>
  <r>
    <n v="994"/>
    <s v="F00D3F11BCFE"/>
    <n v="93"/>
    <n v="100"/>
    <x v="72"/>
    <x v="1"/>
    <x v="1"/>
  </r>
  <r>
    <n v="995"/>
    <s v="81B7756E2D7C"/>
    <n v="96"/>
    <n v="100"/>
    <x v="72"/>
    <x v="0"/>
    <x v="0"/>
  </r>
  <r>
    <n v="996"/>
    <s v="585A3A9258FD"/>
    <n v="100"/>
    <n v="100"/>
    <x v="72"/>
    <x v="4"/>
    <x v="1"/>
  </r>
  <r>
    <n v="997"/>
    <s v="539B36A54321"/>
    <n v="99"/>
    <n v="100"/>
    <x v="72"/>
    <x v="1"/>
    <x v="1"/>
  </r>
  <r>
    <n v="998"/>
    <s v="0DB4F0C08BD8"/>
    <n v="100"/>
    <n v="100"/>
    <x v="72"/>
    <x v="4"/>
    <x v="1"/>
  </r>
  <r>
    <n v="999"/>
    <s v="947C271E8FDC"/>
    <n v="90"/>
    <n v="100"/>
    <x v="72"/>
    <x v="1"/>
    <x v="1"/>
  </r>
  <r>
    <n v="1000"/>
    <s v="0B34820D8833"/>
    <n v="99"/>
    <n v="100"/>
    <x v="72"/>
    <x v="3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4C25D2D418EC"/>
    <n v="48"/>
    <n v="28"/>
    <n v="23"/>
    <s v="Group C"/>
    <s v="M"/>
    <x v="0"/>
  </r>
  <r>
    <n v="2"/>
    <s v="592288068D0E"/>
    <n v="36"/>
    <n v="29"/>
    <n v="23"/>
    <s v="Group B"/>
    <s v="M"/>
    <x v="1"/>
  </r>
  <r>
    <n v="3"/>
    <s v="493EFBA51280"/>
    <n v="20"/>
    <n v="29"/>
    <n v="25"/>
    <s v="Group C"/>
    <s v="F"/>
    <x v="1"/>
  </r>
  <r>
    <n v="4"/>
    <s v="9508878DBECD"/>
    <n v="32"/>
    <n v="34"/>
    <n v="28"/>
    <s v="Group A"/>
    <s v="M"/>
    <x v="0"/>
  </r>
  <r>
    <n v="5"/>
    <s v="B814C88DED05"/>
    <n v="36"/>
    <n v="38"/>
    <n v="29"/>
    <s v="Group B"/>
    <s v="M"/>
    <x v="1"/>
  </r>
  <r>
    <n v="6"/>
    <s v="90F347125D27"/>
    <n v="36"/>
    <n v="36"/>
    <n v="30"/>
    <s v="Group D"/>
    <s v="M"/>
    <x v="0"/>
  </r>
  <r>
    <n v="7"/>
    <s v="2F0C6D6AA452"/>
    <n v="49"/>
    <n v="39"/>
    <n v="30"/>
    <s v="Group A"/>
    <s v="M"/>
    <x v="2"/>
  </r>
  <r>
    <n v="8"/>
    <s v="26663929B9D5"/>
    <n v="41"/>
    <n v="40"/>
    <n v="32"/>
    <s v="Group A"/>
    <s v="M"/>
    <x v="0"/>
  </r>
  <r>
    <n v="9"/>
    <s v="2DF8539DE639"/>
    <n v="35"/>
    <n v="35"/>
    <n v="34"/>
    <s v="Group C"/>
    <s v="M"/>
    <x v="0"/>
  </r>
  <r>
    <n v="10"/>
    <s v="6E574745ADFD"/>
    <n v="35"/>
    <n v="41"/>
    <n v="34"/>
    <s v="Group C"/>
    <s v="F"/>
    <x v="1"/>
  </r>
  <r>
    <n v="11"/>
    <s v="C89576B45391"/>
    <n v="37"/>
    <n v="41"/>
    <n v="34"/>
    <s v="Group C"/>
    <s v="M"/>
    <x v="3"/>
  </r>
  <r>
    <n v="12"/>
    <s v="1272940F8AEF"/>
    <n v="31"/>
    <n v="30"/>
    <n v="35"/>
    <s v="Group A"/>
    <s v="F"/>
    <x v="4"/>
  </r>
  <r>
    <n v="13"/>
    <s v="9EE483033922"/>
    <n v="36"/>
    <n v="34"/>
    <n v="35"/>
    <s v="Group D"/>
    <s v="F"/>
    <x v="0"/>
  </r>
  <r>
    <n v="14"/>
    <s v="1065E531486A"/>
    <n v="43"/>
    <n v="38"/>
    <n v="35"/>
    <s v="Group B"/>
    <s v="M"/>
    <x v="0"/>
  </r>
  <r>
    <n v="15"/>
    <s v="E235C07F2441"/>
    <n v="38"/>
    <n v="37"/>
    <n v="36"/>
    <s v="Group B"/>
    <s v="M"/>
    <x v="1"/>
  </r>
  <r>
    <n v="16"/>
    <s v="2428CA231380"/>
    <n v="42"/>
    <n v="38"/>
    <n v="36"/>
    <s v="Group B"/>
    <s v="M"/>
    <x v="1"/>
  </r>
  <r>
    <n v="17"/>
    <s v="D132A9371F5A"/>
    <n v="34"/>
    <n v="43"/>
    <n v="36"/>
    <s v="Group D"/>
    <s v="M"/>
    <x v="1"/>
  </r>
  <r>
    <n v="18"/>
    <s v="3049A95E9F66"/>
    <n v="35"/>
    <n v="45"/>
    <n v="36"/>
    <s v="Group B"/>
    <s v="M"/>
    <x v="4"/>
  </r>
  <r>
    <n v="19"/>
    <s v="377BA9A6E418"/>
    <n v="36"/>
    <n v="45"/>
    <n v="36"/>
    <s v="Group D"/>
    <s v="M"/>
    <x v="1"/>
  </r>
  <r>
    <n v="20"/>
    <s v="BE87DF6C173F"/>
    <n v="40"/>
    <n v="42"/>
    <n v="37"/>
    <s v="Group B"/>
    <s v="M"/>
    <x v="0"/>
  </r>
  <r>
    <n v="21"/>
    <s v="315438036B3A"/>
    <n v="47"/>
    <n v="48"/>
    <n v="37"/>
    <s v="Group D"/>
    <s v="M"/>
    <x v="0"/>
  </r>
  <r>
    <n v="22"/>
    <s v="EA35CA02E260"/>
    <n v="56"/>
    <n v="41"/>
    <n v="38"/>
    <s v="Group E"/>
    <s v="M"/>
    <x v="1"/>
  </r>
  <r>
    <n v="23"/>
    <s v="C46132201669"/>
    <n v="35"/>
    <n v="41"/>
    <n v="38"/>
    <s v="Group C"/>
    <s v="M"/>
    <x v="4"/>
  </r>
  <r>
    <n v="24"/>
    <s v="153D811E08FB"/>
    <n v="50"/>
    <n v="43"/>
    <n v="38"/>
    <s v="Group A"/>
    <s v="M"/>
    <x v="1"/>
  </r>
  <r>
    <n v="25"/>
    <s v="00E7C83E7D03"/>
    <n v="34"/>
    <n v="44"/>
    <n v="38"/>
    <s v="Group A"/>
    <s v="F"/>
    <x v="1"/>
  </r>
  <r>
    <n v="26"/>
    <s v="FDDB4FCD74E7"/>
    <n v="37"/>
    <n v="39"/>
    <n v="39"/>
    <s v="Group B"/>
    <s v="F"/>
    <x v="0"/>
  </r>
  <r>
    <n v="27"/>
    <s v="9C6A00155CAC"/>
    <n v="53"/>
    <n v="40"/>
    <n v="39"/>
    <s v="Group C"/>
    <s v="M"/>
    <x v="1"/>
  </r>
  <r>
    <n v="28"/>
    <s v="62475ADCE79B"/>
    <n v="46"/>
    <n v="41"/>
    <n v="39"/>
    <s v="Group B"/>
    <s v="M"/>
    <x v="1"/>
  </r>
  <r>
    <n v="29"/>
    <s v="619F8FAA4668"/>
    <n v="46"/>
    <n v="42"/>
    <n v="39"/>
    <s v="Group C"/>
    <s v="M"/>
    <x v="4"/>
  </r>
  <r>
    <n v="30"/>
    <s v="FC37FD84A71D"/>
    <n v="37"/>
    <n v="43"/>
    <n v="39"/>
    <s v="Group B"/>
    <s v="M"/>
    <x v="3"/>
  </r>
  <r>
    <n v="31"/>
    <s v="0849A9259271"/>
    <n v="40"/>
    <n v="44"/>
    <n v="39"/>
    <s v="Group E"/>
    <s v="M"/>
    <x v="1"/>
  </r>
  <r>
    <n v="32"/>
    <s v="975C897407C7"/>
    <n v="48"/>
    <n v="45"/>
    <n v="39"/>
    <s v="Group C"/>
    <s v="M"/>
    <x v="2"/>
  </r>
  <r>
    <n v="33"/>
    <s v="146C5610BBF5"/>
    <n v="42"/>
    <n v="40"/>
    <n v="40"/>
    <s v="Group B"/>
    <s v="M"/>
    <x v="3"/>
  </r>
  <r>
    <n v="34"/>
    <s v="338D452B1F05"/>
    <n v="32"/>
    <n v="41"/>
    <n v="40"/>
    <s v="Group B"/>
    <s v="F"/>
    <x v="4"/>
  </r>
  <r>
    <n v="35"/>
    <s v="972D3C8707CB"/>
    <n v="40"/>
    <n v="43"/>
    <n v="40"/>
    <s v="Group C"/>
    <s v="M"/>
    <x v="4"/>
  </r>
  <r>
    <n v="36"/>
    <s v="5E9849FC981D"/>
    <n v="38"/>
    <n v="45"/>
    <n v="40"/>
    <s v="Group B"/>
    <s v="F"/>
    <x v="2"/>
  </r>
  <r>
    <n v="37"/>
    <s v="398EDC8D7360"/>
    <n v="40"/>
    <n v="46"/>
    <n v="40"/>
    <s v="Group B"/>
    <s v="F"/>
    <x v="2"/>
  </r>
  <r>
    <n v="38"/>
    <s v="6B156B454D40"/>
    <n v="45"/>
    <n v="49"/>
    <n v="40"/>
    <s v="Group C"/>
    <s v="F"/>
    <x v="0"/>
  </r>
  <r>
    <n v="39"/>
    <s v="52CD9A8E44CB"/>
    <n v="41"/>
    <n v="51"/>
    <n v="40"/>
    <s v="Group D"/>
    <s v="F"/>
    <x v="1"/>
  </r>
  <r>
    <n v="40"/>
    <s v="F43FDFEB98FA"/>
    <n v="44"/>
    <n v="52"/>
    <n v="40"/>
    <s v="Group C"/>
    <s v="M"/>
    <x v="1"/>
  </r>
  <r>
    <n v="41"/>
    <s v="A62CF1A934EB"/>
    <n v="46"/>
    <n v="39"/>
    <n v="41"/>
    <s v="Group C"/>
    <s v="M"/>
    <x v="4"/>
  </r>
  <r>
    <n v="42"/>
    <s v="9825D0BC400A"/>
    <n v="28"/>
    <n v="40"/>
    <n v="41"/>
    <s v="Group B"/>
    <s v="F"/>
    <x v="4"/>
  </r>
  <r>
    <n v="43"/>
    <s v="B8E247196BF6"/>
    <n v="36"/>
    <n v="42"/>
    <n v="41"/>
    <s v="Group B"/>
    <s v="M"/>
    <x v="2"/>
  </r>
  <r>
    <n v="44"/>
    <s v="F3A66D61CE56"/>
    <n v="28"/>
    <n v="44"/>
    <n v="41"/>
    <s v="Group B"/>
    <s v="F"/>
    <x v="1"/>
  </r>
  <r>
    <n v="45"/>
    <s v="B3FC85821768"/>
    <n v="58"/>
    <n v="45"/>
    <n v="41"/>
    <s v="Group E"/>
    <s v="M"/>
    <x v="0"/>
  </r>
  <r>
    <n v="46"/>
    <s v="A2C38CA3E744"/>
    <n v="55"/>
    <n v="45"/>
    <n v="41"/>
    <s v="Group B"/>
    <s v="M"/>
    <x v="4"/>
  </r>
  <r>
    <n v="47"/>
    <s v="511F8AF7443A"/>
    <n v="46"/>
    <n v="50"/>
    <n v="41"/>
    <s v="Group B"/>
    <s v="M"/>
    <x v="5"/>
  </r>
  <r>
    <n v="48"/>
    <s v="40556FA30792"/>
    <n v="25"/>
    <n v="37"/>
    <n v="42"/>
    <s v="Group B"/>
    <s v="F"/>
    <x v="3"/>
  </r>
  <r>
    <n v="49"/>
    <s v="7843A89BA2D0"/>
    <n v="49"/>
    <n v="41"/>
    <n v="42"/>
    <s v="Group D"/>
    <s v="M"/>
    <x v="2"/>
  </r>
  <r>
    <n v="50"/>
    <s v="91171C440411"/>
    <n v="41"/>
    <n v="42"/>
    <n v="42"/>
    <s v="Group B"/>
    <s v="M"/>
    <x v="0"/>
  </r>
  <r>
    <n v="51"/>
    <s v="7811A6F2B2B7"/>
    <n v="33"/>
    <n v="42"/>
    <n v="42"/>
    <s v="Group C"/>
    <s v="F"/>
    <x v="4"/>
  </r>
  <r>
    <n v="52"/>
    <s v="4D766AFEF073"/>
    <n v="24"/>
    <n v="43"/>
    <n v="42"/>
    <s v="Group C"/>
    <s v="F"/>
    <x v="4"/>
  </r>
  <r>
    <n v="53"/>
    <s v="EBA8709921FF"/>
    <n v="46"/>
    <n v="46"/>
    <n v="42"/>
    <s v="Group E"/>
    <s v="M"/>
    <x v="2"/>
  </r>
  <r>
    <n v="54"/>
    <s v="141E27304EDF"/>
    <n v="50"/>
    <n v="48"/>
    <n v="42"/>
    <s v="Group B"/>
    <s v="M"/>
    <x v="2"/>
  </r>
  <r>
    <n v="55"/>
    <s v="308CB08FF368"/>
    <n v="54"/>
    <n v="54"/>
    <n v="42"/>
    <s v="Group C"/>
    <s v="M"/>
    <x v="2"/>
  </r>
  <r>
    <n v="56"/>
    <s v="F9BB6DFB6871"/>
    <n v="50"/>
    <n v="39"/>
    <n v="43"/>
    <s v="Group C"/>
    <s v="M"/>
    <x v="2"/>
  </r>
  <r>
    <n v="57"/>
    <s v="4AE08C879D70"/>
    <n v="47"/>
    <n v="47"/>
    <n v="43"/>
    <s v="Group B"/>
    <s v="F"/>
    <x v="4"/>
  </r>
  <r>
    <n v="58"/>
    <s v="9AB24E51F16A"/>
    <n v="54"/>
    <n v="47"/>
    <n v="43"/>
    <s v="Group E"/>
    <s v="M"/>
    <x v="1"/>
  </r>
  <r>
    <n v="59"/>
    <s v="0A4DFCB22E3E"/>
    <n v="54"/>
    <n v="47"/>
    <n v="43"/>
    <s v="Group A"/>
    <s v="M"/>
    <x v="4"/>
  </r>
  <r>
    <n v="60"/>
    <s v="FCD19E14F00F"/>
    <n v="50"/>
    <n v="49"/>
    <n v="43"/>
    <s v="Group C"/>
    <s v="M"/>
    <x v="4"/>
  </r>
  <r>
    <n v="61"/>
    <s v="BF0DAF397AD5"/>
    <n v="42"/>
    <n v="55"/>
    <n v="43"/>
    <s v="Group C"/>
    <s v="F"/>
    <x v="0"/>
  </r>
  <r>
    <n v="62"/>
    <s v="FACB636DFE8B"/>
    <n v="60"/>
    <n v="47"/>
    <n v="44"/>
    <s v="Group C"/>
    <s v="M"/>
    <x v="1"/>
  </r>
  <r>
    <n v="63"/>
    <s v="3D4C08D7EE27"/>
    <n v="58"/>
    <n v="48"/>
    <n v="44"/>
    <s v="Group C"/>
    <s v="M"/>
    <x v="2"/>
  </r>
  <r>
    <n v="64"/>
    <s v="5ADF231C953C"/>
    <n v="44"/>
    <n v="49"/>
    <n v="44"/>
    <s v="Group C"/>
    <s v="M"/>
    <x v="1"/>
  </r>
  <r>
    <n v="65"/>
    <s v="951579EA153B"/>
    <n v="49"/>
    <n v="51"/>
    <n v="44"/>
    <s v="Group C"/>
    <s v="M"/>
    <x v="2"/>
  </r>
  <r>
    <n v="66"/>
    <s v="ECFFA2F3516B"/>
    <n v="61"/>
    <n v="52"/>
    <n v="44"/>
    <s v="Group A"/>
    <s v="M"/>
    <x v="0"/>
  </r>
  <r>
    <n v="67"/>
    <s v="3DDC3A3C0417"/>
    <n v="22"/>
    <n v="38"/>
    <n v="45"/>
    <s v="Group D"/>
    <s v="F"/>
    <x v="5"/>
  </r>
  <r>
    <n v="68"/>
    <s v="164394D24A13"/>
    <n v="42"/>
    <n v="40"/>
    <n v="45"/>
    <s v="Group B"/>
    <s v="F"/>
    <x v="0"/>
  </r>
  <r>
    <n v="69"/>
    <s v="B42989CE5DB9"/>
    <n v="52"/>
    <n v="43"/>
    <n v="45"/>
    <s v="Group C"/>
    <s v="M"/>
    <x v="0"/>
  </r>
  <r>
    <n v="70"/>
    <s v="395FE2E19FE6"/>
    <n v="51"/>
    <n v="47"/>
    <n v="45"/>
    <s v="Group E"/>
    <s v="M"/>
    <x v="1"/>
  </r>
  <r>
    <n v="71"/>
    <s v="4268FC1BBF04"/>
    <n v="38"/>
    <n v="47"/>
    <n v="45"/>
    <s v="Group A"/>
    <s v="F"/>
    <x v="1"/>
  </r>
  <r>
    <n v="72"/>
    <s v="48547B1FCFE0"/>
    <n v="45"/>
    <n v="49"/>
    <n v="45"/>
    <s v="Group B"/>
    <s v="F"/>
    <x v="1"/>
  </r>
  <r>
    <n v="73"/>
    <s v="D0B0F313C535"/>
    <n v="41"/>
    <n v="50"/>
    <n v="45"/>
    <s v="Group B"/>
    <s v="M"/>
    <x v="4"/>
  </r>
  <r>
    <n v="74"/>
    <s v="4A92F11EF803"/>
    <n v="56"/>
    <n v="51"/>
    <n v="45"/>
    <s v="Group B"/>
    <s v="M"/>
    <x v="4"/>
  </r>
  <r>
    <n v="75"/>
    <s v="DEFE4FA15059"/>
    <n v="46"/>
    <n v="52"/>
    <n v="45"/>
    <s v="Group C"/>
    <s v="F"/>
    <x v="0"/>
  </r>
  <r>
    <n v="76"/>
    <s v="E7436BC28858"/>
    <n v="44"/>
    <n v="52"/>
    <n v="45"/>
    <s v="Group C"/>
    <s v="M"/>
    <x v="1"/>
  </r>
  <r>
    <n v="77"/>
    <s v="EA94E2C3709E"/>
    <n v="60"/>
    <n v="53"/>
    <n v="45"/>
    <s v="Group C"/>
    <s v="M"/>
    <x v="0"/>
  </r>
  <r>
    <n v="78"/>
    <s v="14767BD4E13A"/>
    <n v="66"/>
    <n v="53"/>
    <n v="45"/>
    <s v="Group C"/>
    <s v="M"/>
    <x v="2"/>
  </r>
  <r>
    <n v="79"/>
    <s v="6AB2F507F1B1"/>
    <n v="41"/>
    <n v="45"/>
    <n v="46"/>
    <s v="Group C"/>
    <s v="F"/>
    <x v="1"/>
  </r>
  <r>
    <n v="80"/>
    <s v="C8D9B82062BF"/>
    <n v="58"/>
    <n v="47"/>
    <n v="46"/>
    <s v="Group C"/>
    <s v="M"/>
    <x v="4"/>
  </r>
  <r>
    <n v="81"/>
    <s v="035827F94A61"/>
    <n v="57"/>
    <n v="51"/>
    <n v="46"/>
    <s v="Group B"/>
    <s v="M"/>
    <x v="5"/>
  </r>
  <r>
    <n v="82"/>
    <s v="6078960BD537"/>
    <n v="55"/>
    <n v="53"/>
    <n v="46"/>
    <s v="Group C"/>
    <s v="M"/>
    <x v="5"/>
  </r>
  <r>
    <n v="83"/>
    <s v="56A440B24863"/>
    <n v="39"/>
    <n v="53"/>
    <n v="46"/>
    <s v="Group B"/>
    <s v="F"/>
    <x v="1"/>
  </r>
  <r>
    <n v="84"/>
    <s v="E9C5A0CE239F"/>
    <n v="51"/>
    <n v="44"/>
    <n v="47"/>
    <s v="Group B"/>
    <s v="M"/>
    <x v="1"/>
  </r>
  <r>
    <n v="85"/>
    <s v="EDE430AD39D6"/>
    <n v="49"/>
    <n v="45"/>
    <n v="47"/>
    <s v="Group A"/>
    <s v="M"/>
    <x v="4"/>
  </r>
  <r>
    <n v="86"/>
    <s v="993F208CAFA0"/>
    <n v="52"/>
    <n v="45"/>
    <n v="47"/>
    <s v="Group C"/>
    <s v="M"/>
    <x v="1"/>
  </r>
  <r>
    <n v="87"/>
    <s v="6129D3AA7E7F"/>
    <n v="47"/>
    <n v="46"/>
    <n v="47"/>
    <s v="Group B"/>
    <s v="F"/>
    <x v="3"/>
  </r>
  <r>
    <n v="88"/>
    <s v="51A8CC09F9FF"/>
    <n v="39"/>
    <n v="47"/>
    <n v="47"/>
    <s v="Group C"/>
    <s v="F"/>
    <x v="0"/>
  </r>
  <r>
    <n v="89"/>
    <s v="18F422B236A7"/>
    <n v="44"/>
    <n v="47"/>
    <n v="47"/>
    <s v="Group C"/>
    <s v="M"/>
    <x v="3"/>
  </r>
  <r>
    <n v="90"/>
    <s v="2F36BFFD67B4"/>
    <n v="45"/>
    <n v="47"/>
    <n v="47"/>
    <s v="Group C"/>
    <s v="M"/>
    <x v="4"/>
  </r>
  <r>
    <n v="91"/>
    <s v="AB0D7FB833BB"/>
    <n v="50"/>
    <n v="48"/>
    <n v="47"/>
    <s v="Group B"/>
    <s v="M"/>
    <x v="4"/>
  </r>
  <r>
    <n v="92"/>
    <s v="707E7440EA76"/>
    <n v="47"/>
    <n v="48"/>
    <n v="47"/>
    <s v="Group C"/>
    <s v="M"/>
    <x v="3"/>
  </r>
  <r>
    <n v="93"/>
    <s v="E0B7E82AB286"/>
    <n v="61"/>
    <n v="50"/>
    <n v="47"/>
    <s v="Group B"/>
    <s v="M"/>
    <x v="4"/>
  </r>
  <r>
    <n v="94"/>
    <s v="8BF820548DED"/>
    <n v="46"/>
    <n v="54"/>
    <n v="47"/>
    <s v="Group C"/>
    <s v="F"/>
    <x v="1"/>
  </r>
  <r>
    <n v="95"/>
    <s v="7D40083BCBC1"/>
    <n v="39"/>
    <n v="54"/>
    <n v="47"/>
    <s v="Group E"/>
    <s v="F"/>
    <x v="2"/>
  </r>
  <r>
    <n v="96"/>
    <s v="224EB4ACD536"/>
    <n v="45"/>
    <n v="56"/>
    <n v="47"/>
    <s v="Group C"/>
    <s v="M"/>
    <x v="2"/>
  </r>
  <r>
    <n v="97"/>
    <s v="CC1C1725F728"/>
    <n v="65"/>
    <n v="57"/>
    <n v="47"/>
    <s v="Group E"/>
    <s v="M"/>
    <x v="1"/>
  </r>
  <r>
    <n v="98"/>
    <s v="E31B8A46282D"/>
    <n v="39"/>
    <n v="43"/>
    <n v="48"/>
    <s v="Group B"/>
    <s v="F"/>
    <x v="1"/>
  </r>
  <r>
    <n v="99"/>
    <s v="B10E0949211E"/>
    <n v="47"/>
    <n v="47"/>
    <n v="48"/>
    <s v="Group D"/>
    <s v="M"/>
    <x v="2"/>
  </r>
  <r>
    <n v="100"/>
    <s v="A94491B61F15"/>
    <n v="58"/>
    <n v="49"/>
    <n v="48"/>
    <s v="Group D"/>
    <s v="M"/>
    <x v="3"/>
  </r>
  <r>
    <n v="101"/>
    <s v="EAD8E09DFA79"/>
    <n v="48"/>
    <n v="51"/>
    <n v="48"/>
    <s v="Group D"/>
    <s v="M"/>
    <x v="0"/>
  </r>
  <r>
    <n v="102"/>
    <s v="93D484D71799"/>
    <n v="51"/>
    <n v="52"/>
    <n v="48"/>
    <s v="Group D"/>
    <s v="F"/>
    <x v="1"/>
  </r>
  <r>
    <n v="103"/>
    <s v="BDE86DC495C6"/>
    <n v="42"/>
    <n v="53"/>
    <n v="48"/>
    <s v="Group B"/>
    <s v="F"/>
    <x v="0"/>
  </r>
  <r>
    <n v="104"/>
    <s v="E18AB12AB162"/>
    <n v="58"/>
    <n v="56"/>
    <n v="48"/>
    <s v="Group C"/>
    <s v="M"/>
    <x v="2"/>
  </r>
  <r>
    <n v="105"/>
    <s v="226866F9C863"/>
    <n v="50"/>
    <n v="56"/>
    <n v="48"/>
    <s v="Group C"/>
    <s v="M"/>
    <x v="0"/>
  </r>
  <r>
    <n v="106"/>
    <s v="7871AA9DD084"/>
    <n v="47"/>
    <n v="41"/>
    <n v="49"/>
    <s v="Group D"/>
    <s v="F"/>
    <x v="1"/>
  </r>
  <r>
    <n v="107"/>
    <s v="74B8C805F3D9"/>
    <n v="56"/>
    <n v="42"/>
    <n v="49"/>
    <s v="Group C"/>
    <s v="M"/>
    <x v="4"/>
  </r>
  <r>
    <n v="108"/>
    <s v="17106B3281C1"/>
    <n v="51"/>
    <n v="47"/>
    <n v="49"/>
    <s v="Group D"/>
    <s v="M"/>
    <x v="2"/>
  </r>
  <r>
    <n v="109"/>
    <s v="19D32C291DDF"/>
    <n v="28"/>
    <n v="49"/>
    <n v="49"/>
    <s v="Group C"/>
    <s v="F"/>
    <x v="3"/>
  </r>
  <r>
    <n v="110"/>
    <s v="6A89E12B5DEC"/>
    <n v="52"/>
    <n v="50"/>
    <n v="49"/>
    <s v="Group D"/>
    <s v="M"/>
    <x v="0"/>
  </r>
  <r>
    <n v="111"/>
    <s v="28017C810D08"/>
    <n v="53"/>
    <n v="50"/>
    <n v="49"/>
    <s v="Group C"/>
    <s v="M"/>
    <x v="0"/>
  </r>
  <r>
    <n v="112"/>
    <s v="165285871EF4"/>
    <n v="61"/>
    <n v="51"/>
    <n v="49"/>
    <s v="Group C"/>
    <s v="M"/>
    <x v="4"/>
  </r>
  <r>
    <n v="113"/>
    <s v="FAB8D651298F"/>
    <n v="53"/>
    <n v="51"/>
    <n v="49"/>
    <s v="Group C"/>
    <s v="M"/>
    <x v="4"/>
  </r>
  <r>
    <n v="114"/>
    <s v="CF51A52CD06A"/>
    <n v="40"/>
    <n v="53"/>
    <n v="49"/>
    <s v="Group B"/>
    <s v="F"/>
    <x v="1"/>
  </r>
  <r>
    <n v="115"/>
    <s v="BB3CCFB22F7B"/>
    <n v="44"/>
    <n v="56"/>
    <n v="49"/>
    <s v="Group B"/>
    <s v="M"/>
    <x v="0"/>
  </r>
  <r>
    <n v="116"/>
    <s v="61A8766708E7"/>
    <n v="53"/>
    <n v="60"/>
    <n v="49"/>
    <s v="Group B"/>
    <s v="M"/>
    <x v="4"/>
  </r>
  <r>
    <n v="117"/>
    <s v="00A86A3C467B"/>
    <n v="32"/>
    <n v="48"/>
    <n v="50"/>
    <s v="Group D"/>
    <s v="F"/>
    <x v="5"/>
  </r>
  <r>
    <n v="118"/>
    <s v="19722F5952DD"/>
    <n v="53"/>
    <n v="50"/>
    <n v="50"/>
    <s v="Group C"/>
    <s v="M"/>
    <x v="1"/>
  </r>
  <r>
    <n v="119"/>
    <s v="5F73E8A5C12D"/>
    <n v="50"/>
    <n v="51"/>
    <n v="50"/>
    <s v="Group B"/>
    <s v="F"/>
    <x v="0"/>
  </r>
  <r>
    <n v="120"/>
    <s v="157D23B47BBF"/>
    <n v="43"/>
    <n v="52"/>
    <n v="50"/>
    <s v="Group E"/>
    <s v="F"/>
    <x v="0"/>
  </r>
  <r>
    <n v="121"/>
    <s v="E7A6F35016F2"/>
    <n v="61"/>
    <n v="54"/>
    <n v="50"/>
    <s v="Group C"/>
    <s v="M"/>
    <x v="4"/>
  </r>
  <r>
    <n v="122"/>
    <s v="C8F0B3D5312C"/>
    <n v="61"/>
    <n v="56"/>
    <n v="50"/>
    <s v="Group E"/>
    <s v="F"/>
    <x v="0"/>
  </r>
  <r>
    <n v="123"/>
    <s v="3005C243B257"/>
    <n v="56"/>
    <n v="60"/>
    <n v="50"/>
    <s v="Group C"/>
    <s v="M"/>
    <x v="0"/>
  </r>
  <r>
    <n v="124"/>
    <s v="D5340932D27E"/>
    <n v="65"/>
    <n v="60"/>
    <n v="50"/>
    <s v="Group B"/>
    <s v="M"/>
    <x v="3"/>
  </r>
  <r>
    <n v="125"/>
    <s v="87CA803A0EA2"/>
    <n v="58"/>
    <n v="50"/>
    <n v="51"/>
    <s v="Group D"/>
    <s v="M"/>
    <x v="1"/>
  </r>
  <r>
    <n v="126"/>
    <s v="EDC3ED6DC9A6"/>
    <n v="44"/>
    <n v="50"/>
    <n v="51"/>
    <s v="Group B"/>
    <s v="F"/>
    <x v="4"/>
  </r>
  <r>
    <n v="127"/>
    <s v="2307B5AF2A5A"/>
    <n v="49"/>
    <n v="52"/>
    <n v="51"/>
    <s v="Group D"/>
    <s v="M"/>
    <x v="5"/>
  </r>
  <r>
    <n v="128"/>
    <s v="BFAC1D129ED3"/>
    <n v="50"/>
    <n v="53"/>
    <n v="51"/>
    <s v="Group C"/>
    <s v="M"/>
    <x v="2"/>
  </r>
  <r>
    <n v="129"/>
    <s v="99610D179BB1"/>
    <n v="47"/>
    <n v="53"/>
    <n v="51"/>
    <s v="Group B"/>
    <s v="F"/>
    <x v="1"/>
  </r>
  <r>
    <n v="130"/>
    <s v="515A86600BEB"/>
    <n v="61"/>
    <n v="55"/>
    <n v="51"/>
    <s v="Group C"/>
    <s v="M"/>
    <x v="4"/>
  </r>
  <r>
    <n v="131"/>
    <s v="36FEF26338A0"/>
    <n v="51"/>
    <n v="56"/>
    <n v="51"/>
    <s v="Group C"/>
    <s v="F"/>
    <x v="0"/>
  </r>
  <r>
    <n v="132"/>
    <s v="B6216E2EADCE"/>
    <n v="40"/>
    <n v="50"/>
    <n v="52"/>
    <s v="Group C"/>
    <s v="F"/>
    <x v="0"/>
  </r>
  <r>
    <n v="133"/>
    <s v="5E330507B99D"/>
    <n v="47"/>
    <n v="52"/>
    <n v="52"/>
    <s v="Group A"/>
    <s v="F"/>
    <x v="4"/>
  </r>
  <r>
    <n v="134"/>
    <s v="395856098203"/>
    <n v="64"/>
    <n v="52"/>
    <n v="52"/>
    <s v="Group D"/>
    <s v="M"/>
    <x v="2"/>
  </r>
  <r>
    <n v="135"/>
    <s v="A02902536932"/>
    <n v="52"/>
    <n v="55"/>
    <n v="52"/>
    <s v="Group E"/>
    <s v="M"/>
    <x v="3"/>
  </r>
  <r>
    <n v="136"/>
    <s v="9E9A6347A464"/>
    <n v="67"/>
    <n v="57"/>
    <n v="52"/>
    <s v="Group C"/>
    <s v="M"/>
    <x v="4"/>
  </r>
  <r>
    <n v="137"/>
    <s v="3276FF5247AB"/>
    <n v="66"/>
    <n v="63"/>
    <n v="52"/>
    <s v="Group B"/>
    <s v="M"/>
    <x v="1"/>
  </r>
  <r>
    <n v="138"/>
    <s v="99658306486E"/>
    <n v="39"/>
    <n v="48"/>
    <n v="53"/>
    <s v="Group B"/>
    <s v="F"/>
    <x v="5"/>
  </r>
  <r>
    <n v="139"/>
    <s v="F995C3B84455"/>
    <n v="56"/>
    <n v="50"/>
    <n v="53"/>
    <s v="Group D"/>
    <s v="M"/>
    <x v="4"/>
  </r>
  <r>
    <n v="140"/>
    <s v="5EC54A3634C4"/>
    <n v="56"/>
    <n v="50"/>
    <n v="53"/>
    <s v="Group D"/>
    <s v="M"/>
    <x v="0"/>
  </r>
  <r>
    <n v="141"/>
    <s v="1E4760172997"/>
    <n v="49"/>
    <n v="51"/>
    <n v="53"/>
    <s v="Group B"/>
    <s v="F"/>
    <x v="4"/>
  </r>
  <r>
    <n v="142"/>
    <s v="DE272CCB97E4"/>
    <n v="50"/>
    <n v="52"/>
    <n v="53"/>
    <s v="Group B"/>
    <s v="M"/>
    <x v="4"/>
  </r>
  <r>
    <n v="143"/>
    <s v="71056FB2AD17"/>
    <n v="44"/>
    <n v="52"/>
    <n v="53"/>
    <s v="Group B"/>
    <s v="F"/>
    <x v="4"/>
  </r>
  <r>
    <n v="144"/>
    <s v="382B60906C52"/>
    <n v="58"/>
    <n v="53"/>
    <n v="53"/>
    <s v="Group A"/>
    <s v="M"/>
    <x v="5"/>
  </r>
  <r>
    <n v="145"/>
    <s v="7CC1CEAE852E"/>
    <n v="55"/>
    <n v="57"/>
    <n v="53"/>
    <s v="Group D"/>
    <s v="F"/>
    <x v="1"/>
  </r>
  <r>
    <n v="146"/>
    <s v="3BDD8AD15E95"/>
    <n v="58"/>
    <n v="57"/>
    <n v="53"/>
    <s v="Group B"/>
    <s v="M"/>
    <x v="0"/>
  </r>
  <r>
    <n v="147"/>
    <s v="4EFBB6761292"/>
    <n v="55"/>
    <n v="58"/>
    <n v="53"/>
    <s v="Group C"/>
    <s v="M"/>
    <x v="1"/>
  </r>
  <r>
    <n v="148"/>
    <s v="0AACB8FF24B4"/>
    <n v="46"/>
    <n v="58"/>
    <n v="53"/>
    <s v="Group B"/>
    <s v="F"/>
    <x v="1"/>
  </r>
  <r>
    <n v="149"/>
    <s v="1898EAD6447B"/>
    <n v="59"/>
    <n v="63"/>
    <n v="53"/>
    <s v="Group C"/>
    <s v="M"/>
    <x v="4"/>
  </r>
  <r>
    <n v="150"/>
    <s v="49B485B1DFF6"/>
    <n v="56"/>
    <n v="65"/>
    <n v="53"/>
    <s v="Group C"/>
    <s v="M"/>
    <x v="1"/>
  </r>
  <r>
    <n v="151"/>
    <s v="172F932A5471"/>
    <n v="63"/>
    <n v="67"/>
    <n v="53"/>
    <s v="Group C"/>
    <s v="M"/>
    <x v="2"/>
  </r>
  <r>
    <n v="152"/>
    <s v="65849BDF3E9C"/>
    <n v="42"/>
    <n v="49"/>
    <n v="54"/>
    <s v="Group D"/>
    <s v="M"/>
    <x v="2"/>
  </r>
  <r>
    <n v="153"/>
    <s v="411FA5DF14A0"/>
    <n v="56"/>
    <n v="50"/>
    <n v="54"/>
    <s v="Group D"/>
    <s v="M"/>
    <x v="4"/>
  </r>
  <r>
    <n v="154"/>
    <s v="B40031E14282"/>
    <n v="33"/>
    <n v="50"/>
    <n v="54"/>
    <s v="Group D"/>
    <s v="F"/>
    <x v="4"/>
  </r>
  <r>
    <n v="155"/>
    <s v="6670670DE4A0"/>
    <n v="53"/>
    <n v="51"/>
    <n v="54"/>
    <s v="Group D"/>
    <s v="M"/>
    <x v="1"/>
  </r>
  <r>
    <n v="156"/>
    <s v="6FD841149FEC"/>
    <n v="38"/>
    <n v="53"/>
    <n v="54"/>
    <s v="Group B"/>
    <s v="F"/>
    <x v="4"/>
  </r>
  <r>
    <n v="157"/>
    <s v="BACB506B8512"/>
    <n v="44"/>
    <n v="53"/>
    <n v="54"/>
    <s v="Group B"/>
    <s v="F"/>
    <x v="0"/>
  </r>
  <r>
    <n v="158"/>
    <s v="8D33C0362397"/>
    <n v="63"/>
    <n v="54"/>
    <n v="54"/>
    <s v="Group C"/>
    <s v="M"/>
    <x v="0"/>
  </r>
  <r>
    <n v="159"/>
    <s v="18E9521269A3"/>
    <n v="39"/>
    <n v="56"/>
    <n v="54"/>
    <s v="Group A"/>
    <s v="F"/>
    <x v="3"/>
  </r>
  <r>
    <n v="160"/>
    <s v="1F51FFB81525"/>
    <n v="42"/>
    <n v="57"/>
    <n v="54"/>
    <s v="Group C"/>
    <s v="M"/>
    <x v="0"/>
  </r>
  <r>
    <n v="161"/>
    <s v="06434770BAC4"/>
    <n v="50"/>
    <n v="58"/>
    <n v="54"/>
    <s v="Group D"/>
    <s v="M"/>
    <x v="2"/>
  </r>
  <r>
    <n v="162"/>
    <s v="A7522D288698"/>
    <n v="67"/>
    <n v="58"/>
    <n v="54"/>
    <s v="Group E"/>
    <s v="M"/>
    <x v="4"/>
  </r>
  <r>
    <n v="163"/>
    <s v="334CD50F9DEB"/>
    <n v="67"/>
    <n v="59"/>
    <n v="54"/>
    <s v="Group B"/>
    <s v="M"/>
    <x v="1"/>
  </r>
  <r>
    <n v="164"/>
    <s v="226840CABC14"/>
    <n v="59"/>
    <n v="59"/>
    <n v="54"/>
    <s v="Group B"/>
    <s v="M"/>
    <x v="1"/>
  </r>
  <r>
    <n v="165"/>
    <s v="F1D0A5877494"/>
    <n v="53"/>
    <n v="60"/>
    <n v="54"/>
    <s v="Group B"/>
    <s v="F"/>
    <x v="1"/>
  </r>
  <r>
    <n v="166"/>
    <s v="C91925B8883D"/>
    <n v="54"/>
    <n v="60"/>
    <n v="54"/>
    <s v="Group C"/>
    <s v="M"/>
    <x v="4"/>
  </r>
  <r>
    <n v="167"/>
    <s v="7CDCD2A3CC30"/>
    <n v="58"/>
    <n v="64"/>
    <n v="54"/>
    <s v="Group A"/>
    <s v="F"/>
    <x v="1"/>
  </r>
  <r>
    <n v="168"/>
    <s v="2E726A491B81"/>
    <n v="59"/>
    <n v="48"/>
    <n v="55"/>
    <s v="Group B"/>
    <s v="M"/>
    <x v="5"/>
  </r>
  <r>
    <n v="169"/>
    <s v="C19CF10E0311"/>
    <n v="44"/>
    <n v="48"/>
    <n v="55"/>
    <s v="Group B"/>
    <s v="M"/>
    <x v="0"/>
  </r>
  <r>
    <n v="170"/>
    <s v="4403A800FA0C"/>
    <n v="67"/>
    <n v="52"/>
    <n v="55"/>
    <s v="Group D"/>
    <s v="M"/>
    <x v="1"/>
  </r>
  <r>
    <n v="171"/>
    <s v="B03A186B6F6A"/>
    <n v="50"/>
    <n v="54"/>
    <n v="55"/>
    <s v="Group C"/>
    <s v="M"/>
    <x v="0"/>
  </r>
  <r>
    <n v="172"/>
    <s v="F817F2CC6CD9"/>
    <n v="69"/>
    <n v="54"/>
    <n v="55"/>
    <s v="Group B"/>
    <s v="M"/>
    <x v="3"/>
  </r>
  <r>
    <n v="173"/>
    <s v="A3A5558121AA"/>
    <n v="39"/>
    <n v="54"/>
    <n v="55"/>
    <s v="Group B"/>
    <s v="F"/>
    <x v="4"/>
  </r>
  <r>
    <n v="174"/>
    <s v="5C4D3C4A8FAF"/>
    <n v="61"/>
    <n v="55"/>
    <n v="55"/>
    <s v="Group C"/>
    <s v="F"/>
    <x v="4"/>
  </r>
  <r>
    <n v="175"/>
    <s v="7497EC3330F0"/>
    <n v="63"/>
    <n v="56"/>
    <n v="55"/>
    <s v="Group C"/>
    <s v="M"/>
    <x v="2"/>
  </r>
  <r>
    <n v="176"/>
    <s v="1EFC92B0F8CA"/>
    <n v="61"/>
    <n v="56"/>
    <n v="55"/>
    <s v="Group C"/>
    <s v="M"/>
    <x v="1"/>
  </r>
  <r>
    <n v="177"/>
    <s v="24CF63F300D2"/>
    <n v="41"/>
    <n v="56"/>
    <n v="55"/>
    <s v="Group D"/>
    <s v="F"/>
    <x v="5"/>
  </r>
  <r>
    <n v="178"/>
    <s v="F62CEF9005D6"/>
    <n v="58"/>
    <n v="57"/>
    <n v="55"/>
    <s v="Group C"/>
    <s v="M"/>
    <x v="4"/>
  </r>
  <r>
    <n v="179"/>
    <s v="36F499DE4744"/>
    <n v="48"/>
    <n v="57"/>
    <n v="55"/>
    <s v="Group B"/>
    <s v="F"/>
    <x v="0"/>
  </r>
  <r>
    <n v="180"/>
    <s v="459116B06019"/>
    <n v="56"/>
    <n v="58"/>
    <n v="55"/>
    <s v="Group B"/>
    <s v="F"/>
    <x v="4"/>
  </r>
  <r>
    <n v="181"/>
    <s v="CD1065DD9120"/>
    <n v="63"/>
    <n v="59"/>
    <n v="55"/>
    <s v="Group B"/>
    <s v="F"/>
    <x v="0"/>
  </r>
  <r>
    <n v="182"/>
    <s v="BFF287E77E33"/>
    <n v="40"/>
    <n v="59"/>
    <n v="55"/>
    <s v="Group C"/>
    <s v="F"/>
    <x v="1"/>
  </r>
  <r>
    <n v="183"/>
    <s v="5336CCAB317E"/>
    <n v="58"/>
    <n v="62"/>
    <n v="55"/>
    <s v="Group A"/>
    <s v="M"/>
    <x v="3"/>
  </r>
  <r>
    <n v="184"/>
    <s v="7835B3AF6B18"/>
    <n v="54"/>
    <n v="62"/>
    <n v="55"/>
    <s v="Group C"/>
    <s v="M"/>
    <x v="4"/>
  </r>
  <r>
    <n v="185"/>
    <s v="5189121EA9A3"/>
    <n v="50"/>
    <n v="64"/>
    <n v="55"/>
    <s v="Group C"/>
    <s v="M"/>
    <x v="3"/>
  </r>
  <r>
    <n v="186"/>
    <s v="15BAA7386610"/>
    <n v="58"/>
    <n v="65"/>
    <n v="55"/>
    <s v="Group B"/>
    <s v="M"/>
    <x v="0"/>
  </r>
  <r>
    <n v="187"/>
    <s v="1761EAEB10A9"/>
    <n v="43"/>
    <n v="51"/>
    <n v="56"/>
    <s v="Group C"/>
    <s v="F"/>
    <x v="0"/>
  </r>
  <r>
    <n v="188"/>
    <s v="75FFFC0FB397"/>
    <n v="55"/>
    <n v="52"/>
    <n v="56"/>
    <s v="Group D"/>
    <s v="M"/>
    <x v="0"/>
  </r>
  <r>
    <n v="189"/>
    <s v="CED46B7954A8"/>
    <n v="53"/>
    <n v="56"/>
    <n v="56"/>
    <s v="Group D"/>
    <s v="F"/>
    <x v="0"/>
  </r>
  <r>
    <n v="190"/>
    <s v="605AC17D0204"/>
    <n v="58"/>
    <n v="56"/>
    <n v="56"/>
    <s v="Group E"/>
    <s v="F"/>
    <x v="1"/>
  </r>
  <r>
    <n v="191"/>
    <s v="736B4EA905FB"/>
    <n v="68"/>
    <n v="56"/>
    <n v="56"/>
    <s v="Group C"/>
    <s v="M"/>
    <x v="4"/>
  </r>
  <r>
    <n v="192"/>
    <s v="ABD89FE93EC2"/>
    <n v="63"/>
    <n v="57"/>
    <n v="56"/>
    <s v="Group C"/>
    <s v="M"/>
    <x v="2"/>
  </r>
  <r>
    <n v="193"/>
    <s v="C782923511BF"/>
    <n v="60"/>
    <n v="57"/>
    <n v="56"/>
    <s v="Group E"/>
    <s v="F"/>
    <x v="1"/>
  </r>
  <r>
    <n v="194"/>
    <s v="7D90E0B4EBDF"/>
    <n v="45"/>
    <n v="58"/>
    <n v="56"/>
    <s v="Group D"/>
    <s v="F"/>
    <x v="0"/>
  </r>
  <r>
    <n v="195"/>
    <s v="F368AD373F48"/>
    <n v="32"/>
    <n v="59"/>
    <n v="56"/>
    <s v="Group A"/>
    <s v="F"/>
    <x v="3"/>
  </r>
  <r>
    <n v="196"/>
    <s v="514359F1B74D"/>
    <n v="63"/>
    <n v="60"/>
    <n v="56"/>
    <s v="Group D"/>
    <s v="M"/>
    <x v="0"/>
  </r>
  <r>
    <n v="197"/>
    <s v="5231F7FC4320"/>
    <n v="58"/>
    <n v="60"/>
    <n v="56"/>
    <s v="Group B"/>
    <s v="M"/>
    <x v="3"/>
  </r>
  <r>
    <n v="198"/>
    <s v="3CC1A93E1853"/>
    <n v="66"/>
    <n v="60"/>
    <n v="56"/>
    <s v="Group D"/>
    <s v="M"/>
    <x v="0"/>
  </r>
  <r>
    <n v="199"/>
    <s v="278DEF78BEC1"/>
    <n v="57"/>
    <n v="62"/>
    <n v="56"/>
    <s v="Group B"/>
    <s v="M"/>
    <x v="2"/>
  </r>
  <r>
    <n v="200"/>
    <s v="EF35905E7B1F"/>
    <n v="52"/>
    <n v="63"/>
    <n v="56"/>
    <s v="Group C"/>
    <s v="M"/>
    <x v="4"/>
  </r>
  <r>
    <n v="201"/>
    <s v="A49C2A63E851"/>
    <n v="47"/>
    <n v="64"/>
    <n v="56"/>
    <s v="Group B"/>
    <s v="F"/>
    <x v="4"/>
  </r>
  <r>
    <n v="202"/>
    <s v="8EEC776A43D9"/>
    <n v="61"/>
    <n v="65"/>
    <n v="56"/>
    <s v="Group B"/>
    <s v="M"/>
    <x v="4"/>
  </r>
  <r>
    <n v="203"/>
    <s v="975B6F95D4AE"/>
    <n v="70"/>
    <n v="66"/>
    <n v="56"/>
    <s v="Group E"/>
    <s v="M"/>
    <x v="2"/>
  </r>
  <r>
    <n v="204"/>
    <s v="1F1DB4F82983"/>
    <n v="39"/>
    <n v="54"/>
    <n v="57"/>
    <s v="Group C"/>
    <s v="F"/>
    <x v="3"/>
  </r>
  <r>
    <n v="205"/>
    <s v="6578EB41D207"/>
    <n v="58"/>
    <n v="56"/>
    <n v="57"/>
    <s v="Group E"/>
    <s v="F"/>
    <x v="1"/>
  </r>
  <r>
    <n v="206"/>
    <s v="B86511A16115"/>
    <n v="42"/>
    <n v="57"/>
    <n v="57"/>
    <s v="Group D"/>
    <s v="F"/>
    <x v="3"/>
  </r>
  <r>
    <n v="207"/>
    <s v="FB2C3926D4EF"/>
    <n v="63"/>
    <n v="57"/>
    <n v="57"/>
    <s v="Group A"/>
    <s v="M"/>
    <x v="4"/>
  </r>
  <r>
    <n v="208"/>
    <s v="8D0AD0B0F306"/>
    <n v="43"/>
    <n v="57"/>
    <n v="57"/>
    <s v="Group C"/>
    <s v="F"/>
    <x v="4"/>
  </r>
  <r>
    <n v="209"/>
    <s v="8618601C8824"/>
    <n v="52"/>
    <n v="58"/>
    <n v="57"/>
    <s v="Group B"/>
    <s v="M"/>
    <x v="2"/>
  </r>
  <r>
    <n v="210"/>
    <s v="E73A11C8FA77"/>
    <n v="38"/>
    <n v="58"/>
    <n v="57"/>
    <s v="Group C"/>
    <s v="F"/>
    <x v="4"/>
  </r>
  <r>
    <n v="211"/>
    <s v="97DA59B1F1C8"/>
    <n v="54"/>
    <n v="59"/>
    <n v="57"/>
    <s v="Group A"/>
    <s v="F"/>
    <x v="3"/>
  </r>
  <r>
    <n v="212"/>
    <s v="5189D8C1F336"/>
    <n v="66"/>
    <n v="59"/>
    <n v="57"/>
    <s v="Group E"/>
    <s v="M"/>
    <x v="2"/>
  </r>
  <r>
    <n v="213"/>
    <s v="1BD6E6A550A1"/>
    <n v="59"/>
    <n v="59"/>
    <n v="57"/>
    <s v="Group D"/>
    <s v="M"/>
    <x v="0"/>
  </r>
  <r>
    <n v="214"/>
    <s v="5E8E25E0E08D"/>
    <n v="69"/>
    <n v="60"/>
    <n v="57"/>
    <s v="Group C"/>
    <s v="M"/>
    <x v="4"/>
  </r>
  <r>
    <n v="215"/>
    <s v="4CA8AC460BAD"/>
    <n v="45"/>
    <n v="60"/>
    <n v="57"/>
    <s v="Group D"/>
    <s v="F"/>
    <x v="1"/>
  </r>
  <r>
    <n v="216"/>
    <s v="446C38A82833"/>
    <n v="75"/>
    <n v="61"/>
    <n v="57"/>
    <s v="Group E"/>
    <s v="M"/>
    <x v="1"/>
  </r>
  <r>
    <n v="217"/>
    <s v="16DC7150CCD8"/>
    <n v="65"/>
    <n v="61"/>
    <n v="57"/>
    <s v="Group E"/>
    <s v="M"/>
    <x v="2"/>
  </r>
  <r>
    <n v="218"/>
    <s v="9555F6ACDE13"/>
    <n v="52"/>
    <n v="63"/>
    <n v="57"/>
    <s v="Group C"/>
    <s v="F"/>
    <x v="4"/>
  </r>
  <r>
    <n v="219"/>
    <s v="A2FFFCBD3D99"/>
    <n v="73"/>
    <n v="63"/>
    <n v="57"/>
    <s v="Group E"/>
    <s v="M"/>
    <x v="2"/>
  </r>
  <r>
    <n v="220"/>
    <s v="0122E35F1919"/>
    <n v="74"/>
    <n v="65"/>
    <n v="57"/>
    <s v="Group E"/>
    <s v="M"/>
    <x v="4"/>
  </r>
  <r>
    <n v="221"/>
    <s v="4322895D34FF"/>
    <n v="67"/>
    <n v="65"/>
    <n v="57"/>
    <s v="Group C"/>
    <s v="M"/>
    <x v="1"/>
  </r>
  <r>
    <n v="222"/>
    <s v="62AC5143150B"/>
    <n v="51"/>
    <n v="67"/>
    <n v="57"/>
    <s v="Group C"/>
    <s v="F"/>
    <x v="2"/>
  </r>
  <r>
    <n v="223"/>
    <s v="168F35937296"/>
    <n v="65"/>
    <n v="68"/>
    <n v="57"/>
    <s v="Group B"/>
    <s v="M"/>
    <x v="1"/>
  </r>
  <r>
    <n v="224"/>
    <s v="D2FBBE842488"/>
    <n v="51"/>
    <n v="52"/>
    <n v="58"/>
    <s v="Group E"/>
    <s v="F"/>
    <x v="0"/>
  </r>
  <r>
    <n v="225"/>
    <s v="1A9B276FB346"/>
    <n v="65"/>
    <n v="56"/>
    <n v="58"/>
    <s v="Group D"/>
    <s v="M"/>
    <x v="3"/>
  </r>
  <r>
    <n v="226"/>
    <s v="589C6B138C1A"/>
    <n v="49"/>
    <n v="57"/>
    <n v="58"/>
    <s v="Group B"/>
    <s v="F"/>
    <x v="4"/>
  </r>
  <r>
    <n v="227"/>
    <s v="CBF82FFD35DE"/>
    <n v="61"/>
    <n v="57"/>
    <n v="58"/>
    <s v="Group A"/>
    <s v="F"/>
    <x v="1"/>
  </r>
  <r>
    <n v="228"/>
    <s v="A5A44CFE114D"/>
    <n v="56"/>
    <n v="59"/>
    <n v="58"/>
    <s v="Group C"/>
    <s v="M"/>
    <x v="4"/>
  </r>
  <r>
    <n v="229"/>
    <s v="D04CD3B2E453"/>
    <n v="59"/>
    <n v="60"/>
    <n v="58"/>
    <s v="Group C"/>
    <s v="M"/>
    <x v="2"/>
  </r>
  <r>
    <n v="230"/>
    <s v="C27A73C1E958"/>
    <n v="65"/>
    <n v="61"/>
    <n v="58"/>
    <s v="Group E"/>
    <s v="M"/>
    <x v="3"/>
  </r>
  <r>
    <n v="231"/>
    <s v="5C6E4E772A46"/>
    <n v="52"/>
    <n v="61"/>
    <n v="58"/>
    <s v="Group B"/>
    <s v="M"/>
    <x v="0"/>
  </r>
  <r>
    <n v="232"/>
    <s v="37808CD38737"/>
    <n v="70"/>
    <n v="62"/>
    <n v="58"/>
    <s v="Group E"/>
    <s v="M"/>
    <x v="1"/>
  </r>
  <r>
    <n v="233"/>
    <s v="1130955A6644"/>
    <n v="58"/>
    <n v="64"/>
    <n v="58"/>
    <s v="Group D"/>
    <s v="F"/>
    <x v="2"/>
  </r>
  <r>
    <n v="234"/>
    <s v="5BFE009AF2B7"/>
    <n v="52"/>
    <n v="66"/>
    <n v="58"/>
    <s v="Group A"/>
    <s v="F"/>
    <x v="2"/>
  </r>
  <r>
    <n v="235"/>
    <s v="D271E08199D1"/>
    <n v="63"/>
    <n v="69"/>
    <n v="58"/>
    <s v="Group C"/>
    <s v="M"/>
    <x v="3"/>
  </r>
  <r>
    <n v="236"/>
    <s v="0D61BA602316"/>
    <n v="68"/>
    <n v="70"/>
    <n v="58"/>
    <s v="Group C"/>
    <s v="M"/>
    <x v="1"/>
  </r>
  <r>
    <n v="237"/>
    <s v="E26EB2269D25"/>
    <n v="44"/>
    <n v="54"/>
    <n v="59"/>
    <s v="Group C"/>
    <s v="F"/>
    <x v="1"/>
  </r>
  <r>
    <n v="238"/>
    <s v="75098DACE4FD"/>
    <n v="50"/>
    <n v="56"/>
    <n v="59"/>
    <s v="Group A"/>
    <s v="F"/>
    <x v="4"/>
  </r>
  <r>
    <n v="239"/>
    <s v="E0C4F7D14B55"/>
    <n v="45"/>
    <n v="59"/>
    <n v="59"/>
    <s v="Group C"/>
    <s v="F"/>
    <x v="2"/>
  </r>
  <r>
    <n v="240"/>
    <s v="54200F61AF70"/>
    <n v="76"/>
    <n v="59"/>
    <n v="59"/>
    <s v="Group E"/>
    <s v="M"/>
    <x v="1"/>
  </r>
  <r>
    <n v="241"/>
    <s v="38CD7CA404EF"/>
    <n v="56"/>
    <n v="60"/>
    <n v="59"/>
    <s v="Group C"/>
    <s v="F"/>
    <x v="1"/>
  </r>
  <r>
    <n v="242"/>
    <s v="9DF2F5473FA8"/>
    <n v="52"/>
    <n v="63"/>
    <n v="59"/>
    <s v="Group E"/>
    <s v="F"/>
    <x v="2"/>
  </r>
  <r>
    <n v="243"/>
    <s v="C9254BEBC1E0"/>
    <n v="63"/>
    <n v="64"/>
    <n v="59"/>
    <s v="Group C"/>
    <s v="M"/>
    <x v="2"/>
  </r>
  <r>
    <n v="244"/>
    <s v="2397396066FF"/>
    <n v="55"/>
    <n v="64"/>
    <n v="59"/>
    <s v="Group B"/>
    <s v="F"/>
    <x v="0"/>
  </r>
  <r>
    <n v="245"/>
    <s v="9051B7C03F73"/>
    <n v="64"/>
    <n v="64"/>
    <n v="59"/>
    <s v="Group C"/>
    <s v="M"/>
    <x v="2"/>
  </r>
  <r>
    <n v="246"/>
    <s v="45C2B209B3B3"/>
    <n v="64"/>
    <n v="64"/>
    <n v="59"/>
    <s v="Group D"/>
    <s v="M"/>
    <x v="0"/>
  </r>
  <r>
    <n v="247"/>
    <s v="61C8C5733BB5"/>
    <n v="48"/>
    <n v="65"/>
    <n v="59"/>
    <s v="Group D"/>
    <s v="F"/>
    <x v="2"/>
  </r>
  <r>
    <n v="248"/>
    <s v="E7AFE8B0FC13"/>
    <n v="47"/>
    <n v="65"/>
    <n v="59"/>
    <s v="Group D"/>
    <s v="F"/>
    <x v="0"/>
  </r>
  <r>
    <n v="249"/>
    <s v="B15BD476EEBC"/>
    <n v="49"/>
    <n v="65"/>
    <n v="59"/>
    <s v="Group C"/>
    <s v="F"/>
    <x v="2"/>
  </r>
  <r>
    <n v="250"/>
    <s v="06F57C0CE294"/>
    <n v="49"/>
    <n v="66"/>
    <n v="59"/>
    <s v="Group C"/>
    <s v="F"/>
    <x v="4"/>
  </r>
  <r>
    <n v="251"/>
    <s v="15C2005F8BE6"/>
    <n v="61"/>
    <n v="67"/>
    <n v="59"/>
    <s v="Group A"/>
    <s v="F"/>
    <x v="0"/>
  </r>
  <r>
    <n v="252"/>
    <s v="E5C92545045F"/>
    <n v="53"/>
    <n v="68"/>
    <n v="59"/>
    <s v="Group C"/>
    <s v="F"/>
    <x v="1"/>
  </r>
  <r>
    <n v="253"/>
    <s v="2FDB4F923A22"/>
    <n v="47"/>
    <n v="52"/>
    <n v="60"/>
    <s v="Group A"/>
    <s v="F"/>
    <x v="2"/>
  </r>
  <r>
    <n v="254"/>
    <s v="E336763331F2"/>
    <n v="56"/>
    <n v="53"/>
    <n v="60"/>
    <s v="Group C"/>
    <s v="F"/>
    <x v="2"/>
  </r>
  <r>
    <n v="255"/>
    <s v="07A1A2FDE3EC"/>
    <n v="63"/>
    <n v="55"/>
    <n v="60"/>
    <s v="Group D"/>
    <s v="M"/>
    <x v="0"/>
  </r>
  <r>
    <n v="256"/>
    <s v="B3FC3CAE4EA9"/>
    <n v="51"/>
    <n v="57"/>
    <n v="60"/>
    <s v="Group B"/>
    <s v="F"/>
    <x v="4"/>
  </r>
  <r>
    <n v="257"/>
    <s v="501A0C75823D"/>
    <n v="64"/>
    <n v="58"/>
    <n v="60"/>
    <s v="Group A"/>
    <s v="M"/>
    <x v="0"/>
  </r>
  <r>
    <n v="258"/>
    <s v="B9BA665B319A"/>
    <n v="63"/>
    <n v="60"/>
    <n v="60"/>
    <s v="Group B"/>
    <s v="F"/>
    <x v="2"/>
  </r>
  <r>
    <n v="259"/>
    <s v="B340B10A3EA0"/>
    <n v="50"/>
    <n v="61"/>
    <n v="60"/>
    <s v="Group C"/>
    <s v="F"/>
    <x v="0"/>
  </r>
  <r>
    <n v="260"/>
    <s v="74512218FBE9"/>
    <n v="70"/>
    <n v="61"/>
    <n v="60"/>
    <s v="Group B"/>
    <s v="M"/>
    <x v="5"/>
  </r>
  <r>
    <n v="261"/>
    <s v="C81E93B1C0AC"/>
    <n v="63"/>
    <n v="61"/>
    <n v="60"/>
    <s v="Group C"/>
    <s v="M"/>
    <x v="4"/>
  </r>
  <r>
    <n v="262"/>
    <s v="14B7CC4AEB5B"/>
    <n v="48"/>
    <n v="62"/>
    <n v="60"/>
    <s v="Group C"/>
    <s v="F"/>
    <x v="3"/>
  </r>
  <r>
    <n v="263"/>
    <s v="4473581D28E3"/>
    <n v="55"/>
    <n v="62"/>
    <n v="60"/>
    <s v="Group B"/>
    <s v="F"/>
    <x v="5"/>
  </r>
  <r>
    <n v="264"/>
    <s v="27C73E600CC0"/>
    <n v="64"/>
    <n v="63"/>
    <n v="60"/>
    <s v="Group B"/>
    <s v="M"/>
    <x v="2"/>
  </r>
  <r>
    <n v="265"/>
    <s v="58F192B5E015"/>
    <n v="52"/>
    <n v="63"/>
    <n v="60"/>
    <s v="Group D"/>
    <s v="F"/>
    <x v="2"/>
  </r>
  <r>
    <n v="266"/>
    <s v="91B34C69D0A6"/>
    <n v="67"/>
    <n v="65"/>
    <n v="60"/>
    <s v="Group C"/>
    <s v="M"/>
    <x v="2"/>
  </r>
  <r>
    <n v="267"/>
    <s v="267964940168"/>
    <n v="59"/>
    <n v="65"/>
    <n v="60"/>
    <s v="Group A"/>
    <s v="M"/>
    <x v="4"/>
  </r>
  <r>
    <n v="268"/>
    <s v="932F0D2360F8"/>
    <n v="72"/>
    <n v="66"/>
    <n v="60"/>
    <s v="Group C"/>
    <s v="M"/>
    <x v="3"/>
  </r>
  <r>
    <n v="269"/>
    <s v="C3D918FD62E0"/>
    <n v="63"/>
    <n v="66"/>
    <n v="60"/>
    <s v="Group B"/>
    <s v="M"/>
    <x v="2"/>
  </r>
  <r>
    <n v="270"/>
    <s v="45D15C5E203A"/>
    <n v="45"/>
    <n v="66"/>
    <n v="60"/>
    <s v="Group B"/>
    <s v="F"/>
    <x v="0"/>
  </r>
  <r>
    <n v="271"/>
    <s v="402093B50F07"/>
    <n v="47"/>
    <n v="70"/>
    <n v="60"/>
    <s v="Group B"/>
    <s v="F"/>
    <x v="1"/>
  </r>
  <r>
    <n v="272"/>
    <s v="C995E6225DB5"/>
    <n v="64"/>
    <n v="61"/>
    <n v="61"/>
    <s v="Group C"/>
    <s v="M"/>
    <x v="3"/>
  </r>
  <r>
    <n v="273"/>
    <s v="544662C2A4EE"/>
    <n v="62"/>
    <n v="61"/>
    <n v="61"/>
    <s v="Group B"/>
    <s v="M"/>
    <x v="0"/>
  </r>
  <r>
    <n v="274"/>
    <s v="C3061BF79477"/>
    <n v="66"/>
    <n v="61"/>
    <n v="61"/>
    <s v="Group D"/>
    <s v="M"/>
    <x v="1"/>
  </r>
  <r>
    <n v="275"/>
    <s v="9478F8191330"/>
    <n v="74"/>
    <n v="62"/>
    <n v="61"/>
    <s v="Group B"/>
    <s v="M"/>
    <x v="1"/>
  </r>
  <r>
    <n v="276"/>
    <s v="920E90292BFF"/>
    <n v="58"/>
    <n v="63"/>
    <n v="61"/>
    <s v="Group E"/>
    <s v="F"/>
    <x v="2"/>
  </r>
  <r>
    <n v="277"/>
    <s v="1526707671A1"/>
    <n v="65"/>
    <n v="63"/>
    <n v="61"/>
    <s v="Group B"/>
    <s v="M"/>
    <x v="2"/>
  </r>
  <r>
    <n v="278"/>
    <s v="3D8DC159614F"/>
    <n v="61"/>
    <n v="63"/>
    <n v="61"/>
    <s v="Group D"/>
    <s v="F"/>
    <x v="1"/>
  </r>
  <r>
    <n v="279"/>
    <s v="1A0A099A44C9"/>
    <n v="46"/>
    <n v="63"/>
    <n v="61"/>
    <s v="Group C"/>
    <s v="F"/>
    <x v="4"/>
  </r>
  <r>
    <n v="280"/>
    <s v="6C0FC39AFD0F"/>
    <n v="63"/>
    <n v="63"/>
    <n v="61"/>
    <s v="Group C"/>
    <s v="M"/>
    <x v="2"/>
  </r>
  <r>
    <n v="281"/>
    <s v="4739DDD476DC"/>
    <n v="67"/>
    <n v="63"/>
    <n v="61"/>
    <s v="Group B"/>
    <s v="M"/>
    <x v="4"/>
  </r>
  <r>
    <n v="282"/>
    <s v="77E4A818DBC7"/>
    <n v="47"/>
    <n v="64"/>
    <n v="61"/>
    <s v="Group B"/>
    <s v="F"/>
    <x v="5"/>
  </r>
  <r>
    <n v="283"/>
    <s v="7C711505EC7E"/>
    <n v="77"/>
    <n v="64"/>
    <n v="61"/>
    <s v="Group B"/>
    <s v="M"/>
    <x v="3"/>
  </r>
  <r>
    <n v="284"/>
    <s v="90110B2C38E6"/>
    <n v="66"/>
    <n v="65"/>
    <n v="61"/>
    <s v="Group C"/>
    <s v="M"/>
    <x v="2"/>
  </r>
  <r>
    <n v="285"/>
    <s v="F09D1FCF3966"/>
    <n v="64"/>
    <n v="65"/>
    <n v="61"/>
    <s v="Group D"/>
    <s v="M"/>
    <x v="0"/>
  </r>
  <r>
    <n v="286"/>
    <s v="6F91658B6649"/>
    <n v="74"/>
    <n v="65"/>
    <n v="61"/>
    <s v="Group C"/>
    <s v="M"/>
    <x v="4"/>
  </r>
  <r>
    <n v="287"/>
    <s v="157A83960377"/>
    <n v="72"/>
    <n v="65"/>
    <n v="61"/>
    <s v="Group C"/>
    <s v="M"/>
    <x v="5"/>
  </r>
  <r>
    <n v="288"/>
    <s v="86E3CAC49AB9"/>
    <n v="55"/>
    <n v="66"/>
    <n v="61"/>
    <s v="Group C"/>
    <s v="F"/>
    <x v="1"/>
  </r>
  <r>
    <n v="289"/>
    <s v="ADEA1A9BDA25"/>
    <n v="49"/>
    <n v="67"/>
    <n v="61"/>
    <s v="Group C"/>
    <s v="F"/>
    <x v="3"/>
  </r>
  <r>
    <n v="290"/>
    <s v="F7CFBA05F4A7"/>
    <n v="68"/>
    <n v="69"/>
    <n v="61"/>
    <s v="Group C"/>
    <s v="M"/>
    <x v="1"/>
  </r>
  <r>
    <n v="291"/>
    <s v="B22935154156"/>
    <n v="60"/>
    <n v="69"/>
    <n v="61"/>
    <s v="Group B"/>
    <s v="M"/>
    <x v="2"/>
  </r>
  <r>
    <n v="292"/>
    <s v="95FE8B6700A3"/>
    <n v="73"/>
    <n v="75"/>
    <n v="61"/>
    <s v="Group D"/>
    <s v="M"/>
    <x v="4"/>
  </r>
  <r>
    <n v="293"/>
    <s v="2BB66599B20D"/>
    <n v="64"/>
    <n v="56"/>
    <n v="62"/>
    <s v="Group B"/>
    <s v="M"/>
    <x v="4"/>
  </r>
  <r>
    <n v="294"/>
    <s v="52C681C4BB58"/>
    <n v="79"/>
    <n v="59"/>
    <n v="62"/>
    <s v="Group E"/>
    <s v="M"/>
    <x v="4"/>
  </r>
  <r>
    <n v="295"/>
    <s v="1C1ADA4E9E7F"/>
    <n v="59"/>
    <n v="60"/>
    <n v="62"/>
    <s v="Group D"/>
    <s v="F"/>
    <x v="1"/>
  </r>
  <r>
    <n v="296"/>
    <s v="D38F05E656BA"/>
    <n v="61"/>
    <n v="60"/>
    <n v="62"/>
    <s v="Group B"/>
    <s v="F"/>
    <x v="4"/>
  </r>
  <r>
    <n v="297"/>
    <s v="9A1460731552"/>
    <n v="52"/>
    <n v="60"/>
    <n v="62"/>
    <s v="Group C"/>
    <s v="F"/>
    <x v="2"/>
  </r>
  <r>
    <n v="298"/>
    <s v="45FE852B31C8"/>
    <n v="66"/>
    <n v="61"/>
    <n v="62"/>
    <s v="Group C"/>
    <s v="F"/>
    <x v="2"/>
  </r>
  <r>
    <n v="299"/>
    <s v="4F1D3DD077AD"/>
    <n v="65"/>
    <n v="62"/>
    <n v="62"/>
    <s v="Group B"/>
    <s v="F"/>
    <x v="4"/>
  </r>
  <r>
    <n v="300"/>
    <s v="D11B4FDCE6FC"/>
    <n v="74"/>
    <n v="63"/>
    <n v="62"/>
    <s v="Group D"/>
    <s v="M"/>
    <x v="1"/>
  </r>
  <r>
    <n v="301"/>
    <s v="7F5A13CFBDA0"/>
    <n v="63"/>
    <n v="64"/>
    <n v="62"/>
    <s v="Group C"/>
    <s v="M"/>
    <x v="4"/>
  </r>
  <r>
    <n v="302"/>
    <s v="F61EF2F86206"/>
    <n v="60"/>
    <n v="64"/>
    <n v="62"/>
    <s v="Group C"/>
    <s v="M"/>
    <x v="1"/>
  </r>
  <r>
    <n v="303"/>
    <s v="4802DCF935A0"/>
    <n v="53"/>
    <n v="65"/>
    <n v="62"/>
    <s v="Group C"/>
    <s v="F"/>
    <x v="1"/>
  </r>
  <r>
    <n v="304"/>
    <s v="305E9F1AA67D"/>
    <n v="63"/>
    <n v="65"/>
    <n v="62"/>
    <s v="Group B"/>
    <s v="F"/>
    <x v="2"/>
  </r>
  <r>
    <n v="305"/>
    <s v="F3003375BB3D"/>
    <n v="67"/>
    <n v="66"/>
    <n v="62"/>
    <s v="Group D"/>
    <s v="M"/>
    <x v="0"/>
  </r>
  <r>
    <n v="306"/>
    <s v="E9A4A3D1A455"/>
    <n v="53"/>
    <n v="66"/>
    <n v="62"/>
    <s v="Group C"/>
    <s v="F"/>
    <x v="3"/>
  </r>
  <r>
    <n v="307"/>
    <s v="2FF132E08CA3"/>
    <n v="77"/>
    <n v="66"/>
    <n v="62"/>
    <s v="Group A"/>
    <s v="M"/>
    <x v="1"/>
  </r>
  <r>
    <n v="308"/>
    <s v="FC51978DBF62"/>
    <n v="77"/>
    <n v="66"/>
    <n v="62"/>
    <s v="Group E"/>
    <s v="M"/>
    <x v="1"/>
  </r>
  <r>
    <n v="309"/>
    <s v="9E11F1395DE2"/>
    <n v="61"/>
    <n v="66"/>
    <n v="62"/>
    <s v="Group C"/>
    <s v="M"/>
    <x v="5"/>
  </r>
  <r>
    <n v="310"/>
    <s v="D9FCACCA0258"/>
    <n v="71"/>
    <n v="66"/>
    <n v="62"/>
    <s v="Group B"/>
    <s v="M"/>
    <x v="1"/>
  </r>
  <r>
    <n v="311"/>
    <s v="A9CCF5316DB5"/>
    <n v="71"/>
    <n v="67"/>
    <n v="62"/>
    <s v="Group C"/>
    <s v="M"/>
    <x v="4"/>
  </r>
  <r>
    <n v="312"/>
    <s v="92CFA0704F8C"/>
    <n v="72"/>
    <n v="68"/>
    <n v="62"/>
    <s v="Group D"/>
    <s v="M"/>
    <x v="3"/>
  </r>
  <r>
    <n v="313"/>
    <s v="198BC28F4C79"/>
    <n v="55"/>
    <n v="69"/>
    <n v="62"/>
    <s v="Group C"/>
    <s v="F"/>
    <x v="1"/>
  </r>
  <r>
    <n v="314"/>
    <s v="DF7E31538559"/>
    <n v="71"/>
    <n v="70"/>
    <n v="62"/>
    <s v="Group B"/>
    <s v="M"/>
    <x v="1"/>
  </r>
  <r>
    <n v="315"/>
    <s v="29D5420C7B8E"/>
    <n v="69"/>
    <n v="71"/>
    <n v="62"/>
    <s v="Group C"/>
    <s v="M"/>
    <x v="4"/>
  </r>
  <r>
    <n v="316"/>
    <s v="56814287F614"/>
    <n v="53"/>
    <n v="56"/>
    <n v="63"/>
    <s v="Group D"/>
    <s v="F"/>
    <x v="2"/>
  </r>
  <r>
    <n v="317"/>
    <s v="FB92FD5CDD33"/>
    <n v="58"/>
    <n v="58"/>
    <n v="63"/>
    <s v="Group D"/>
    <s v="F"/>
    <x v="0"/>
  </r>
  <r>
    <n v="318"/>
    <s v="1AD236703C0A"/>
    <n v="52"/>
    <n v="60"/>
    <n v="63"/>
    <s v="Group C"/>
    <s v="F"/>
    <x v="2"/>
  </r>
  <r>
    <n v="319"/>
    <s v="270901840C45"/>
    <n v="67"/>
    <n v="60"/>
    <n v="63"/>
    <s v="Group D"/>
    <s v="M"/>
    <x v="3"/>
  </r>
  <r>
    <n v="320"/>
    <s v="59981EEA96CE"/>
    <n v="42"/>
    <n v="60"/>
    <n v="63"/>
    <s v="Group C"/>
    <s v="F"/>
    <x v="2"/>
  </r>
  <r>
    <n v="321"/>
    <s v="F407302B4506"/>
    <n v="60"/>
    <n v="62"/>
    <n v="63"/>
    <s v="Group D"/>
    <s v="F"/>
    <x v="4"/>
  </r>
  <r>
    <n v="322"/>
    <s v="3720461F4483"/>
    <n v="61"/>
    <n v="63"/>
    <n v="63"/>
    <s v="Group C"/>
    <s v="M"/>
    <x v="3"/>
  </r>
  <r>
    <n v="323"/>
    <s v="96330EDCA9EC"/>
    <n v="67"/>
    <n v="63"/>
    <n v="63"/>
    <s v="Group D"/>
    <s v="M"/>
    <x v="4"/>
  </r>
  <r>
    <n v="324"/>
    <s v="0627DDC78F2B"/>
    <n v="65"/>
    <n v="63"/>
    <n v="63"/>
    <s v="Group C"/>
    <s v="M"/>
    <x v="0"/>
  </r>
  <r>
    <n v="325"/>
    <s v="8C95992C1D85"/>
    <n v="80"/>
    <n v="63"/>
    <n v="63"/>
    <s v="Group C"/>
    <s v="M"/>
    <x v="2"/>
  </r>
  <r>
    <n v="326"/>
    <s v="451048AA3C25"/>
    <n v="54"/>
    <n v="63"/>
    <n v="63"/>
    <s v="Group A"/>
    <s v="F"/>
    <x v="0"/>
  </r>
  <r>
    <n v="327"/>
    <s v="5DF8FAAFB299"/>
    <n v="71"/>
    <n v="64"/>
    <n v="63"/>
    <s v="Group A"/>
    <s v="M"/>
    <x v="4"/>
  </r>
  <r>
    <n v="328"/>
    <s v="4B059F14F68D"/>
    <n v="70"/>
    <n v="65"/>
    <n v="63"/>
    <s v="Group B"/>
    <s v="M"/>
    <x v="1"/>
  </r>
  <r>
    <n v="329"/>
    <s v="E6B17B9C62AB"/>
    <n v="58"/>
    <n v="65"/>
    <n v="63"/>
    <s v="Group C"/>
    <s v="M"/>
    <x v="0"/>
  </r>
  <r>
    <n v="330"/>
    <s v="C99E2A998253"/>
    <n v="69"/>
    <n v="65"/>
    <n v="63"/>
    <s v="Group A"/>
    <s v="M"/>
    <x v="1"/>
  </r>
  <r>
    <n v="331"/>
    <s v="8CC38609E32B"/>
    <n v="72"/>
    <n v="65"/>
    <n v="63"/>
    <s v="Group C"/>
    <s v="M"/>
    <x v="0"/>
  </r>
  <r>
    <n v="332"/>
    <s v="6D564E40A439"/>
    <n v="61"/>
    <n v="66"/>
    <n v="63"/>
    <s v="Group C"/>
    <s v="F"/>
    <x v="3"/>
  </r>
  <r>
    <n v="333"/>
    <s v="9F4D737752D8"/>
    <n v="62"/>
    <n v="66"/>
    <n v="63"/>
    <s v="Group B"/>
    <s v="M"/>
    <x v="4"/>
  </r>
  <r>
    <n v="334"/>
    <s v="1036AB4B89A5"/>
    <n v="78"/>
    <n v="66"/>
    <n v="63"/>
    <s v="Group C"/>
    <s v="M"/>
    <x v="3"/>
  </r>
  <r>
    <n v="335"/>
    <s v="3369487B6030"/>
    <n v="65"/>
    <n v="67"/>
    <n v="63"/>
    <s v="Group C"/>
    <s v="M"/>
    <x v="2"/>
  </r>
  <r>
    <n v="336"/>
    <s v="1329C72D8787"/>
    <n v="64"/>
    <n v="67"/>
    <n v="63"/>
    <s v="Group C"/>
    <s v="M"/>
    <x v="0"/>
  </r>
  <r>
    <n v="337"/>
    <s v="D370FD74A8D1"/>
    <n v="72"/>
    <n v="67"/>
    <n v="63"/>
    <s v="Group B"/>
    <s v="M"/>
    <x v="4"/>
  </r>
  <r>
    <n v="338"/>
    <s v="6C4962F3F175"/>
    <n v="69"/>
    <n v="67"/>
    <n v="63"/>
    <s v="Group D"/>
    <s v="M"/>
    <x v="2"/>
  </r>
  <r>
    <n v="339"/>
    <s v="832D9942C6B8"/>
    <n v="81"/>
    <n v="67"/>
    <n v="63"/>
    <s v="Group E"/>
    <s v="M"/>
    <x v="5"/>
  </r>
  <r>
    <n v="340"/>
    <s v="FDA4D0DDDE7F"/>
    <n v="70"/>
    <n v="68"/>
    <n v="63"/>
    <s v="Group D"/>
    <s v="M"/>
    <x v="1"/>
  </r>
  <r>
    <n v="341"/>
    <s v="9E1BAE3EFE7D"/>
    <n v="60"/>
    <n v="68"/>
    <n v="63"/>
    <s v="Group B"/>
    <s v="F"/>
    <x v="1"/>
  </r>
  <r>
    <n v="342"/>
    <s v="E982335D6BCA"/>
    <n v="71"/>
    <n v="70"/>
    <n v="63"/>
    <s v="Group E"/>
    <s v="M"/>
    <x v="1"/>
  </r>
  <r>
    <n v="343"/>
    <s v="DAF574DC1DCC"/>
    <n v="66"/>
    <n v="74"/>
    <n v="63"/>
    <s v="Group D"/>
    <s v="M"/>
    <x v="0"/>
  </r>
  <r>
    <n v="344"/>
    <s v="38A756689D01"/>
    <n v="46"/>
    <n v="58"/>
    <n v="64"/>
    <s v="Group D"/>
    <s v="F"/>
    <x v="2"/>
  </r>
  <r>
    <n v="345"/>
    <s v="48BDB417D917"/>
    <n v="51"/>
    <n v="58"/>
    <n v="64"/>
    <s v="Group D"/>
    <s v="F"/>
    <x v="1"/>
  </r>
  <r>
    <n v="346"/>
    <s v="22568EDE52C4"/>
    <n v="48"/>
    <n v="58"/>
    <n v="64"/>
    <s v="Group D"/>
    <s v="F"/>
    <x v="4"/>
  </r>
  <r>
    <n v="347"/>
    <s v="EBFF21605CC6"/>
    <n v="63"/>
    <n v="60"/>
    <n v="64"/>
    <s v="Group B"/>
    <s v="F"/>
    <x v="0"/>
  </r>
  <r>
    <n v="348"/>
    <s v="1AAE34AE28EB"/>
    <n v="61"/>
    <n v="61"/>
    <n v="64"/>
    <s v="Group B"/>
    <s v="M"/>
    <x v="2"/>
  </r>
  <r>
    <n v="349"/>
    <s v="E9442F4653E3"/>
    <n v="77"/>
    <n v="61"/>
    <n v="64"/>
    <s v="Group C"/>
    <s v="M"/>
    <x v="2"/>
  </r>
  <r>
    <n v="350"/>
    <s v="CD62C0037B30"/>
    <n v="56"/>
    <n v="61"/>
    <n v="64"/>
    <s v="Group C"/>
    <s v="M"/>
    <x v="0"/>
  </r>
  <r>
    <n v="351"/>
    <s v="BEEF12C482D0"/>
    <n v="67"/>
    <n v="62"/>
    <n v="64"/>
    <s v="Group B"/>
    <s v="M"/>
    <x v="5"/>
  </r>
  <r>
    <n v="352"/>
    <s v="DA4A1D845E53"/>
    <n v="58"/>
    <n v="62"/>
    <n v="64"/>
    <s v="Group B"/>
    <s v="M"/>
    <x v="0"/>
  </r>
  <r>
    <n v="353"/>
    <s v="145B74D5CDD6"/>
    <n v="64"/>
    <n v="63"/>
    <n v="64"/>
    <s v="Group C"/>
    <s v="F"/>
    <x v="4"/>
  </r>
  <r>
    <n v="354"/>
    <s v="240766E80C3D"/>
    <n v="58"/>
    <n v="63"/>
    <n v="64"/>
    <s v="Group A"/>
    <s v="F"/>
    <x v="1"/>
  </r>
  <r>
    <n v="355"/>
    <s v="2387ECDB2D21"/>
    <n v="65"/>
    <n v="64"/>
    <n v="64"/>
    <s v="Group C"/>
    <s v="M"/>
    <x v="2"/>
  </r>
  <r>
    <n v="356"/>
    <s v="D297CAC662B1"/>
    <n v="61"/>
    <n v="65"/>
    <n v="64"/>
    <s v="Group C"/>
    <s v="F"/>
    <x v="2"/>
  </r>
  <r>
    <n v="357"/>
    <s v="C0E6B3F5D132"/>
    <n v="58"/>
    <n v="65"/>
    <n v="64"/>
    <s v="Group D"/>
    <s v="M"/>
    <x v="0"/>
  </r>
  <r>
    <n v="358"/>
    <s v="8F6780D2A492"/>
    <n v="65"/>
    <n v="65"/>
    <n v="64"/>
    <s v="Group C"/>
    <s v="M"/>
    <x v="1"/>
  </r>
  <r>
    <n v="359"/>
    <s v="A09DB2B3F507"/>
    <n v="75"/>
    <n v="65"/>
    <n v="64"/>
    <s v="Group C"/>
    <s v="M"/>
    <x v="4"/>
  </r>
  <r>
    <n v="360"/>
    <s v="03C440C5199C"/>
    <n v="52"/>
    <n v="66"/>
    <n v="64"/>
    <s v="Group D"/>
    <s v="F"/>
    <x v="0"/>
  </r>
  <r>
    <n v="361"/>
    <s v="8CC9C9B495DD"/>
    <n v="70"/>
    <n v="67"/>
    <n v="64"/>
    <s v="Group B"/>
    <s v="M"/>
    <x v="1"/>
  </r>
  <r>
    <n v="362"/>
    <s v="8BC7D3CA2209"/>
    <n v="67"/>
    <n v="68"/>
    <n v="64"/>
    <s v="Group C"/>
    <s v="M"/>
    <x v="5"/>
  </r>
  <r>
    <n v="363"/>
    <s v="394A549666A0"/>
    <n v="59"/>
    <n v="68"/>
    <n v="64"/>
    <s v="Group B"/>
    <s v="F"/>
    <x v="4"/>
  </r>
  <r>
    <n v="364"/>
    <s v="00A29B9734B4"/>
    <n v="65"/>
    <n v="69"/>
    <n v="64"/>
    <s v="Group B"/>
    <s v="F"/>
    <x v="0"/>
  </r>
  <r>
    <n v="365"/>
    <s v="F54D045537F4"/>
    <n v="54"/>
    <n v="69"/>
    <n v="64"/>
    <s v="Group D"/>
    <s v="F"/>
    <x v="0"/>
  </r>
  <r>
    <n v="366"/>
    <s v="2885445CF71F"/>
    <n v="64"/>
    <n v="69"/>
    <n v="64"/>
    <s v="Group C"/>
    <s v="M"/>
    <x v="3"/>
  </r>
  <r>
    <n v="367"/>
    <s v="1F1950AD9E3C"/>
    <n v="50"/>
    <n v="70"/>
    <n v="64"/>
    <s v="Group A"/>
    <s v="F"/>
    <x v="4"/>
  </r>
  <r>
    <n v="368"/>
    <s v="D40F05782253"/>
    <n v="76"/>
    <n v="72"/>
    <n v="64"/>
    <s v="Group E"/>
    <s v="M"/>
    <x v="4"/>
  </r>
  <r>
    <n v="369"/>
    <s v="75B650A5FA2E"/>
    <n v="77"/>
    <n v="79"/>
    <n v="64"/>
    <s v="Group C"/>
    <s v="M"/>
    <x v="2"/>
  </r>
  <r>
    <n v="370"/>
    <s v="D4FFA9CDD071"/>
    <n v="57"/>
    <n v="55"/>
    <n v="65"/>
    <s v="Group D"/>
    <s v="F"/>
    <x v="2"/>
  </r>
  <r>
    <n v="371"/>
    <s v="BD9E59C0DC39"/>
    <n v="41"/>
    <n v="56"/>
    <n v="65"/>
    <s v="Group B"/>
    <s v="F"/>
    <x v="3"/>
  </r>
  <r>
    <n v="372"/>
    <s v="84AD2EBE3EB3"/>
    <n v="65"/>
    <n v="58"/>
    <n v="65"/>
    <s v="Group C"/>
    <s v="M"/>
    <x v="1"/>
  </r>
  <r>
    <n v="373"/>
    <s v="81767BB9205A"/>
    <n v="50"/>
    <n v="58"/>
    <n v="65"/>
    <s v="Group C"/>
    <s v="F"/>
    <x v="4"/>
  </r>
  <r>
    <n v="374"/>
    <s v="67986BFFBF51"/>
    <n v="55"/>
    <n v="60"/>
    <n v="65"/>
    <s v="Group D"/>
    <s v="F"/>
    <x v="4"/>
  </r>
  <r>
    <n v="375"/>
    <s v="84A35900FBAB"/>
    <n v="59"/>
    <n v="62"/>
    <n v="65"/>
    <s v="Group C"/>
    <s v="F"/>
    <x v="0"/>
  </r>
  <r>
    <n v="376"/>
    <s v="61FAA8D38819"/>
    <n v="67"/>
    <n v="62"/>
    <n v="65"/>
    <s v="Group C"/>
    <s v="M"/>
    <x v="3"/>
  </r>
  <r>
    <n v="377"/>
    <s v="35AF11AEA790"/>
    <n v="60"/>
    <n v="62"/>
    <n v="65"/>
    <s v="Group B"/>
    <s v="M"/>
    <x v="1"/>
  </r>
  <r>
    <n v="378"/>
    <s v="1032999DACF8"/>
    <n v="51"/>
    <n v="63"/>
    <n v="65"/>
    <s v="Group A"/>
    <s v="F"/>
    <x v="3"/>
  </r>
  <r>
    <n v="379"/>
    <s v="0ED9E08A488F"/>
    <n v="73"/>
    <n v="63"/>
    <n v="65"/>
    <s v="Group D"/>
    <s v="M"/>
    <x v="3"/>
  </r>
  <r>
    <n v="380"/>
    <s v="EE9D165109EA"/>
    <n v="55"/>
    <n v="64"/>
    <n v="65"/>
    <s v="Group C"/>
    <s v="F"/>
    <x v="0"/>
  </r>
  <r>
    <n v="381"/>
    <s v="6470DBE6EB35"/>
    <n v="50"/>
    <n v="64"/>
    <n v="65"/>
    <s v="Group B"/>
    <s v="F"/>
    <x v="2"/>
  </r>
  <r>
    <n v="382"/>
    <s v="E958CBC5FFF7"/>
    <n v="48"/>
    <n v="64"/>
    <n v="65"/>
    <s v="Group D"/>
    <s v="F"/>
    <x v="4"/>
  </r>
  <r>
    <n v="383"/>
    <s v="6CD0DF673D58"/>
    <n v="58"/>
    <n v="65"/>
    <n v="65"/>
    <s v="Group A"/>
    <s v="F"/>
    <x v="1"/>
  </r>
  <r>
    <n v="384"/>
    <s v="DC16EE01489C"/>
    <n v="64"/>
    <n v="65"/>
    <n v="65"/>
    <s v="Group D"/>
    <s v="M"/>
    <x v="1"/>
  </r>
  <r>
    <n v="385"/>
    <s v="D834CCCC7EAE"/>
    <n v="60"/>
    <n v="65"/>
    <n v="65"/>
    <s v="Group E"/>
    <s v="F"/>
    <x v="0"/>
  </r>
  <r>
    <n v="386"/>
    <s v="41D102A9B781"/>
    <n v="59"/>
    <n v="66"/>
    <n v="65"/>
    <s v="Group D"/>
    <s v="M"/>
    <x v="0"/>
  </r>
  <r>
    <n v="387"/>
    <s v="CB0BA8AFDD70"/>
    <n v="61"/>
    <n v="66"/>
    <n v="65"/>
    <s v="Group C"/>
    <s v="M"/>
    <x v="5"/>
  </r>
  <r>
    <n v="388"/>
    <s v="ACE9A55708FE"/>
    <n v="76"/>
    <n v="67"/>
    <n v="65"/>
    <s v="Group C"/>
    <s v="M"/>
    <x v="0"/>
  </r>
  <r>
    <n v="389"/>
    <s v="760EE84C6AA7"/>
    <n v="69"/>
    <n v="68"/>
    <n v="65"/>
    <s v="Group C"/>
    <s v="M"/>
    <x v="0"/>
  </r>
  <r>
    <n v="390"/>
    <s v="FEF58C35727E"/>
    <n v="61"/>
    <n v="68"/>
    <n v="65"/>
    <s v="Group D"/>
    <s v="M"/>
    <x v="3"/>
  </r>
  <r>
    <n v="391"/>
    <s v="254077DBC4D5"/>
    <n v="68"/>
    <n v="68"/>
    <n v="65"/>
    <s v="Group E"/>
    <s v="M"/>
    <x v="4"/>
  </r>
  <r>
    <n v="392"/>
    <s v="BCAD2AF6F5E7"/>
    <n v="50"/>
    <n v="68"/>
    <n v="65"/>
    <s v="Group D"/>
    <s v="F"/>
    <x v="0"/>
  </r>
  <r>
    <n v="393"/>
    <s v="27F80CDA66D5"/>
    <n v="77"/>
    <n v="69"/>
    <n v="65"/>
    <s v="Group D"/>
    <s v="M"/>
    <x v="4"/>
  </r>
  <r>
    <n v="394"/>
    <s v="5D962802996C"/>
    <n v="71"/>
    <n v="69"/>
    <n v="65"/>
    <s v="Group E"/>
    <s v="M"/>
    <x v="4"/>
  </r>
  <r>
    <n v="395"/>
    <s v="8A952A2D7D1A"/>
    <n v="61"/>
    <n v="70"/>
    <n v="65"/>
    <s v="Group C"/>
    <s v="F"/>
    <x v="2"/>
  </r>
  <r>
    <n v="396"/>
    <s v="A2D8C0C04E1E"/>
    <n v="74"/>
    <n v="70"/>
    <n v="65"/>
    <s v="Group C"/>
    <s v="M"/>
    <x v="2"/>
  </r>
  <r>
    <n v="397"/>
    <s v="ACCB4E96A23C"/>
    <n v="67"/>
    <n v="71"/>
    <n v="65"/>
    <s v="Group D"/>
    <s v="M"/>
    <x v="4"/>
  </r>
  <r>
    <n v="398"/>
    <s v="BD5932B3BD71"/>
    <n v="90"/>
    <n v="72"/>
    <n v="65"/>
    <s v="Group E"/>
    <s v="M"/>
    <x v="1"/>
  </r>
  <r>
    <n v="399"/>
    <s v="1A13D6CCAE8E"/>
    <n v="61"/>
    <n v="73"/>
    <n v="65"/>
    <s v="Group E"/>
    <s v="M"/>
    <x v="4"/>
  </r>
  <r>
    <n v="400"/>
    <s v="3806A01744EC"/>
    <n v="60"/>
    <n v="77"/>
    <n v="65"/>
    <s v="Group C"/>
    <s v="F"/>
    <x v="2"/>
  </r>
  <r>
    <n v="401"/>
    <s v="E1E4E56C0276"/>
    <n v="56"/>
    <n v="60"/>
    <n v="66"/>
    <s v="Group C"/>
    <s v="F"/>
    <x v="5"/>
  </r>
  <r>
    <n v="402"/>
    <s v="9C340292AC83"/>
    <n v="78"/>
    <n v="61"/>
    <n v="66"/>
    <s v="Group C"/>
    <s v="M"/>
    <x v="0"/>
  </r>
  <r>
    <n v="403"/>
    <s v="E93F19AAA1E1"/>
    <n v="62"/>
    <n v="61"/>
    <n v="66"/>
    <s v="Group D"/>
    <s v="F"/>
    <x v="4"/>
  </r>
  <r>
    <n v="404"/>
    <s v="078C9D6C7846"/>
    <n v="56"/>
    <n v="62"/>
    <n v="66"/>
    <s v="Group D"/>
    <s v="F"/>
    <x v="0"/>
  </r>
  <r>
    <n v="405"/>
    <s v="0B93C820D727"/>
    <n v="59"/>
    <n v="63"/>
    <n v="66"/>
    <s v="Group B"/>
    <s v="F"/>
    <x v="2"/>
  </r>
  <r>
    <n v="406"/>
    <s v="63188317312F"/>
    <n v="61"/>
    <n v="63"/>
    <n v="66"/>
    <s v="Group A"/>
    <s v="F"/>
    <x v="2"/>
  </r>
  <r>
    <n v="407"/>
    <s v="C1FE5D19F013"/>
    <n v="86"/>
    <n v="64"/>
    <n v="66"/>
    <s v="Group E"/>
    <s v="M"/>
    <x v="2"/>
  </r>
  <r>
    <n v="408"/>
    <s v="CD9944E34A1B"/>
    <n v="69"/>
    <n v="64"/>
    <n v="66"/>
    <s v="Group D"/>
    <s v="M"/>
    <x v="4"/>
  </r>
  <r>
    <n v="409"/>
    <s v="922109685F29"/>
    <n v="66"/>
    <n v="65"/>
    <n v="66"/>
    <s v="Group C"/>
    <s v="M"/>
    <x v="4"/>
  </r>
  <r>
    <n v="410"/>
    <s v="F0D469E44A0F"/>
    <n v="56"/>
    <n v="65"/>
    <n v="66"/>
    <s v="Group C"/>
    <s v="F"/>
    <x v="1"/>
  </r>
  <r>
    <n v="411"/>
    <s v="2E3EA6868028"/>
    <n v="60"/>
    <n v="65"/>
    <n v="66"/>
    <s v="Group C"/>
    <s v="F"/>
    <x v="4"/>
  </r>
  <r>
    <n v="412"/>
    <s v="A599129D0F26"/>
    <n v="75"/>
    <n v="65"/>
    <n v="66"/>
    <s v="Group D"/>
    <s v="M"/>
    <x v="3"/>
  </r>
  <r>
    <n v="413"/>
    <s v="233208F4FE32"/>
    <n v="77"/>
    <n v="65"/>
    <n v="66"/>
    <s v="Group A"/>
    <s v="M"/>
    <x v="5"/>
  </r>
  <r>
    <n v="414"/>
    <s v="321E963F5D2A"/>
    <n v="70"/>
    <n v="65"/>
    <n v="66"/>
    <s v="Group C"/>
    <s v="M"/>
    <x v="3"/>
  </r>
  <r>
    <n v="415"/>
    <s v="6609C7960EAA"/>
    <n v="54"/>
    <n v="65"/>
    <n v="66"/>
    <s v="Group E"/>
    <s v="F"/>
    <x v="4"/>
  </r>
  <r>
    <n v="416"/>
    <s v="17DEC51E5DFC"/>
    <n v="68"/>
    <n v="66"/>
    <n v="66"/>
    <s v="Group D"/>
    <s v="M"/>
    <x v="4"/>
  </r>
  <r>
    <n v="417"/>
    <s v="05A1EBB67463"/>
    <n v="71"/>
    <n v="67"/>
    <n v="66"/>
    <s v="Group C"/>
    <s v="M"/>
    <x v="4"/>
  </r>
  <r>
    <n v="418"/>
    <s v="4A333A23C5D0"/>
    <n v="71"/>
    <n v="67"/>
    <n v="66"/>
    <s v="Group B"/>
    <s v="M"/>
    <x v="1"/>
  </r>
  <r>
    <n v="419"/>
    <s v="BA9D19F0E1C1"/>
    <n v="73"/>
    <n v="67"/>
    <n v="66"/>
    <s v="Group C"/>
    <s v="M"/>
    <x v="2"/>
  </r>
  <r>
    <n v="420"/>
    <s v="D3B75D5A27F7"/>
    <n v="83"/>
    <n v="67"/>
    <n v="66"/>
    <s v="Group D"/>
    <s v="M"/>
    <x v="2"/>
  </r>
  <r>
    <n v="421"/>
    <s v="2C2CADABA5B9"/>
    <n v="65"/>
    <n v="67"/>
    <n v="66"/>
    <s v="Group E"/>
    <s v="F"/>
    <x v="2"/>
  </r>
  <r>
    <n v="422"/>
    <s v="1B88E8DF360F"/>
    <n v="70"/>
    <n v="67"/>
    <n v="66"/>
    <s v="Group B"/>
    <s v="M"/>
    <x v="4"/>
  </r>
  <r>
    <n v="423"/>
    <s v="A21613612F0D"/>
    <n v="58"/>
    <n v="67"/>
    <n v="66"/>
    <s v="Group C"/>
    <s v="F"/>
    <x v="5"/>
  </r>
  <r>
    <n v="424"/>
    <s v="39FA45B7DC20"/>
    <n v="74"/>
    <n v="69"/>
    <n v="66"/>
    <s v="Group C"/>
    <s v="M"/>
    <x v="2"/>
  </r>
  <r>
    <n v="425"/>
    <s v="9ABD506FE024"/>
    <n v="77"/>
    <n v="69"/>
    <n v="66"/>
    <s v="Group B"/>
    <s v="M"/>
    <x v="0"/>
  </r>
  <r>
    <n v="426"/>
    <s v="2A8732C4F5C2"/>
    <n v="67"/>
    <n v="70"/>
    <n v="66"/>
    <s v="Group B"/>
    <s v="F"/>
    <x v="5"/>
  </r>
  <r>
    <n v="427"/>
    <s v="9495216FD8AA"/>
    <n v="62"/>
    <n v="70"/>
    <n v="66"/>
    <s v="Group B"/>
    <s v="M"/>
    <x v="2"/>
  </r>
  <r>
    <n v="428"/>
    <s v="87F427094745"/>
    <n v="66"/>
    <n v="70"/>
    <n v="66"/>
    <s v="Group D"/>
    <s v="M"/>
    <x v="1"/>
  </r>
  <r>
    <n v="429"/>
    <s v="1D6A51BCD702"/>
    <n v="70"/>
    <n v="70"/>
    <n v="66"/>
    <s v="Group C"/>
    <s v="M"/>
    <x v="2"/>
  </r>
  <r>
    <n v="430"/>
    <s v="49BA5F7B8BCA"/>
    <n v="78"/>
    <n v="72"/>
    <n v="66"/>
    <s v="Group C"/>
    <s v="M"/>
    <x v="0"/>
  </r>
  <r>
    <n v="431"/>
    <s v="8F98FAED8372"/>
    <n v="85"/>
    <n v="73"/>
    <n v="66"/>
    <s v="Group B"/>
    <s v="M"/>
    <x v="4"/>
  </r>
  <r>
    <n v="432"/>
    <s v="F5221FAF3D22"/>
    <n v="76"/>
    <n v="73"/>
    <n v="66"/>
    <s v="Group E"/>
    <s v="M"/>
    <x v="1"/>
  </r>
  <r>
    <n v="433"/>
    <s v="B79537E22F9F"/>
    <n v="69"/>
    <n v="61"/>
    <n v="67"/>
    <s v="Group C"/>
    <s v="M"/>
    <x v="3"/>
  </r>
  <r>
    <n v="434"/>
    <s v="0304022FC741"/>
    <n v="75"/>
    <n v="62"/>
    <n v="67"/>
    <s v="Group C"/>
    <s v="M"/>
    <x v="0"/>
  </r>
  <r>
    <n v="435"/>
    <s v="0D2E9EB0A950"/>
    <n v="49"/>
    <n v="63"/>
    <n v="67"/>
    <s v="Group A"/>
    <s v="F"/>
    <x v="4"/>
  </r>
  <r>
    <n v="436"/>
    <s v="685E2F3C546D"/>
    <n v="56"/>
    <n v="65"/>
    <n v="67"/>
    <s v="Group B"/>
    <s v="F"/>
    <x v="2"/>
  </r>
  <r>
    <n v="437"/>
    <s v="7AC55AD8DB89"/>
    <n v="62"/>
    <n v="66"/>
    <n v="67"/>
    <s v="Group D"/>
    <s v="F"/>
    <x v="0"/>
  </r>
  <r>
    <n v="438"/>
    <s v="B0EEAAF4FAEF"/>
    <n v="70"/>
    <n v="67"/>
    <n v="67"/>
    <s v="Group B"/>
    <s v="F"/>
    <x v="0"/>
  </r>
  <r>
    <n v="439"/>
    <s v="47391A9A8ACD"/>
    <n v="67"/>
    <n v="67"/>
    <n v="67"/>
    <s v="Group E"/>
    <s v="F"/>
    <x v="2"/>
  </r>
  <r>
    <n v="440"/>
    <s v="C4EE54CE9551"/>
    <n v="74"/>
    <n v="67"/>
    <n v="67"/>
    <s v="Group C"/>
    <s v="M"/>
    <x v="4"/>
  </r>
  <r>
    <n v="441"/>
    <s v="36D5545BFA4D"/>
    <n v="55"/>
    <n v="67"/>
    <n v="67"/>
    <s v="Group C"/>
    <s v="F"/>
    <x v="4"/>
  </r>
  <r>
    <n v="442"/>
    <s v="EFC8DCB1139C"/>
    <n v="87"/>
    <n v="67"/>
    <n v="67"/>
    <s v="Group D"/>
    <s v="M"/>
    <x v="1"/>
  </r>
  <r>
    <n v="443"/>
    <s v="CD8FB8898D24"/>
    <n v="57"/>
    <n v="68"/>
    <n v="67"/>
    <s v="Group D"/>
    <s v="F"/>
    <x v="5"/>
  </r>
  <r>
    <n v="444"/>
    <s v="35587BE80172"/>
    <n v="75"/>
    <n v="68"/>
    <n v="67"/>
    <s v="Group E"/>
    <s v="M"/>
    <x v="2"/>
  </r>
  <r>
    <n v="445"/>
    <s v="4221B685538D"/>
    <n v="77"/>
    <n v="69"/>
    <n v="67"/>
    <s v="Group D"/>
    <s v="M"/>
    <x v="3"/>
  </r>
  <r>
    <n v="446"/>
    <s v="00286B0CC7E8"/>
    <n v="75"/>
    <n v="70"/>
    <n v="67"/>
    <s v="Group D"/>
    <s v="M"/>
    <x v="4"/>
  </r>
  <r>
    <n v="447"/>
    <s v="7BB547276B1E"/>
    <n v="80"/>
    <n v="70"/>
    <n v="67"/>
    <s v="Group E"/>
    <s v="M"/>
    <x v="0"/>
  </r>
  <r>
    <n v="448"/>
    <s v="ECC06C13AD29"/>
    <n v="58"/>
    <n v="70"/>
    <n v="67"/>
    <s v="Group B"/>
    <s v="F"/>
    <x v="0"/>
  </r>
  <r>
    <n v="449"/>
    <s v="48308204DEAB"/>
    <n v="75"/>
    <n v="70"/>
    <n v="67"/>
    <s v="Group C"/>
    <s v="M"/>
    <x v="4"/>
  </r>
  <r>
    <n v="450"/>
    <s v="22DD464BA2AB"/>
    <n v="70"/>
    <n v="71"/>
    <n v="67"/>
    <s v="Group B"/>
    <s v="F"/>
    <x v="4"/>
  </r>
  <r>
    <n v="451"/>
    <s v="A5FB48C78B4B"/>
    <n v="87"/>
    <n v="72"/>
    <n v="67"/>
    <s v="Group C"/>
    <s v="M"/>
    <x v="3"/>
  </r>
  <r>
    <n v="452"/>
    <s v="E898000312DC"/>
    <n v="70"/>
    <n v="72"/>
    <n v="67"/>
    <s v="Group E"/>
    <s v="M"/>
    <x v="0"/>
  </r>
  <r>
    <n v="453"/>
    <s v="033D1D1734FE"/>
    <n v="70"/>
    <n v="76"/>
    <n v="67"/>
    <s v="Group C"/>
    <s v="M"/>
    <x v="3"/>
  </r>
  <r>
    <n v="454"/>
    <s v="A4FD384F7256"/>
    <n v="55"/>
    <n v="79"/>
    <n v="67"/>
    <s v="Group C"/>
    <s v="F"/>
    <x v="1"/>
  </r>
  <r>
    <n v="455"/>
    <s v="DCBC3F1A9843"/>
    <n v="65"/>
    <n v="64"/>
    <n v="68"/>
    <s v="Group C"/>
    <s v="F"/>
    <x v="2"/>
  </r>
  <r>
    <n v="456"/>
    <s v="001F77FB52EB"/>
    <n v="66"/>
    <n v="65"/>
    <n v="68"/>
    <s v="Group D"/>
    <s v="M"/>
    <x v="2"/>
  </r>
  <r>
    <n v="457"/>
    <s v="9CE51413C045"/>
    <n v="56"/>
    <n v="67"/>
    <n v="68"/>
    <s v="Group B"/>
    <s v="F"/>
    <x v="1"/>
  </r>
  <r>
    <n v="458"/>
    <s v="098D3CC1683B"/>
    <n v="62"/>
    <n v="67"/>
    <n v="68"/>
    <s v="Group D"/>
    <s v="F"/>
    <x v="2"/>
  </r>
  <r>
    <n v="459"/>
    <s v="C0FFC751B751"/>
    <n v="51"/>
    <n v="68"/>
    <n v="68"/>
    <s v="Group B"/>
    <s v="F"/>
    <x v="4"/>
  </r>
  <r>
    <n v="460"/>
    <s v="5450C151A48E"/>
    <n v="57"/>
    <n v="68"/>
    <n v="68"/>
    <s v="Group B"/>
    <s v="F"/>
    <x v="4"/>
  </r>
  <r>
    <n v="461"/>
    <s v="08295C79993F"/>
    <n v="73"/>
    <n v="69"/>
    <n v="68"/>
    <s v="Group D"/>
    <s v="M"/>
    <x v="3"/>
  </r>
  <r>
    <n v="462"/>
    <s v="D489D7FD445B"/>
    <n v="76"/>
    <n v="69"/>
    <n v="68"/>
    <s v="Group B"/>
    <s v="M"/>
    <x v="0"/>
  </r>
  <r>
    <n v="463"/>
    <s v="85D341012F75"/>
    <n v="68"/>
    <n v="69"/>
    <n v="68"/>
    <s v="Group D"/>
    <s v="F"/>
    <x v="2"/>
  </r>
  <r>
    <n v="464"/>
    <s v="D128D6CBA66A"/>
    <n v="76"/>
    <n v="69"/>
    <n v="68"/>
    <s v="Group D"/>
    <s v="M"/>
    <x v="0"/>
  </r>
  <r>
    <n v="465"/>
    <s v="FEE71DB64712"/>
    <n v="59"/>
    <n v="69"/>
    <n v="68"/>
    <s v="Group D"/>
    <s v="F"/>
    <x v="1"/>
  </r>
  <r>
    <n v="466"/>
    <s v="22E7A1158638"/>
    <n v="62"/>
    <n v="70"/>
    <n v="68"/>
    <s v="Group A"/>
    <s v="F"/>
    <x v="4"/>
  </r>
  <r>
    <n v="467"/>
    <s v="23498828DBAD"/>
    <n v="84"/>
    <n v="70"/>
    <n v="68"/>
    <s v="Group E"/>
    <s v="M"/>
    <x v="2"/>
  </r>
  <r>
    <n v="468"/>
    <s v="434FE647F2B5"/>
    <n v="63"/>
    <n v="73"/>
    <n v="68"/>
    <s v="Group A"/>
    <s v="F"/>
    <x v="0"/>
  </r>
  <r>
    <n v="469"/>
    <s v="77CBC1086423"/>
    <n v="70"/>
    <n v="76"/>
    <n v="68"/>
    <s v="Group D"/>
    <s v="F"/>
    <x v="1"/>
  </r>
  <r>
    <n v="470"/>
    <s v="2071184615A3"/>
    <n v="67"/>
    <n v="62"/>
    <n v="69"/>
    <s v="Group C"/>
    <s v="M"/>
    <x v="0"/>
  </r>
  <r>
    <n v="471"/>
    <s v="F2D1D7DBD65F"/>
    <n v="61"/>
    <n v="64"/>
    <n v="69"/>
    <s v="Group A"/>
    <s v="F"/>
    <x v="1"/>
  </r>
  <r>
    <n v="472"/>
    <s v="2E57E622CA59"/>
    <n v="69"/>
    <n v="64"/>
    <n v="69"/>
    <s v="Group E"/>
    <s v="M"/>
    <x v="5"/>
  </r>
  <r>
    <n v="473"/>
    <s v="76BB9D890DD5"/>
    <n v="67"/>
    <n v="65"/>
    <n v="69"/>
    <s v="Group C"/>
    <s v="F"/>
    <x v="4"/>
  </r>
  <r>
    <n v="474"/>
    <s v="DD07CD125535"/>
    <n v="79"/>
    <n v="66"/>
    <n v="69"/>
    <s v="Group E"/>
    <s v="M"/>
    <x v="3"/>
  </r>
  <r>
    <n v="475"/>
    <s v="FABB79BBEF58"/>
    <n v="62"/>
    <n v="67"/>
    <n v="69"/>
    <s v="Group B"/>
    <s v="M"/>
    <x v="3"/>
  </r>
  <r>
    <n v="476"/>
    <s v="CC2F443C5C99"/>
    <n v="58"/>
    <n v="68"/>
    <n v="69"/>
    <s v="Group A"/>
    <s v="F"/>
    <x v="1"/>
  </r>
  <r>
    <n v="477"/>
    <s v="81F77091A590"/>
    <n v="77"/>
    <n v="68"/>
    <n v="69"/>
    <s v="Group C"/>
    <s v="M"/>
    <x v="1"/>
  </r>
  <r>
    <n v="478"/>
    <s v="54750234029D"/>
    <n v="74"/>
    <n v="68"/>
    <n v="69"/>
    <s v="Group B"/>
    <s v="M"/>
    <x v="3"/>
  </r>
  <r>
    <n v="479"/>
    <s v="3F8284ED2793"/>
    <n v="58"/>
    <n v="68"/>
    <n v="69"/>
    <s v="Group C"/>
    <s v="F"/>
    <x v="3"/>
  </r>
  <r>
    <n v="480"/>
    <s v="F83EBC9F4C13"/>
    <n v="63"/>
    <n v="68"/>
    <n v="69"/>
    <s v="Group D"/>
    <s v="F"/>
    <x v="4"/>
  </r>
  <r>
    <n v="481"/>
    <s v="7676195ABF74"/>
    <n v="65"/>
    <n v="68"/>
    <n v="69"/>
    <s v="Group C"/>
    <s v="F"/>
    <x v="0"/>
  </r>
  <r>
    <n v="482"/>
    <s v="BD27CE6F9E0E"/>
    <n v="60"/>
    <n v="69"/>
    <n v="69"/>
    <s v="Group D"/>
    <s v="F"/>
    <x v="4"/>
  </r>
  <r>
    <n v="483"/>
    <s v="AA4108492775"/>
    <n v="59"/>
    <n v="69"/>
    <n v="69"/>
    <s v="Group C"/>
    <s v="F"/>
    <x v="1"/>
  </r>
  <r>
    <n v="484"/>
    <s v="7547755F36C2"/>
    <n v="61"/>
    <n v="69"/>
    <n v="69"/>
    <s v="Group D"/>
    <s v="F"/>
    <x v="3"/>
  </r>
  <r>
    <n v="485"/>
    <s v="77F5F1800B95"/>
    <n v="55"/>
    <n v="69"/>
    <n v="69"/>
    <s v="Group C"/>
    <s v="F"/>
    <x v="3"/>
  </r>
  <r>
    <n v="486"/>
    <s v="C184023552D8"/>
    <n v="46"/>
    <n v="70"/>
    <n v="69"/>
    <s v="Group C"/>
    <s v="F"/>
    <x v="5"/>
  </r>
  <r>
    <n v="487"/>
    <s v="A5BFA723B10C"/>
    <n v="73"/>
    <n v="70"/>
    <n v="69"/>
    <s v="Group C"/>
    <s v="M"/>
    <x v="1"/>
  </r>
  <r>
    <n v="488"/>
    <s v="67408F770515"/>
    <n v="66"/>
    <n v="71"/>
    <n v="69"/>
    <s v="Group C"/>
    <s v="F"/>
    <x v="0"/>
  </r>
  <r>
    <n v="489"/>
    <s v="6D3F608FE710"/>
    <n v="96"/>
    <n v="71"/>
    <n v="69"/>
    <s v="Group E"/>
    <s v="M"/>
    <x v="2"/>
  </r>
  <r>
    <n v="490"/>
    <s v="32B495DE2EE2"/>
    <n v="66"/>
    <n v="71"/>
    <n v="69"/>
    <s v="Group B"/>
    <s v="M"/>
    <x v="4"/>
  </r>
  <r>
    <n v="491"/>
    <s v="15105D5AE66F"/>
    <n v="61"/>
    <n v="71"/>
    <n v="69"/>
    <s v="Group E"/>
    <s v="F"/>
    <x v="4"/>
  </r>
  <r>
    <n v="492"/>
    <s v="8B1B5F3FDEB2"/>
    <n v="68"/>
    <n v="72"/>
    <n v="69"/>
    <s v="Group B"/>
    <s v="M"/>
    <x v="1"/>
  </r>
  <r>
    <n v="493"/>
    <s v="64EDA4262789"/>
    <n v="79"/>
    <n v="72"/>
    <n v="69"/>
    <s v="Group D"/>
    <s v="M"/>
    <x v="1"/>
  </r>
  <r>
    <n v="494"/>
    <s v="89F994C48FD1"/>
    <n v="71"/>
    <n v="73"/>
    <n v="69"/>
    <s v="Group C"/>
    <s v="M"/>
    <x v="5"/>
  </r>
  <r>
    <n v="495"/>
    <s v="43E1519F2042"/>
    <n v="65"/>
    <n v="74"/>
    <n v="69"/>
    <s v="Group B"/>
    <s v="F"/>
    <x v="1"/>
  </r>
  <r>
    <n v="496"/>
    <s v="FCF0690076CC"/>
    <n v="85"/>
    <n v="75"/>
    <n v="69"/>
    <s v="Group C"/>
    <s v="M"/>
    <x v="3"/>
  </r>
  <r>
    <n v="497"/>
    <s v="45066AC412F5"/>
    <n v="95"/>
    <n v="75"/>
    <n v="69"/>
    <s v="Group E"/>
    <s v="M"/>
    <x v="2"/>
  </r>
  <r>
    <n v="498"/>
    <s v="934D314D8F45"/>
    <n v="77"/>
    <n v="76"/>
    <n v="69"/>
    <s v="Group C"/>
    <s v="M"/>
    <x v="2"/>
  </r>
  <r>
    <n v="499"/>
    <s v="80EB2329985A"/>
    <n v="81"/>
    <n v="78"/>
    <n v="69"/>
    <s v="Group C"/>
    <s v="M"/>
    <x v="3"/>
  </r>
  <r>
    <n v="500"/>
    <s v="60258D646DDB"/>
    <n v="76"/>
    <n v="65"/>
    <n v="70"/>
    <s v="Group D"/>
    <s v="M"/>
    <x v="1"/>
  </r>
  <r>
    <n v="501"/>
    <s v="64A37879240B"/>
    <n v="76"/>
    <n v="66"/>
    <n v="70"/>
    <s v="Group B"/>
    <s v="M"/>
    <x v="3"/>
  </r>
  <r>
    <n v="502"/>
    <s v="6FC0071A7924"/>
    <n v="59"/>
    <n v="66"/>
    <n v="70"/>
    <s v="Group C"/>
    <s v="F"/>
    <x v="4"/>
  </r>
  <r>
    <n v="503"/>
    <s v="D39427F2F8C2"/>
    <n v="66"/>
    <n v="66"/>
    <n v="70"/>
    <s v="Group C"/>
    <s v="F"/>
    <x v="2"/>
  </r>
  <r>
    <n v="504"/>
    <s v="B56E329AAA43"/>
    <n v="51"/>
    <n v="67"/>
    <n v="70"/>
    <s v="Group A"/>
    <s v="F"/>
    <x v="1"/>
  </r>
  <r>
    <n v="505"/>
    <s v="F584055FF5BB"/>
    <n v="54"/>
    <n v="68"/>
    <n v="70"/>
    <s v="Group D"/>
    <s v="F"/>
    <x v="4"/>
  </r>
  <r>
    <n v="506"/>
    <s v="EF5CF3F7F42E"/>
    <n v="65"/>
    <n v="68"/>
    <n v="70"/>
    <s v="Group C"/>
    <s v="M"/>
    <x v="4"/>
  </r>
  <r>
    <n v="507"/>
    <s v="82940E318886"/>
    <n v="77"/>
    <n v="69"/>
    <n v="70"/>
    <s v="Group C"/>
    <s v="M"/>
    <x v="1"/>
  </r>
  <r>
    <n v="508"/>
    <s v="D6B2B541E861"/>
    <n v="77"/>
    <n v="69"/>
    <n v="70"/>
    <s v="Group B"/>
    <s v="M"/>
    <x v="0"/>
  </r>
  <r>
    <n v="509"/>
    <s v="74FBBB154C39"/>
    <n v="67"/>
    <n v="71"/>
    <n v="70"/>
    <s v="Group E"/>
    <s v="F"/>
    <x v="1"/>
  </r>
  <r>
    <n v="510"/>
    <s v="4A1ABE7D39C9"/>
    <n v="66"/>
    <n v="71"/>
    <n v="70"/>
    <s v="Group B"/>
    <s v="M"/>
    <x v="3"/>
  </r>
  <r>
    <n v="511"/>
    <s v="964AAAB6B273"/>
    <n v="63"/>
    <n v="71"/>
    <n v="70"/>
    <s v="Group D"/>
    <s v="M"/>
    <x v="4"/>
  </r>
  <r>
    <n v="512"/>
    <s v="6481B5D6B762"/>
    <n v="85"/>
    <n v="71"/>
    <n v="70"/>
    <s v="Group B"/>
    <s v="M"/>
    <x v="2"/>
  </r>
  <r>
    <n v="513"/>
    <s v="CA5AEBCB2524"/>
    <n v="60"/>
    <n v="71"/>
    <n v="70"/>
    <s v="Group C"/>
    <s v="M"/>
    <x v="5"/>
  </r>
  <r>
    <n v="514"/>
    <s v="FDC96A87583F"/>
    <n v="55"/>
    <n v="72"/>
    <n v="70"/>
    <s v="Group D"/>
    <s v="F"/>
    <x v="0"/>
  </r>
  <r>
    <n v="515"/>
    <s v="8B0D05E5DFAB"/>
    <n v="85"/>
    <n v="73"/>
    <n v="70"/>
    <s v="Group E"/>
    <s v="M"/>
    <x v="2"/>
  </r>
  <r>
    <n v="516"/>
    <s v="D856824B08C5"/>
    <n v="66"/>
    <n v="73"/>
    <n v="70"/>
    <s v="Group D"/>
    <s v="M"/>
    <x v="1"/>
  </r>
  <r>
    <n v="517"/>
    <s v="7F0F1226035E"/>
    <n v="82"/>
    <n v="74"/>
    <n v="70"/>
    <s v="Group D"/>
    <s v="M"/>
    <x v="2"/>
  </r>
  <r>
    <n v="518"/>
    <s v="D63633E80D95"/>
    <n v="85"/>
    <n v="74"/>
    <n v="70"/>
    <s v="Group D"/>
    <s v="M"/>
    <x v="0"/>
  </r>
  <r>
    <n v="519"/>
    <s v="C742FB8EA4AB"/>
    <n v="63"/>
    <n v="74"/>
    <n v="70"/>
    <s v="Group D"/>
    <s v="M"/>
    <x v="4"/>
  </r>
  <r>
    <n v="520"/>
    <s v="550757E1C0B3"/>
    <n v="63"/>
    <n v="75"/>
    <n v="70"/>
    <s v="Group B"/>
    <s v="F"/>
    <x v="0"/>
  </r>
  <r>
    <n v="521"/>
    <s v="E64E600928E1"/>
    <n v="76"/>
    <n v="76"/>
    <n v="70"/>
    <s v="Group B"/>
    <s v="M"/>
    <x v="0"/>
  </r>
  <r>
    <n v="522"/>
    <s v="621B0AA39775"/>
    <n v="59"/>
    <n v="76"/>
    <n v="70"/>
    <s v="Group A"/>
    <s v="F"/>
    <x v="2"/>
  </r>
  <r>
    <n v="523"/>
    <s v="F2A04EFE2C04"/>
    <n v="56"/>
    <n v="77"/>
    <n v="70"/>
    <s v="Group D"/>
    <s v="F"/>
    <x v="2"/>
  </r>
  <r>
    <n v="524"/>
    <s v="94234B8A48F4"/>
    <n v="70"/>
    <n v="77"/>
    <n v="70"/>
    <s v="Group C"/>
    <s v="M"/>
    <x v="0"/>
  </r>
  <r>
    <n v="525"/>
    <s v="E38759EE6B1A"/>
    <n v="60"/>
    <n v="77"/>
    <n v="70"/>
    <s v="Group B"/>
    <s v="F"/>
    <x v="4"/>
  </r>
  <r>
    <n v="526"/>
    <s v="43E44C1EBD17"/>
    <n v="69"/>
    <n v="77"/>
    <n v="70"/>
    <s v="Group C"/>
    <s v="M"/>
    <x v="4"/>
  </r>
  <r>
    <n v="527"/>
    <s v="A3CCABFB4B5C"/>
    <n v="86"/>
    <n v="78"/>
    <n v="70"/>
    <s v="Group C"/>
    <s v="M"/>
    <x v="1"/>
  </r>
  <r>
    <n v="528"/>
    <s v="32FA3310B17C"/>
    <n v="79"/>
    <n v="80"/>
    <n v="70"/>
    <s v="Group C"/>
    <s v="M"/>
    <x v="3"/>
  </r>
  <r>
    <n v="529"/>
    <s v="CD18750B1755"/>
    <n v="80"/>
    <n v="80"/>
    <n v="70"/>
    <s v="Group B"/>
    <s v="M"/>
    <x v="2"/>
  </r>
  <r>
    <n v="530"/>
    <s v="6ABE33B6BD9E"/>
    <n v="55"/>
    <n v="64"/>
    <n v="71"/>
    <s v="Group B"/>
    <s v="F"/>
    <x v="4"/>
  </r>
  <r>
    <n v="531"/>
    <s v="C123348C8D52"/>
    <n v="72"/>
    <n v="65"/>
    <n v="71"/>
    <s v="Group A"/>
    <s v="M"/>
    <x v="4"/>
  </r>
  <r>
    <n v="532"/>
    <s v="FDF6FE283A49"/>
    <n v="70"/>
    <n v="65"/>
    <n v="71"/>
    <s v="Group C"/>
    <s v="F"/>
    <x v="4"/>
  </r>
  <r>
    <n v="533"/>
    <s v="BBA2B77408F2"/>
    <n v="72"/>
    <n v="66"/>
    <n v="71"/>
    <s v="Group C"/>
    <s v="M"/>
    <x v="0"/>
  </r>
  <r>
    <n v="534"/>
    <s v="9DDCF587CCEB"/>
    <n v="59"/>
    <n v="66"/>
    <n v="71"/>
    <s v="Group C"/>
    <s v="F"/>
    <x v="4"/>
  </r>
  <r>
    <n v="535"/>
    <s v="4FEF1470383C"/>
    <n v="61"/>
    <n v="68"/>
    <n v="71"/>
    <s v="Group D"/>
    <s v="F"/>
    <x v="1"/>
  </r>
  <r>
    <n v="536"/>
    <s v="3D9017734B99"/>
    <n v="60"/>
    <n v="69"/>
    <n v="71"/>
    <s v="Group B"/>
    <s v="F"/>
    <x v="4"/>
  </r>
  <r>
    <n v="537"/>
    <s v="DA5D0EE8390E"/>
    <n v="59"/>
    <n v="70"/>
    <n v="71"/>
    <s v="Group B"/>
    <s v="F"/>
    <x v="1"/>
  </r>
  <r>
    <n v="538"/>
    <s v="FD9405EDC3A4"/>
    <n v="76"/>
    <n v="70"/>
    <n v="71"/>
    <s v="Group D"/>
    <s v="M"/>
    <x v="4"/>
  </r>
  <r>
    <n v="539"/>
    <s v="5A8AE4B9B146"/>
    <n v="81"/>
    <n v="71"/>
    <n v="71"/>
    <s v="Group B"/>
    <s v="M"/>
    <x v="2"/>
  </r>
  <r>
    <n v="540"/>
    <s v="DA30D2997CD0"/>
    <n v="87"/>
    <n v="72"/>
    <n v="71"/>
    <s v="Group D"/>
    <s v="M"/>
    <x v="0"/>
  </r>
  <r>
    <n v="541"/>
    <s v="1AF90CE789E2"/>
    <n v="79"/>
    <n v="72"/>
    <n v="71"/>
    <s v="Group C"/>
    <s v="M"/>
    <x v="0"/>
  </r>
  <r>
    <n v="542"/>
    <s v="DB9A0DC0BED4"/>
    <n v="74"/>
    <n v="72"/>
    <n v="71"/>
    <s v="Group E"/>
    <s v="F"/>
    <x v="2"/>
  </r>
  <r>
    <n v="543"/>
    <s v="352996286170"/>
    <n v="63"/>
    <n v="72"/>
    <n v="71"/>
    <s v="Group C"/>
    <s v="F"/>
    <x v="5"/>
  </r>
  <r>
    <n v="544"/>
    <s v="1A41D5CC16B9"/>
    <n v="66"/>
    <n v="73"/>
    <n v="71"/>
    <s v="Group D"/>
    <s v="M"/>
    <x v="0"/>
  </r>
  <r>
    <n v="545"/>
    <s v="419BAB44F9B4"/>
    <n v="85"/>
    <n v="73"/>
    <n v="71"/>
    <s v="Group C"/>
    <s v="M"/>
    <x v="4"/>
  </r>
  <r>
    <n v="546"/>
    <s v="67E87F36DDEC"/>
    <n v="70"/>
    <n v="74"/>
    <n v="71"/>
    <s v="Group E"/>
    <s v="M"/>
    <x v="3"/>
  </r>
  <r>
    <n v="547"/>
    <s v="5E47FD12696B"/>
    <n v="81"/>
    <n v="74"/>
    <n v="71"/>
    <s v="Group E"/>
    <s v="M"/>
    <x v="4"/>
  </r>
  <r>
    <n v="548"/>
    <s v="ED1F7DB9F62E"/>
    <n v="58"/>
    <n v="75"/>
    <n v="71"/>
    <s v="Group C"/>
    <s v="F"/>
    <x v="3"/>
  </r>
  <r>
    <n v="549"/>
    <s v="79409BE1102D"/>
    <n v="79"/>
    <n v="75"/>
    <n v="71"/>
    <s v="Group C"/>
    <s v="M"/>
    <x v="5"/>
  </r>
  <r>
    <n v="550"/>
    <s v="4A5D8A4FD2B4"/>
    <n v="77"/>
    <n v="76"/>
    <n v="71"/>
    <s v="Group E"/>
    <s v="M"/>
    <x v="3"/>
  </r>
  <r>
    <n v="551"/>
    <s v="9B5005FD8A1B"/>
    <n v="76"/>
    <n v="76"/>
    <n v="71"/>
    <s v="Group D"/>
    <s v="M"/>
    <x v="1"/>
  </r>
  <r>
    <n v="552"/>
    <s v="619D49540715"/>
    <n v="75"/>
    <n v="77"/>
    <n v="71"/>
    <s v="Group B"/>
    <s v="M"/>
    <x v="3"/>
  </r>
  <r>
    <n v="553"/>
    <s v="8539A389EC5D"/>
    <n v="71"/>
    <n v="78"/>
    <n v="71"/>
    <s v="Group C"/>
    <s v="F"/>
    <x v="2"/>
  </r>
  <r>
    <n v="554"/>
    <s v="F4835D2A718B"/>
    <n v="79"/>
    <n v="80"/>
    <n v="71"/>
    <s v="Group B"/>
    <s v="M"/>
    <x v="5"/>
  </r>
  <r>
    <n v="555"/>
    <s v="48DAABACAE14"/>
    <n v="59"/>
    <n v="63"/>
    <n v="72"/>
    <s v="Group D"/>
    <s v="F"/>
    <x v="1"/>
  </r>
  <r>
    <n v="556"/>
    <s v="F5BF6241319E"/>
    <n v="56"/>
    <n v="65"/>
    <n v="72"/>
    <s v="Group D"/>
    <s v="F"/>
    <x v="4"/>
  </r>
  <r>
    <n v="557"/>
    <s v="4E013FE63B70"/>
    <n v="71"/>
    <n v="66"/>
    <n v="72"/>
    <s v="Group D"/>
    <s v="F"/>
    <x v="1"/>
  </r>
  <r>
    <n v="558"/>
    <s v="723E537F641E"/>
    <n v="63"/>
    <n v="68"/>
    <n v="72"/>
    <s v="Group C"/>
    <s v="F"/>
    <x v="0"/>
  </r>
  <r>
    <n v="559"/>
    <s v="1FE8E2345AEC"/>
    <n v="47"/>
    <n v="68"/>
    <n v="72"/>
    <s v="Group C"/>
    <s v="F"/>
    <x v="5"/>
  </r>
  <r>
    <n v="560"/>
    <s v="12B92F8CBA64"/>
    <n v="79"/>
    <n v="68"/>
    <n v="72"/>
    <s v="Group B"/>
    <s v="M"/>
    <x v="0"/>
  </r>
  <r>
    <n v="561"/>
    <s v="CF98716BC4C6"/>
    <n v="61"/>
    <n v="69"/>
    <n v="72"/>
    <s v="Group B"/>
    <s v="F"/>
    <x v="4"/>
  </r>
  <r>
    <n v="562"/>
    <s v="50FF5F86E68D"/>
    <n v="56"/>
    <n v="69"/>
    <n v="72"/>
    <s v="Group D"/>
    <s v="F"/>
    <x v="3"/>
  </r>
  <r>
    <n v="563"/>
    <s v="79C116F98641"/>
    <n v="66"/>
    <n v="70"/>
    <n v="72"/>
    <s v="Group C"/>
    <s v="F"/>
    <x v="4"/>
  </r>
  <r>
    <n v="564"/>
    <s v="E2258E4F09CA"/>
    <n v="75"/>
    <n v="71"/>
    <n v="72"/>
    <s v="Group D"/>
    <s v="M"/>
    <x v="0"/>
  </r>
  <r>
    <n v="565"/>
    <s v="211BCA3E5FEE"/>
    <n v="85"/>
    <n v="71"/>
    <n v="72"/>
    <s v="Group E"/>
    <s v="M"/>
    <x v="4"/>
  </r>
  <r>
    <n v="566"/>
    <s v="EA1892100CDF"/>
    <n v="75"/>
    <n v="72"/>
    <n v="72"/>
    <s v="Group A"/>
    <s v="F"/>
    <x v="4"/>
  </r>
  <r>
    <n v="567"/>
    <s v="2A238AE66A67"/>
    <n v="79"/>
    <n v="72"/>
    <n v="72"/>
    <s v="Group C"/>
    <s v="M"/>
    <x v="4"/>
  </r>
  <r>
    <n v="568"/>
    <s v="DB0C9DBC1132"/>
    <n v="52"/>
    <n v="72"/>
    <n v="72"/>
    <s v="Group D"/>
    <s v="F"/>
    <x v="2"/>
  </r>
  <r>
    <n v="569"/>
    <s v="57C7975F7905"/>
    <n v="67"/>
    <n v="73"/>
    <n v="72"/>
    <s v="Group A"/>
    <s v="F"/>
    <x v="2"/>
  </r>
  <r>
    <n v="570"/>
    <s v="30B694BB28A7"/>
    <n v="65"/>
    <n v="73"/>
    <n v="72"/>
    <s v="Group C"/>
    <s v="F"/>
    <x v="4"/>
  </r>
  <r>
    <n v="571"/>
    <s v="78DE1881B331"/>
    <n v="60"/>
    <n v="73"/>
    <n v="72"/>
    <s v="Group C"/>
    <s v="F"/>
    <x v="1"/>
  </r>
  <r>
    <n v="572"/>
    <s v="AA7E547E96F1"/>
    <n v="89"/>
    <n v="74"/>
    <n v="72"/>
    <s v="Group D"/>
    <s v="M"/>
    <x v="2"/>
  </r>
  <r>
    <n v="573"/>
    <s v="C109B259FCA1"/>
    <n v="56"/>
    <n v="74"/>
    <n v="72"/>
    <s v="Group B"/>
    <s v="F"/>
    <x v="2"/>
  </r>
  <r>
    <n v="574"/>
    <s v="9DBF6C7E95C5"/>
    <n v="59"/>
    <n v="75"/>
    <n v="72"/>
    <s v="Group B"/>
    <s v="F"/>
    <x v="4"/>
  </r>
  <r>
    <n v="575"/>
    <s v="9DD832A8F1AA"/>
    <n v="79"/>
    <n v="76"/>
    <n v="72"/>
    <s v="Group C"/>
    <s v="M"/>
    <x v="0"/>
  </r>
  <r>
    <n v="576"/>
    <s v="CDD5C84A6CFC"/>
    <n v="64"/>
    <n v="77"/>
    <n v="72"/>
    <s v="Group C"/>
    <s v="F"/>
    <x v="5"/>
  </r>
  <r>
    <n v="577"/>
    <s v="ABD6FC557089"/>
    <n v="69"/>
    <n v="78"/>
    <n v="72"/>
    <s v="Group C"/>
    <s v="M"/>
    <x v="0"/>
  </r>
  <r>
    <n v="578"/>
    <s v="FBAC0A9BF036"/>
    <n v="57"/>
    <n v="79"/>
    <n v="72"/>
    <s v="Group B"/>
    <s v="F"/>
    <x v="2"/>
  </r>
  <r>
    <n v="579"/>
    <s v="92CF2A874655"/>
    <n v="61"/>
    <n v="84"/>
    <n v="72"/>
    <s v="Group C"/>
    <s v="F"/>
    <x v="2"/>
  </r>
  <r>
    <n v="580"/>
    <s v="B944854DBA45"/>
    <n v="77"/>
    <n v="69"/>
    <n v="73"/>
    <s v="Group C"/>
    <s v="F"/>
    <x v="0"/>
  </r>
  <r>
    <n v="581"/>
    <s v="A10DAD7189E6"/>
    <n v="62"/>
    <n v="70"/>
    <n v="73"/>
    <s v="Group C"/>
    <s v="F"/>
    <x v="3"/>
  </r>
  <r>
    <n v="582"/>
    <s v="89F1B077BA34"/>
    <n v="86"/>
    <n v="70"/>
    <n v="73"/>
    <s v="Group E"/>
    <s v="M"/>
    <x v="2"/>
  </r>
  <r>
    <n v="583"/>
    <s v="7AA894032868"/>
    <n v="53"/>
    <n v="71"/>
    <n v="73"/>
    <s v="Group D"/>
    <s v="F"/>
    <x v="2"/>
  </r>
  <r>
    <n v="584"/>
    <s v="7854354FFC63"/>
    <n v="61"/>
    <n v="71"/>
    <n v="73"/>
    <s v="Group A"/>
    <s v="F"/>
    <x v="1"/>
  </r>
  <r>
    <n v="585"/>
    <s v="F707B7C6FBC0"/>
    <n v="70"/>
    <n v="71"/>
    <n v="73"/>
    <s v="Group D"/>
    <s v="M"/>
    <x v="1"/>
  </r>
  <r>
    <n v="586"/>
    <s v="72E5D0E6DA12"/>
    <n v="53"/>
    <n v="71"/>
    <n v="73"/>
    <s v="Group D"/>
    <s v="F"/>
    <x v="1"/>
  </r>
  <r>
    <n v="587"/>
    <s v="B77EDAA37689"/>
    <n v="72"/>
    <n v="72"/>
    <n v="73"/>
    <s v="Group D"/>
    <s v="F"/>
    <x v="3"/>
  </r>
  <r>
    <n v="588"/>
    <s v="21D6F8F21AA2"/>
    <n v="72"/>
    <n v="72"/>
    <n v="73"/>
    <s v="Group D"/>
    <s v="M"/>
    <x v="4"/>
  </r>
  <r>
    <n v="589"/>
    <s v="C9D5EA88E5F8"/>
    <n v="70"/>
    <n v="74"/>
    <n v="73"/>
    <s v="Group E"/>
    <s v="F"/>
    <x v="4"/>
  </r>
  <r>
    <n v="590"/>
    <s v="FE6802584ED3"/>
    <n v="73"/>
    <n v="74"/>
    <n v="73"/>
    <s v="Group B"/>
    <s v="F"/>
    <x v="0"/>
  </r>
  <r>
    <n v="591"/>
    <s v="40AC24919374"/>
    <n v="67"/>
    <n v="74"/>
    <n v="73"/>
    <s v="Group C"/>
    <s v="M"/>
    <x v="4"/>
  </r>
  <r>
    <n v="592"/>
    <s v="EA4D0B05736A"/>
    <n v="60"/>
    <n v="75"/>
    <n v="73"/>
    <s v="Group D"/>
    <s v="F"/>
    <x v="0"/>
  </r>
  <r>
    <n v="593"/>
    <s v="762DE13EC60E"/>
    <n v="71"/>
    <n v="76"/>
    <n v="73"/>
    <s v="Group B"/>
    <s v="M"/>
    <x v="0"/>
  </r>
  <r>
    <n v="594"/>
    <s v="35458460B846"/>
    <n v="68"/>
    <n v="76"/>
    <n v="73"/>
    <s v="Group D"/>
    <s v="F"/>
    <x v="1"/>
  </r>
  <r>
    <n v="595"/>
    <s v="9DA62A96796F"/>
    <n v="79"/>
    <n v="77"/>
    <n v="73"/>
    <s v="Group D"/>
    <s v="M"/>
    <x v="2"/>
  </r>
  <r>
    <n v="596"/>
    <s v="A6F110D43D3E"/>
    <n v="85"/>
    <n v="77"/>
    <n v="73"/>
    <s v="Group C"/>
    <s v="M"/>
    <x v="0"/>
  </r>
  <r>
    <n v="597"/>
    <s v="8FA43DD771B2"/>
    <n v="80"/>
    <n v="77"/>
    <n v="73"/>
    <s v="Group E"/>
    <s v="M"/>
    <x v="4"/>
  </r>
  <r>
    <n v="598"/>
    <s v="8238B886DBAC"/>
    <n v="71"/>
    <n v="78"/>
    <n v="73"/>
    <s v="Group D"/>
    <s v="M"/>
    <x v="1"/>
  </r>
  <r>
    <n v="599"/>
    <s v="86E579B6A0FB"/>
    <n v="77"/>
    <n v="78"/>
    <n v="73"/>
    <s v="Group D"/>
    <s v="M"/>
    <x v="3"/>
  </r>
  <r>
    <n v="600"/>
    <s v="950C36E7E880"/>
    <n v="78"/>
    <n v="81"/>
    <n v="73"/>
    <s v="Group D"/>
    <s v="M"/>
    <x v="1"/>
  </r>
  <r>
    <n v="601"/>
    <s v="AE6DD4190E1A"/>
    <n v="82"/>
    <n v="83"/>
    <n v="73"/>
    <s v="Group B"/>
    <s v="M"/>
    <x v="1"/>
  </r>
  <r>
    <n v="602"/>
    <s v="4058B111F4FF"/>
    <n v="79"/>
    <n v="67"/>
    <n v="74"/>
    <s v="Group D"/>
    <s v="M"/>
    <x v="2"/>
  </r>
  <r>
    <n v="603"/>
    <s v="7586562AAF7E"/>
    <n v="83"/>
    <n v="69"/>
    <n v="74"/>
    <s v="Group C"/>
    <s v="M"/>
    <x v="1"/>
  </r>
  <r>
    <n v="604"/>
    <s v="51D6F3E69095"/>
    <n v="66"/>
    <n v="70"/>
    <n v="74"/>
    <s v="Group E"/>
    <s v="F"/>
    <x v="3"/>
  </r>
  <r>
    <n v="605"/>
    <s v="6CE52C7A48DE"/>
    <n v="79"/>
    <n v="71"/>
    <n v="74"/>
    <s v="Group D"/>
    <s v="F"/>
    <x v="2"/>
  </r>
  <r>
    <n v="606"/>
    <s v="AA8CD3D4EF3A"/>
    <n v="66"/>
    <n v="71"/>
    <n v="74"/>
    <s v="Group A"/>
    <s v="F"/>
    <x v="4"/>
  </r>
  <r>
    <n v="607"/>
    <s v="FD0C41A0A1D0"/>
    <n v="67"/>
    <n v="71"/>
    <n v="74"/>
    <s v="Group C"/>
    <s v="F"/>
    <x v="4"/>
  </r>
  <r>
    <n v="608"/>
    <s v="BA0433D8A643"/>
    <n v="68"/>
    <n v="71"/>
    <n v="74"/>
    <s v="Group B"/>
    <s v="F"/>
    <x v="1"/>
  </r>
  <r>
    <n v="609"/>
    <s v="2D41B37D0255"/>
    <n v="78"/>
    <n v="71"/>
    <n v="74"/>
    <s v="Group C"/>
    <s v="M"/>
    <x v="1"/>
  </r>
  <r>
    <n v="610"/>
    <s v="0E53E811B61E"/>
    <n v="59"/>
    <n v="71"/>
    <n v="74"/>
    <s v="Group D"/>
    <s v="F"/>
    <x v="0"/>
  </r>
  <r>
    <n v="611"/>
    <s v="20D059A58CAA"/>
    <n v="62"/>
    <n v="72"/>
    <n v="74"/>
    <s v="Group C"/>
    <s v="F"/>
    <x v="0"/>
  </r>
  <r>
    <n v="612"/>
    <s v="DB000515888C"/>
    <n v="71"/>
    <n v="72"/>
    <n v="74"/>
    <s v="Group C"/>
    <s v="M"/>
    <x v="5"/>
  </r>
  <r>
    <n v="613"/>
    <s v="7AF8D2A3201F"/>
    <n v="76"/>
    <n v="72"/>
    <n v="74"/>
    <s v="Group B"/>
    <s v="F"/>
    <x v="4"/>
  </r>
  <r>
    <n v="614"/>
    <s v="888DAF19A48E"/>
    <n v="83"/>
    <n v="72"/>
    <n v="74"/>
    <s v="Group D"/>
    <s v="M"/>
    <x v="2"/>
  </r>
  <r>
    <n v="615"/>
    <s v="8438496CD8B9"/>
    <n v="56"/>
    <n v="73"/>
    <n v="74"/>
    <s v="Group C"/>
    <s v="F"/>
    <x v="1"/>
  </r>
  <r>
    <n v="616"/>
    <s v="3C533912A0FA"/>
    <n v="56"/>
    <n v="73"/>
    <n v="74"/>
    <s v="Group D"/>
    <s v="F"/>
    <x v="0"/>
  </r>
  <r>
    <n v="617"/>
    <s v="F27D5FAAB689"/>
    <n v="71"/>
    <n v="73"/>
    <n v="74"/>
    <s v="Group D"/>
    <s v="F"/>
    <x v="1"/>
  </r>
  <r>
    <n v="618"/>
    <s v="BB7035BF4ADA"/>
    <n v="70"/>
    <n v="75"/>
    <n v="74"/>
    <s v="Group A"/>
    <s v="F"/>
    <x v="4"/>
  </r>
  <r>
    <n v="619"/>
    <s v="339F9AA99514"/>
    <n v="66"/>
    <n v="75"/>
    <n v="74"/>
    <s v="Group C"/>
    <s v="F"/>
    <x v="0"/>
  </r>
  <r>
    <n v="620"/>
    <s v="F0714931CC06"/>
    <n v="85"/>
    <n v="75"/>
    <n v="74"/>
    <s v="Group B"/>
    <s v="M"/>
    <x v="0"/>
  </r>
  <r>
    <n v="621"/>
    <s v="AA7288A8359C"/>
    <n v="77"/>
    <n v="77"/>
    <n v="74"/>
    <s v="Group B"/>
    <s v="F"/>
    <x v="1"/>
  </r>
  <r>
    <n v="622"/>
    <s v="D2FFDDE96F7B"/>
    <n v="77"/>
    <n v="79"/>
    <n v="74"/>
    <s v="Group C"/>
    <s v="M"/>
    <x v="4"/>
  </r>
  <r>
    <n v="623"/>
    <s v="94975EB1D5FF"/>
    <n v="62"/>
    <n v="81"/>
    <n v="74"/>
    <s v="Group D"/>
    <s v="F"/>
    <x v="4"/>
  </r>
  <r>
    <n v="624"/>
    <s v="B0F3DAF53680"/>
    <n v="56"/>
    <n v="82"/>
    <n v="74"/>
    <s v="Group D"/>
    <s v="F"/>
    <x v="0"/>
  </r>
  <r>
    <n v="625"/>
    <s v="22AF361EB8BC"/>
    <n v="71"/>
    <n v="68"/>
    <n v="75"/>
    <s v="Group D"/>
    <s v="F"/>
    <x v="0"/>
  </r>
  <r>
    <n v="626"/>
    <s v="8A4C29C07972"/>
    <n v="66"/>
    <n v="68"/>
    <n v="75"/>
    <s v="Group C"/>
    <s v="F"/>
    <x v="0"/>
  </r>
  <r>
    <n v="627"/>
    <s v="C13AC580A790"/>
    <n v="60"/>
    <n v="69"/>
    <n v="75"/>
    <s v="Group B"/>
    <s v="F"/>
    <x v="2"/>
  </r>
  <r>
    <n v="628"/>
    <s v="5C998F62377E"/>
    <n v="61"/>
    <n v="71"/>
    <n v="75"/>
    <s v="Group B"/>
    <s v="F"/>
    <x v="0"/>
  </r>
  <r>
    <n v="629"/>
    <s v="11773EC36EC1"/>
    <n v="79"/>
    <n v="72"/>
    <n v="75"/>
    <s v="Group E"/>
    <s v="F"/>
    <x v="0"/>
  </r>
  <r>
    <n v="630"/>
    <s v="61713BB4AFCE"/>
    <n v="78"/>
    <n v="72"/>
    <n v="75"/>
    <s v="Group E"/>
    <s v="M"/>
    <x v="4"/>
  </r>
  <r>
    <n v="631"/>
    <s v="630BB8BB6794"/>
    <n v="73"/>
    <n v="72"/>
    <n v="75"/>
    <s v="Group B"/>
    <s v="M"/>
    <x v="5"/>
  </r>
  <r>
    <n v="632"/>
    <s v="92F0728236CC"/>
    <n v="68"/>
    <n v="73"/>
    <n v="75"/>
    <s v="Group B"/>
    <s v="F"/>
    <x v="4"/>
  </r>
  <r>
    <n v="633"/>
    <s v="C29BC720D6C6"/>
    <n v="78"/>
    <n v="75"/>
    <n v="75"/>
    <s v="Group E"/>
    <s v="F"/>
    <x v="2"/>
  </r>
  <r>
    <n v="634"/>
    <s v="76FF6E4F240C"/>
    <n v="75"/>
    <n v="75"/>
    <n v="75"/>
    <s v="Group D"/>
    <s v="F"/>
    <x v="0"/>
  </r>
  <r>
    <n v="635"/>
    <s v="C138FF071BC1"/>
    <n v="63"/>
    <n v="77"/>
    <n v="75"/>
    <s v="Group D"/>
    <s v="F"/>
    <x v="4"/>
  </r>
  <r>
    <n v="636"/>
    <s v="8DD3D758A61A"/>
    <n v="76"/>
    <n v="77"/>
    <n v="75"/>
    <s v="Group C"/>
    <s v="M"/>
    <x v="4"/>
  </r>
  <r>
    <n v="637"/>
    <s v="CD06AE4F3639"/>
    <n v="87"/>
    <n v="78"/>
    <n v="75"/>
    <s v="Group E"/>
    <s v="M"/>
    <x v="2"/>
  </r>
  <r>
    <n v="638"/>
    <s v="771D0BC4FB5E"/>
    <n v="64"/>
    <n v="78"/>
    <n v="75"/>
    <s v="Group C"/>
    <s v="F"/>
    <x v="1"/>
  </r>
  <r>
    <n v="639"/>
    <s v="4F8E13C5777B"/>
    <n v="86"/>
    <n v="79"/>
    <n v="75"/>
    <s v="Group D"/>
    <s v="M"/>
    <x v="0"/>
  </r>
  <r>
    <n v="640"/>
    <s v="EF10567A6D03"/>
    <n v="64"/>
    <n v="79"/>
    <n v="75"/>
    <s v="Group D"/>
    <s v="F"/>
    <x v="4"/>
  </r>
  <r>
    <n v="641"/>
    <s v="9C50571B35D7"/>
    <n v="62"/>
    <n v="79"/>
    <n v="75"/>
    <s v="Group D"/>
    <s v="F"/>
    <x v="4"/>
  </r>
  <r>
    <n v="642"/>
    <s v="4CC92A9ECFD3"/>
    <n v="59"/>
    <n v="79"/>
    <n v="75"/>
    <s v="Group C"/>
    <s v="F"/>
    <x v="2"/>
  </r>
  <r>
    <n v="643"/>
    <s v="738618B83B57"/>
    <n v="81"/>
    <n v="79"/>
    <n v="75"/>
    <s v="Group D"/>
    <s v="M"/>
    <x v="1"/>
  </r>
  <r>
    <n v="644"/>
    <s v="680CF5F7AEEF"/>
    <n v="85"/>
    <n v="80"/>
    <n v="75"/>
    <s v="Group B"/>
    <s v="M"/>
    <x v="0"/>
  </r>
  <r>
    <n v="645"/>
    <s v="2ED3BCFBF98E"/>
    <n v="81"/>
    <n v="80"/>
    <n v="75"/>
    <s v="Group C"/>
    <s v="M"/>
    <x v="2"/>
  </r>
  <r>
    <n v="646"/>
    <s v="0C2C7A7D9F06"/>
    <n v="74"/>
    <n v="80"/>
    <n v="75"/>
    <s v="Group D"/>
    <s v="F"/>
    <x v="0"/>
  </r>
  <r>
    <n v="647"/>
    <s v="C3A1689DC962"/>
    <n v="87"/>
    <n v="82"/>
    <n v="75"/>
    <s v="Group E"/>
    <s v="M"/>
    <x v="0"/>
  </r>
  <r>
    <n v="648"/>
    <s v="98C57B1D2E5C"/>
    <n v="81"/>
    <n v="82"/>
    <n v="75"/>
    <s v="Group B"/>
    <s v="M"/>
    <x v="0"/>
  </r>
  <r>
    <n v="649"/>
    <s v="1C0C676F6404"/>
    <n v="62"/>
    <n v="84"/>
    <n v="75"/>
    <s v="Group C"/>
    <s v="F"/>
    <x v="0"/>
  </r>
  <r>
    <n v="650"/>
    <s v="F9994998CC67"/>
    <n v="69"/>
    <n v="68"/>
    <n v="76"/>
    <s v="Group D"/>
    <s v="M"/>
    <x v="3"/>
  </r>
  <r>
    <n v="651"/>
    <s v="C2719A2BC6E0"/>
    <n v="76"/>
    <n v="72"/>
    <n v="76"/>
    <s v="Group C"/>
    <s v="M"/>
    <x v="5"/>
  </r>
  <r>
    <n v="652"/>
    <s v="6165661F1FD3"/>
    <n v="66"/>
    <n v="72"/>
    <n v="76"/>
    <s v="Group D"/>
    <s v="F"/>
    <x v="0"/>
  </r>
  <r>
    <n v="653"/>
    <s v="57789A1110EB"/>
    <n v="80"/>
    <n v="73"/>
    <n v="76"/>
    <s v="Group A"/>
    <s v="M"/>
    <x v="2"/>
  </r>
  <r>
    <n v="654"/>
    <s v="DBF6650049AE"/>
    <n v="56"/>
    <n v="73"/>
    <n v="76"/>
    <s v="Group C"/>
    <s v="F"/>
    <x v="4"/>
  </r>
  <r>
    <n v="655"/>
    <s v="029F2F46E208"/>
    <n v="68"/>
    <n v="74"/>
    <n v="76"/>
    <s v="Group C"/>
    <s v="F"/>
    <x v="1"/>
  </r>
  <r>
    <n v="656"/>
    <s v="CE3C4FE15187"/>
    <n v="73"/>
    <n v="74"/>
    <n v="76"/>
    <s v="Group C"/>
    <s v="F"/>
    <x v="5"/>
  </r>
  <r>
    <n v="657"/>
    <s v="563ADEA2D777"/>
    <n v="85"/>
    <n v="74"/>
    <n v="76"/>
    <s v="Group C"/>
    <s v="M"/>
    <x v="0"/>
  </r>
  <r>
    <n v="658"/>
    <s v="A94B66617C21"/>
    <n v="59"/>
    <n v="75"/>
    <n v="76"/>
    <s v="Group E"/>
    <s v="F"/>
    <x v="1"/>
  </r>
  <r>
    <n v="659"/>
    <s v="7286040E7974"/>
    <n v="75"/>
    <n v="75"/>
    <n v="76"/>
    <s v="Group A"/>
    <s v="F"/>
    <x v="0"/>
  </r>
  <r>
    <n v="660"/>
    <s v="52A74FEAFA2B"/>
    <n v="76"/>
    <n v="76"/>
    <n v="76"/>
    <s v="Group B"/>
    <s v="M"/>
    <x v="4"/>
  </r>
  <r>
    <n v="661"/>
    <s v="66F1CCAB0182"/>
    <n v="75"/>
    <n v="76"/>
    <n v="76"/>
    <s v="Group B"/>
    <s v="F"/>
    <x v="4"/>
  </r>
  <r>
    <n v="662"/>
    <s v="F50EFA167C35"/>
    <n v="73"/>
    <n v="76"/>
    <n v="76"/>
    <s v="Group A"/>
    <s v="F"/>
    <x v="4"/>
  </r>
  <r>
    <n v="663"/>
    <s v="A2F665623C4F"/>
    <n v="82"/>
    <n v="76"/>
    <n v="76"/>
    <s v="Group A"/>
    <s v="M"/>
    <x v="3"/>
  </r>
  <r>
    <n v="664"/>
    <s v="C956E9858E3E"/>
    <n v="71"/>
    <n v="77"/>
    <n v="76"/>
    <s v="Group B"/>
    <s v="F"/>
    <x v="3"/>
  </r>
  <r>
    <n v="665"/>
    <s v="ABAD74B3A465"/>
    <n v="79"/>
    <n v="77"/>
    <n v="76"/>
    <s v="Group E"/>
    <s v="M"/>
    <x v="4"/>
  </r>
  <r>
    <n v="666"/>
    <s v="74D18C5B476A"/>
    <n v="72"/>
    <n v="77"/>
    <n v="76"/>
    <s v="Group C"/>
    <s v="M"/>
    <x v="2"/>
  </r>
  <r>
    <n v="667"/>
    <s v="F62BA0EBE1F4"/>
    <n v="60"/>
    <n v="78"/>
    <n v="76"/>
    <s v="Group B"/>
    <s v="F"/>
    <x v="2"/>
  </r>
  <r>
    <n v="668"/>
    <s v="BDB1E4A411D2"/>
    <n v="64"/>
    <n v="78"/>
    <n v="76"/>
    <s v="Group D"/>
    <s v="F"/>
    <x v="1"/>
  </r>
  <r>
    <n v="669"/>
    <s v="869A0ACEB1DE"/>
    <n v="86"/>
    <n v="78"/>
    <n v="76"/>
    <s v="Group B"/>
    <s v="M"/>
    <x v="0"/>
  </r>
  <r>
    <n v="670"/>
    <s v="B303BB730654"/>
    <n v="74"/>
    <n v="79"/>
    <n v="76"/>
    <s v="Group D"/>
    <s v="M"/>
    <x v="3"/>
  </r>
  <r>
    <n v="671"/>
    <s v="7D39374EC805"/>
    <n v="79"/>
    <n v="79"/>
    <n v="76"/>
    <s v="Group C"/>
    <s v="M"/>
    <x v="0"/>
  </r>
  <r>
    <n v="672"/>
    <s v="2E217CBBFD14"/>
    <n v="69"/>
    <n v="81"/>
    <n v="76"/>
    <s v="Group B"/>
    <s v="F"/>
    <x v="1"/>
  </r>
  <r>
    <n v="673"/>
    <s v="BA41D2DBD884"/>
    <n v="71"/>
    <n v="81"/>
    <n v="76"/>
    <s v="Group D"/>
    <s v="F"/>
    <x v="4"/>
  </r>
  <r>
    <n v="674"/>
    <s v="0409A342D107"/>
    <n v="66"/>
    <n v="82"/>
    <n v="76"/>
    <s v="Group C"/>
    <s v="F"/>
    <x v="0"/>
  </r>
  <r>
    <n v="675"/>
    <s v="E955849C4B86"/>
    <n v="85"/>
    <n v="83"/>
    <n v="76"/>
    <s v="Group E"/>
    <s v="M"/>
    <x v="1"/>
  </r>
  <r>
    <n v="676"/>
    <s v="E4D35FFFEE48"/>
    <n v="74"/>
    <n v="91"/>
    <n v="76"/>
    <s v="Group B"/>
    <s v="F"/>
    <x v="1"/>
  </r>
  <r>
    <n v="677"/>
    <s v="03E9B1593CBA"/>
    <n v="88"/>
    <n v="72"/>
    <n v="77"/>
    <s v="Group B"/>
    <s v="M"/>
    <x v="1"/>
  </r>
  <r>
    <n v="678"/>
    <s v="6EE9A7526F8F"/>
    <n v="74"/>
    <n v="73"/>
    <n v="77"/>
    <s v="Group B"/>
    <s v="F"/>
    <x v="3"/>
  </r>
  <r>
    <n v="679"/>
    <s v="E4D12A1EC897"/>
    <n v="73"/>
    <n v="73"/>
    <n v="77"/>
    <s v="Group D"/>
    <s v="F"/>
    <x v="2"/>
  </r>
  <r>
    <n v="680"/>
    <s v="C47F958ADF64"/>
    <n v="60"/>
    <n v="74"/>
    <n v="77"/>
    <s v="Group D"/>
    <s v="F"/>
    <x v="0"/>
  </r>
  <r>
    <n v="681"/>
    <s v="B8C8AA0F6A72"/>
    <n v="92"/>
    <n v="74"/>
    <n v="77"/>
    <s v="Group A"/>
    <s v="M"/>
    <x v="2"/>
  </r>
  <r>
    <n v="682"/>
    <s v="35A31E2FB72F"/>
    <n v="78"/>
    <n v="74"/>
    <n v="77"/>
    <s v="Group D"/>
    <s v="M"/>
    <x v="1"/>
  </r>
  <r>
    <n v="683"/>
    <s v="0A2F3D1EAC79"/>
    <n v="65"/>
    <n v="75"/>
    <n v="77"/>
    <s v="Group D"/>
    <s v="M"/>
    <x v="1"/>
  </r>
  <r>
    <n v="684"/>
    <s v="C1F066AD475D"/>
    <n v="72"/>
    <n v="75"/>
    <n v="77"/>
    <s v="Group D"/>
    <s v="F"/>
    <x v="0"/>
  </r>
  <r>
    <n v="685"/>
    <s v="325C2D277D3F"/>
    <n v="68"/>
    <n v="76"/>
    <n v="77"/>
    <s v="Group C"/>
    <s v="F"/>
    <x v="0"/>
  </r>
  <r>
    <n v="686"/>
    <s v="E513901FA3C6"/>
    <n v="58"/>
    <n v="77"/>
    <n v="77"/>
    <s v="Group C"/>
    <s v="F"/>
    <x v="2"/>
  </r>
  <r>
    <n v="687"/>
    <s v="7EDBB8F1D71C"/>
    <n v="78"/>
    <n v="77"/>
    <n v="77"/>
    <s v="Group C"/>
    <s v="M"/>
    <x v="1"/>
  </r>
  <r>
    <n v="688"/>
    <s v="FF22679D9BC8"/>
    <n v="73"/>
    <n v="77"/>
    <n v="77"/>
    <s v="Group B"/>
    <s v="F"/>
    <x v="4"/>
  </r>
  <r>
    <n v="689"/>
    <s v="782682A38E93"/>
    <n v="80"/>
    <n v="78"/>
    <n v="77"/>
    <s v="Group E"/>
    <s v="M"/>
    <x v="4"/>
  </r>
  <r>
    <n v="690"/>
    <s v="62E4CAED39FD"/>
    <n v="59"/>
    <n v="79"/>
    <n v="77"/>
    <s v="Group C"/>
    <s v="F"/>
    <x v="2"/>
  </r>
  <r>
    <n v="691"/>
    <s v="FDFB401FB111"/>
    <n v="70"/>
    <n v="79"/>
    <n v="77"/>
    <s v="Group C"/>
    <s v="F"/>
    <x v="4"/>
  </r>
  <r>
    <n v="692"/>
    <s v="8436CBC3C15C"/>
    <n v="63"/>
    <n v="79"/>
    <n v="77"/>
    <s v="Group A"/>
    <s v="F"/>
    <x v="4"/>
  </r>
  <r>
    <n v="693"/>
    <s v="CBDFAF9B7616"/>
    <n v="93"/>
    <n v="80"/>
    <n v="77"/>
    <s v="Group E"/>
    <s v="M"/>
    <x v="1"/>
  </r>
  <r>
    <n v="694"/>
    <s v="5E2828C74273"/>
    <n v="88"/>
    <n v="82"/>
    <n v="77"/>
    <s v="Group E"/>
    <s v="F"/>
    <x v="3"/>
  </r>
  <r>
    <n v="695"/>
    <s v="82B43EA3DA70"/>
    <n v="82"/>
    <n v="82"/>
    <n v="77"/>
    <s v="Group C"/>
    <s v="F"/>
    <x v="0"/>
  </r>
  <r>
    <n v="696"/>
    <s v="7B3C7D120C7A"/>
    <n v="89"/>
    <n v="88"/>
    <n v="77"/>
    <s v="Group C"/>
    <s v="M"/>
    <x v="2"/>
  </r>
  <r>
    <n v="697"/>
    <s v="F70C456BED4E"/>
    <n v="67"/>
    <n v="72"/>
    <n v="78"/>
    <s v="Group B"/>
    <s v="F"/>
    <x v="4"/>
  </r>
  <r>
    <n v="698"/>
    <s v="1C12888E215A"/>
    <n v="72"/>
    <n v="72"/>
    <n v="78"/>
    <s v="Group B"/>
    <s v="F"/>
    <x v="5"/>
  </r>
  <r>
    <n v="699"/>
    <s v="4948C2745C80"/>
    <n v="69"/>
    <n v="73"/>
    <n v="78"/>
    <s v="Group A"/>
    <s v="F"/>
    <x v="4"/>
  </r>
  <r>
    <n v="700"/>
    <s v="3DAA4AA75CB6"/>
    <n v="73"/>
    <n v="76"/>
    <n v="78"/>
    <s v="Group C"/>
    <s v="F"/>
    <x v="1"/>
  </r>
  <r>
    <n v="701"/>
    <s v="933F864098BB"/>
    <n v="77"/>
    <n v="76"/>
    <n v="78"/>
    <s v="Group B"/>
    <s v="M"/>
    <x v="1"/>
  </r>
  <r>
    <n v="702"/>
    <s v="CB25069087C9"/>
    <n v="84"/>
    <n v="76"/>
    <n v="78"/>
    <s v="Group C"/>
    <s v="M"/>
    <x v="4"/>
  </r>
  <r>
    <n v="703"/>
    <s v="83D31445FEF4"/>
    <n v="75"/>
    <n v="76"/>
    <n v="78"/>
    <s v="Group E"/>
    <s v="M"/>
    <x v="5"/>
  </r>
  <r>
    <n v="704"/>
    <s v="3B399EA04CF2"/>
    <n v="64"/>
    <n v="76"/>
    <n v="78"/>
    <s v="Group C"/>
    <s v="F"/>
    <x v="2"/>
  </r>
  <r>
    <n v="705"/>
    <s v="C616172759E8"/>
    <n v="77"/>
    <n v="76"/>
    <n v="78"/>
    <s v="Group C"/>
    <s v="M"/>
    <x v="3"/>
  </r>
  <r>
    <n v="706"/>
    <s v="6794DCBE9181"/>
    <n v="76"/>
    <n v="78"/>
    <n v="78"/>
    <s v="Group E"/>
    <s v="M"/>
    <x v="4"/>
  </r>
  <r>
    <n v="707"/>
    <s v="CB6391C19F30"/>
    <n v="68"/>
    <n v="78"/>
    <n v="78"/>
    <s v="Group D"/>
    <s v="F"/>
    <x v="4"/>
  </r>
  <r>
    <n v="708"/>
    <s v="F8E503B20A19"/>
    <n v="78"/>
    <n v="78"/>
    <n v="78"/>
    <s v="Group D"/>
    <s v="F"/>
    <x v="1"/>
  </r>
  <r>
    <n v="709"/>
    <s v="2B3E643FA766"/>
    <n v="69"/>
    <n v="78"/>
    <n v="78"/>
    <s v="Group C"/>
    <s v="F"/>
    <x v="1"/>
  </r>
  <r>
    <n v="710"/>
    <s v="E99ED75412EA"/>
    <n v="72"/>
    <n v="80"/>
    <n v="78"/>
    <s v="Group E"/>
    <s v="F"/>
    <x v="1"/>
  </r>
  <r>
    <n v="711"/>
    <s v="37519D30A333"/>
    <n v="84"/>
    <n v="81"/>
    <n v="78"/>
    <s v="Group A"/>
    <s v="M"/>
    <x v="3"/>
  </r>
  <r>
    <n v="712"/>
    <s v="1419793DEED9"/>
    <n v="77"/>
    <n v="82"/>
    <n v="78"/>
    <s v="Group B"/>
    <s v="F"/>
    <x v="2"/>
  </r>
  <r>
    <n v="713"/>
    <s v="0A715CA3393F"/>
    <n v="70"/>
    <n v="83"/>
    <n v="78"/>
    <s v="Group D"/>
    <s v="F"/>
    <x v="5"/>
  </r>
  <r>
    <n v="714"/>
    <s v="A547CBA4D950"/>
    <n v="78"/>
    <n v="83"/>
    <n v="78"/>
    <s v="Group E"/>
    <s v="F"/>
    <x v="5"/>
  </r>
  <r>
    <n v="715"/>
    <s v="1F5C0DB56347"/>
    <n v="74"/>
    <n v="84"/>
    <n v="78"/>
    <s v="Group D"/>
    <s v="F"/>
    <x v="1"/>
  </r>
  <r>
    <n v="716"/>
    <s v="AD59DD156E95"/>
    <n v="92"/>
    <n v="84"/>
    <n v="78"/>
    <s v="Group B"/>
    <s v="M"/>
    <x v="1"/>
  </r>
  <r>
    <n v="717"/>
    <s v="5E84F1380970"/>
    <n v="80"/>
    <n v="87"/>
    <n v="78"/>
    <s v="Group C"/>
    <s v="M"/>
    <x v="2"/>
  </r>
  <r>
    <n v="718"/>
    <s v="0E5CF28C44E4"/>
    <n v="67"/>
    <n v="72"/>
    <n v="79"/>
    <s v="Group C"/>
    <s v="F"/>
    <x v="4"/>
  </r>
  <r>
    <n v="719"/>
    <s v="B92F5B2EFB11"/>
    <n v="70"/>
    <n v="74"/>
    <n v="79"/>
    <s v="Group C"/>
    <s v="F"/>
    <x v="1"/>
  </r>
  <r>
    <n v="720"/>
    <s v="39719261D1BF"/>
    <n v="72"/>
    <n v="75"/>
    <n v="79"/>
    <s v="Group D"/>
    <s v="F"/>
    <x v="4"/>
  </r>
  <r>
    <n v="721"/>
    <s v="3E802BC8F946"/>
    <n v="76"/>
    <n v="76"/>
    <n v="79"/>
    <s v="Group D"/>
    <s v="M"/>
    <x v="2"/>
  </r>
  <r>
    <n v="722"/>
    <s v="84B769FB0573"/>
    <n v="79"/>
    <n v="76"/>
    <n v="79"/>
    <s v="Group B"/>
    <s v="M"/>
    <x v="2"/>
  </r>
  <r>
    <n v="723"/>
    <s v="274622CB9E2B"/>
    <n v="65"/>
    <n v="76"/>
    <n v="79"/>
    <s v="Group C"/>
    <s v="F"/>
    <x v="1"/>
  </r>
  <r>
    <n v="724"/>
    <s v="CC3F9DA412EB"/>
    <n v="68"/>
    <n v="76"/>
    <n v="79"/>
    <s v="Group C"/>
    <s v="F"/>
    <x v="4"/>
  </r>
  <r>
    <n v="725"/>
    <s v="9EF30BB08016"/>
    <n v="64"/>
    <n v="76"/>
    <n v="79"/>
    <s v="Group D"/>
    <s v="F"/>
    <x v="4"/>
  </r>
  <r>
    <n v="726"/>
    <s v="F14C07566C13"/>
    <n v="85"/>
    <n v="77"/>
    <n v="79"/>
    <s v="Group C"/>
    <s v="M"/>
    <x v="4"/>
  </r>
  <r>
    <n v="727"/>
    <s v="CBFFD6EA6552"/>
    <n v="70"/>
    <n v="77"/>
    <n v="79"/>
    <s v="Group D"/>
    <s v="F"/>
    <x v="1"/>
  </r>
  <r>
    <n v="728"/>
    <s v="B3852DFAC7E0"/>
    <n v="67"/>
    <n v="78"/>
    <n v="79"/>
    <s v="Group D"/>
    <s v="F"/>
    <x v="0"/>
  </r>
  <r>
    <n v="729"/>
    <s v="8F0644B7C78E"/>
    <n v="72"/>
    <n v="78"/>
    <n v="79"/>
    <s v="Group B"/>
    <s v="F"/>
    <x v="4"/>
  </r>
  <r>
    <n v="730"/>
    <s v="539454A178CB"/>
    <n v="75"/>
    <n v="78"/>
    <n v="79"/>
    <s v="Group D"/>
    <s v="F"/>
    <x v="5"/>
  </r>
  <r>
    <n v="731"/>
    <s v="EB60210EBD43"/>
    <n v="67"/>
    <n v="79"/>
    <n v="79"/>
    <s v="Group C"/>
    <s v="F"/>
    <x v="0"/>
  </r>
  <r>
    <n v="732"/>
    <s v="CFA5E0229773"/>
    <n v="83"/>
    <n v="79"/>
    <n v="79"/>
    <s v="Group D"/>
    <s v="M"/>
    <x v="4"/>
  </r>
  <r>
    <n v="733"/>
    <s v="60B7C15BF23C"/>
    <n v="73"/>
    <n v="80"/>
    <n v="79"/>
    <s v="Group E"/>
    <s v="F"/>
    <x v="1"/>
  </r>
  <r>
    <n v="734"/>
    <s v="8B3A9E1DC751"/>
    <n v="71"/>
    <n v="80"/>
    <n v="79"/>
    <s v="Group B"/>
    <s v="M"/>
    <x v="3"/>
  </r>
  <r>
    <n v="735"/>
    <s v="C23B5A073A81"/>
    <n v="76"/>
    <n v="80"/>
    <n v="79"/>
    <s v="Group D"/>
    <s v="M"/>
    <x v="5"/>
  </r>
  <r>
    <n v="736"/>
    <s v="F1421799A6B3"/>
    <n v="73"/>
    <n v="81"/>
    <n v="79"/>
    <s v="Group A"/>
    <s v="F"/>
    <x v="3"/>
  </r>
  <r>
    <n v="737"/>
    <s v="CDF2F698C392"/>
    <n v="83"/>
    <n v="82"/>
    <n v="79"/>
    <s v="Group E"/>
    <s v="M"/>
    <x v="3"/>
  </r>
  <r>
    <n v="738"/>
    <s v="6B188C86D3BB"/>
    <n v="94"/>
    <n v="84"/>
    <n v="79"/>
    <s v="Group E"/>
    <s v="M"/>
    <x v="0"/>
  </r>
  <r>
    <n v="739"/>
    <s v="A1099A67BA1C"/>
    <n v="97"/>
    <n v="84"/>
    <n v="79"/>
    <s v="Group E"/>
    <s v="M"/>
    <x v="1"/>
  </r>
  <r>
    <n v="740"/>
    <s v="E977EE1D149C"/>
    <n v="82"/>
    <n v="84"/>
    <n v="79"/>
    <s v="Group E"/>
    <s v="F"/>
    <x v="5"/>
  </r>
  <r>
    <n v="741"/>
    <s v="930AAA9B8074"/>
    <n v="81"/>
    <n v="84"/>
    <n v="79"/>
    <s v="Group B"/>
    <s v="M"/>
    <x v="1"/>
  </r>
  <r>
    <n v="742"/>
    <s v="A37DB832B74A"/>
    <n v="86"/>
    <n v="86"/>
    <n v="79"/>
    <s v="Group C"/>
    <s v="M"/>
    <x v="3"/>
  </r>
  <r>
    <n v="743"/>
    <s v="D80CEC6DAF4C"/>
    <n v="90"/>
    <n v="88"/>
    <n v="79"/>
    <s v="Group C"/>
    <s v="M"/>
    <x v="4"/>
  </r>
  <r>
    <n v="744"/>
    <s v="81EA5AACAE62"/>
    <n v="72"/>
    <n v="89"/>
    <n v="79"/>
    <s v="Group D"/>
    <s v="F"/>
    <x v="0"/>
  </r>
  <r>
    <n v="745"/>
    <s v="D3A656E62F7B"/>
    <n v="73"/>
    <n v="91"/>
    <n v="79"/>
    <s v="Group C"/>
    <s v="F"/>
    <x v="2"/>
  </r>
  <r>
    <n v="746"/>
    <s v="A16B78F7FB62"/>
    <n v="78"/>
    <n v="69"/>
    <n v="80"/>
    <s v="Group D"/>
    <s v="M"/>
    <x v="3"/>
  </r>
  <r>
    <n v="747"/>
    <s v="6D90AC5C0251"/>
    <n v="65"/>
    <n v="74"/>
    <n v="80"/>
    <s v="Group C"/>
    <s v="F"/>
    <x v="5"/>
  </r>
  <r>
    <n v="748"/>
    <s v="0C88704B3A92"/>
    <n v="91"/>
    <n v="75"/>
    <n v="80"/>
    <s v="Group D"/>
    <s v="M"/>
    <x v="3"/>
  </r>
  <r>
    <n v="749"/>
    <s v="D2CD4A9C4E2C"/>
    <n v="71"/>
    <n v="76"/>
    <n v="80"/>
    <s v="Group D"/>
    <s v="F"/>
    <x v="1"/>
  </r>
  <r>
    <n v="750"/>
    <s v="2125640ECC02"/>
    <n v="70"/>
    <n v="77"/>
    <n v="80"/>
    <s v="Group C"/>
    <s v="F"/>
    <x v="2"/>
  </r>
  <r>
    <n v="751"/>
    <s v="41A28855086B"/>
    <n v="68"/>
    <n v="78"/>
    <n v="80"/>
    <s v="Group C"/>
    <s v="F"/>
    <x v="4"/>
  </r>
  <r>
    <n v="752"/>
    <s v="F3114277CE37"/>
    <n v="69"/>
    <n v="78"/>
    <n v="80"/>
    <s v="Group C"/>
    <s v="F"/>
    <x v="3"/>
  </r>
  <r>
    <n v="753"/>
    <s v="D0ADAEEBDA9F"/>
    <n v="84"/>
    <n v="80"/>
    <n v="80"/>
    <s v="Group C"/>
    <s v="M"/>
    <x v="0"/>
  </r>
  <r>
    <n v="754"/>
    <s v="9AC3A9DEE300"/>
    <n v="86"/>
    <n v="80"/>
    <n v="80"/>
    <s v="Group C"/>
    <s v="M"/>
    <x v="4"/>
  </r>
  <r>
    <n v="755"/>
    <s v="75B5503ACB0F"/>
    <n v="72"/>
    <n v="82"/>
    <n v="80"/>
    <s v="Group C"/>
    <s v="F"/>
    <x v="4"/>
  </r>
  <r>
    <n v="756"/>
    <s v="C44DAB2103DD"/>
    <n v="94"/>
    <n v="83"/>
    <n v="80"/>
    <s v="Group D"/>
    <s v="M"/>
    <x v="0"/>
  </r>
  <r>
    <n v="757"/>
    <s v="D3FB1811A60B"/>
    <n v="85"/>
    <n v="85"/>
    <n v="80"/>
    <s v="Group E"/>
    <s v="F"/>
    <x v="0"/>
  </r>
  <r>
    <n v="758"/>
    <s v="A804470B0878"/>
    <n v="72"/>
    <n v="86"/>
    <n v="80"/>
    <s v="Group B"/>
    <s v="F"/>
    <x v="2"/>
  </r>
  <r>
    <n v="759"/>
    <s v="2A3EFCBB1621"/>
    <n v="77"/>
    <n v="76"/>
    <n v="81"/>
    <s v="Group C"/>
    <s v="F"/>
    <x v="3"/>
  </r>
  <r>
    <n v="760"/>
    <s v="BF55A2C58A1B"/>
    <n v="77"/>
    <n v="76"/>
    <n v="81"/>
    <s v="Group C"/>
    <s v="F"/>
    <x v="0"/>
  </r>
  <r>
    <n v="761"/>
    <s v="772F18D7EF4A"/>
    <n v="81"/>
    <n v="77"/>
    <n v="81"/>
    <s v="Group C"/>
    <s v="M"/>
    <x v="5"/>
  </r>
  <r>
    <n v="762"/>
    <s v="28AC86821ED4"/>
    <n v="71"/>
    <n v="77"/>
    <n v="81"/>
    <s v="Group E"/>
    <s v="F"/>
    <x v="0"/>
  </r>
  <r>
    <n v="763"/>
    <s v="8E1E147D6666"/>
    <n v="76"/>
    <n v="77"/>
    <n v="81"/>
    <s v="Group C"/>
    <s v="M"/>
    <x v="5"/>
  </r>
  <r>
    <n v="764"/>
    <s v="CA030BFFD583"/>
    <n v="60"/>
    <n v="78"/>
    <n v="81"/>
    <s v="Group B"/>
    <s v="F"/>
    <x v="4"/>
  </r>
  <r>
    <n v="765"/>
    <s v="44D1D8189B94"/>
    <n v="81"/>
    <n v="78"/>
    <n v="81"/>
    <s v="Group C"/>
    <s v="M"/>
    <x v="0"/>
  </r>
  <r>
    <n v="766"/>
    <s v="09583E86500A"/>
    <n v="73"/>
    <n v="82"/>
    <n v="81"/>
    <s v="Group B"/>
    <s v="M"/>
    <x v="0"/>
  </r>
  <r>
    <n v="767"/>
    <s v="B530265E2540"/>
    <n v="84"/>
    <n v="82"/>
    <n v="81"/>
    <s v="Group E"/>
    <s v="F"/>
    <x v="3"/>
  </r>
  <r>
    <n v="768"/>
    <s v="B5762A3F177E"/>
    <n v="79"/>
    <n v="83"/>
    <n v="81"/>
    <s v="Group D"/>
    <s v="M"/>
    <x v="3"/>
  </r>
  <r>
    <n v="769"/>
    <s v="B0F071BE0C1D"/>
    <n v="89"/>
    <n v="84"/>
    <n v="81"/>
    <s v="Group D"/>
    <s v="M"/>
    <x v="2"/>
  </r>
  <r>
    <n v="770"/>
    <s v="CCFC6B4B6798"/>
    <n v="78"/>
    <n v="85"/>
    <n v="81"/>
    <s v="Group C"/>
    <s v="F"/>
    <x v="4"/>
  </r>
  <r>
    <n v="771"/>
    <s v="8A8F66A1F44A"/>
    <n v="70"/>
    <n v="85"/>
    <n v="81"/>
    <s v="Group C"/>
    <s v="F"/>
    <x v="4"/>
  </r>
  <r>
    <n v="772"/>
    <s v="21D71B2E128A"/>
    <n v="75"/>
    <n v="86"/>
    <n v="81"/>
    <s v="Group C"/>
    <s v="F"/>
    <x v="1"/>
  </r>
  <r>
    <n v="773"/>
    <s v="9E51BE31D56D"/>
    <n v="76"/>
    <n v="89"/>
    <n v="81"/>
    <s v="Group C"/>
    <s v="F"/>
    <x v="4"/>
  </r>
  <r>
    <n v="774"/>
    <s v="CE48DF40E321"/>
    <n v="83"/>
    <n v="89"/>
    <n v="81"/>
    <s v="Group E"/>
    <s v="M"/>
    <x v="0"/>
  </r>
  <r>
    <n v="775"/>
    <s v="13BE594AEFDB"/>
    <n v="86"/>
    <n v="92"/>
    <n v="81"/>
    <s v="Group C"/>
    <s v="M"/>
    <x v="0"/>
  </r>
  <r>
    <n v="776"/>
    <s v="3EEA16DB60B1"/>
    <n v="74"/>
    <n v="75"/>
    <n v="82"/>
    <s v="Group E"/>
    <s v="F"/>
    <x v="4"/>
  </r>
  <r>
    <n v="777"/>
    <s v="A49A7C8E020F"/>
    <n v="74"/>
    <n v="77"/>
    <n v="82"/>
    <s v="Group B"/>
    <s v="F"/>
    <x v="2"/>
  </r>
  <r>
    <n v="778"/>
    <s v="25EDF5FE7661"/>
    <n v="89"/>
    <n v="77"/>
    <n v="82"/>
    <s v="Group B"/>
    <s v="M"/>
    <x v="4"/>
  </r>
  <r>
    <n v="779"/>
    <s v="C1951B0A66DE"/>
    <n v="96"/>
    <n v="77"/>
    <n v="82"/>
    <s v="Group D"/>
    <s v="M"/>
    <x v="3"/>
  </r>
  <r>
    <n v="780"/>
    <s v="AF844C87F237"/>
    <n v="80"/>
    <n v="77"/>
    <n v="82"/>
    <s v="Group D"/>
    <s v="M"/>
    <x v="2"/>
  </r>
  <r>
    <n v="781"/>
    <s v="C8744326ED44"/>
    <n v="88"/>
    <n v="79"/>
    <n v="82"/>
    <s v="Group D"/>
    <s v="M"/>
    <x v="4"/>
  </r>
  <r>
    <n v="782"/>
    <s v="B4252DADA10F"/>
    <n v="81"/>
    <n v="80"/>
    <n v="82"/>
    <s v="Group C"/>
    <s v="M"/>
    <x v="2"/>
  </r>
  <r>
    <n v="783"/>
    <s v="1C9DDA9C4CBB"/>
    <n v="71"/>
    <n v="80"/>
    <n v="82"/>
    <s v="Group E"/>
    <s v="F"/>
    <x v="2"/>
  </r>
  <r>
    <n v="784"/>
    <s v="921550861CAA"/>
    <n v="81"/>
    <n v="81"/>
    <n v="82"/>
    <s v="Group D"/>
    <s v="M"/>
    <x v="5"/>
  </r>
  <r>
    <n v="785"/>
    <s v="F0E46D5B7AF1"/>
    <n v="91"/>
    <n v="81"/>
    <n v="82"/>
    <s v="Group E"/>
    <s v="M"/>
    <x v="1"/>
  </r>
  <r>
    <n v="786"/>
    <s v="33E7E16B6081"/>
    <n v="79"/>
    <n v="83"/>
    <n v="82"/>
    <s v="Group B"/>
    <s v="M"/>
    <x v="2"/>
  </r>
  <r>
    <n v="787"/>
    <s v="2DA879154519"/>
    <n v="92"/>
    <n v="84"/>
    <n v="82"/>
    <s v="Group E"/>
    <s v="M"/>
    <x v="0"/>
  </r>
  <r>
    <n v="788"/>
    <s v="784EF86B34E7"/>
    <n v="77"/>
    <n v="84"/>
    <n v="82"/>
    <s v="Group C"/>
    <s v="F"/>
    <x v="1"/>
  </r>
  <r>
    <n v="789"/>
    <s v="358CEF526D9E"/>
    <n v="65"/>
    <n v="85"/>
    <n v="82"/>
    <s v="Group B"/>
    <s v="F"/>
    <x v="3"/>
  </r>
  <r>
    <n v="790"/>
    <s v="0E13F6C2C762"/>
    <n v="79"/>
    <n v="85"/>
    <n v="82"/>
    <s v="Group E"/>
    <s v="M"/>
    <x v="1"/>
  </r>
  <r>
    <n v="791"/>
    <s v="5696B5A4EE70"/>
    <n v="87"/>
    <n v="86"/>
    <n v="82"/>
    <s v="Group C"/>
    <s v="M"/>
    <x v="0"/>
  </r>
  <r>
    <n v="792"/>
    <s v="5735592E2F04"/>
    <n v="66"/>
    <n v="86"/>
    <n v="82"/>
    <s v="Group D"/>
    <s v="F"/>
    <x v="4"/>
  </r>
  <r>
    <n v="793"/>
    <s v="16649925C023"/>
    <n v="67"/>
    <n v="86"/>
    <n v="82"/>
    <s v="Group B"/>
    <s v="F"/>
    <x v="4"/>
  </r>
  <r>
    <n v="794"/>
    <s v="23EC1BD20ABE"/>
    <n v="78"/>
    <n v="87"/>
    <n v="82"/>
    <s v="Group B"/>
    <s v="F"/>
    <x v="4"/>
  </r>
  <r>
    <n v="795"/>
    <s v="959495040897"/>
    <n v="66"/>
    <n v="87"/>
    <n v="82"/>
    <s v="Group C"/>
    <s v="F"/>
    <x v="1"/>
  </r>
  <r>
    <n v="796"/>
    <s v="6FFE4CE605E7"/>
    <n v="76"/>
    <n v="89"/>
    <n v="82"/>
    <s v="Group B"/>
    <s v="F"/>
    <x v="4"/>
  </r>
  <r>
    <n v="797"/>
    <s v="F73D7D73A788"/>
    <n v="75"/>
    <n v="90"/>
    <n v="82"/>
    <s v="Group C"/>
    <s v="F"/>
    <x v="5"/>
  </r>
  <r>
    <n v="798"/>
    <s v="D8041D85C9AC"/>
    <n v="73"/>
    <n v="78"/>
    <n v="83"/>
    <s v="Group C"/>
    <s v="F"/>
    <x v="2"/>
  </r>
  <r>
    <n v="799"/>
    <s v="B68618EBE61A"/>
    <n v="56"/>
    <n v="79"/>
    <n v="83"/>
    <s v="Group D"/>
    <s v="F"/>
    <x v="0"/>
  </r>
  <r>
    <n v="800"/>
    <s v="1C6E72EE226E"/>
    <n v="77"/>
    <n v="79"/>
    <n v="83"/>
    <s v="Group D"/>
    <s v="F"/>
    <x v="0"/>
  </r>
  <r>
    <n v="801"/>
    <s v="5DFC51D3BB3C"/>
    <n v="75"/>
    <n v="79"/>
    <n v="83"/>
    <s v="Group E"/>
    <s v="F"/>
    <x v="3"/>
  </r>
  <r>
    <n v="802"/>
    <s v="A7C2EE515FB8"/>
    <n v="91"/>
    <n v="79"/>
    <n v="83"/>
    <s v="Group E"/>
    <s v="M"/>
    <x v="2"/>
  </r>
  <r>
    <n v="803"/>
    <s v="320181ACE77A"/>
    <n v="73"/>
    <n v="81"/>
    <n v="83"/>
    <s v="Group C"/>
    <s v="F"/>
    <x v="3"/>
  </r>
  <r>
    <n v="804"/>
    <s v="42EAD879A019"/>
    <n v="84"/>
    <n v="82"/>
    <n v="83"/>
    <s v="Group E"/>
    <s v="F"/>
    <x v="0"/>
  </r>
  <r>
    <n v="805"/>
    <s v="35F14201AF59"/>
    <n v="77"/>
    <n v="82"/>
    <n v="83"/>
    <s v="Group D"/>
    <s v="F"/>
    <x v="2"/>
  </r>
  <r>
    <n v="806"/>
    <s v="BAC092D4164D"/>
    <n v="87"/>
    <n v="82"/>
    <n v="83"/>
    <s v="Group B"/>
    <s v="F"/>
    <x v="3"/>
  </r>
  <r>
    <n v="807"/>
    <s v="885AFA4179F4"/>
    <n v="70"/>
    <n v="84"/>
    <n v="83"/>
    <s v="Group B"/>
    <s v="F"/>
    <x v="2"/>
  </r>
  <r>
    <n v="808"/>
    <s v="4196D5803C25"/>
    <n v="79"/>
    <n v="84"/>
    <n v="83"/>
    <s v="Group D"/>
    <s v="M"/>
    <x v="3"/>
  </r>
  <r>
    <n v="809"/>
    <s v="850118A768B7"/>
    <n v="82"/>
    <n v="85"/>
    <n v="83"/>
    <s v="Group C"/>
    <s v="F"/>
    <x v="5"/>
  </r>
  <r>
    <n v="810"/>
    <s v="31590F7B7763"/>
    <n v="69"/>
    <n v="85"/>
    <n v="83"/>
    <s v="Group C"/>
    <s v="F"/>
    <x v="2"/>
  </r>
  <r>
    <n v="811"/>
    <s v="F9E063FA0533"/>
    <n v="79"/>
    <n v="85"/>
    <n v="83"/>
    <s v="Group C"/>
    <s v="F"/>
    <x v="2"/>
  </r>
  <r>
    <n v="812"/>
    <s v="746053366BAE"/>
    <n v="82"/>
    <n v="86"/>
    <n v="83"/>
    <s v="Group C"/>
    <s v="F"/>
    <x v="2"/>
  </r>
  <r>
    <n v="813"/>
    <s v="E243123D40A3"/>
    <n v="79"/>
    <n v="88"/>
    <n v="83"/>
    <s v="Group D"/>
    <s v="F"/>
    <x v="0"/>
  </r>
  <r>
    <n v="814"/>
    <s v="B11DB932EAF4"/>
    <n v="74"/>
    <n v="88"/>
    <n v="83"/>
    <s v="Group E"/>
    <s v="F"/>
    <x v="4"/>
  </r>
  <r>
    <n v="815"/>
    <s v="5A45CFCB4819"/>
    <n v="79"/>
    <n v="88"/>
    <n v="83"/>
    <s v="Group D"/>
    <s v="F"/>
    <x v="4"/>
  </r>
  <r>
    <n v="816"/>
    <s v="A72A4B827F1F"/>
    <n v="94"/>
    <n v="91"/>
    <n v="83"/>
    <s v="Group E"/>
    <s v="M"/>
    <x v="2"/>
  </r>
  <r>
    <n v="817"/>
    <s v="7A26BADAAED8"/>
    <n v="81"/>
    <n v="93"/>
    <n v="83"/>
    <s v="Group E"/>
    <s v="F"/>
    <x v="0"/>
  </r>
  <r>
    <n v="818"/>
    <s v="37A85E7A9749"/>
    <n v="81"/>
    <n v="78"/>
    <n v="84"/>
    <s v="Group C"/>
    <s v="F"/>
    <x v="2"/>
  </r>
  <r>
    <n v="819"/>
    <s v="535324A831C9"/>
    <n v="73"/>
    <n v="81"/>
    <n v="84"/>
    <s v="Group D"/>
    <s v="F"/>
    <x v="5"/>
  </r>
  <r>
    <n v="820"/>
    <s v="42F0AA2F9D91"/>
    <n v="75"/>
    <n v="81"/>
    <n v="84"/>
    <s v="Group C"/>
    <s v="F"/>
    <x v="2"/>
  </r>
  <r>
    <n v="821"/>
    <s v="3BFA1D44412E"/>
    <n v="65"/>
    <n v="82"/>
    <n v="84"/>
    <s v="Group C"/>
    <s v="F"/>
    <x v="4"/>
  </r>
  <r>
    <n v="822"/>
    <s v="18CBFA9D3A9F"/>
    <n v="83"/>
    <n v="83"/>
    <n v="84"/>
    <s v="Group B"/>
    <s v="F"/>
    <x v="1"/>
  </r>
  <r>
    <n v="823"/>
    <s v="B9D6C7F5FF5A"/>
    <n v="69"/>
    <n v="83"/>
    <n v="84"/>
    <s v="Group C"/>
    <s v="F"/>
    <x v="0"/>
  </r>
  <r>
    <n v="824"/>
    <s v="F9B0DC5C7DF1"/>
    <n v="67"/>
    <n v="84"/>
    <n v="84"/>
    <s v="Group C"/>
    <s v="F"/>
    <x v="4"/>
  </r>
  <r>
    <n v="825"/>
    <s v="77AF04C9984F"/>
    <n v="79"/>
    <n v="84"/>
    <n v="84"/>
    <s v="Group D"/>
    <s v="F"/>
    <x v="4"/>
  </r>
  <r>
    <n v="826"/>
    <s v="AE79A2647B1A"/>
    <n v="83"/>
    <n v="85"/>
    <n v="84"/>
    <s v="Group A"/>
    <s v="F"/>
    <x v="2"/>
  </r>
  <r>
    <n v="827"/>
    <s v="FE3AA8261DD9"/>
    <n v="74"/>
    <n v="85"/>
    <n v="84"/>
    <s v="Group C"/>
    <s v="F"/>
    <x v="4"/>
  </r>
  <r>
    <n v="828"/>
    <s v="7B093209362E"/>
    <n v="81"/>
    <n v="85"/>
    <n v="84"/>
    <s v="Group D"/>
    <s v="F"/>
    <x v="2"/>
  </r>
  <r>
    <n v="829"/>
    <s v="F5298C3969C6"/>
    <n v="68"/>
    <n v="85"/>
    <n v="84"/>
    <s v="Group C"/>
    <s v="F"/>
    <x v="2"/>
  </r>
  <r>
    <n v="830"/>
    <s v="08E6DDE2B401"/>
    <n v="86"/>
    <n v="87"/>
    <n v="84"/>
    <s v="Group A"/>
    <s v="M"/>
    <x v="3"/>
  </r>
  <r>
    <n v="831"/>
    <s v="E5A602A9BE24"/>
    <n v="79"/>
    <n v="88"/>
    <n v="84"/>
    <s v="Group E"/>
    <s v="F"/>
    <x v="1"/>
  </r>
  <r>
    <n v="832"/>
    <s v="2096CE6C860C"/>
    <n v="75"/>
    <n v="92"/>
    <n v="84"/>
    <s v="Group A"/>
    <s v="F"/>
    <x v="2"/>
  </r>
  <r>
    <n v="833"/>
    <s v="9F97989FCF38"/>
    <n v="83"/>
    <n v="78"/>
    <n v="85"/>
    <s v="Group D"/>
    <s v="M"/>
    <x v="2"/>
  </r>
  <r>
    <n v="834"/>
    <s v="B7B4ACCB8AFF"/>
    <n v="79"/>
    <n v="79"/>
    <n v="85"/>
    <s v="Group C"/>
    <s v="F"/>
    <x v="3"/>
  </r>
  <r>
    <n v="835"/>
    <s v="3C28706699FF"/>
    <n v="71"/>
    <n v="80"/>
    <n v="85"/>
    <s v="Group C"/>
    <s v="F"/>
    <x v="4"/>
  </r>
  <r>
    <n v="836"/>
    <s v="E0648B7ECCC1"/>
    <n v="71"/>
    <n v="83"/>
    <n v="85"/>
    <s v="Group B"/>
    <s v="F"/>
    <x v="3"/>
  </r>
  <r>
    <n v="837"/>
    <s v="56B21BB78916"/>
    <n v="74"/>
    <n v="83"/>
    <n v="85"/>
    <s v="Group D"/>
    <s v="F"/>
    <x v="1"/>
  </r>
  <r>
    <n v="838"/>
    <s v="796D385FDBF8"/>
    <n v="73"/>
    <n v="84"/>
    <n v="85"/>
    <s v="Group E"/>
    <s v="F"/>
    <x v="3"/>
  </r>
  <r>
    <n v="839"/>
    <s v="8AEB22EA9D82"/>
    <n v="93"/>
    <n v="85"/>
    <n v="85"/>
    <s v="Group B"/>
    <s v="M"/>
    <x v="0"/>
  </r>
  <r>
    <n v="840"/>
    <s v="E8450AABFAE0"/>
    <n v="82"/>
    <n v="86"/>
    <n v="85"/>
    <s v="Group A"/>
    <s v="M"/>
    <x v="0"/>
  </r>
  <r>
    <n v="841"/>
    <s v="7379CFC3AC91"/>
    <n v="84"/>
    <n v="88"/>
    <n v="85"/>
    <s v="Group E"/>
    <s v="F"/>
    <x v="3"/>
  </r>
  <r>
    <n v="842"/>
    <s v="743680BE1054"/>
    <n v="79"/>
    <n v="89"/>
    <n v="85"/>
    <s v="Group C"/>
    <s v="F"/>
    <x v="5"/>
  </r>
  <r>
    <n v="843"/>
    <s v="4A660B4E1D12"/>
    <n v="100"/>
    <n v="91"/>
    <n v="85"/>
    <s v="Group E"/>
    <s v="M"/>
    <x v="4"/>
  </r>
  <r>
    <n v="844"/>
    <s v="C01EAFEA58A1"/>
    <n v="89"/>
    <n v="92"/>
    <n v="85"/>
    <s v="Group C"/>
    <s v="F"/>
    <x v="0"/>
  </r>
  <r>
    <n v="845"/>
    <s v="42FB56EC8C78"/>
    <n v="92"/>
    <n v="92"/>
    <n v="85"/>
    <s v="Group C"/>
    <s v="M"/>
    <x v="2"/>
  </r>
  <r>
    <n v="846"/>
    <s v="C5B96B45072B"/>
    <n v="73"/>
    <n v="94"/>
    <n v="85"/>
    <s v="Group E"/>
    <s v="F"/>
    <x v="3"/>
  </r>
  <r>
    <n v="847"/>
    <s v="B3B622408D13"/>
    <n v="76"/>
    <n v="81"/>
    <n v="86"/>
    <s v="Group D"/>
    <s v="F"/>
    <x v="2"/>
  </r>
  <r>
    <n v="848"/>
    <s v="A0E856172798"/>
    <n v="74"/>
    <n v="83"/>
    <n v="86"/>
    <s v="Group D"/>
    <s v="F"/>
    <x v="5"/>
  </r>
  <r>
    <n v="849"/>
    <s v="5E739E6D8A2E"/>
    <n v="91"/>
    <n v="83"/>
    <n v="86"/>
    <s v="Group B"/>
    <s v="M"/>
    <x v="0"/>
  </r>
  <r>
    <n v="850"/>
    <s v="A9A1C46CCD43"/>
    <n v="81"/>
    <n v="83"/>
    <n v="86"/>
    <s v="Group C"/>
    <s v="F"/>
    <x v="3"/>
  </r>
  <r>
    <n v="851"/>
    <s v="22A3124CE238"/>
    <n v="82"/>
    <n v="83"/>
    <n v="86"/>
    <s v="Group C"/>
    <s v="M"/>
    <x v="5"/>
  </r>
  <r>
    <n v="852"/>
    <s v="0DED9F9A8E71"/>
    <n v="94"/>
    <n v="84"/>
    <n v="86"/>
    <s v="Group E"/>
    <s v="M"/>
    <x v="2"/>
  </r>
  <r>
    <n v="853"/>
    <s v="94C322D12EAA"/>
    <n v="71"/>
    <n v="86"/>
    <n v="86"/>
    <s v="Group E"/>
    <s v="F"/>
    <x v="4"/>
  </r>
  <r>
    <n v="854"/>
    <s v="D9CC11ECB4CD"/>
    <n v="79"/>
    <n v="86"/>
    <n v="86"/>
    <s v="Group D"/>
    <s v="F"/>
    <x v="2"/>
  </r>
  <r>
    <n v="855"/>
    <s v="70318659DA49"/>
    <n v="87"/>
    <n v="86"/>
    <n v="86"/>
    <s v="Group E"/>
    <s v="F"/>
    <x v="2"/>
  </r>
  <r>
    <n v="856"/>
    <s v="28C179918559"/>
    <n v="66"/>
    <n v="86"/>
    <n v="86"/>
    <s v="Group C"/>
    <s v="F"/>
    <x v="0"/>
  </r>
  <r>
    <n v="857"/>
    <s v="F4B18EB4652C"/>
    <n v="91"/>
    <n v="86"/>
    <n v="86"/>
    <s v="Group E"/>
    <s v="M"/>
    <x v="4"/>
  </r>
  <r>
    <n v="858"/>
    <s v="788605FA78E3"/>
    <n v="87"/>
    <n v="87"/>
    <n v="86"/>
    <s v="Group E"/>
    <s v="F"/>
    <x v="3"/>
  </r>
  <r>
    <n v="859"/>
    <s v="5A1249CDF04E"/>
    <n v="86"/>
    <n v="90"/>
    <n v="86"/>
    <s v="Group C"/>
    <s v="M"/>
    <x v="2"/>
  </r>
  <r>
    <n v="860"/>
    <s v="484AE33D75C2"/>
    <n v="97"/>
    <n v="92"/>
    <n v="86"/>
    <s v="Group C"/>
    <s v="M"/>
    <x v="0"/>
  </r>
  <r>
    <n v="861"/>
    <s v="2EACDC900E12"/>
    <n v="67"/>
    <n v="78"/>
    <n v="87"/>
    <s v="Group C"/>
    <s v="F"/>
    <x v="4"/>
  </r>
  <r>
    <n v="862"/>
    <s v="7286421C667B"/>
    <n v="73"/>
    <n v="80"/>
    <n v="87"/>
    <s v="Group D"/>
    <s v="F"/>
    <x v="2"/>
  </r>
  <r>
    <n v="863"/>
    <s v="714CD6449C5A"/>
    <n v="83"/>
    <n v="81"/>
    <n v="87"/>
    <s v="Group D"/>
    <s v="F"/>
    <x v="2"/>
  </r>
  <r>
    <n v="864"/>
    <s v="C0D9D57CDFB5"/>
    <n v="55"/>
    <n v="81"/>
    <n v="87"/>
    <s v="Group B"/>
    <s v="F"/>
    <x v="3"/>
  </r>
  <r>
    <n v="865"/>
    <s v="4A4F86CD223A"/>
    <n v="76"/>
    <n v="82"/>
    <n v="87"/>
    <s v="Group B"/>
    <s v="F"/>
    <x v="4"/>
  </r>
  <r>
    <n v="866"/>
    <s v="2628B6C73823"/>
    <n v="70"/>
    <n v="82"/>
    <n v="87"/>
    <s v="Group D"/>
    <s v="F"/>
    <x v="4"/>
  </r>
  <r>
    <n v="867"/>
    <s v="C6CC75D21FD5"/>
    <n v="69"/>
    <n v="84"/>
    <n v="87"/>
    <s v="Group C"/>
    <s v="F"/>
    <x v="5"/>
  </r>
  <r>
    <n v="868"/>
    <s v="A4DDF2611E1B"/>
    <n v="87"/>
    <n v="84"/>
    <n v="87"/>
    <s v="Group D"/>
    <s v="M"/>
    <x v="2"/>
  </r>
  <r>
    <n v="869"/>
    <s v="A68B565F7563"/>
    <n v="97"/>
    <n v="86"/>
    <n v="87"/>
    <s v="Group D"/>
    <s v="M"/>
    <x v="4"/>
  </r>
  <r>
    <n v="870"/>
    <s v="494F29C45DCC"/>
    <n v="78"/>
    <n v="88"/>
    <n v="87"/>
    <s v="Group E"/>
    <s v="F"/>
    <x v="3"/>
  </r>
  <r>
    <n v="871"/>
    <s v="B0F469323C07"/>
    <n v="67"/>
    <n v="89"/>
    <n v="87"/>
    <s v="Group C"/>
    <s v="F"/>
    <x v="2"/>
  </r>
  <r>
    <n v="872"/>
    <s v="F373F78C6D5F"/>
    <n v="70"/>
    <n v="91"/>
    <n v="87"/>
    <s v="Group C"/>
    <s v="F"/>
    <x v="2"/>
  </r>
  <r>
    <n v="873"/>
    <s v="94BE06351E17"/>
    <n v="84"/>
    <n v="91"/>
    <n v="87"/>
    <s v="Group A"/>
    <s v="M"/>
    <x v="2"/>
  </r>
  <r>
    <n v="874"/>
    <s v="0B184DE679DF"/>
    <n v="95"/>
    <n v="92"/>
    <n v="87"/>
    <s v="Group B"/>
    <s v="M"/>
    <x v="0"/>
  </r>
  <r>
    <n v="875"/>
    <s v="70FF58B9C7DD"/>
    <n v="100"/>
    <n v="92"/>
    <n v="87"/>
    <s v="Group E"/>
    <s v="M"/>
    <x v="5"/>
  </r>
  <r>
    <n v="876"/>
    <s v="6E39B11464EC"/>
    <n v="84"/>
    <n v="93"/>
    <n v="87"/>
    <s v="Group A"/>
    <s v="F"/>
    <x v="4"/>
  </r>
  <r>
    <n v="877"/>
    <s v="16B945B4F6A3"/>
    <n v="79"/>
    <n v="93"/>
    <n v="87"/>
    <s v="Group B"/>
    <s v="F"/>
    <x v="3"/>
  </r>
  <r>
    <n v="878"/>
    <s v="5DA75D60A08F"/>
    <n v="85"/>
    <n v="93"/>
    <n v="87"/>
    <s v="Group C"/>
    <s v="F"/>
    <x v="2"/>
  </r>
  <r>
    <n v="879"/>
    <s v="0CAC5F6B3996"/>
    <n v="69"/>
    <n v="84"/>
    <n v="88"/>
    <s v="Group C"/>
    <s v="F"/>
    <x v="0"/>
  </r>
  <r>
    <n v="880"/>
    <s v="AC24B8F7F056"/>
    <n v="69"/>
    <n v="89"/>
    <n v="88"/>
    <s v="Group D"/>
    <s v="F"/>
    <x v="2"/>
  </r>
  <r>
    <n v="881"/>
    <s v="A70181EB606E"/>
    <n v="68"/>
    <n v="90"/>
    <n v="88"/>
    <s v="Group D"/>
    <s v="F"/>
    <x v="5"/>
  </r>
  <r>
    <n v="882"/>
    <s v="2F413E4EE22D"/>
    <n v="82"/>
    <n v="90"/>
    <n v="88"/>
    <s v="Group C"/>
    <s v="F"/>
    <x v="1"/>
  </r>
  <r>
    <n v="883"/>
    <s v="4FE1456322D6"/>
    <n v="78"/>
    <n v="91"/>
    <n v="88"/>
    <s v="Group E"/>
    <s v="F"/>
    <x v="3"/>
  </r>
  <r>
    <n v="884"/>
    <s v="DE33DEC4FDCD"/>
    <n v="79"/>
    <n v="92"/>
    <n v="88"/>
    <s v="Group C"/>
    <s v="F"/>
    <x v="4"/>
  </r>
  <r>
    <n v="885"/>
    <s v="0B7376C9C407"/>
    <n v="73"/>
    <n v="93"/>
    <n v="88"/>
    <s v="Group B"/>
    <s v="F"/>
    <x v="2"/>
  </r>
  <r>
    <n v="886"/>
    <s v="FCF3BECE85DB"/>
    <n v="87"/>
    <n v="94"/>
    <n v="88"/>
    <s v="Group D"/>
    <s v="F"/>
    <x v="4"/>
  </r>
  <r>
    <n v="887"/>
    <s v="6442CBCC4037"/>
    <n v="91"/>
    <n v="95"/>
    <n v="88"/>
    <s v="Group A"/>
    <s v="M"/>
    <x v="3"/>
  </r>
  <r>
    <n v="888"/>
    <s v="F21905D7B85A"/>
    <n v="79"/>
    <n v="95"/>
    <n v="88"/>
    <s v="Group C"/>
    <s v="F"/>
    <x v="3"/>
  </r>
  <r>
    <n v="889"/>
    <s v="C8574C60065B"/>
    <n v="72"/>
    <n v="76"/>
    <n v="89"/>
    <s v="Group D"/>
    <s v="F"/>
    <x v="3"/>
  </r>
  <r>
    <n v="890"/>
    <s v="850F8A790B75"/>
    <n v="83"/>
    <n v="83"/>
    <n v="89"/>
    <s v="Group D"/>
    <s v="F"/>
    <x v="4"/>
  </r>
  <r>
    <n v="891"/>
    <s v="DAFE21A78436"/>
    <n v="86"/>
    <n v="84"/>
    <n v="89"/>
    <s v="Group D"/>
    <s v="F"/>
    <x v="2"/>
  </r>
  <r>
    <n v="892"/>
    <s v="10A59A9DEFE2"/>
    <n v="77"/>
    <n v="84"/>
    <n v="89"/>
    <s v="Group D"/>
    <s v="F"/>
    <x v="2"/>
  </r>
  <r>
    <n v="893"/>
    <s v="5A61416FBF21"/>
    <n v="73"/>
    <n v="85"/>
    <n v="89"/>
    <s v="Group D"/>
    <s v="F"/>
    <x v="4"/>
  </r>
  <r>
    <n v="894"/>
    <s v="3767E44F3D48"/>
    <n v="79"/>
    <n v="85"/>
    <n v="89"/>
    <s v="Group B"/>
    <s v="F"/>
    <x v="4"/>
  </r>
  <r>
    <n v="895"/>
    <s v="EA97055B693D"/>
    <n v="85"/>
    <n v="86"/>
    <n v="89"/>
    <s v="Group D"/>
    <s v="F"/>
    <x v="0"/>
  </r>
  <r>
    <n v="896"/>
    <s v="2A5EA8897879"/>
    <n v="82"/>
    <n v="86"/>
    <n v="89"/>
    <s v="Group A"/>
    <s v="M"/>
    <x v="2"/>
  </r>
  <r>
    <n v="897"/>
    <s v="0059A6F2ADF5"/>
    <n v="89"/>
    <n v="86"/>
    <n v="89"/>
    <s v="Group C"/>
    <s v="F"/>
    <x v="0"/>
  </r>
  <r>
    <n v="898"/>
    <s v="5588DD6C0456"/>
    <n v="71"/>
    <n v="87"/>
    <n v="89"/>
    <s v="Group B"/>
    <s v="F"/>
    <x v="2"/>
  </r>
  <r>
    <n v="899"/>
    <s v="57F3F42BD944"/>
    <n v="71"/>
    <n v="89"/>
    <n v="89"/>
    <s v="Group D"/>
    <s v="F"/>
    <x v="3"/>
  </r>
  <r>
    <n v="900"/>
    <s v="B5A0C46A7724"/>
    <n v="84"/>
    <n v="89"/>
    <n v="89"/>
    <s v="Group D"/>
    <s v="F"/>
    <x v="4"/>
  </r>
  <r>
    <n v="901"/>
    <s v="47FBC06F7B7E"/>
    <n v="73"/>
    <n v="89"/>
    <n v="89"/>
    <s v="Group C"/>
    <s v="F"/>
    <x v="0"/>
  </r>
  <r>
    <n v="902"/>
    <s v="0C108BF0169F"/>
    <n v="76"/>
    <n v="90"/>
    <n v="89"/>
    <s v="Group E"/>
    <s v="F"/>
    <x v="1"/>
  </r>
  <r>
    <n v="903"/>
    <s v="CCFB414E82E8"/>
    <n v="72"/>
    <n v="90"/>
    <n v="89"/>
    <s v="Group C"/>
    <s v="F"/>
    <x v="2"/>
  </r>
  <r>
    <n v="904"/>
    <s v="F69A0BA4F672"/>
    <n v="90"/>
    <n v="90"/>
    <n v="89"/>
    <s v="Group C"/>
    <s v="M"/>
    <x v="3"/>
  </r>
  <r>
    <n v="905"/>
    <s v="CB23C2947084"/>
    <n v="90"/>
    <n v="90"/>
    <n v="89"/>
    <s v="Group D"/>
    <s v="F"/>
    <x v="1"/>
  </r>
  <r>
    <n v="906"/>
    <s v="6F065B77DFD5"/>
    <n v="72"/>
    <n v="91"/>
    <n v="89"/>
    <s v="Group D"/>
    <s v="F"/>
    <x v="3"/>
  </r>
  <r>
    <n v="907"/>
    <s v="24B89DBFFA60"/>
    <n v="86"/>
    <n v="85"/>
    <n v="90"/>
    <s v="Group C"/>
    <s v="M"/>
    <x v="1"/>
  </r>
  <r>
    <n v="908"/>
    <s v="CC2F6B0D91F4"/>
    <n v="96"/>
    <n v="86"/>
    <n v="90"/>
    <s v="Group D"/>
    <s v="M"/>
    <x v="3"/>
  </r>
  <r>
    <n v="909"/>
    <s v="1AB55D32677B"/>
    <n v="80"/>
    <n v="86"/>
    <n v="90"/>
    <s v="Group E"/>
    <s v="F"/>
    <x v="4"/>
  </r>
  <r>
    <n v="910"/>
    <s v="ED0E37CE9935"/>
    <n v="90"/>
    <n v="88"/>
    <n v="90"/>
    <s v="Group E"/>
    <s v="F"/>
    <x v="3"/>
  </r>
  <r>
    <n v="911"/>
    <s v="1243543B5EFD"/>
    <n v="97"/>
    <n v="89"/>
    <n v="90"/>
    <s v="Group B"/>
    <s v="M"/>
    <x v="4"/>
  </r>
  <r>
    <n v="912"/>
    <s v="755F04082BAB"/>
    <n v="90"/>
    <n v="89"/>
    <n v="90"/>
    <s v="Group D"/>
    <s v="M"/>
    <x v="2"/>
  </r>
  <r>
    <n v="913"/>
    <s v="3FDAB6F305D8"/>
    <n v="74"/>
    <n v="90"/>
    <n v="90"/>
    <s v="Group C"/>
    <s v="F"/>
    <x v="4"/>
  </r>
  <r>
    <n v="914"/>
    <s v="A93879718E9D"/>
    <n v="77"/>
    <n v="91"/>
    <n v="90"/>
    <s v="Group C"/>
    <s v="F"/>
    <x v="4"/>
  </r>
  <r>
    <n v="915"/>
    <s v="6E62EDEEC905"/>
    <n v="87"/>
    <n v="92"/>
    <n v="90"/>
    <s v="Group D"/>
    <s v="F"/>
    <x v="0"/>
  </r>
  <r>
    <n v="916"/>
    <s v="DAADC4661AC4"/>
    <n v="81"/>
    <n v="92"/>
    <n v="90"/>
    <s v="Group E"/>
    <s v="F"/>
    <x v="4"/>
  </r>
  <r>
    <n v="917"/>
    <s v="44A085BE590E"/>
    <n v="77"/>
    <n v="92"/>
    <n v="90"/>
    <s v="Group C"/>
    <s v="F"/>
    <x v="2"/>
  </r>
  <r>
    <n v="918"/>
    <s v="20C92DB730F1"/>
    <n v="75"/>
    <n v="92"/>
    <n v="90"/>
    <s v="Group D"/>
    <s v="F"/>
    <x v="4"/>
  </r>
  <r>
    <n v="919"/>
    <s v="0161F5927B78"/>
    <n v="80"/>
    <n v="92"/>
    <n v="90"/>
    <s v="Group B"/>
    <s v="F"/>
    <x v="0"/>
  </r>
  <r>
    <n v="920"/>
    <s v="8790EA6B8CDE"/>
    <n v="89"/>
    <n v="96"/>
    <n v="90"/>
    <s v="Group E"/>
    <s v="F"/>
    <x v="2"/>
  </r>
  <r>
    <n v="921"/>
    <s v="FF22577E45D8"/>
    <n v="96"/>
    <n v="99"/>
    <n v="90"/>
    <s v="Group B"/>
    <s v="F"/>
    <x v="2"/>
  </r>
  <r>
    <n v="922"/>
    <s v="DCF9EF4295F6"/>
    <n v="82"/>
    <n v="83"/>
    <n v="91"/>
    <s v="Group E"/>
    <s v="F"/>
    <x v="4"/>
  </r>
  <r>
    <n v="923"/>
    <s v="033172297292"/>
    <n v="84"/>
    <n v="85"/>
    <n v="91"/>
    <s v="Group D"/>
    <s v="M"/>
    <x v="4"/>
  </r>
  <r>
    <n v="924"/>
    <s v="0EF3C5297A89"/>
    <n v="89"/>
    <n v="86"/>
    <n v="91"/>
    <s v="Group E"/>
    <s v="F"/>
    <x v="4"/>
  </r>
  <r>
    <n v="925"/>
    <s v="D345B1BE6187"/>
    <n v="73"/>
    <n v="88"/>
    <n v="91"/>
    <s v="Group C"/>
    <s v="F"/>
    <x v="3"/>
  </r>
  <r>
    <n v="926"/>
    <s v="AB4746B271B3"/>
    <n v="86"/>
    <n v="90"/>
    <n v="91"/>
    <s v="Group E"/>
    <s v="M"/>
    <x v="4"/>
  </r>
  <r>
    <n v="927"/>
    <s v="C3CD4332FA2E"/>
    <n v="68"/>
    <n v="91"/>
    <n v="91"/>
    <s v="Group C"/>
    <s v="F"/>
    <x v="1"/>
  </r>
  <r>
    <n v="928"/>
    <s v="A722B4A41DA5"/>
    <n v="89"/>
    <n v="92"/>
    <n v="91"/>
    <s v="Group E"/>
    <s v="F"/>
    <x v="3"/>
  </r>
  <r>
    <n v="929"/>
    <s v="E6685CBEABBA"/>
    <n v="83"/>
    <n v="95"/>
    <n v="91"/>
    <s v="Group C"/>
    <s v="F"/>
    <x v="5"/>
  </r>
  <r>
    <n v="930"/>
    <s v="7E12EF45845C"/>
    <n v="93"/>
    <n v="96"/>
    <n v="91"/>
    <s v="Group E"/>
    <s v="M"/>
    <x v="1"/>
  </r>
  <r>
    <n v="931"/>
    <s v="2CA5D66C2B57"/>
    <n v="73"/>
    <n v="83"/>
    <n v="92"/>
    <s v="Group A"/>
    <s v="F"/>
    <x v="3"/>
  </r>
  <r>
    <n v="932"/>
    <s v="7CF1A68E71B8"/>
    <n v="88"/>
    <n v="86"/>
    <n v="92"/>
    <s v="Group D"/>
    <s v="M"/>
    <x v="3"/>
  </r>
  <r>
    <n v="933"/>
    <s v="94D4574C3B0D"/>
    <n v="90"/>
    <n v="89"/>
    <n v="92"/>
    <s v="Group D"/>
    <s v="M"/>
    <x v="3"/>
  </r>
  <r>
    <n v="934"/>
    <s v="8A94506388C0"/>
    <n v="74"/>
    <n v="90"/>
    <n v="92"/>
    <s v="Group D"/>
    <s v="F"/>
    <x v="4"/>
  </r>
  <r>
    <n v="935"/>
    <s v="0445FC9B4632"/>
    <n v="83"/>
    <n v="91"/>
    <n v="92"/>
    <s v="Group E"/>
    <s v="F"/>
    <x v="1"/>
  </r>
  <r>
    <n v="936"/>
    <s v="38C241BD0FED"/>
    <n v="74"/>
    <n v="92"/>
    <n v="92"/>
    <s v="Group B"/>
    <s v="F"/>
    <x v="2"/>
  </r>
  <r>
    <n v="937"/>
    <s v="1AA86235A6D3"/>
    <n v="90"/>
    <n v="96"/>
    <n v="92"/>
    <s v="Group C"/>
    <s v="F"/>
    <x v="2"/>
  </r>
  <r>
    <n v="938"/>
    <s v="5F8BCBBE8780"/>
    <n v="77"/>
    <n v="83"/>
    <n v="93"/>
    <s v="Group B"/>
    <s v="F"/>
    <x v="2"/>
  </r>
  <r>
    <n v="939"/>
    <s v="C158F8DC25B8"/>
    <n v="82"/>
    <n v="85"/>
    <n v="93"/>
    <s v="Group D"/>
    <s v="F"/>
    <x v="5"/>
  </r>
  <r>
    <n v="940"/>
    <s v="B6EA96E03FF2"/>
    <n v="78"/>
    <n v="87"/>
    <n v="93"/>
    <s v="Group A"/>
    <s v="F"/>
    <x v="3"/>
  </r>
  <r>
    <n v="941"/>
    <s v="2A28170EA799"/>
    <n v="100"/>
    <n v="89"/>
    <n v="93"/>
    <s v="Group D"/>
    <s v="M"/>
    <x v="2"/>
  </r>
  <r>
    <n v="942"/>
    <s v="62CB56474A7A"/>
    <n v="79"/>
    <n v="89"/>
    <n v="93"/>
    <s v="Group E"/>
    <s v="F"/>
    <x v="4"/>
  </r>
  <r>
    <n v="943"/>
    <s v="87F1C2D9475D"/>
    <n v="90"/>
    <n v="91"/>
    <n v="93"/>
    <s v="Group D"/>
    <s v="F"/>
    <x v="2"/>
  </r>
  <r>
    <n v="944"/>
    <s v="9D0F9CA02EE7"/>
    <n v="84"/>
    <n v="92"/>
    <n v="93"/>
    <s v="Group C"/>
    <s v="F"/>
    <x v="2"/>
  </r>
  <r>
    <n v="945"/>
    <s v="56747CA55ADC"/>
    <n v="88"/>
    <n v="88"/>
    <n v="94"/>
    <s v="Group E"/>
    <s v="F"/>
    <x v="3"/>
  </r>
  <r>
    <n v="946"/>
    <s v="A3CDEB58BAA6"/>
    <n v="87"/>
    <n v="90"/>
    <n v="94"/>
    <s v="Group D"/>
    <s v="M"/>
    <x v="4"/>
  </r>
  <r>
    <n v="947"/>
    <s v="DBAAC7297A6A"/>
    <n v="83"/>
    <n v="92"/>
    <n v="94"/>
    <s v="Group D"/>
    <s v="F"/>
    <x v="2"/>
  </r>
  <r>
    <n v="948"/>
    <s v="B085E265E830"/>
    <n v="96"/>
    <n v="92"/>
    <n v="94"/>
    <s v="Group D"/>
    <s v="M"/>
    <x v="0"/>
  </r>
  <r>
    <n v="949"/>
    <s v="5C43B9A2C33B"/>
    <n v="95"/>
    <n v="93"/>
    <n v="94"/>
    <s v="Group C"/>
    <s v="M"/>
    <x v="3"/>
  </r>
  <r>
    <n v="950"/>
    <s v="573BC4E4E417"/>
    <n v="98"/>
    <n v="93"/>
    <n v="94"/>
    <s v="Group E"/>
    <s v="M"/>
    <x v="3"/>
  </r>
  <r>
    <n v="951"/>
    <s v="AF3AD9493150"/>
    <n v="85"/>
    <n v="94"/>
    <n v="94"/>
    <s v="Group D"/>
    <s v="M"/>
    <x v="3"/>
  </r>
  <r>
    <n v="952"/>
    <s v="B374656E7427"/>
    <n v="85"/>
    <n v="95"/>
    <n v="94"/>
    <s v="Group D"/>
    <s v="F"/>
    <x v="0"/>
  </r>
  <r>
    <n v="953"/>
    <s v="344AA8D3FA25"/>
    <n v="79"/>
    <n v="96"/>
    <n v="94"/>
    <s v="Group A"/>
    <s v="F"/>
    <x v="1"/>
  </r>
  <r>
    <n v="954"/>
    <s v="A04586F90A7E"/>
    <n v="80"/>
    <n v="96"/>
    <n v="94"/>
    <s v="Group B"/>
    <s v="F"/>
    <x v="0"/>
  </r>
  <r>
    <n v="955"/>
    <s v="6EE914FC1236"/>
    <n v="94"/>
    <n v="96"/>
    <n v="94"/>
    <s v="Group C"/>
    <s v="F"/>
    <x v="2"/>
  </r>
  <r>
    <n v="956"/>
    <s v="4C6303134A1E"/>
    <n v="90"/>
    <n v="97"/>
    <n v="94"/>
    <s v="Group E"/>
    <s v="M"/>
    <x v="3"/>
  </r>
  <r>
    <n v="957"/>
    <s v="8E407B81CF7E"/>
    <n v="82"/>
    <n v="98"/>
    <n v="94"/>
    <s v="Group D"/>
    <s v="F"/>
    <x v="2"/>
  </r>
  <r>
    <n v="958"/>
    <s v="347250BD864D"/>
    <n v="76"/>
    <n v="91"/>
    <n v="95"/>
    <s v="Group E"/>
    <s v="F"/>
    <x v="3"/>
  </r>
  <r>
    <n v="959"/>
    <s v="04495CEFE495"/>
    <n v="95"/>
    <n v="91"/>
    <n v="95"/>
    <s v="Group E"/>
    <s v="M"/>
    <x v="5"/>
  </r>
  <r>
    <n v="960"/>
    <s v="5AF08359EDB6"/>
    <n v="79"/>
    <n v="92"/>
    <n v="95"/>
    <s v="Group D"/>
    <s v="F"/>
    <x v="1"/>
  </r>
  <r>
    <n v="961"/>
    <s v="694905FF027C"/>
    <n v="93"/>
    <n v="93"/>
    <n v="95"/>
    <s v="Group D"/>
    <s v="F"/>
    <x v="4"/>
  </r>
  <r>
    <n v="962"/>
    <s v="71C6C7E89DB8"/>
    <n v="77"/>
    <n v="97"/>
    <n v="95"/>
    <s v="Group C"/>
    <s v="F"/>
    <x v="1"/>
  </r>
  <r>
    <n v="963"/>
    <s v="D34FAAA5668C"/>
    <n v="92"/>
    <n v="100"/>
    <n v="95"/>
    <s v="Group C"/>
    <s v="F"/>
    <x v="5"/>
  </r>
  <r>
    <n v="964"/>
    <s v="AABDA9BE3390"/>
    <n v="99"/>
    <n v="85"/>
    <n v="96"/>
    <s v="Group C"/>
    <s v="M"/>
    <x v="4"/>
  </r>
  <r>
    <n v="965"/>
    <s v="9010C0B8DDBD"/>
    <n v="80"/>
    <n v="95"/>
    <n v="96"/>
    <s v="Group D"/>
    <s v="F"/>
    <x v="3"/>
  </r>
  <r>
    <n v="966"/>
    <s v="C9211E914C49"/>
    <n v="88"/>
    <n v="95"/>
    <n v="96"/>
    <s v="Group D"/>
    <s v="F"/>
    <x v="2"/>
  </r>
  <r>
    <n v="967"/>
    <s v="332285B6EBDC"/>
    <n v="95"/>
    <n v="96"/>
    <n v="96"/>
    <s v="Group E"/>
    <s v="F"/>
    <x v="0"/>
  </r>
  <r>
    <n v="968"/>
    <s v="73DB180358CD"/>
    <n v="94"/>
    <n v="99"/>
    <n v="96"/>
    <s v="Group E"/>
    <s v="F"/>
    <x v="4"/>
  </r>
  <r>
    <n v="969"/>
    <s v="2E7E5693DF2B"/>
    <n v="91"/>
    <n v="100"/>
    <n v="96"/>
    <s v="Group E"/>
    <s v="F"/>
    <x v="3"/>
  </r>
  <r>
    <n v="970"/>
    <s v="04C3C0632C23"/>
    <n v="88"/>
    <n v="93"/>
    <n v="97"/>
    <s v="Group E"/>
    <s v="F"/>
    <x v="3"/>
  </r>
  <r>
    <n v="971"/>
    <s v="12F1FE1AF216"/>
    <n v="80"/>
    <n v="94"/>
    <n v="97"/>
    <s v="Group D"/>
    <s v="F"/>
    <x v="5"/>
  </r>
  <r>
    <n v="972"/>
    <s v="677C00429B6D"/>
    <n v="96"/>
    <n v="97"/>
    <n v="97"/>
    <s v="Group E"/>
    <s v="F"/>
    <x v="2"/>
  </r>
  <r>
    <n v="973"/>
    <s v="9B1A3F4C18BD"/>
    <n v="89"/>
    <n v="100"/>
    <n v="97"/>
    <s v="Group D"/>
    <s v="F"/>
    <x v="4"/>
  </r>
  <r>
    <n v="974"/>
    <s v="432269DF3FF6"/>
    <n v="89"/>
    <n v="91"/>
    <n v="98"/>
    <s v="Group D"/>
    <s v="F"/>
    <x v="1"/>
  </r>
  <r>
    <n v="975"/>
    <s v="7949C5218FD5"/>
    <n v="90"/>
    <n v="95"/>
    <n v="98"/>
    <s v="Group D"/>
    <s v="F"/>
    <x v="4"/>
  </r>
  <r>
    <n v="976"/>
    <s v="03CCCA86CF64"/>
    <n v="75"/>
    <n v="97"/>
    <n v="98"/>
    <s v="Group D"/>
    <s v="F"/>
    <x v="0"/>
  </r>
  <r>
    <n v="977"/>
    <s v="845B9B607D99"/>
    <n v="95"/>
    <n v="100"/>
    <n v="98"/>
    <s v="Group D"/>
    <s v="F"/>
    <x v="2"/>
  </r>
  <r>
    <n v="978"/>
    <s v="7A89D7197A23"/>
    <n v="91"/>
    <n v="100"/>
    <n v="98"/>
    <s v="Group D"/>
    <s v="F"/>
    <x v="4"/>
  </r>
  <r>
    <n v="979"/>
    <s v="B9908308D2A4"/>
    <n v="75"/>
    <n v="89"/>
    <n v="99"/>
    <s v="Group D"/>
    <s v="F"/>
    <x v="4"/>
  </r>
  <r>
    <n v="980"/>
    <s v="3DBCE4CA0A9C"/>
    <n v="92"/>
    <n v="97"/>
    <n v="99"/>
    <s v="Group D"/>
    <s v="F"/>
    <x v="0"/>
  </r>
  <r>
    <n v="981"/>
    <s v="B55DE8FD219E"/>
    <n v="82"/>
    <n v="99"/>
    <n v="99"/>
    <s v="Group D"/>
    <s v="F"/>
    <x v="5"/>
  </r>
  <r>
    <n v="982"/>
    <s v="738FFAD6D082"/>
    <n v="88"/>
    <n v="100"/>
    <n v="99"/>
    <s v="Group B"/>
    <s v="F"/>
    <x v="3"/>
  </r>
  <r>
    <n v="983"/>
    <s v="B875D6F4F4B3"/>
    <n v="100"/>
    <n v="100"/>
    <n v="99"/>
    <s v="Group E"/>
    <s v="M"/>
    <x v="4"/>
  </r>
  <r>
    <n v="984"/>
    <s v="2F3AFBD37AF5"/>
    <n v="96"/>
    <n v="94"/>
    <n v="100"/>
    <s v="Group C"/>
    <s v="M"/>
    <x v="3"/>
  </r>
  <r>
    <n v="985"/>
    <s v="51EE8B706538"/>
    <n v="96"/>
    <n v="94"/>
    <n v="100"/>
    <s v="Group C"/>
    <s v="F"/>
    <x v="4"/>
  </r>
  <r>
    <n v="986"/>
    <s v="6806D8C56948"/>
    <n v="92"/>
    <n v="96"/>
    <n v="100"/>
    <s v="Group D"/>
    <s v="F"/>
    <x v="5"/>
  </r>
  <r>
    <n v="987"/>
    <s v="BC3151E8C08B"/>
    <n v="87"/>
    <n v="96"/>
    <n v="100"/>
    <s v="Group D"/>
    <s v="F"/>
    <x v="4"/>
  </r>
  <r>
    <n v="988"/>
    <s v="00924D20099D"/>
    <n v="98"/>
    <n v="99"/>
    <n v="100"/>
    <s v="Group E"/>
    <s v="F"/>
    <x v="2"/>
  </r>
  <r>
    <n v="989"/>
    <s v="78B70E4F2601"/>
    <n v="90"/>
    <n v="99"/>
    <n v="100"/>
    <s v="Group E"/>
    <s v="F"/>
    <x v="2"/>
  </r>
  <r>
    <n v="990"/>
    <s v="8B22437CACFD"/>
    <n v="94"/>
    <n v="99"/>
    <n v="100"/>
    <s v="Group E"/>
    <s v="F"/>
    <x v="3"/>
  </r>
  <r>
    <n v="991"/>
    <s v="60D2154DAB86"/>
    <n v="100"/>
    <n v="100"/>
    <n v="100"/>
    <s v="Group D"/>
    <s v="F"/>
    <x v="3"/>
  </r>
  <r>
    <n v="992"/>
    <s v="6C6C51C7790D"/>
    <n v="90"/>
    <n v="100"/>
    <n v="100"/>
    <s v="Group C"/>
    <s v="F"/>
    <x v="3"/>
  </r>
  <r>
    <n v="993"/>
    <s v="BB0F6ABDD3BF"/>
    <n v="96"/>
    <n v="100"/>
    <n v="100"/>
    <s v="Group C"/>
    <s v="M"/>
    <x v="3"/>
  </r>
  <r>
    <n v="994"/>
    <s v="F00D3F11BCFE"/>
    <n v="93"/>
    <n v="100"/>
    <n v="100"/>
    <s v="Group B"/>
    <s v="F"/>
    <x v="2"/>
  </r>
  <r>
    <n v="995"/>
    <s v="81B7756E2D7C"/>
    <n v="96"/>
    <n v="100"/>
    <n v="100"/>
    <s v="Group C"/>
    <s v="M"/>
    <x v="5"/>
  </r>
  <r>
    <n v="996"/>
    <s v="585A3A9258FD"/>
    <n v="100"/>
    <n v="100"/>
    <n v="100"/>
    <s v="Group E"/>
    <s v="F"/>
    <x v="2"/>
  </r>
  <r>
    <n v="997"/>
    <s v="539B36A54321"/>
    <n v="99"/>
    <n v="100"/>
    <n v="100"/>
    <s v="Group B"/>
    <s v="F"/>
    <x v="3"/>
  </r>
  <r>
    <n v="998"/>
    <s v="0DB4F0C08BD8"/>
    <n v="100"/>
    <n v="100"/>
    <n v="100"/>
    <s v="Group E"/>
    <s v="F"/>
    <x v="3"/>
  </r>
  <r>
    <n v="999"/>
    <s v="947C271E8FDC"/>
    <n v="90"/>
    <n v="100"/>
    <n v="100"/>
    <s v="Group B"/>
    <s v="F"/>
    <x v="3"/>
  </r>
  <r>
    <n v="1000"/>
    <s v="0B34820D8833"/>
    <n v="99"/>
    <n v="100"/>
    <n v="100"/>
    <s v="Group D"/>
    <s v="F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E965B-71A3-4675-B489-43A104366DDD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J80:K87" firstHeaderRow="1" firstDataRow="1" firstDataCol="1"/>
  <pivotFields count="8">
    <pivotField numFmtId="1" showAll="0"/>
    <pivotField showAll="0"/>
    <pivotField numFmtId="1" showAll="0"/>
    <pivotField dataField="1" numFmtId="1" showAll="0"/>
    <pivotField numFmtId="1" showAll="0"/>
    <pivotField showAll="0"/>
    <pivotField showAll="0"/>
    <pivotField axis="axisRow" numFmtId="1" showAll="0">
      <items count="7">
        <item x="1"/>
        <item x="0"/>
        <item x="4"/>
        <item x="2"/>
        <item x="3"/>
        <item x="5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reading_score" fld="3" subtotal="average" baseField="7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E16F8-3D34-442F-AA1E-8A749A74D664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J69:K76" firstHeaderRow="1" firstDataRow="1" firstDataCol="1"/>
  <pivotFields count="8">
    <pivotField numFmtId="1" showAll="0"/>
    <pivotField showAll="0"/>
    <pivotField dataField="1" numFmtId="1" showAll="0"/>
    <pivotField numFmtId="1" showAll="0"/>
    <pivotField numFmtId="1" showAll="0"/>
    <pivotField showAll="0"/>
    <pivotField showAll="0"/>
    <pivotField axis="axisRow" numFmtId="1" showAll="0">
      <items count="7">
        <item x="1"/>
        <item x="0"/>
        <item x="4"/>
        <item x="2"/>
        <item x="3"/>
        <item x="5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math_score" fld="2" subtotal="average" baseField="7" baseItem="0" numFmtId="1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0CF95-47D3-4436-B962-A3E61B31CD7F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W20:Z23" firstHeaderRow="0" firstDataRow="1" firstDataCol="1"/>
  <pivotFields count="7">
    <pivotField numFmtId="1" showAll="0"/>
    <pivotField showAll="0"/>
    <pivotField dataField="1" numFmtId="1" showAll="0"/>
    <pivotField dataField="1" numFmtId="1" showAll="0"/>
    <pivotField dataField="1" numFmtId="1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>
      <items count="6">
        <item x="2"/>
        <item x="1"/>
        <item x="0"/>
        <item x="3"/>
        <item x="4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ath_score" fld="2" subtotal="average" baseField="6" baseItem="1" numFmtId="1"/>
    <dataField name="Average of reading_score" fld="3" subtotal="average" baseField="6" baseItem="1" numFmtId="1"/>
    <dataField name="Average of writing_score" fld="4" subtotal="average" baseField="6" baseItem="1" numFmtId="1"/>
  </dataFields>
  <chartFormats count="3">
    <chartFormat chart="0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FA219-7DE2-499E-9323-10287FA7EC8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S3:V9" firstHeaderRow="0" firstDataRow="1" firstDataCol="1" rowPageCount="1" colPageCount="1"/>
  <pivotFields count="6">
    <pivotField axis="axisPage" showAll="0">
      <items count="1001">
        <item x="455"/>
        <item x="445"/>
        <item x="896"/>
        <item x="987"/>
        <item x="363"/>
        <item x="116"/>
        <item x="24"/>
        <item x="219"/>
        <item x="918"/>
        <item x="654"/>
        <item x="433"/>
        <item x="922"/>
        <item x="452"/>
        <item x="80"/>
        <item x="359"/>
        <item x="975"/>
        <item x="676"/>
        <item x="673"/>
        <item x="934"/>
        <item x="958"/>
        <item x="969"/>
        <item x="416"/>
        <item x="323"/>
        <item x="160"/>
        <item x="249"/>
        <item x="403"/>
        <item x="254"/>
        <item x="460"/>
        <item x="30"/>
        <item x="829"/>
        <item x="765"/>
        <item x="457"/>
        <item x="682"/>
        <item x="58"/>
        <item x="712"/>
        <item x="147"/>
        <item x="873"/>
        <item x="999"/>
        <item x="884"/>
        <item x="404"/>
        <item x="901"/>
        <item x="645"/>
        <item x="747"/>
        <item x="878"/>
        <item x="434"/>
        <item x="235"/>
        <item x="997"/>
        <item x="851"/>
        <item x="789"/>
        <item x="609"/>
        <item x="717"/>
        <item x="378"/>
        <item x="923"/>
        <item x="377"/>
        <item x="333"/>
        <item x="13"/>
        <item x="891"/>
        <item x="232"/>
        <item x="628"/>
        <item x="910"/>
        <item x="11"/>
        <item x="559"/>
        <item x="970"/>
        <item x="335"/>
        <item x="774"/>
        <item x="711"/>
        <item x="53"/>
        <item x="352"/>
        <item x="32"/>
        <item x="77"/>
        <item x="261"/>
        <item x="490"/>
        <item x="276"/>
        <item x="23"/>
        <item x="286"/>
        <item x="119"/>
        <item x="185"/>
        <item x="250"/>
        <item x="67"/>
        <item x="111"/>
        <item x="792"/>
        <item x="222"/>
        <item x="876"/>
        <item x="216"/>
        <item x="107"/>
        <item x="150"/>
        <item x="186"/>
        <item x="415"/>
        <item x="148"/>
        <item x="821"/>
        <item x="158"/>
        <item x="88"/>
        <item x="117"/>
        <item x="312"/>
        <item x="108"/>
        <item x="278"/>
        <item x="398"/>
        <item x="543"/>
        <item x="224"/>
        <item x="936"/>
        <item x="347"/>
        <item x="908"/>
        <item x="317"/>
        <item x="540"/>
        <item x="421"/>
        <item x="212"/>
        <item x="648"/>
        <item x="697"/>
        <item x="294"/>
        <item x="799"/>
        <item x="782"/>
        <item x="428"/>
        <item x="140"/>
        <item x="175"/>
        <item x="366"/>
        <item x="203"/>
        <item x="159"/>
        <item x="714"/>
        <item x="558"/>
        <item x="469"/>
        <item x="831"/>
        <item x="917"/>
        <item x="610"/>
        <item x="564"/>
        <item x="749"/>
        <item x="587"/>
        <item x="771"/>
        <item x="95"/>
        <item x="345"/>
        <item x="163"/>
        <item x="104"/>
        <item x="850"/>
        <item x="624"/>
        <item x="449"/>
        <item x="465"/>
        <item x="126"/>
        <item x="412"/>
        <item x="466"/>
        <item x="354"/>
        <item x="243"/>
        <item x="793"/>
        <item x="353"/>
        <item x="15"/>
        <item x="906"/>
        <item x="176"/>
        <item x="390"/>
        <item x="777"/>
        <item x="865"/>
        <item x="7"/>
        <item x="266"/>
        <item x="318"/>
        <item x="722"/>
        <item x="198"/>
        <item x="263"/>
        <item x="392"/>
        <item x="110"/>
        <item x="365"/>
        <item x="761"/>
        <item x="855"/>
        <item x="314"/>
        <item x="566"/>
        <item x="940"/>
        <item x="758"/>
        <item x="895"/>
        <item x="425"/>
        <item x="708"/>
        <item x="292"/>
        <item x="420"/>
        <item x="930"/>
        <item x="608"/>
        <item x="786"/>
        <item x="8"/>
        <item x="671"/>
        <item x="410"/>
        <item x="471"/>
        <item x="167"/>
        <item x="968"/>
        <item x="860"/>
        <item x="644"/>
        <item x="6"/>
        <item x="89"/>
        <item x="983"/>
        <item x="881"/>
        <item x="252"/>
        <item x="306"/>
        <item x="122"/>
        <item x="17"/>
        <item x="303"/>
        <item x="54"/>
        <item x="569"/>
        <item x="20"/>
        <item x="809"/>
        <item x="802"/>
        <item x="413"/>
        <item x="684"/>
        <item x="136"/>
        <item x="489"/>
        <item x="527"/>
        <item x="966"/>
        <item x="162"/>
        <item x="334"/>
        <item x="33"/>
        <item x="618"/>
        <item x="785"/>
        <item x="952"/>
        <item x="957"/>
        <item x="542"/>
        <item x="593"/>
        <item x="443"/>
        <item x="788"/>
        <item x="681"/>
        <item x="376"/>
        <item x="804"/>
        <item x="440"/>
        <item x="178"/>
        <item x="130"/>
        <item x="321"/>
        <item x="710"/>
        <item x="893"/>
        <item x="18"/>
        <item x="231"/>
        <item x="817"/>
        <item x="399"/>
        <item x="143"/>
        <item x="343"/>
        <item x="935"/>
        <item x="240"/>
        <item x="362"/>
        <item x="133"/>
        <item x="69"/>
        <item x="719"/>
        <item x="36"/>
        <item x="423"/>
        <item x="703"/>
        <item x="145"/>
        <item x="820"/>
        <item x="834"/>
        <item x="615"/>
        <item x="197"/>
        <item x="62"/>
        <item x="277"/>
        <item x="535"/>
        <item x="699"/>
        <item x="979"/>
        <item x="66"/>
        <item x="720"/>
        <item x="775"/>
        <item x="478"/>
        <item x="912"/>
        <item x="270"/>
        <item x="47"/>
        <item x="601"/>
        <item x="590"/>
        <item x="152"/>
        <item x="807"/>
        <item x="544"/>
        <item x="750"/>
        <item x="385"/>
        <item x="444"/>
        <item x="70"/>
        <item x="803"/>
        <item x="819"/>
        <item x="844"/>
        <item x="973"/>
        <item x="220"/>
        <item x="467"/>
        <item x="494"/>
        <item x="525"/>
        <item x="169"/>
        <item x="215"/>
        <item x="262"/>
        <item x="916"/>
        <item x="764"/>
        <item x="496"/>
        <item x="325"/>
        <item x="179"/>
        <item x="245"/>
        <item x="269"/>
        <item x="297"/>
        <item x="438"/>
        <item x="280"/>
        <item x="900"/>
        <item x="302"/>
        <item x="448"/>
        <item x="859"/>
        <item x="71"/>
        <item x="344"/>
        <item x="554"/>
        <item x="2"/>
        <item x="698"/>
        <item x="869"/>
        <item x="149"/>
        <item x="429"/>
        <item x="509"/>
        <item x="417"/>
        <item x="864"/>
        <item x="549"/>
        <item x="842"/>
        <item x="73"/>
        <item x="56"/>
        <item x="327"/>
        <item x="0"/>
        <item x="955"/>
        <item x="214"/>
        <item x="641"/>
        <item x="51"/>
        <item x="556"/>
        <item x="146"/>
        <item x="298"/>
        <item x="638"/>
        <item x="882"/>
        <item x="534"/>
        <item x="256"/>
        <item x="561"/>
        <item x="46"/>
        <item x="195"/>
        <item x="129"/>
        <item x="184"/>
        <item x="211"/>
        <item x="87"/>
        <item x="603"/>
        <item x="984"/>
        <item x="196"/>
        <item x="659"/>
        <item x="293"/>
        <item x="38"/>
        <item x="182"/>
        <item x="818"/>
        <item x="729"/>
        <item x="996"/>
        <item x="239"/>
        <item x="272"/>
        <item x="459"/>
        <item x="477"/>
        <item x="519"/>
        <item x="897"/>
        <item x="656"/>
        <item x="944"/>
        <item x="315"/>
        <item x="790"/>
        <item x="82"/>
        <item x="836"/>
        <item x="791"/>
        <item x="949"/>
        <item x="652"/>
        <item x="568"/>
        <item x="898"/>
        <item x="995"/>
        <item x="225"/>
        <item x="264"/>
        <item x="1"/>
        <item x="319"/>
        <item x="858"/>
        <item x="814"/>
        <item x="892"/>
        <item x="538"/>
        <item x="63"/>
        <item x="959"/>
        <item x="233"/>
        <item x="948"/>
        <item x="173"/>
        <item x="230"/>
        <item x="627"/>
        <item x="393"/>
        <item x="877"/>
        <item x="326"/>
        <item x="800"/>
        <item x="693"/>
        <item x="132"/>
        <item x="546"/>
        <item x="848"/>
        <item x="716"/>
        <item x="213"/>
        <item x="35"/>
        <item x="139"/>
        <item x="118"/>
        <item x="937"/>
        <item x="499"/>
        <item x="189"/>
        <item x="81"/>
        <item x="732"/>
        <item x="990"/>
        <item x="86"/>
        <item x="651"/>
        <item x="629"/>
        <item x="551"/>
        <item x="28"/>
        <item x="115"/>
        <item x="246"/>
        <item x="375"/>
        <item x="521"/>
        <item x="27"/>
        <item x="221"/>
        <item x="941"/>
        <item x="689"/>
        <item x="630"/>
        <item x="405"/>
        <item x="886"/>
        <item x="380"/>
        <item x="511"/>
        <item x="500"/>
        <item x="492"/>
        <item x="204"/>
        <item x="151"/>
        <item x="414"/>
        <item x="154"/>
        <item x="660"/>
        <item x="487"/>
        <item x="971"/>
        <item x="705"/>
        <item x="373"/>
        <item x="545"/>
        <item x="985"/>
        <item x="643"/>
        <item x="435"/>
        <item x="960"/>
        <item x="109"/>
        <item x="78"/>
        <item x="529"/>
        <item x="37"/>
        <item x="737"/>
        <item x="279"/>
        <item x="337"/>
        <item x="991"/>
        <item x="382"/>
        <item x="604"/>
        <item x="488"/>
        <item x="331"/>
        <item x="746"/>
        <item x="875"/>
        <item x="9"/>
        <item x="914"/>
        <item x="954"/>
        <item x="677"/>
        <item x="905"/>
        <item x="285"/>
        <item x="501"/>
        <item x="155"/>
        <item x="795"/>
        <item x="854"/>
        <item x="91"/>
        <item x="874"/>
        <item x="142"/>
        <item x="862"/>
        <item x="961"/>
        <item x="557"/>
        <item x="658"/>
        <item x="861"/>
        <item x="585"/>
        <item x="190"/>
        <item x="840"/>
        <item x="642"/>
        <item x="981"/>
        <item x="967"/>
        <item x="841"/>
        <item x="259"/>
        <item x="811"/>
        <item x="174"/>
        <item x="106"/>
        <item x="665"/>
        <item x="508"/>
        <item x="237"/>
        <item x="483"/>
        <item x="911"/>
        <item x="602"/>
        <item x="754"/>
        <item x="368"/>
        <item x="187"/>
        <item x="388"/>
        <item x="592"/>
        <item x="480"/>
        <item x="472"/>
        <item x="633"/>
        <item x="637"/>
        <item x="760"/>
        <item x="824"/>
        <item x="468"/>
        <item x="281"/>
        <item x="484"/>
        <item x="50"/>
        <item x="688"/>
        <item x="183"/>
        <item x="48"/>
        <item x="787"/>
        <item x="583"/>
        <item x="105"/>
        <item x="857"/>
        <item x="988"/>
        <item x="570"/>
        <item x="548"/>
        <item x="974"/>
        <item x="837"/>
        <item x="562"/>
        <item x="816"/>
        <item x="977"/>
        <item x="582"/>
        <item x="436"/>
        <item x="612"/>
        <item x="827"/>
        <item x="695"/>
        <item x="446"/>
        <item x="282"/>
        <item x="144"/>
        <item x="166"/>
        <item x="931"/>
        <item x="670"/>
        <item x="94"/>
        <item x="193"/>
        <item x="929"/>
        <item x="686"/>
        <item x="516"/>
        <item x="300"/>
        <item x="498"/>
        <item x="372"/>
        <item x="994"/>
        <item x="743"/>
        <item x="476"/>
        <item x="597"/>
        <item x="506"/>
        <item x="694"/>
        <item x="338"/>
        <item x="702"/>
        <item x="691"/>
        <item x="614"/>
        <item x="976"/>
        <item x="374"/>
        <item x="371"/>
        <item x="721"/>
        <item x="808"/>
        <item x="889"/>
        <item x="552"/>
        <item x="462"/>
        <item x="208"/>
        <item x="668"/>
        <item x="287"/>
        <item x="598"/>
        <item x="919"/>
        <item x="124"/>
        <item x="942"/>
        <item x="427"/>
        <item x="806"/>
        <item x="613"/>
        <item x="581"/>
        <item x="493"/>
        <item x="625"/>
        <item x="770"/>
        <item x="933"/>
        <item x="394"/>
        <item x="838"/>
        <item x="514"/>
        <item x="491"/>
        <item x="989"/>
        <item x="733"/>
        <item x="361"/>
        <item x="93"/>
        <item x="324"/>
        <item x="330"/>
        <item x="360"/>
        <item x="207"/>
        <item x="157"/>
        <item x="635"/>
        <item x="762"/>
        <item x="956"/>
        <item x="201"/>
        <item x="728"/>
        <item x="357"/>
        <item x="430"/>
        <item x="596"/>
        <item x="964"/>
        <item x="283"/>
        <item x="244"/>
        <item x="5"/>
        <item x="49"/>
        <item x="265"/>
        <item x="275"/>
        <item x="783"/>
        <item x="408"/>
        <item x="578"/>
        <item x="311"/>
        <item x="631"/>
        <item x="740"/>
        <item x="267"/>
        <item x="700"/>
        <item x="497"/>
        <item x="101"/>
        <item x="523"/>
        <item x="274"/>
        <item x="998"/>
        <item x="426"/>
        <item x="622"/>
        <item x="872"/>
        <item x="852"/>
        <item x="932"/>
        <item x="3"/>
        <item x="599"/>
        <item x="64"/>
        <item x="217"/>
        <item x="794"/>
        <item x="291"/>
        <item x="322"/>
        <item x="510"/>
        <item x="34"/>
        <item x="202"/>
        <item x="31"/>
        <item x="210"/>
        <item x="41"/>
        <item x="647"/>
        <item x="85"/>
        <item x="128"/>
        <item x="137"/>
        <item x="296"/>
        <item x="57"/>
        <item x="424"/>
        <item x="753"/>
        <item x="972"/>
        <item x="550"/>
        <item x="401"/>
        <item x="640"/>
        <item x="26"/>
        <item x="456"/>
        <item x="943"/>
        <item x="594"/>
        <item x="573"/>
        <item x="574"/>
        <item x="533"/>
        <item x="241"/>
        <item x="308"/>
        <item x="340"/>
        <item x="772"/>
        <item x="135"/>
        <item x="12"/>
        <item x="724"/>
        <item x="332"/>
        <item x="832"/>
        <item x="134"/>
        <item x="953"/>
        <item x="358"/>
        <item x="847"/>
        <item x="738"/>
        <item x="580"/>
        <item x="745"/>
        <item x="422"/>
        <item x="45"/>
        <item x="395"/>
        <item x="662"/>
        <item x="218"/>
        <item x="741"/>
        <item x="172"/>
        <item x="526"/>
        <item x="945"/>
        <item x="776"/>
        <item x="200"/>
        <item x="867"/>
        <item x="453"/>
        <item x="713"/>
        <item x="411"/>
        <item x="227"/>
        <item x="486"/>
        <item x="450"/>
        <item x="40"/>
        <item x="868"/>
        <item x="595"/>
        <item x="880"/>
        <item x="927"/>
        <item x="815"/>
        <item x="161"/>
        <item x="801"/>
        <item x="757"/>
        <item x="913"/>
        <item x="99"/>
        <item x="657"/>
        <item x="849"/>
        <item x="310"/>
        <item x="482"/>
        <item x="620"/>
        <item x="571"/>
        <item x="605"/>
        <item x="963"/>
        <item x="90"/>
        <item x="925"/>
        <item x="664"/>
        <item x="576"/>
        <item x="191"/>
        <item x="879"/>
        <item x="396"/>
        <item x="387"/>
        <item x="715"/>
        <item x="288"/>
        <item x="600"/>
        <item x="825"/>
        <item x="950"/>
        <item x="779"/>
        <item x="170"/>
        <item x="947"/>
        <item x="437"/>
        <item x="768"/>
        <item x="623"/>
        <item x="870"/>
        <item x="98"/>
        <item x="813"/>
        <item x="248"/>
        <item x="290"/>
        <item x="669"/>
        <item x="258"/>
        <item x="951"/>
        <item x="727"/>
        <item x="846"/>
        <item x="255"/>
        <item x="44"/>
        <item x="153"/>
        <item x="781"/>
        <item x="68"/>
        <item x="766"/>
        <item x="980"/>
        <item x="503"/>
        <item x="767"/>
        <item x="899"/>
        <item x="131"/>
        <item x="798"/>
        <item x="939"/>
        <item x="586"/>
        <item x="432"/>
        <item x="833"/>
        <item x="4"/>
        <item x="205"/>
        <item x="982"/>
        <item x="680"/>
        <item x="42"/>
        <item x="718"/>
        <item x="579"/>
        <item x="978"/>
        <item x="257"/>
        <item x="822"/>
        <item x="607"/>
        <item x="672"/>
        <item x="418"/>
        <item x="805"/>
        <item x="156"/>
        <item x="992"/>
        <item x="114"/>
        <item x="617"/>
        <item x="532"/>
        <item x="986"/>
        <item x="391"/>
        <item x="481"/>
        <item x="397"/>
        <item x="370"/>
        <item x="667"/>
        <item x="102"/>
        <item x="19"/>
        <item x="350"/>
        <item x="60"/>
        <item x="759"/>
        <item x="127"/>
        <item x="181"/>
        <item x="843"/>
        <item x="863"/>
        <item x="356"/>
        <item x="458"/>
        <item x="572"/>
        <item x="530"/>
        <item x="634"/>
        <item x="626"/>
        <item x="938"/>
        <item x="485"/>
        <item x="778"/>
        <item x="168"/>
        <item x="683"/>
        <item x="406"/>
        <item x="734"/>
        <item x="650"/>
        <item x="229"/>
        <item x="632"/>
        <item x="273"/>
        <item x="646"/>
        <item x="926"/>
        <item x="268"/>
        <item x="755"/>
        <item x="22"/>
        <item x="679"/>
        <item x="439"/>
        <item x="845"/>
        <item x="704"/>
        <item x="866"/>
        <item x="518"/>
        <item x="192"/>
        <item x="260"/>
        <item x="888"/>
        <item x="780"/>
        <item x="10"/>
        <item x="79"/>
        <item x="121"/>
        <item x="165"/>
        <item x="965"/>
        <item x="242"/>
        <item x="663"/>
        <item x="271"/>
        <item x="329"/>
        <item x="588"/>
        <item x="763"/>
        <item x="512"/>
        <item x="386"/>
        <item x="904"/>
        <item x="701"/>
        <item x="706"/>
        <item x="692"/>
        <item x="226"/>
        <item x="726"/>
        <item x="96"/>
        <item x="475"/>
        <item x="907"/>
        <item x="723"/>
        <item x="902"/>
        <item x="769"/>
        <item x="636"/>
        <item x="180"/>
        <item x="528"/>
        <item x="349"/>
        <item x="442"/>
        <item x="407"/>
        <item x="575"/>
        <item x="736"/>
        <item x="655"/>
        <item x="773"/>
        <item x="188"/>
        <item x="113"/>
        <item x="560"/>
        <item x="731"/>
        <item x="228"/>
        <item x="752"/>
        <item x="72"/>
        <item x="299"/>
        <item x="463"/>
        <item x="16"/>
        <item x="234"/>
        <item x="355"/>
        <item x="748"/>
        <item x="223"/>
        <item x="621"/>
        <item x="924"/>
        <item x="962"/>
        <item x="336"/>
        <item x="295"/>
        <item x="502"/>
        <item x="744"/>
        <item x="419"/>
        <item x="756"/>
        <item x="367"/>
        <item x="461"/>
        <item x="369"/>
        <item x="123"/>
        <item x="517"/>
        <item x="507"/>
        <item x="797"/>
        <item x="742"/>
        <item x="384"/>
        <item x="515"/>
        <item x="853"/>
        <item x="309"/>
        <item x="539"/>
        <item x="351"/>
        <item x="536"/>
        <item x="915"/>
        <item x="342"/>
        <item x="890"/>
        <item x="611"/>
        <item x="567"/>
        <item x="541"/>
        <item x="946"/>
        <item x="653"/>
        <item x="383"/>
        <item x="454"/>
        <item x="921"/>
        <item x="473"/>
        <item x="141"/>
        <item x="883"/>
        <item x="74"/>
        <item x="313"/>
        <item x="835"/>
        <item x="92"/>
        <item x="238"/>
        <item x="103"/>
        <item x="400"/>
        <item x="563"/>
        <item x="14"/>
        <item x="812"/>
        <item x="236"/>
        <item x="97"/>
        <item x="253"/>
        <item x="524"/>
        <item x="678"/>
        <item x="675"/>
        <item x="685"/>
        <item x="830"/>
        <item x="251"/>
        <item x="520"/>
        <item x="928"/>
        <item x="328"/>
        <item x="209"/>
        <item x="75"/>
        <item x="120"/>
        <item x="247"/>
        <item x="839"/>
        <item x="451"/>
        <item x="402"/>
        <item x="348"/>
        <item x="674"/>
        <item x="381"/>
        <item x="739"/>
        <item x="341"/>
        <item x="709"/>
        <item x="305"/>
        <item x="83"/>
        <item x="565"/>
        <item x="21"/>
        <item x="591"/>
        <item x="76"/>
        <item x="894"/>
        <item x="100"/>
        <item x="730"/>
        <item x="52"/>
        <item x="346"/>
        <item x="447"/>
        <item x="65"/>
        <item x="909"/>
        <item x="547"/>
        <item x="125"/>
        <item x="84"/>
        <item x="379"/>
        <item x="639"/>
        <item x="199"/>
        <item x="505"/>
        <item x="441"/>
        <item x="993"/>
        <item x="619"/>
        <item x="284"/>
        <item x="409"/>
        <item x="784"/>
        <item x="735"/>
        <item x="725"/>
        <item x="164"/>
        <item x="887"/>
        <item x="616"/>
        <item x="522"/>
        <item x="470"/>
        <item x="304"/>
        <item x="751"/>
        <item x="194"/>
        <item x="871"/>
        <item x="43"/>
        <item x="320"/>
        <item x="39"/>
        <item x="553"/>
        <item x="856"/>
        <item x="661"/>
        <item x="431"/>
        <item x="828"/>
        <item x="364"/>
        <item x="504"/>
        <item x="555"/>
        <item x="301"/>
        <item x="666"/>
        <item x="177"/>
        <item x="903"/>
        <item x="584"/>
        <item x="696"/>
        <item x="796"/>
        <item x="289"/>
        <item x="171"/>
        <item x="479"/>
        <item x="707"/>
        <item x="138"/>
        <item x="649"/>
        <item x="823"/>
        <item x="55"/>
        <item x="810"/>
        <item x="112"/>
        <item x="474"/>
        <item x="61"/>
        <item x="206"/>
        <item x="316"/>
        <item x="577"/>
        <item x="29"/>
        <item x="307"/>
        <item x="59"/>
        <item x="495"/>
        <item x="885"/>
        <item x="606"/>
        <item x="537"/>
        <item x="339"/>
        <item x="513"/>
        <item x="25"/>
        <item x="531"/>
        <item x="690"/>
        <item x="826"/>
        <item x="589"/>
        <item x="464"/>
        <item x="389"/>
        <item x="920"/>
        <item x="687"/>
        <item t="default"/>
      </items>
    </pivotField>
    <pivotField dataField="1" numFmtId="1" showAll="0"/>
    <pivotField dataField="1" numFmtId="1" showAll="0"/>
    <pivotField dataField="1" numFmtId="1"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Average of math_score" fld="1" subtotal="average" baseField="5" baseItem="0" numFmtId="1"/>
    <dataField name="Average of writing_score" fld="3" subtotal="average" baseField="5" baseItem="0" numFmtId="1"/>
    <dataField name="Average of reading_score" fld="2" subtotal="average" baseField="5" baseItem="0" numFmtId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413D7-1A9C-4184-AD75-6A26EDEA5048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94:K101" firstHeaderRow="1" firstDataRow="1" firstDataCol="1"/>
  <pivotFields count="8">
    <pivotField numFmtId="1" showAll="0"/>
    <pivotField showAll="0"/>
    <pivotField numFmtId="1" showAll="0"/>
    <pivotField numFmtId="1" showAll="0"/>
    <pivotField dataField="1" numFmtId="1" showAll="0"/>
    <pivotField showAll="0"/>
    <pivotField showAll="0"/>
    <pivotField axis="axisRow" numFmtId="1" showAll="0">
      <items count="7">
        <item x="1"/>
        <item x="0"/>
        <item x="4"/>
        <item x="2"/>
        <item x="3"/>
        <item x="5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writing_score" fld="4" subtotal="average" baseField="7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CF97E-AC18-4952-9545-91F40053AEA8}" autoFormatId="16" applyNumberFormats="0" applyBorderFormats="0" applyFontFormats="0" applyPatternFormats="0" applyAlignmentFormats="0" applyWidthHeightFormats="0">
  <queryTableRefresh nextId="9" unboundColumnsRight="3">
    <queryTableFields count="7">
      <queryTableField id="1" name="Student_ID" tableColumnId="1"/>
      <queryTableField id="2" name="math_score" tableColumnId="2"/>
      <queryTableField id="3" name="reading_score" tableColumnId="3"/>
      <queryTableField id="4" name="writing_score" tableColumnId="4"/>
      <queryTableField id="6" dataBound="0" tableColumnId="6"/>
      <queryTableField id="7" dataBound="0" tableColumnId="7"/>
      <queryTableField id="8" dataBound="0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DB68B-D2D8-4F3D-AFC1-9680369A13F5}" name="Student_List" displayName="Student_List" ref="A1:C1001" totalsRowShown="0" headerRowDxfId="23" dataDxfId="22" tableBorderDxfId="21">
  <autoFilter ref="A1:C1001" xr:uid="{69CDB68B-D2D8-4F3D-AFC1-9680369A13F5}"/>
  <tableColumns count="3">
    <tableColumn id="1" xr3:uid="{C1CB23A8-8A43-4146-A377-961D5DDF07C3}" name="Student_ID" dataDxfId="20"/>
    <tableColumn id="2" xr3:uid="{902B7005-83AF-4AF3-9E8C-FE8410A1783F}" name="Gender" dataDxfId="19"/>
    <tableColumn id="3" xr3:uid="{FFC585FF-BD06-474B-A73F-84E7C5CC3E32}" name="Year_Group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72399-CCB4-42F1-9281-08D213C1651E}" name="student_exam_results" displayName="student_exam_results" ref="B1:H1002" tableType="queryTable" totalsRowCount="1">
  <tableColumns count="7">
    <tableColumn id="1" xr3:uid="{6A319C75-F3B0-4954-9951-CB206AAE7EBF}" uniqueName="1" name="Student_ID" totalsRowLabel="Total" queryTableFieldId="1" dataDxfId="17"/>
    <tableColumn id="2" xr3:uid="{E7E31A01-724D-4D0B-B92D-DDD961713BC4}" uniqueName="2" name="math_score" totalsRowFunction="average" queryTableFieldId="2" dataDxfId="16" totalsRowDxfId="15"/>
    <tableColumn id="3" xr3:uid="{F03DEB9A-CE23-4CCA-A8E6-2EC43F0447C6}" uniqueName="3" name="reading_score" totalsRowFunction="average" queryTableFieldId="3" dataDxfId="14" totalsRowDxfId="13"/>
    <tableColumn id="4" xr3:uid="{E3BE19D8-DEAD-41D3-BD80-01524113F9EF}" uniqueName="4" name="writing_score" totalsRowFunction="average" queryTableFieldId="4" dataDxfId="12" totalsRowDxfId="11"/>
    <tableColumn id="6" xr3:uid="{EC58E6ED-628B-4F76-AE93-CC74A93DC630}" uniqueName="6" name="year_group" queryTableFieldId="6" dataDxfId="10">
      <calculatedColumnFormula>_xlfn.XLOOKUP(student_exam_results[[#This Row],[Student_ID]],Student_List[Student_ID],Student_List[Year_Group])</calculatedColumnFormula>
    </tableColumn>
    <tableColumn id="7" xr3:uid="{5112FC77-73F2-41B6-87FD-349C42DA1A39}" uniqueName="7" name="Gender" queryTableFieldId="7" dataDxfId="9">
      <calculatedColumnFormula>_xlfn.XLOOKUP(student_exam_results[[#This Row],[Student_ID]],Student_List[Student_ID],Student_List[Gender])</calculatedColumnFormula>
    </tableColumn>
    <tableColumn id="5" xr3:uid="{D23D4745-AD9A-40D2-AA2D-645276E1EBEC}" uniqueName="5" name="parental_level_of_education" queryTableFieldId="8" dataDxfId="8">
      <calculatedColumnFormula array="1">_xlfn.XLOOKUP(student_exam_results[[#This Row],[Student_ID]],Table3[[#Headers],[#Data],[Student_ID]],Table3[[#Headers],[#Data],[parental_level_of_education]])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BDE2F5-14EA-4D22-9C88-8FE5F599FDC5}" name="Table3" displayName="Table3" ref="B1:E1002" totalsRowCount="1" headerRowDxfId="7" tableBorderDxfId="6">
  <autoFilter ref="B1:E1001" xr:uid="{1EBDE2F5-14EA-4D22-9C88-8FE5F599FDC5}"/>
  <tableColumns count="4">
    <tableColumn id="1" xr3:uid="{B5B3ACE4-754C-41EB-9A30-EA776F547F8D}" name="Student_ID" totalsRowLabel="Total" dataDxfId="5"/>
    <tableColumn id="2" xr3:uid="{032A01A6-BCA0-416A-B77C-C2A19BA8D5FA}" name="parental_level_of_education" totalsRowFunction="count" dataDxfId="4"/>
    <tableColumn id="3" xr3:uid="{C2996534-75EA-4FDD-B291-D807163E092E}" name="lunch_plan" dataDxfId="3"/>
    <tableColumn id="4" xr3:uid="{A943BD69-D90B-4903-A985-021036FD8D13}" name="test_preparation_course" dataDxfId="2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8FC6-B72B-4C4E-AAB1-285611B52FF3}">
  <dimension ref="A1:C1001"/>
  <sheetViews>
    <sheetView topLeftCell="A890" workbookViewId="0">
      <selection activeCell="E987" sqref="E987"/>
    </sheetView>
  </sheetViews>
  <sheetFormatPr defaultRowHeight="14.5" x14ac:dyDescent="0.35"/>
  <cols>
    <col min="1" max="1" width="14.26953125" bestFit="1" customWidth="1"/>
    <col min="2" max="2" width="10.54296875" bestFit="1" customWidth="1"/>
    <col min="3" max="3" width="12.81640625" customWidth="1"/>
    <col min="5" max="5" width="18.7265625" bestFit="1" customWidth="1"/>
    <col min="6" max="6" width="15.26953125" bestFit="1" customWidth="1"/>
    <col min="7" max="7" width="3.81640625" bestFit="1" customWidth="1"/>
    <col min="8" max="8" width="10.7265625" bestFit="1" customWidth="1"/>
    <col min="9" max="9" width="13.453125" bestFit="1" customWidth="1"/>
    <col min="10" max="10" width="13.26953125" bestFit="1" customWidth="1"/>
    <col min="11" max="11" width="13.453125" bestFit="1" customWidth="1"/>
    <col min="12" max="12" width="13.26953125" bestFit="1" customWidth="1"/>
    <col min="13" max="13" width="12.7265625" bestFit="1" customWidth="1"/>
    <col min="14" max="14" width="12.90625" bestFit="1" customWidth="1"/>
    <col min="15" max="15" width="12.6328125" bestFit="1" customWidth="1"/>
    <col min="16" max="17" width="12.90625" bestFit="1" customWidth="1"/>
    <col min="18" max="18" width="13.36328125" bestFit="1" customWidth="1"/>
    <col min="19" max="19" width="13" bestFit="1" customWidth="1"/>
    <col min="20" max="20" width="13.1796875" bestFit="1" customWidth="1"/>
    <col min="21" max="23" width="13.36328125" bestFit="1" customWidth="1"/>
    <col min="24" max="24" width="13" bestFit="1" customWidth="1"/>
    <col min="25" max="25" width="12.90625" bestFit="1" customWidth="1"/>
    <col min="26" max="26" width="13.1796875" bestFit="1" customWidth="1"/>
    <col min="27" max="27" width="13.26953125" bestFit="1" customWidth="1"/>
    <col min="28" max="28" width="13.54296875" bestFit="1" customWidth="1"/>
    <col min="29" max="29" width="13.26953125" bestFit="1" customWidth="1"/>
    <col min="30" max="30" width="13" bestFit="1" customWidth="1"/>
    <col min="31" max="31" width="13.36328125" bestFit="1" customWidth="1"/>
    <col min="32" max="32" width="13.54296875" bestFit="1" customWidth="1"/>
    <col min="33" max="33" width="12.90625" bestFit="1" customWidth="1"/>
    <col min="34" max="34" width="13.08984375" bestFit="1" customWidth="1"/>
    <col min="35" max="35" width="13.54296875" bestFit="1" customWidth="1"/>
    <col min="36" max="36" width="13.08984375" bestFit="1" customWidth="1"/>
    <col min="37" max="37" width="13.453125" bestFit="1" customWidth="1"/>
    <col min="38" max="38" width="13.54296875" bestFit="1" customWidth="1"/>
    <col min="39" max="39" width="13.453125" bestFit="1" customWidth="1"/>
    <col min="40" max="40" width="13.26953125" bestFit="1" customWidth="1"/>
    <col min="41" max="41" width="13.36328125" bestFit="1" customWidth="1"/>
    <col min="42" max="42" width="13.453125" bestFit="1" customWidth="1"/>
    <col min="43" max="43" width="13.26953125" bestFit="1" customWidth="1"/>
    <col min="44" max="44" width="13.1796875" bestFit="1" customWidth="1"/>
    <col min="45" max="45" width="13.36328125" bestFit="1" customWidth="1"/>
    <col min="46" max="46" width="12.90625" bestFit="1" customWidth="1"/>
    <col min="47" max="47" width="13.453125" bestFit="1" customWidth="1"/>
    <col min="48" max="49" width="13.26953125" bestFit="1" customWidth="1"/>
    <col min="50" max="51" width="13.453125" bestFit="1" customWidth="1"/>
    <col min="52" max="52" width="13.6328125" bestFit="1" customWidth="1"/>
    <col min="53" max="53" width="13.54296875" bestFit="1" customWidth="1"/>
    <col min="54" max="56" width="13" bestFit="1" customWidth="1"/>
    <col min="57" max="57" width="13.26953125" bestFit="1" customWidth="1"/>
    <col min="58" max="58" width="13.08984375" bestFit="1" customWidth="1"/>
    <col min="59" max="59" width="13.36328125" bestFit="1" customWidth="1"/>
    <col min="60" max="60" width="13.453125" bestFit="1" customWidth="1"/>
    <col min="61" max="61" width="13.08984375" bestFit="1" customWidth="1"/>
    <col min="62" max="62" width="13.453125" bestFit="1" customWidth="1"/>
    <col min="63" max="64" width="13.08984375" bestFit="1" customWidth="1"/>
    <col min="65" max="65" width="13.1796875" bestFit="1" customWidth="1"/>
    <col min="66" max="66" width="12.90625" bestFit="1" customWidth="1"/>
    <col min="67" max="67" width="13.26953125" bestFit="1" customWidth="1"/>
    <col min="68" max="68" width="12.7265625" bestFit="1" customWidth="1"/>
    <col min="69" max="69" width="13.26953125" bestFit="1" customWidth="1"/>
    <col min="70" max="71" width="13.453125" bestFit="1" customWidth="1"/>
    <col min="72" max="72" width="13.08984375" bestFit="1" customWidth="1"/>
    <col min="73" max="73" width="13.90625" bestFit="1" customWidth="1"/>
    <col min="74" max="74" width="13.08984375" bestFit="1" customWidth="1"/>
    <col min="75" max="75" width="13.453125" bestFit="1" customWidth="1"/>
    <col min="76" max="76" width="13.54296875" bestFit="1" customWidth="1"/>
    <col min="77" max="77" width="13.26953125" bestFit="1" customWidth="1"/>
    <col min="78" max="78" width="13.08984375" bestFit="1" customWidth="1"/>
    <col min="79" max="79" width="13.1796875" bestFit="1" customWidth="1"/>
    <col min="80" max="80" width="13.08984375" bestFit="1" customWidth="1"/>
    <col min="81" max="82" width="13.36328125" bestFit="1" customWidth="1"/>
    <col min="83" max="83" width="13" bestFit="1" customWidth="1"/>
    <col min="84" max="84" width="13.36328125" bestFit="1" customWidth="1"/>
    <col min="85" max="85" width="12.7265625" bestFit="1" customWidth="1"/>
    <col min="86" max="86" width="13" bestFit="1" customWidth="1"/>
    <col min="87" max="87" width="12.7265625" bestFit="1" customWidth="1"/>
    <col min="88" max="88" width="13.1796875" bestFit="1" customWidth="1"/>
    <col min="89" max="89" width="13.7265625" bestFit="1" customWidth="1"/>
    <col min="90" max="90" width="13.08984375" bestFit="1" customWidth="1"/>
    <col min="91" max="91" width="13" bestFit="1" customWidth="1"/>
    <col min="92" max="92" width="13.36328125" bestFit="1" customWidth="1"/>
    <col min="93" max="93" width="13.54296875" bestFit="1" customWidth="1"/>
    <col min="94" max="94" width="13.453125" bestFit="1" customWidth="1"/>
    <col min="95" max="95" width="13.54296875" bestFit="1" customWidth="1"/>
    <col min="96" max="97" width="13.08984375" bestFit="1" customWidth="1"/>
    <col min="98" max="98" width="13.36328125" bestFit="1" customWidth="1"/>
    <col min="99" max="99" width="13.08984375" bestFit="1" customWidth="1"/>
    <col min="100" max="100" width="13.7265625" bestFit="1" customWidth="1"/>
    <col min="101" max="101" width="13.54296875" bestFit="1" customWidth="1"/>
    <col min="102" max="102" width="13.7265625" bestFit="1" customWidth="1"/>
    <col min="103" max="103" width="13.6328125" bestFit="1" customWidth="1"/>
    <col min="104" max="104" width="13.1796875" bestFit="1" customWidth="1"/>
    <col min="105" max="105" width="13.7265625" bestFit="1" customWidth="1"/>
    <col min="106" max="107" width="13.54296875" bestFit="1" customWidth="1"/>
    <col min="108" max="108" width="13.6328125" bestFit="1" customWidth="1"/>
    <col min="109" max="110" width="13.08984375" bestFit="1" customWidth="1"/>
    <col min="111" max="111" width="13.6328125" bestFit="1" customWidth="1"/>
    <col min="112" max="112" width="13" bestFit="1" customWidth="1"/>
    <col min="113" max="113" width="13.1796875" bestFit="1" customWidth="1"/>
    <col min="114" max="114" width="13.54296875" bestFit="1" customWidth="1"/>
    <col min="115" max="115" width="13" bestFit="1" customWidth="1"/>
    <col min="116" max="116" width="14.08984375" bestFit="1" customWidth="1"/>
    <col min="117" max="117" width="13.81640625" bestFit="1" customWidth="1"/>
    <col min="118" max="118" width="12.90625" bestFit="1" customWidth="1"/>
    <col min="119" max="119" width="13.1796875" bestFit="1" customWidth="1"/>
    <col min="120" max="120" width="13.36328125" bestFit="1" customWidth="1"/>
    <col min="121" max="121" width="13.08984375" bestFit="1" customWidth="1"/>
    <col min="122" max="122" width="12.6328125" bestFit="1" customWidth="1"/>
    <col min="123" max="123" width="13.26953125" bestFit="1" customWidth="1"/>
    <col min="124" max="125" width="13.08984375" bestFit="1" customWidth="1"/>
    <col min="126" max="126" width="13.1796875" bestFit="1" customWidth="1"/>
    <col min="127" max="127" width="13.26953125" bestFit="1" customWidth="1"/>
    <col min="128" max="128" width="13.81640625" bestFit="1" customWidth="1"/>
    <col min="129" max="129" width="13.1796875" bestFit="1" customWidth="1"/>
    <col min="130" max="130" width="13.08984375" bestFit="1" customWidth="1"/>
    <col min="131" max="131" width="13.36328125" bestFit="1" customWidth="1"/>
    <col min="132" max="132" width="13.453125" bestFit="1" customWidth="1"/>
    <col min="133" max="133" width="13.54296875" bestFit="1" customWidth="1"/>
    <col min="134" max="134" width="13.26953125" bestFit="1" customWidth="1"/>
    <col min="135" max="135" width="13.36328125" bestFit="1" customWidth="1"/>
    <col min="136" max="136" width="12.90625" bestFit="1" customWidth="1"/>
    <col min="137" max="137" width="13.1796875" bestFit="1" customWidth="1"/>
    <col min="138" max="138" width="13.26953125" bestFit="1" customWidth="1"/>
    <col min="139" max="139" width="14" bestFit="1" customWidth="1"/>
    <col min="140" max="140" width="13.08984375" bestFit="1" customWidth="1"/>
    <col min="141" max="141" width="13.453125" bestFit="1" customWidth="1"/>
    <col min="142" max="142" width="12.6328125" bestFit="1" customWidth="1"/>
    <col min="143" max="143" width="13.7265625" bestFit="1" customWidth="1"/>
    <col min="144" max="144" width="13.6328125" bestFit="1" customWidth="1"/>
    <col min="145" max="145" width="12.6328125" bestFit="1" customWidth="1"/>
    <col min="146" max="146" width="13.6328125" bestFit="1" customWidth="1"/>
    <col min="147" max="147" width="13.26953125" bestFit="1" customWidth="1"/>
    <col min="148" max="148" width="13.1796875" bestFit="1" customWidth="1"/>
    <col min="149" max="149" width="13.36328125" bestFit="1" customWidth="1"/>
    <col min="150" max="150" width="13.08984375" bestFit="1" customWidth="1"/>
    <col min="151" max="151" width="13.6328125" bestFit="1" customWidth="1"/>
    <col min="152" max="152" width="13" bestFit="1" customWidth="1"/>
    <col min="153" max="153" width="13.08984375" bestFit="1" customWidth="1"/>
    <col min="154" max="154" width="13.26953125" bestFit="1" customWidth="1"/>
    <col min="155" max="155" width="12.90625" bestFit="1" customWidth="1"/>
    <col min="156" max="156" width="13" bestFit="1" customWidth="1"/>
    <col min="157" max="157" width="13.1796875" bestFit="1" customWidth="1"/>
    <col min="158" max="158" width="13.26953125" bestFit="1" customWidth="1"/>
    <col min="159" max="159" width="13.1796875" bestFit="1" customWidth="1"/>
    <col min="160" max="160" width="13.6328125" bestFit="1" customWidth="1"/>
    <col min="161" max="161" width="13.26953125" bestFit="1" customWidth="1"/>
    <col min="162" max="162" width="12.7265625" bestFit="1" customWidth="1"/>
    <col min="163" max="163" width="13.453125" bestFit="1" customWidth="1"/>
    <col min="164" max="164" width="13" bestFit="1" customWidth="1"/>
    <col min="165" max="165" width="13.36328125" bestFit="1" customWidth="1"/>
    <col min="166" max="166" width="13.453125" bestFit="1" customWidth="1"/>
    <col min="167" max="169" width="13.26953125" bestFit="1" customWidth="1"/>
    <col min="170" max="170" width="13.1796875" bestFit="1" customWidth="1"/>
    <col min="171" max="171" width="13.08984375" bestFit="1" customWidth="1"/>
    <col min="172" max="172" width="13.453125" bestFit="1" customWidth="1"/>
    <col min="173" max="173" width="14.08984375" bestFit="1" customWidth="1"/>
    <col min="174" max="174" width="13.6328125" bestFit="1" customWidth="1"/>
    <col min="175" max="175" width="13.54296875" bestFit="1" customWidth="1"/>
    <col min="176" max="178" width="13.36328125" bestFit="1" customWidth="1"/>
    <col min="179" max="179" width="13.08984375" bestFit="1" customWidth="1"/>
    <col min="180" max="182" width="13.1796875" bestFit="1" customWidth="1"/>
    <col min="183" max="183" width="13.54296875" bestFit="1" customWidth="1"/>
    <col min="184" max="184" width="13.26953125" bestFit="1" customWidth="1"/>
    <col min="185" max="185" width="13.54296875" bestFit="1" customWidth="1"/>
    <col min="186" max="186" width="13.08984375" bestFit="1" customWidth="1"/>
    <col min="187" max="187" width="13.36328125" bestFit="1" customWidth="1"/>
    <col min="188" max="188" width="13.08984375" bestFit="1" customWidth="1"/>
    <col min="189" max="189" width="13.26953125" bestFit="1" customWidth="1"/>
    <col min="190" max="190" width="13" bestFit="1" customWidth="1"/>
    <col min="191" max="191" width="13.08984375" bestFit="1" customWidth="1"/>
    <col min="192" max="192" width="13" bestFit="1" customWidth="1"/>
    <col min="193" max="193" width="13.453125" bestFit="1" customWidth="1"/>
    <col min="194" max="194" width="12.90625" bestFit="1" customWidth="1"/>
    <col min="195" max="195" width="13.36328125" bestFit="1" customWidth="1"/>
    <col min="196" max="196" width="13.1796875" bestFit="1" customWidth="1"/>
    <col min="197" max="197" width="12.90625" bestFit="1" customWidth="1"/>
    <col min="198" max="198" width="13.36328125" bestFit="1" customWidth="1"/>
    <col min="199" max="199" width="13.26953125" bestFit="1" customWidth="1"/>
    <col min="200" max="200" width="13.453125" bestFit="1" customWidth="1"/>
    <col min="201" max="201" width="13" bestFit="1" customWidth="1"/>
    <col min="202" max="202" width="13.26953125" bestFit="1" customWidth="1"/>
    <col min="203" max="203" width="13.1796875" bestFit="1" customWidth="1"/>
    <col min="204" max="204" width="13.453125" bestFit="1" customWidth="1"/>
    <col min="205" max="205" width="13.54296875" bestFit="1" customWidth="1"/>
    <col min="206" max="206" width="13" bestFit="1" customWidth="1"/>
    <col min="207" max="208" width="13.1796875" bestFit="1" customWidth="1"/>
    <col min="209" max="209" width="13" bestFit="1" customWidth="1"/>
    <col min="210" max="210" width="13.6328125" bestFit="1" customWidth="1"/>
    <col min="211" max="211" width="13.54296875" bestFit="1" customWidth="1"/>
    <col min="212" max="212" width="12.90625" bestFit="1" customWidth="1"/>
    <col min="213" max="214" width="13" bestFit="1" customWidth="1"/>
    <col min="215" max="215" width="13.1796875" bestFit="1" customWidth="1"/>
    <col min="216" max="216" width="13" bestFit="1" customWidth="1"/>
    <col min="217" max="217" width="13.36328125" bestFit="1" customWidth="1"/>
    <col min="218" max="218" width="12.90625" bestFit="1" customWidth="1"/>
    <col min="219" max="219" width="13.6328125" bestFit="1" customWidth="1"/>
    <col min="220" max="220" width="13.08984375" bestFit="1" customWidth="1"/>
    <col min="221" max="221" width="12.90625" bestFit="1" customWidth="1"/>
    <col min="222" max="222" width="12.7265625" bestFit="1" customWidth="1"/>
    <col min="223" max="223" width="13.36328125" bestFit="1" customWidth="1"/>
    <col min="224" max="224" width="13.08984375" bestFit="1" customWidth="1"/>
    <col min="225" max="225" width="13.36328125" bestFit="1" customWidth="1"/>
    <col min="226" max="227" width="13.26953125" bestFit="1" customWidth="1"/>
    <col min="228" max="228" width="13.1796875" bestFit="1" customWidth="1"/>
    <col min="229" max="229" width="13.08984375" bestFit="1" customWidth="1"/>
    <col min="230" max="230" width="13.36328125" bestFit="1" customWidth="1"/>
    <col min="231" max="231" width="13.54296875" bestFit="1" customWidth="1"/>
    <col min="232" max="232" width="13.453125" bestFit="1" customWidth="1"/>
    <col min="233" max="233" width="13.26953125" bestFit="1" customWidth="1"/>
    <col min="234" max="234" width="12.90625" bestFit="1" customWidth="1"/>
    <col min="235" max="235" width="12.6328125" bestFit="1" customWidth="1"/>
    <col min="236" max="236" width="13.1796875" bestFit="1" customWidth="1"/>
    <col min="237" max="237" width="13.54296875" bestFit="1" customWidth="1"/>
    <col min="238" max="238" width="13.453125" bestFit="1" customWidth="1"/>
    <col min="239" max="239" width="13.1796875" bestFit="1" customWidth="1"/>
    <col min="240" max="240" width="14" bestFit="1" customWidth="1"/>
    <col min="241" max="241" width="13.36328125" bestFit="1" customWidth="1"/>
    <col min="242" max="242" width="12.7265625" bestFit="1" customWidth="1"/>
    <col min="243" max="244" width="13.26953125" bestFit="1" customWidth="1"/>
    <col min="245" max="245" width="13.54296875" bestFit="1" customWidth="1"/>
    <col min="246" max="246" width="13.453125" bestFit="1" customWidth="1"/>
    <col min="247" max="247" width="13.26953125" bestFit="1" customWidth="1"/>
    <col min="248" max="248" width="14.08984375" bestFit="1" customWidth="1"/>
    <col min="249" max="249" width="13.90625" bestFit="1" customWidth="1"/>
    <col min="250" max="250" width="13.81640625" bestFit="1" customWidth="1"/>
    <col min="251" max="251" width="13" bestFit="1" customWidth="1"/>
    <col min="252" max="252" width="13.54296875" bestFit="1" customWidth="1"/>
    <col min="253" max="253" width="13.08984375" bestFit="1" customWidth="1"/>
    <col min="254" max="254" width="13.54296875" bestFit="1" customWidth="1"/>
    <col min="255" max="255" width="12.90625" bestFit="1" customWidth="1"/>
    <col min="256" max="256" width="13" bestFit="1" customWidth="1"/>
    <col min="257" max="257" width="12.6328125" bestFit="1" customWidth="1"/>
    <col min="258" max="258" width="13.1796875" bestFit="1" customWidth="1"/>
    <col min="259" max="259" width="13.36328125" bestFit="1" customWidth="1"/>
    <col min="260" max="261" width="13.26953125" bestFit="1" customWidth="1"/>
    <col min="262" max="262" width="13.1796875" bestFit="1" customWidth="1"/>
    <col min="263" max="263" width="13.453125" bestFit="1" customWidth="1"/>
    <col min="264" max="264" width="13.26953125" bestFit="1" customWidth="1"/>
    <col min="265" max="265" width="13" bestFit="1" customWidth="1"/>
    <col min="266" max="266" width="13.54296875" bestFit="1" customWidth="1"/>
    <col min="267" max="267" width="13.36328125" bestFit="1" customWidth="1"/>
    <col min="268" max="268" width="13.08984375" bestFit="1" customWidth="1"/>
    <col min="269" max="269" width="12.90625" bestFit="1" customWidth="1"/>
    <col min="270" max="270" width="13" bestFit="1" customWidth="1"/>
    <col min="271" max="272" width="12.7265625" bestFit="1" customWidth="1"/>
    <col min="273" max="273" width="13.36328125" bestFit="1" customWidth="1"/>
    <col min="274" max="274" width="13.26953125" bestFit="1" customWidth="1"/>
    <col min="275" max="277" width="13.1796875" bestFit="1" customWidth="1"/>
    <col min="278" max="278" width="13.54296875" bestFit="1" customWidth="1"/>
    <col min="279" max="279" width="13.08984375" bestFit="1" customWidth="1"/>
    <col min="280" max="280" width="13.36328125" bestFit="1" customWidth="1"/>
    <col min="281" max="281" width="13" bestFit="1" customWidth="1"/>
    <col min="282" max="282" width="13.26953125" bestFit="1" customWidth="1"/>
    <col min="283" max="283" width="13.453125" bestFit="1" customWidth="1"/>
    <col min="284" max="284" width="13" bestFit="1" customWidth="1"/>
    <col min="285" max="285" width="13.81640625" bestFit="1" customWidth="1"/>
    <col min="286" max="286" width="14.08984375" bestFit="1" customWidth="1"/>
    <col min="287" max="287" width="13" bestFit="1" customWidth="1"/>
    <col min="288" max="288" width="13.36328125" bestFit="1" customWidth="1"/>
    <col min="289" max="290" width="13.453125" bestFit="1" customWidth="1"/>
    <col min="291" max="291" width="12.90625" bestFit="1" customWidth="1"/>
    <col min="292" max="292" width="13.6328125" bestFit="1" customWidth="1"/>
    <col min="293" max="293" width="14.08984375" bestFit="1" customWidth="1"/>
    <col min="294" max="295" width="13.08984375" bestFit="1" customWidth="1"/>
    <col min="296" max="296" width="13.36328125" bestFit="1" customWidth="1"/>
    <col min="297" max="297" width="13.1796875" bestFit="1" customWidth="1"/>
    <col min="298" max="298" width="13.54296875" bestFit="1" customWidth="1"/>
    <col min="299" max="299" width="13.7265625" bestFit="1" customWidth="1"/>
    <col min="300" max="300" width="13.6328125" bestFit="1" customWidth="1"/>
    <col min="301" max="301" width="13.54296875" bestFit="1" customWidth="1"/>
    <col min="302" max="302" width="13.81640625" bestFit="1" customWidth="1"/>
    <col min="303" max="303" width="13.453125" bestFit="1" customWidth="1"/>
    <col min="304" max="304" width="12.90625" bestFit="1" customWidth="1"/>
    <col min="305" max="305" width="13.453125" bestFit="1" customWidth="1"/>
    <col min="306" max="306" width="13.08984375" bestFit="1" customWidth="1"/>
    <col min="307" max="307" width="13.6328125" bestFit="1" customWidth="1"/>
    <col min="308" max="308" width="13.1796875" bestFit="1" customWidth="1"/>
    <col min="309" max="309" width="14" bestFit="1" customWidth="1"/>
    <col min="310" max="310" width="13.54296875" bestFit="1" customWidth="1"/>
    <col min="311" max="311" width="13.1796875" bestFit="1" customWidth="1"/>
    <col min="312" max="312" width="12.90625" bestFit="1" customWidth="1"/>
    <col min="313" max="313" width="13" bestFit="1" customWidth="1"/>
    <col min="314" max="314" width="14.08984375" bestFit="1" customWidth="1"/>
    <col min="315" max="315" width="13" bestFit="1" customWidth="1"/>
    <col min="316" max="316" width="13.08984375" bestFit="1" customWidth="1"/>
    <col min="317" max="317" width="12.7265625" bestFit="1" customWidth="1"/>
    <col min="318" max="318" width="13.453125" bestFit="1" customWidth="1"/>
    <col min="319" max="319" width="12.90625" bestFit="1" customWidth="1"/>
    <col min="320" max="320" width="13.08984375" bestFit="1" customWidth="1"/>
    <col min="321" max="321" width="13.1796875" bestFit="1" customWidth="1"/>
    <col min="322" max="323" width="13.26953125" bestFit="1" customWidth="1"/>
    <col min="324" max="324" width="13.1796875" bestFit="1" customWidth="1"/>
    <col min="325" max="325" width="13" bestFit="1" customWidth="1"/>
    <col min="326" max="326" width="13.08984375" bestFit="1" customWidth="1"/>
    <col min="327" max="327" width="13" bestFit="1" customWidth="1"/>
    <col min="328" max="328" width="12.7265625" bestFit="1" customWidth="1"/>
    <col min="329" max="329" width="13.36328125" bestFit="1" customWidth="1"/>
    <col min="330" max="330" width="13.26953125" bestFit="1" customWidth="1"/>
    <col min="331" max="331" width="13.6328125" bestFit="1" customWidth="1"/>
    <col min="332" max="332" width="13.36328125" bestFit="1" customWidth="1"/>
    <col min="333" max="333" width="13.1796875" bestFit="1" customWidth="1"/>
    <col min="334" max="334" width="13.26953125" bestFit="1" customWidth="1"/>
    <col min="335" max="335" width="13.1796875" bestFit="1" customWidth="1"/>
    <col min="336" max="336" width="12.90625" bestFit="1" customWidth="1"/>
    <col min="337" max="339" width="13.1796875" bestFit="1" customWidth="1"/>
    <col min="340" max="340" width="13.08984375" bestFit="1" customWidth="1"/>
    <col min="341" max="341" width="13.54296875" bestFit="1" customWidth="1"/>
    <col min="342" max="342" width="13.81640625" bestFit="1" customWidth="1"/>
    <col min="343" max="343" width="13.7265625" bestFit="1" customWidth="1"/>
    <col min="344" max="344" width="12.7265625" bestFit="1" customWidth="1"/>
    <col min="345" max="347" width="13.1796875" bestFit="1" customWidth="1"/>
    <col min="348" max="348" width="12.7265625" bestFit="1" customWidth="1"/>
    <col min="349" max="349" width="13.08984375" bestFit="1" customWidth="1"/>
    <col min="350" max="350" width="13.1796875" bestFit="1" customWidth="1"/>
    <col min="351" max="351" width="12.90625" bestFit="1" customWidth="1"/>
    <col min="352" max="352" width="13.08984375" bestFit="1" customWidth="1"/>
    <col min="353" max="353" width="13.453125" bestFit="1" customWidth="1"/>
    <col min="354" max="354" width="13.36328125" bestFit="1" customWidth="1"/>
    <col min="355" max="355" width="12.90625" bestFit="1" customWidth="1"/>
    <col min="356" max="357" width="13.1796875" bestFit="1" customWidth="1"/>
    <col min="358" max="358" width="13.36328125" bestFit="1" customWidth="1"/>
    <col min="359" max="359" width="13.26953125" bestFit="1" customWidth="1"/>
    <col min="360" max="360" width="13" bestFit="1" customWidth="1"/>
    <col min="361" max="362" width="13.453125" bestFit="1" customWidth="1"/>
    <col min="363" max="363" width="13.36328125" bestFit="1" customWidth="1"/>
    <col min="364" max="364" width="13.08984375" bestFit="1" customWidth="1"/>
    <col min="365" max="365" width="13.453125" bestFit="1" customWidth="1"/>
    <col min="366" max="366" width="13.54296875" bestFit="1" customWidth="1"/>
    <col min="367" max="367" width="13.1796875" bestFit="1" customWidth="1"/>
    <col min="368" max="368" width="12.90625" bestFit="1" customWidth="1"/>
    <col min="369" max="369" width="13.26953125" bestFit="1" customWidth="1"/>
    <col min="370" max="370" width="13.7265625" bestFit="1" customWidth="1"/>
    <col min="371" max="371" width="13.36328125" bestFit="1" customWidth="1"/>
    <col min="372" max="372" width="13.7265625" bestFit="1" customWidth="1"/>
    <col min="373" max="373" width="13" bestFit="1" customWidth="1"/>
    <col min="374" max="374" width="13.26953125" bestFit="1" customWidth="1"/>
    <col min="375" max="375" width="13.1796875" bestFit="1" customWidth="1"/>
    <col min="376" max="376" width="13.36328125" bestFit="1" customWidth="1"/>
    <col min="377" max="377" width="12.7265625" bestFit="1" customWidth="1"/>
    <col min="378" max="379" width="13.1796875" bestFit="1" customWidth="1"/>
    <col min="380" max="380" width="13.26953125" bestFit="1" customWidth="1"/>
    <col min="381" max="381" width="13.36328125" bestFit="1" customWidth="1"/>
    <col min="382" max="382" width="13.1796875" bestFit="1" customWidth="1"/>
    <col min="383" max="383" width="13.81640625" bestFit="1" customWidth="1"/>
    <col min="384" max="384" width="13.453125" bestFit="1" customWidth="1"/>
    <col min="385" max="385" width="13.26953125" bestFit="1" customWidth="1"/>
    <col min="386" max="386" width="13.1796875" bestFit="1" customWidth="1"/>
    <col min="387" max="387" width="13.7265625" bestFit="1" customWidth="1"/>
    <col min="388" max="388" width="13.453125" bestFit="1" customWidth="1"/>
    <col min="389" max="389" width="13" bestFit="1" customWidth="1"/>
    <col min="390" max="390" width="13.26953125" bestFit="1" customWidth="1"/>
    <col min="391" max="391" width="13.1796875" bestFit="1" customWidth="1"/>
    <col min="392" max="393" width="13.08984375" bestFit="1" customWidth="1"/>
    <col min="394" max="394" width="13.26953125" bestFit="1" customWidth="1"/>
    <col min="395" max="395" width="13.453125" bestFit="1" customWidth="1"/>
    <col min="396" max="396" width="13.36328125" bestFit="1" customWidth="1"/>
    <col min="397" max="397" width="13.54296875" bestFit="1" customWidth="1"/>
    <col min="398" max="398" width="13.26953125" bestFit="1" customWidth="1"/>
    <col min="399" max="399" width="13.453125" bestFit="1" customWidth="1"/>
    <col min="400" max="400" width="13.6328125" bestFit="1" customWidth="1"/>
    <col min="401" max="401" width="13.26953125" bestFit="1" customWidth="1"/>
    <col min="402" max="402" width="12.7265625" bestFit="1" customWidth="1"/>
    <col min="403" max="403" width="13.26953125" bestFit="1" customWidth="1"/>
    <col min="404" max="405" width="13.36328125" bestFit="1" customWidth="1"/>
    <col min="406" max="406" width="13.1796875" bestFit="1" customWidth="1"/>
    <col min="407" max="407" width="13.36328125" bestFit="1" customWidth="1"/>
    <col min="408" max="409" width="13.26953125" bestFit="1" customWidth="1"/>
    <col min="410" max="411" width="13.36328125" bestFit="1" customWidth="1"/>
    <col min="412" max="412" width="13.26953125" bestFit="1" customWidth="1"/>
    <col min="413" max="413" width="12.7265625" bestFit="1" customWidth="1"/>
    <col min="414" max="415" width="13.36328125" bestFit="1" customWidth="1"/>
    <col min="416" max="416" width="12.7265625" bestFit="1" customWidth="1"/>
    <col min="417" max="417" width="13.453125" bestFit="1" customWidth="1"/>
    <col min="418" max="418" width="13.26953125" bestFit="1" customWidth="1"/>
    <col min="419" max="419" width="12.90625" bestFit="1" customWidth="1"/>
    <col min="420" max="420" width="13.1796875" bestFit="1" customWidth="1"/>
    <col min="421" max="421" width="12.7265625" bestFit="1" customWidth="1"/>
    <col min="422" max="422" width="13.54296875" bestFit="1" customWidth="1"/>
    <col min="423" max="423" width="13.08984375" bestFit="1" customWidth="1"/>
    <col min="424" max="424" width="13.6328125" bestFit="1" customWidth="1"/>
    <col min="425" max="425" width="13.36328125" bestFit="1" customWidth="1"/>
    <col min="426" max="426" width="13.54296875" bestFit="1" customWidth="1"/>
    <col min="427" max="427" width="13.26953125" bestFit="1" customWidth="1"/>
    <col min="428" max="428" width="12.7265625" bestFit="1" customWidth="1"/>
    <col min="429" max="429" width="13.453125" bestFit="1" customWidth="1"/>
    <col min="430" max="430" width="13.7265625" bestFit="1" customWidth="1"/>
    <col min="431" max="431" width="13.54296875" bestFit="1" customWidth="1"/>
    <col min="432" max="432" width="13" bestFit="1" customWidth="1"/>
    <col min="433" max="433" width="13.36328125" bestFit="1" customWidth="1"/>
    <col min="434" max="434" width="13.54296875" bestFit="1" customWidth="1"/>
    <col min="435" max="435" width="13.08984375" bestFit="1" customWidth="1"/>
    <col min="436" max="436" width="13.54296875" bestFit="1" customWidth="1"/>
    <col min="437" max="437" width="13.26953125" bestFit="1" customWidth="1"/>
    <col min="438" max="439" width="12.90625" bestFit="1" customWidth="1"/>
    <col min="440" max="440" width="13.36328125" bestFit="1" customWidth="1"/>
    <col min="441" max="441" width="12.90625" bestFit="1" customWidth="1"/>
    <col min="442" max="443" width="13.08984375" bestFit="1" customWidth="1"/>
    <col min="444" max="444" width="12.7265625" bestFit="1" customWidth="1"/>
    <col min="445" max="445" width="13.36328125" bestFit="1" customWidth="1"/>
    <col min="446" max="446" width="13.08984375" bestFit="1" customWidth="1"/>
    <col min="447" max="447" width="13.453125" bestFit="1" customWidth="1"/>
    <col min="448" max="448" width="13.36328125" bestFit="1" customWidth="1"/>
    <col min="449" max="449" width="13.54296875" bestFit="1" customWidth="1"/>
    <col min="450" max="450" width="13.453125" bestFit="1" customWidth="1"/>
    <col min="451" max="451" width="12.7265625" bestFit="1" customWidth="1"/>
    <col min="452" max="452" width="12.90625" bestFit="1" customWidth="1"/>
    <col min="453" max="453" width="13.08984375" bestFit="1" customWidth="1"/>
    <col min="454" max="454" width="13.6328125" bestFit="1" customWidth="1"/>
    <col min="455" max="455" width="13.1796875" bestFit="1" customWidth="1"/>
    <col min="456" max="456" width="13.26953125" bestFit="1" customWidth="1"/>
    <col min="457" max="457" width="13.08984375" bestFit="1" customWidth="1"/>
    <col min="458" max="458" width="13.453125" bestFit="1" customWidth="1"/>
    <col min="459" max="459" width="13.6328125" bestFit="1" customWidth="1"/>
    <col min="460" max="460" width="13" bestFit="1" customWidth="1"/>
    <col min="461" max="461" width="12.90625" bestFit="1" customWidth="1"/>
    <col min="462" max="462" width="13.1796875" bestFit="1" customWidth="1"/>
    <col min="463" max="463" width="12.90625" bestFit="1" customWidth="1"/>
    <col min="464" max="464" width="13.26953125" bestFit="1" customWidth="1"/>
    <col min="465" max="465" width="13.54296875" bestFit="1" customWidth="1"/>
    <col min="466" max="466" width="13.1796875" bestFit="1" customWidth="1"/>
    <col min="467" max="467" width="13.6328125" bestFit="1" customWidth="1"/>
    <col min="468" max="468" width="12.90625" bestFit="1" customWidth="1"/>
    <col min="469" max="470" width="13.1796875" bestFit="1" customWidth="1"/>
    <col min="471" max="472" width="13.26953125" bestFit="1" customWidth="1"/>
    <col min="473" max="473" width="12.6328125" bestFit="1" customWidth="1"/>
    <col min="474" max="474" width="13.36328125" bestFit="1" customWidth="1"/>
    <col min="475" max="475" width="13.26953125" bestFit="1" customWidth="1"/>
    <col min="476" max="476" width="13.08984375" bestFit="1" customWidth="1"/>
    <col min="477" max="477" width="13.90625" bestFit="1" customWidth="1"/>
    <col min="478" max="478" width="12.6328125" bestFit="1" customWidth="1"/>
    <col min="479" max="479" width="13.36328125" bestFit="1" customWidth="1"/>
    <col min="480" max="480" width="13.1796875" bestFit="1" customWidth="1"/>
    <col min="481" max="481" width="13" bestFit="1" customWidth="1"/>
    <col min="482" max="482" width="13.1796875" bestFit="1" customWidth="1"/>
    <col min="483" max="483" width="13.54296875" bestFit="1" customWidth="1"/>
    <col min="484" max="484" width="12.7265625" bestFit="1" customWidth="1"/>
    <col min="485" max="485" width="13.1796875" bestFit="1" customWidth="1"/>
    <col min="486" max="486" width="13.08984375" bestFit="1" customWidth="1"/>
    <col min="487" max="487" width="13.1796875" bestFit="1" customWidth="1"/>
    <col min="488" max="488" width="13.6328125" bestFit="1" customWidth="1"/>
    <col min="489" max="489" width="12.90625" bestFit="1" customWidth="1"/>
    <col min="490" max="490" width="12.7265625" bestFit="1" customWidth="1"/>
    <col min="491" max="491" width="13.81640625" bestFit="1" customWidth="1"/>
    <col min="492" max="492" width="13" bestFit="1" customWidth="1"/>
    <col min="493" max="493" width="12.90625" bestFit="1" customWidth="1"/>
    <col min="494" max="495" width="13.26953125" bestFit="1" customWidth="1"/>
    <col min="496" max="496" width="13.1796875" bestFit="1" customWidth="1"/>
    <col min="497" max="497" width="13.36328125" bestFit="1" customWidth="1"/>
    <col min="498" max="498" width="12.90625" bestFit="1" customWidth="1"/>
    <col min="499" max="499" width="14.26953125" bestFit="1" customWidth="1"/>
    <col min="500" max="500" width="13.54296875" bestFit="1" customWidth="1"/>
    <col min="501" max="501" width="13.26953125" bestFit="1" customWidth="1"/>
    <col min="502" max="502" width="14" bestFit="1" customWidth="1"/>
    <col min="503" max="503" width="13.36328125" bestFit="1" customWidth="1"/>
    <col min="504" max="504" width="13" bestFit="1" customWidth="1"/>
    <col min="505" max="505" width="13.6328125" bestFit="1" customWidth="1"/>
    <col min="506" max="506" width="13.1796875" bestFit="1" customWidth="1"/>
    <col min="507" max="507" width="13.08984375" bestFit="1" customWidth="1"/>
    <col min="508" max="508" width="13.36328125" bestFit="1" customWidth="1"/>
    <col min="509" max="509" width="14" bestFit="1" customWidth="1"/>
    <col min="510" max="510" width="13.1796875" bestFit="1" customWidth="1"/>
    <col min="511" max="511" width="13.26953125" bestFit="1" customWidth="1"/>
    <col min="512" max="513" width="13.54296875" bestFit="1" customWidth="1"/>
    <col min="514" max="514" width="12.90625" bestFit="1" customWidth="1"/>
    <col min="515" max="515" width="13.6328125" bestFit="1" customWidth="1"/>
    <col min="516" max="516" width="12.6328125" bestFit="1" customWidth="1"/>
    <col min="517" max="517" width="13.54296875" bestFit="1" customWidth="1"/>
    <col min="518" max="518" width="13.1796875" bestFit="1" customWidth="1"/>
    <col min="519" max="519" width="13.26953125" bestFit="1" customWidth="1"/>
    <col min="520" max="520" width="13.36328125" bestFit="1" customWidth="1"/>
    <col min="521" max="521" width="13.7265625" bestFit="1" customWidth="1"/>
    <col min="522" max="522" width="13" bestFit="1" customWidth="1"/>
    <col min="523" max="523" width="13.6328125" bestFit="1" customWidth="1"/>
    <col min="524" max="524" width="12.90625" bestFit="1" customWidth="1"/>
    <col min="525" max="525" width="13.6328125" bestFit="1" customWidth="1"/>
    <col min="526" max="526" width="13.36328125" bestFit="1" customWidth="1"/>
    <col min="527" max="527" width="13" bestFit="1" customWidth="1"/>
    <col min="528" max="531" width="13.36328125" bestFit="1" customWidth="1"/>
    <col min="532" max="532" width="13.54296875" bestFit="1" customWidth="1"/>
    <col min="533" max="533" width="13" bestFit="1" customWidth="1"/>
    <col min="534" max="534" width="13.1796875" bestFit="1" customWidth="1"/>
    <col min="535" max="535" width="13.08984375" bestFit="1" customWidth="1"/>
    <col min="536" max="536" width="13.453125" bestFit="1" customWidth="1"/>
    <col min="537" max="537" width="13.08984375" bestFit="1" customWidth="1"/>
    <col min="538" max="538" width="13" bestFit="1" customWidth="1"/>
    <col min="539" max="539" width="13.7265625" bestFit="1" customWidth="1"/>
    <col min="540" max="540" width="13.54296875" bestFit="1" customWidth="1"/>
    <col min="541" max="541" width="13.1796875" bestFit="1" customWidth="1"/>
    <col min="542" max="543" width="13.54296875" bestFit="1" customWidth="1"/>
    <col min="544" max="544" width="13.453125" bestFit="1" customWidth="1"/>
    <col min="545" max="545" width="12.7265625" bestFit="1" customWidth="1"/>
    <col min="546" max="546" width="13.08984375" bestFit="1" customWidth="1"/>
    <col min="547" max="547" width="13.453125" bestFit="1" customWidth="1"/>
    <col min="548" max="548" width="13.1796875" bestFit="1" customWidth="1"/>
    <col min="549" max="549" width="13.08984375" bestFit="1" customWidth="1"/>
    <col min="550" max="551" width="13.26953125" bestFit="1" customWidth="1"/>
    <col min="552" max="552" width="13.1796875" bestFit="1" customWidth="1"/>
    <col min="553" max="553" width="14" bestFit="1" customWidth="1"/>
    <col min="554" max="554" width="13.6328125" bestFit="1" customWidth="1"/>
    <col min="555" max="555" width="13.7265625" bestFit="1" customWidth="1"/>
    <col min="556" max="556" width="13.26953125" bestFit="1" customWidth="1"/>
    <col min="557" max="558" width="13.54296875" bestFit="1" customWidth="1"/>
    <col min="559" max="559" width="13.6328125" bestFit="1" customWidth="1"/>
    <col min="560" max="560" width="13.453125" bestFit="1" customWidth="1"/>
    <col min="561" max="561" width="13.36328125" bestFit="1" customWidth="1"/>
    <col min="562" max="562" width="13.1796875" bestFit="1" customWidth="1"/>
    <col min="563" max="563" width="13.81640625" bestFit="1" customWidth="1"/>
    <col min="564" max="564" width="13.6328125" bestFit="1" customWidth="1"/>
    <col min="565" max="565" width="13.26953125" bestFit="1" customWidth="1"/>
    <col min="566" max="566" width="14.08984375" bestFit="1" customWidth="1"/>
    <col min="567" max="567" width="13.1796875" bestFit="1" customWidth="1"/>
    <col min="568" max="568" width="13" bestFit="1" customWidth="1"/>
    <col min="569" max="569" width="13.453125" bestFit="1" customWidth="1"/>
    <col min="570" max="570" width="13" bestFit="1" customWidth="1"/>
    <col min="571" max="571" width="13.26953125" bestFit="1" customWidth="1"/>
    <col min="572" max="572" width="13.1796875" bestFit="1" customWidth="1"/>
    <col min="573" max="573" width="13.6328125" bestFit="1" customWidth="1"/>
    <col min="574" max="574" width="14" bestFit="1" customWidth="1"/>
    <col min="575" max="575" width="13.08984375" bestFit="1" customWidth="1"/>
    <col min="576" max="576" width="13" bestFit="1" customWidth="1"/>
    <col min="577" max="577" width="13.08984375" bestFit="1" customWidth="1"/>
    <col min="578" max="578" width="13" bestFit="1" customWidth="1"/>
    <col min="579" max="579" width="13.54296875" bestFit="1" customWidth="1"/>
    <col min="580" max="580" width="12.7265625" bestFit="1" customWidth="1"/>
    <col min="581" max="581" width="13.36328125" bestFit="1" customWidth="1"/>
    <col min="582" max="582" width="12.7265625" bestFit="1" customWidth="1"/>
    <col min="583" max="584" width="13.08984375" bestFit="1" customWidth="1"/>
    <col min="585" max="585" width="13" bestFit="1" customWidth="1"/>
    <col min="586" max="586" width="13.54296875" bestFit="1" customWidth="1"/>
    <col min="587" max="588" width="13" bestFit="1" customWidth="1"/>
    <col min="589" max="589" width="13.36328125" bestFit="1" customWidth="1"/>
    <col min="590" max="590" width="13.453125" bestFit="1" customWidth="1"/>
    <col min="591" max="591" width="13.08984375" bestFit="1" customWidth="1"/>
    <col min="592" max="592" width="12.7265625" bestFit="1" customWidth="1"/>
    <col min="593" max="593" width="13.26953125" bestFit="1" customWidth="1"/>
    <col min="594" max="594" width="13.453125" bestFit="1" customWidth="1"/>
    <col min="595" max="595" width="13.08984375" bestFit="1" customWidth="1"/>
    <col min="596" max="596" width="13" bestFit="1" customWidth="1"/>
    <col min="597" max="599" width="13.6328125" bestFit="1" customWidth="1"/>
    <col min="600" max="600" width="13" bestFit="1" customWidth="1"/>
    <col min="601" max="601" width="13.1796875" bestFit="1" customWidth="1"/>
    <col min="602" max="602" width="13.36328125" bestFit="1" customWidth="1"/>
    <col min="603" max="603" width="12.90625" bestFit="1" customWidth="1"/>
    <col min="604" max="604" width="13.08984375" bestFit="1" customWidth="1"/>
    <col min="605" max="605" width="13.54296875" bestFit="1" customWidth="1"/>
    <col min="606" max="606" width="13.6328125" bestFit="1" customWidth="1"/>
    <col min="607" max="607" width="13.453125" bestFit="1" customWidth="1"/>
    <col min="608" max="608" width="13.36328125" bestFit="1" customWidth="1"/>
    <col min="609" max="609" width="13.08984375" bestFit="1" customWidth="1"/>
    <col min="610" max="610" width="13.453125" bestFit="1" customWidth="1"/>
    <col min="611" max="611" width="13.54296875" bestFit="1" customWidth="1"/>
    <col min="612" max="612" width="13.453125" bestFit="1" customWidth="1"/>
    <col min="613" max="613" width="13.1796875" bestFit="1" customWidth="1"/>
    <col min="614" max="614" width="13.36328125" bestFit="1" customWidth="1"/>
    <col min="615" max="615" width="12.90625" bestFit="1" customWidth="1"/>
    <col min="616" max="616" width="13.08984375" bestFit="1" customWidth="1"/>
    <col min="617" max="617" width="13.26953125" bestFit="1" customWidth="1"/>
    <col min="618" max="618" width="13.36328125" bestFit="1" customWidth="1"/>
    <col min="619" max="619" width="13.6328125" bestFit="1" customWidth="1"/>
    <col min="620" max="620" width="13.54296875" bestFit="1" customWidth="1"/>
    <col min="621" max="621" width="13.453125" bestFit="1" customWidth="1"/>
    <col min="622" max="622" width="13.26953125" bestFit="1" customWidth="1"/>
    <col min="623" max="623" width="13.36328125" bestFit="1" customWidth="1"/>
    <col min="624" max="624" width="13.54296875" bestFit="1" customWidth="1"/>
    <col min="625" max="625" width="13.08984375" bestFit="1" customWidth="1"/>
    <col min="626" max="626" width="13.36328125" bestFit="1" customWidth="1"/>
    <col min="627" max="627" width="13.453125" bestFit="1" customWidth="1"/>
    <col min="628" max="628" width="13.36328125" bestFit="1" customWidth="1"/>
    <col min="629" max="629" width="13.90625" bestFit="1" customWidth="1"/>
    <col min="630" max="630" width="13.7265625" bestFit="1" customWidth="1"/>
    <col min="631" max="632" width="13.08984375" bestFit="1" customWidth="1"/>
    <col min="633" max="633" width="13.36328125" bestFit="1" customWidth="1"/>
    <col min="634" max="634" width="13.54296875" bestFit="1" customWidth="1"/>
    <col min="635" max="635" width="13.26953125" bestFit="1" customWidth="1"/>
    <col min="636" max="636" width="12.90625" bestFit="1" customWidth="1"/>
    <col min="637" max="637" width="13" bestFit="1" customWidth="1"/>
    <col min="638" max="638" width="13.36328125" bestFit="1" customWidth="1"/>
    <col min="639" max="639" width="12.6328125" bestFit="1" customWidth="1"/>
    <col min="640" max="640" width="13.08984375" bestFit="1" customWidth="1"/>
    <col min="641" max="641" width="13.1796875" bestFit="1" customWidth="1"/>
    <col min="642" max="642" width="13.453125" bestFit="1" customWidth="1"/>
    <col min="643" max="643" width="13.08984375" bestFit="1" customWidth="1"/>
    <col min="644" max="644" width="13.6328125" bestFit="1" customWidth="1"/>
    <col min="645" max="645" width="13.81640625" bestFit="1" customWidth="1"/>
    <col min="646" max="646" width="13.08984375" bestFit="1" customWidth="1"/>
    <col min="647" max="647" width="13.26953125" bestFit="1" customWidth="1"/>
    <col min="648" max="648" width="13.453125" bestFit="1" customWidth="1"/>
    <col min="649" max="649" width="13.54296875" bestFit="1" customWidth="1"/>
    <col min="650" max="650" width="13" bestFit="1" customWidth="1"/>
    <col min="651" max="651" width="13.54296875" bestFit="1" customWidth="1"/>
    <col min="652" max="652" width="13.7265625" bestFit="1" customWidth="1"/>
    <col min="653" max="653" width="13.6328125" bestFit="1" customWidth="1"/>
    <col min="654" max="654" width="13.7265625" bestFit="1" customWidth="1"/>
    <col min="655" max="655" width="14" bestFit="1" customWidth="1"/>
    <col min="656" max="656" width="13.26953125" bestFit="1" customWidth="1"/>
    <col min="657" max="657" width="13.36328125" bestFit="1" customWidth="1"/>
    <col min="658" max="658" width="13.6328125" bestFit="1" customWidth="1"/>
    <col min="659" max="659" width="13.1796875" bestFit="1" customWidth="1"/>
    <col min="660" max="660" width="13.7265625" bestFit="1" customWidth="1"/>
    <col min="661" max="661" width="13.26953125" bestFit="1" customWidth="1"/>
    <col min="662" max="662" width="13.54296875" bestFit="1" customWidth="1"/>
    <col min="663" max="663" width="13.453125" bestFit="1" customWidth="1"/>
    <col min="664" max="665" width="13.36328125" bestFit="1" customWidth="1"/>
    <col min="666" max="666" width="13.08984375" bestFit="1" customWidth="1"/>
    <col min="667" max="667" width="13.54296875" bestFit="1" customWidth="1"/>
    <col min="668" max="668" width="13.1796875" bestFit="1" customWidth="1"/>
    <col min="669" max="669" width="13.81640625" bestFit="1" customWidth="1"/>
    <col min="670" max="670" width="13.1796875" bestFit="1" customWidth="1"/>
    <col min="671" max="671" width="13.36328125" bestFit="1" customWidth="1"/>
    <col min="672" max="673" width="13.1796875" bestFit="1" customWidth="1"/>
    <col min="674" max="674" width="13.36328125" bestFit="1" customWidth="1"/>
    <col min="675" max="675" width="13.08984375" bestFit="1" customWidth="1"/>
    <col min="676" max="676" width="13.26953125" bestFit="1" customWidth="1"/>
    <col min="677" max="677" width="13.81640625" bestFit="1" customWidth="1"/>
    <col min="678" max="678" width="13.54296875" bestFit="1" customWidth="1"/>
    <col min="679" max="679" width="13.26953125" bestFit="1" customWidth="1"/>
    <col min="680" max="680" width="13.54296875" bestFit="1" customWidth="1"/>
    <col min="681" max="681" width="13.1796875" bestFit="1" customWidth="1"/>
    <col min="682" max="682" width="14" bestFit="1" customWidth="1"/>
    <col min="683" max="683" width="13.90625" bestFit="1" customWidth="1"/>
    <col min="684" max="684" width="13.6328125" bestFit="1" customWidth="1"/>
    <col min="685" max="685" width="13.36328125" bestFit="1" customWidth="1"/>
    <col min="686" max="686" width="13.90625" bestFit="1" customWidth="1"/>
    <col min="687" max="688" width="13.453125" bestFit="1" customWidth="1"/>
    <col min="689" max="689" width="13.08984375" bestFit="1" customWidth="1"/>
    <col min="690" max="690" width="13.6328125" bestFit="1" customWidth="1"/>
    <col min="691" max="691" width="13.26953125" bestFit="1" customWidth="1"/>
    <col min="692" max="692" width="13.90625" bestFit="1" customWidth="1"/>
    <col min="693" max="693" width="14.26953125" bestFit="1" customWidth="1"/>
    <col min="694" max="694" width="13.81640625" bestFit="1" customWidth="1"/>
    <col min="695" max="695" width="13.54296875" bestFit="1" customWidth="1"/>
    <col min="696" max="696" width="13.453125" bestFit="1" customWidth="1"/>
    <col min="697" max="697" width="13" bestFit="1" customWidth="1"/>
    <col min="698" max="698" width="13.36328125" bestFit="1" customWidth="1"/>
    <col min="699" max="699" width="13" bestFit="1" customWidth="1"/>
    <col min="700" max="700" width="13.26953125" bestFit="1" customWidth="1"/>
    <col min="701" max="701" width="13.36328125" bestFit="1" customWidth="1"/>
    <col min="702" max="702" width="13.26953125" bestFit="1" customWidth="1"/>
    <col min="703" max="704" width="13" bestFit="1" customWidth="1"/>
    <col min="705" max="705" width="13.453125" bestFit="1" customWidth="1"/>
    <col min="706" max="706" width="13.54296875" bestFit="1" customWidth="1"/>
    <col min="707" max="707" width="13" bestFit="1" customWidth="1"/>
    <col min="708" max="708" width="13.1796875" bestFit="1" customWidth="1"/>
    <col min="709" max="709" width="13.453125" bestFit="1" customWidth="1"/>
    <col min="710" max="710" width="13" bestFit="1" customWidth="1"/>
    <col min="711" max="711" width="13.453125" bestFit="1" customWidth="1"/>
    <col min="712" max="712" width="13.36328125" bestFit="1" customWidth="1"/>
    <col min="713" max="713" width="13.453125" bestFit="1" customWidth="1"/>
    <col min="714" max="715" width="13" bestFit="1" customWidth="1"/>
    <col min="716" max="716" width="13.81640625" bestFit="1" customWidth="1"/>
    <col min="717" max="717" width="13.453125" bestFit="1" customWidth="1"/>
    <col min="718" max="718" width="13" bestFit="1" customWidth="1"/>
    <col min="719" max="719" width="13.453125" bestFit="1" customWidth="1"/>
    <col min="720" max="720" width="13.54296875" bestFit="1" customWidth="1"/>
    <col min="721" max="721" width="13.08984375" bestFit="1" customWidth="1"/>
    <col min="722" max="722" width="13.453125" bestFit="1" customWidth="1"/>
    <col min="723" max="723" width="13.54296875" bestFit="1" customWidth="1"/>
    <col min="724" max="724" width="13.26953125" bestFit="1" customWidth="1"/>
    <col min="725" max="725" width="13" bestFit="1" customWidth="1"/>
    <col min="726" max="726" width="13.6328125" bestFit="1" customWidth="1"/>
    <col min="727" max="727" width="12.7265625" bestFit="1" customWidth="1"/>
    <col min="728" max="728" width="13.54296875" bestFit="1" customWidth="1"/>
    <col min="729" max="729" width="13.6328125" bestFit="1" customWidth="1"/>
    <col min="730" max="731" width="13.1796875" bestFit="1" customWidth="1"/>
    <col min="732" max="732" width="13.54296875" bestFit="1" customWidth="1"/>
    <col min="733" max="734" width="13" bestFit="1" customWidth="1"/>
    <col min="735" max="735" width="13.54296875" bestFit="1" customWidth="1"/>
    <col min="736" max="736" width="13.453125" bestFit="1" customWidth="1"/>
    <col min="737" max="737" width="13.54296875" bestFit="1" customWidth="1"/>
    <col min="738" max="738" width="13.26953125" bestFit="1" customWidth="1"/>
    <col min="739" max="739" width="13.6328125" bestFit="1" customWidth="1"/>
    <col min="740" max="740" width="14.08984375" bestFit="1" customWidth="1"/>
    <col min="741" max="741" width="13.453125" bestFit="1" customWidth="1"/>
    <col min="742" max="742" width="13.81640625" bestFit="1" customWidth="1"/>
    <col min="743" max="743" width="13.453125" bestFit="1" customWidth="1"/>
    <col min="744" max="744" width="13.81640625" bestFit="1" customWidth="1"/>
    <col min="745" max="745" width="13.26953125" bestFit="1" customWidth="1"/>
    <col min="746" max="746" width="13.7265625" bestFit="1" customWidth="1"/>
    <col min="747" max="748" width="13.26953125" bestFit="1" customWidth="1"/>
    <col min="749" max="749" width="13.54296875" bestFit="1" customWidth="1"/>
    <col min="750" max="750" width="13.26953125" bestFit="1" customWidth="1"/>
    <col min="751" max="752" width="13.7265625" bestFit="1" customWidth="1"/>
    <col min="753" max="753" width="13.81640625" bestFit="1" customWidth="1"/>
    <col min="754" max="754" width="13.7265625" bestFit="1" customWidth="1"/>
    <col min="755" max="755" width="13.1796875" bestFit="1" customWidth="1"/>
    <col min="756" max="756" width="13.26953125" bestFit="1" customWidth="1"/>
    <col min="757" max="757" width="13.7265625" bestFit="1" customWidth="1"/>
    <col min="758" max="758" width="13.453125" bestFit="1" customWidth="1"/>
    <col min="759" max="759" width="13.7265625" bestFit="1" customWidth="1"/>
    <col min="760" max="760" width="12.7265625" bestFit="1" customWidth="1"/>
    <col min="761" max="761" width="13.453125" bestFit="1" customWidth="1"/>
    <col min="762" max="762" width="13.90625" bestFit="1" customWidth="1"/>
    <col min="763" max="763" width="13.26953125" bestFit="1" customWidth="1"/>
    <col min="764" max="764" width="13" bestFit="1" customWidth="1"/>
    <col min="765" max="765" width="13.26953125" bestFit="1" customWidth="1"/>
    <col min="766" max="766" width="13.36328125" bestFit="1" customWidth="1"/>
    <col min="767" max="767" width="13" bestFit="1" customWidth="1"/>
    <col min="768" max="768" width="13.453125" bestFit="1" customWidth="1"/>
    <col min="769" max="769" width="13.36328125" bestFit="1" customWidth="1"/>
    <col min="770" max="770" width="13.26953125" bestFit="1" customWidth="1"/>
    <col min="771" max="771" width="13.54296875" bestFit="1" customWidth="1"/>
    <col min="772" max="772" width="13" bestFit="1" customWidth="1"/>
    <col min="773" max="773" width="13.6328125" bestFit="1" customWidth="1"/>
    <col min="774" max="774" width="13.08984375" bestFit="1" customWidth="1"/>
    <col min="775" max="775" width="13.453125" bestFit="1" customWidth="1"/>
    <col min="776" max="776" width="13.36328125" bestFit="1" customWidth="1"/>
    <col min="777" max="777" width="13.26953125" bestFit="1" customWidth="1"/>
    <col min="778" max="778" width="13.54296875" bestFit="1" customWidth="1"/>
    <col min="779" max="779" width="13" bestFit="1" customWidth="1"/>
    <col min="780" max="780" width="13.54296875" bestFit="1" customWidth="1"/>
    <col min="781" max="782" width="13.453125" bestFit="1" customWidth="1"/>
    <col min="783" max="783" width="14.08984375" bestFit="1" customWidth="1"/>
    <col min="784" max="784" width="13" bestFit="1" customWidth="1"/>
    <col min="785" max="785" width="13.26953125" bestFit="1" customWidth="1"/>
    <col min="786" max="786" width="13.08984375" bestFit="1" customWidth="1"/>
    <col min="787" max="787" width="13.26953125" bestFit="1" customWidth="1"/>
    <col min="788" max="788" width="13" bestFit="1" customWidth="1"/>
    <col min="789" max="789" width="13.6328125" bestFit="1" customWidth="1"/>
    <col min="790" max="790" width="13.453125" bestFit="1" customWidth="1"/>
    <col min="791" max="791" width="13" bestFit="1" customWidth="1"/>
    <col min="792" max="792" width="13.453125" bestFit="1" customWidth="1"/>
    <col min="793" max="793" width="13.1796875" bestFit="1" customWidth="1"/>
    <col min="794" max="794" width="13.26953125" bestFit="1" customWidth="1"/>
    <col min="795" max="795" width="13.08984375" bestFit="1" customWidth="1"/>
    <col min="796" max="798" width="13.36328125" bestFit="1" customWidth="1"/>
    <col min="799" max="799" width="13.08984375" bestFit="1" customWidth="1"/>
    <col min="800" max="800" width="13.26953125" bestFit="1" customWidth="1"/>
    <col min="801" max="801" width="13" bestFit="1" customWidth="1"/>
    <col min="802" max="802" width="13.36328125" bestFit="1" customWidth="1"/>
    <col min="803" max="803" width="13.1796875" bestFit="1" customWidth="1"/>
    <col min="804" max="805" width="13.36328125" bestFit="1" customWidth="1"/>
    <col min="806" max="806" width="13.6328125" bestFit="1" customWidth="1"/>
    <col min="807" max="807" width="14" bestFit="1" customWidth="1"/>
    <col min="808" max="809" width="13.1796875" bestFit="1" customWidth="1"/>
    <col min="810" max="810" width="13.08984375" bestFit="1" customWidth="1"/>
    <col min="811" max="811" width="13.453125" bestFit="1" customWidth="1"/>
    <col min="812" max="813" width="13.36328125" bestFit="1" customWidth="1"/>
    <col min="814" max="814" width="13.08984375" bestFit="1" customWidth="1"/>
    <col min="815" max="815" width="13.1796875" bestFit="1" customWidth="1"/>
    <col min="816" max="816" width="13.26953125" bestFit="1" customWidth="1"/>
    <col min="817" max="817" width="13.54296875" bestFit="1" customWidth="1"/>
    <col min="818" max="818" width="13.08984375" bestFit="1" customWidth="1"/>
    <col min="819" max="819" width="13.26953125" bestFit="1" customWidth="1"/>
    <col min="820" max="820" width="13.36328125" bestFit="1" customWidth="1"/>
    <col min="821" max="821" width="13.81640625" bestFit="1" customWidth="1"/>
    <col min="822" max="822" width="13.36328125" bestFit="1" customWidth="1"/>
    <col min="823" max="823" width="13.453125" bestFit="1" customWidth="1"/>
    <col min="824" max="825" width="13.54296875" bestFit="1" customWidth="1"/>
    <col min="826" max="826" width="13.90625" bestFit="1" customWidth="1"/>
    <col min="827" max="827" width="13.1796875" bestFit="1" customWidth="1"/>
    <col min="828" max="828" width="13" bestFit="1" customWidth="1"/>
    <col min="829" max="829" width="13.1796875" bestFit="1" customWidth="1"/>
    <col min="830" max="830" width="13.54296875" bestFit="1" customWidth="1"/>
    <col min="831" max="831" width="13.6328125" bestFit="1" customWidth="1"/>
    <col min="832" max="832" width="13.1796875" bestFit="1" customWidth="1"/>
    <col min="833" max="833" width="13.08984375" bestFit="1" customWidth="1"/>
    <col min="834" max="834" width="13.6328125" bestFit="1" customWidth="1"/>
    <col min="835" max="835" width="14.26953125" bestFit="1" customWidth="1"/>
    <col min="836" max="836" width="13.26953125" bestFit="1" customWidth="1"/>
    <col min="837" max="837" width="13.54296875" bestFit="1" customWidth="1"/>
    <col min="838" max="838" width="14" bestFit="1" customWidth="1"/>
    <col min="839" max="840" width="13.453125" bestFit="1" customWidth="1"/>
    <col min="841" max="841" width="13.6328125" bestFit="1" customWidth="1"/>
    <col min="842" max="842" width="13.90625" bestFit="1" customWidth="1"/>
    <col min="843" max="843" width="13.26953125" bestFit="1" customWidth="1"/>
    <col min="844" max="844" width="13.54296875" bestFit="1" customWidth="1"/>
    <col min="845" max="845" width="13.36328125" bestFit="1" customWidth="1"/>
    <col min="846" max="846" width="13.7265625" bestFit="1" customWidth="1"/>
    <col min="847" max="847" width="13.81640625" bestFit="1" customWidth="1"/>
    <col min="848" max="848" width="13.36328125" bestFit="1" customWidth="1"/>
    <col min="849" max="849" width="13.08984375" bestFit="1" customWidth="1"/>
    <col min="850" max="850" width="13.36328125" bestFit="1" customWidth="1"/>
    <col min="851" max="851" width="13.6328125" bestFit="1" customWidth="1"/>
    <col min="852" max="852" width="13.453125" bestFit="1" customWidth="1"/>
    <col min="853" max="853" width="13.08984375" bestFit="1" customWidth="1"/>
    <col min="854" max="854" width="13.7265625" bestFit="1" customWidth="1"/>
    <col min="855" max="855" width="13.81640625" bestFit="1" customWidth="1"/>
    <col min="856" max="857" width="13.453125" bestFit="1" customWidth="1"/>
    <col min="858" max="858" width="13.36328125" bestFit="1" customWidth="1"/>
    <col min="859" max="860" width="13.81640625" bestFit="1" customWidth="1"/>
    <col min="861" max="861" width="13.7265625" bestFit="1" customWidth="1"/>
    <col min="862" max="862" width="13.36328125" bestFit="1" customWidth="1"/>
    <col min="863" max="863" width="13.90625" bestFit="1" customWidth="1"/>
    <col min="864" max="864" width="13.7265625" bestFit="1" customWidth="1"/>
    <col min="865" max="865" width="14" bestFit="1" customWidth="1"/>
    <col min="866" max="866" width="13.81640625" bestFit="1" customWidth="1"/>
    <col min="867" max="867" width="13.6328125" bestFit="1" customWidth="1"/>
    <col min="868" max="868" width="14.1796875" bestFit="1" customWidth="1"/>
    <col min="869" max="869" width="14.08984375" bestFit="1" customWidth="1"/>
    <col min="870" max="870" width="13.453125" bestFit="1" customWidth="1"/>
    <col min="871" max="871" width="13.36328125" bestFit="1" customWidth="1"/>
    <col min="872" max="872" width="13.81640625" bestFit="1" customWidth="1"/>
    <col min="873" max="873" width="14.1796875" bestFit="1" customWidth="1"/>
    <col min="874" max="874" width="14.08984375" bestFit="1" customWidth="1"/>
    <col min="875" max="876" width="13.36328125" bestFit="1" customWidth="1"/>
    <col min="877" max="877" width="13.54296875" bestFit="1" customWidth="1"/>
    <col min="878" max="878" width="13" bestFit="1" customWidth="1"/>
    <col min="879" max="879" width="13.81640625" bestFit="1" customWidth="1"/>
    <col min="880" max="880" width="13.453125" bestFit="1" customWidth="1"/>
    <col min="881" max="881" width="14.08984375" bestFit="1" customWidth="1"/>
    <col min="882" max="882" width="13.1796875" bestFit="1" customWidth="1"/>
    <col min="883" max="883" width="13.08984375" bestFit="1" customWidth="1"/>
    <col min="884" max="886" width="13.26953125" bestFit="1" customWidth="1"/>
    <col min="887" max="887" width="13.453125" bestFit="1" customWidth="1"/>
    <col min="888" max="888" width="13" bestFit="1" customWidth="1"/>
    <col min="889" max="889" width="13.08984375" bestFit="1" customWidth="1"/>
    <col min="890" max="890" width="12.90625" bestFit="1" customWidth="1"/>
    <col min="891" max="891" width="13.36328125" bestFit="1" customWidth="1"/>
    <col min="892" max="892" width="13.26953125" bestFit="1" customWidth="1"/>
    <col min="893" max="893" width="13.453125" bestFit="1" customWidth="1"/>
    <col min="894" max="894" width="12.7265625" bestFit="1" customWidth="1"/>
    <col min="895" max="895" width="13.1796875" bestFit="1" customWidth="1"/>
    <col min="896" max="896" width="13.453125" bestFit="1" customWidth="1"/>
    <col min="897" max="897" width="12.90625" bestFit="1" customWidth="1"/>
    <col min="898" max="898" width="13.08984375" bestFit="1" customWidth="1"/>
    <col min="899" max="899" width="13.36328125" bestFit="1" customWidth="1"/>
    <col min="900" max="901" width="12.90625" bestFit="1" customWidth="1"/>
    <col min="902" max="902" width="13.6328125" bestFit="1" customWidth="1"/>
    <col min="903" max="903" width="13.453125" bestFit="1" customWidth="1"/>
    <col min="904" max="904" width="13.26953125" bestFit="1" customWidth="1"/>
    <col min="905" max="905" width="13.08984375" bestFit="1" customWidth="1"/>
    <col min="906" max="906" width="12.90625" bestFit="1" customWidth="1"/>
    <col min="907" max="907" width="13.08984375" bestFit="1" customWidth="1"/>
    <col min="908" max="908" width="13.453125" bestFit="1" customWidth="1"/>
    <col min="909" max="909" width="13.26953125" bestFit="1" customWidth="1"/>
    <col min="910" max="910" width="13.36328125" bestFit="1" customWidth="1"/>
    <col min="911" max="911" width="12.7265625" bestFit="1" customWidth="1"/>
    <col min="912" max="912" width="13.08984375" bestFit="1" customWidth="1"/>
    <col min="913" max="913" width="12.90625" bestFit="1" customWidth="1"/>
    <col min="914" max="914" width="13.26953125" bestFit="1" customWidth="1"/>
    <col min="915" max="915" width="13.54296875" bestFit="1" customWidth="1"/>
    <col min="916" max="916" width="13.36328125" bestFit="1" customWidth="1"/>
    <col min="917" max="917" width="13.7265625" bestFit="1" customWidth="1"/>
    <col min="918" max="918" width="13.1796875" bestFit="1" customWidth="1"/>
    <col min="919" max="920" width="13.36328125" bestFit="1" customWidth="1"/>
    <col min="921" max="921" width="13.6328125" bestFit="1" customWidth="1"/>
    <col min="922" max="922" width="13.1796875" bestFit="1" customWidth="1"/>
    <col min="923" max="923" width="13.453125" bestFit="1" customWidth="1"/>
    <col min="924" max="924" width="13.7265625" bestFit="1" customWidth="1"/>
    <col min="925" max="925" width="13.36328125" bestFit="1" customWidth="1"/>
    <col min="926" max="927" width="13" bestFit="1" customWidth="1"/>
    <col min="928" max="928" width="13.6328125" bestFit="1" customWidth="1"/>
    <col min="929" max="929" width="13" bestFit="1" customWidth="1"/>
    <col min="930" max="930" width="13.26953125" bestFit="1" customWidth="1"/>
    <col min="931" max="931" width="13.36328125" bestFit="1" customWidth="1"/>
    <col min="932" max="932" width="14.08984375" bestFit="1" customWidth="1"/>
    <col min="933" max="933" width="13.90625" bestFit="1" customWidth="1"/>
    <col min="934" max="934" width="13.36328125" bestFit="1" customWidth="1"/>
    <col min="935" max="935" width="13.26953125" bestFit="1" customWidth="1"/>
    <col min="936" max="936" width="12.7265625" bestFit="1" customWidth="1"/>
    <col min="937" max="937" width="12.54296875" bestFit="1" customWidth="1"/>
    <col min="938" max="938" width="13.453125" bestFit="1" customWidth="1"/>
    <col min="939" max="939" width="13.08984375" bestFit="1" customWidth="1"/>
    <col min="940" max="941" width="13" bestFit="1" customWidth="1"/>
    <col min="942" max="942" width="13.1796875" bestFit="1" customWidth="1"/>
    <col min="943" max="943" width="13.26953125" bestFit="1" customWidth="1"/>
    <col min="944" max="944" width="13.08984375" bestFit="1" customWidth="1"/>
    <col min="945" max="945" width="13" bestFit="1" customWidth="1"/>
    <col min="946" max="946" width="13.26953125" bestFit="1" customWidth="1"/>
    <col min="947" max="947" width="13.36328125" bestFit="1" customWidth="1"/>
    <col min="948" max="948" width="13.453125" bestFit="1" customWidth="1"/>
    <col min="949" max="949" width="13" bestFit="1" customWidth="1"/>
    <col min="950" max="950" width="13.90625" bestFit="1" customWidth="1"/>
    <col min="951" max="951" width="13.26953125" bestFit="1" customWidth="1"/>
    <col min="952" max="952" width="12.90625" bestFit="1" customWidth="1"/>
    <col min="953" max="953" width="13.1796875" bestFit="1" customWidth="1"/>
    <col min="954" max="954" width="13" bestFit="1" customWidth="1"/>
    <col min="955" max="955" width="13.36328125" bestFit="1" customWidth="1"/>
    <col min="956" max="956" width="12.90625" bestFit="1" customWidth="1"/>
    <col min="957" max="957" width="13.08984375" bestFit="1" customWidth="1"/>
    <col min="958" max="958" width="13.36328125" bestFit="1" customWidth="1"/>
    <col min="959" max="959" width="13.08984375" bestFit="1" customWidth="1"/>
    <col min="960" max="960" width="13" bestFit="1" customWidth="1"/>
    <col min="961" max="961" width="13.08984375" bestFit="1" customWidth="1"/>
    <col min="962" max="963" width="13" bestFit="1" customWidth="1"/>
    <col min="964" max="965" width="12.7265625" bestFit="1" customWidth="1"/>
    <col min="966" max="966" width="12.54296875" bestFit="1" customWidth="1"/>
    <col min="967" max="968" width="13.08984375" bestFit="1" customWidth="1"/>
    <col min="969" max="969" width="13.1796875" bestFit="1" customWidth="1"/>
    <col min="970" max="970" width="13.08984375" bestFit="1" customWidth="1"/>
    <col min="971" max="971" width="13.26953125" bestFit="1" customWidth="1"/>
    <col min="972" max="972" width="13.54296875" bestFit="1" customWidth="1"/>
    <col min="973" max="973" width="13.1796875" bestFit="1" customWidth="1"/>
    <col min="974" max="974" width="13.26953125" bestFit="1" customWidth="1"/>
    <col min="975" max="975" width="13" bestFit="1" customWidth="1"/>
    <col min="976" max="976" width="13.08984375" bestFit="1" customWidth="1"/>
    <col min="977" max="978" width="13" bestFit="1" customWidth="1"/>
    <col min="979" max="979" width="13.54296875" bestFit="1" customWidth="1"/>
    <col min="980" max="980" width="13.26953125" bestFit="1" customWidth="1"/>
    <col min="981" max="981" width="12.90625" bestFit="1" customWidth="1"/>
    <col min="982" max="983" width="13.26953125" bestFit="1" customWidth="1"/>
    <col min="984" max="984" width="13.453125" bestFit="1" customWidth="1"/>
    <col min="985" max="985" width="13.1796875" bestFit="1" customWidth="1"/>
    <col min="986" max="986" width="13.7265625" bestFit="1" customWidth="1"/>
    <col min="987" max="987" width="13.36328125" bestFit="1" customWidth="1"/>
    <col min="988" max="988" width="13.54296875" bestFit="1" customWidth="1"/>
    <col min="989" max="989" width="13.1796875" bestFit="1" customWidth="1"/>
    <col min="990" max="991" width="13" bestFit="1" customWidth="1"/>
    <col min="992" max="992" width="13.36328125" bestFit="1" customWidth="1"/>
    <col min="993" max="993" width="13.81640625" bestFit="1" customWidth="1"/>
    <col min="994" max="994" width="13.6328125" bestFit="1" customWidth="1"/>
    <col min="995" max="995" width="14.26953125" bestFit="1" customWidth="1"/>
    <col min="996" max="996" width="13.26953125" bestFit="1" customWidth="1"/>
    <col min="997" max="997" width="13.7265625" bestFit="1" customWidth="1"/>
    <col min="998" max="999" width="13.08984375" bestFit="1" customWidth="1"/>
    <col min="1000" max="1000" width="13.7265625" bestFit="1" customWidth="1"/>
    <col min="1001" max="1001" width="13.08984375" bestFit="1" customWidth="1"/>
    <col min="1002" max="1002" width="13.1796875" bestFit="1" customWidth="1"/>
    <col min="1003" max="1003" width="12.7265625" bestFit="1" customWidth="1"/>
    <col min="1004" max="1004" width="13" bestFit="1" customWidth="1"/>
    <col min="1005" max="1005" width="13.1796875" bestFit="1" customWidth="1"/>
    <col min="1006" max="1006" width="10.7265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1" t="s">
        <v>6</v>
      </c>
      <c r="B3" s="1" t="s">
        <v>4</v>
      </c>
      <c r="C3" s="1" t="s">
        <v>5</v>
      </c>
    </row>
    <row r="4" spans="1:3" x14ac:dyDescent="0.35">
      <c r="A4" s="2" t="s">
        <v>7</v>
      </c>
      <c r="B4" s="2" t="s">
        <v>4</v>
      </c>
      <c r="C4" s="2" t="s">
        <v>5</v>
      </c>
    </row>
    <row r="5" spans="1:3" x14ac:dyDescent="0.35">
      <c r="A5" s="1" t="s">
        <v>8</v>
      </c>
      <c r="B5" s="1" t="s">
        <v>4</v>
      </c>
      <c r="C5" s="1" t="s">
        <v>5</v>
      </c>
    </row>
    <row r="6" spans="1:3" x14ac:dyDescent="0.35">
      <c r="A6" s="2" t="s">
        <v>9</v>
      </c>
      <c r="B6" s="2" t="s">
        <v>4</v>
      </c>
      <c r="C6" s="2" t="s">
        <v>5</v>
      </c>
    </row>
    <row r="7" spans="1:3" x14ac:dyDescent="0.35">
      <c r="A7" s="1" t="s">
        <v>10</v>
      </c>
      <c r="B7" s="1" t="s">
        <v>4</v>
      </c>
      <c r="C7" s="1" t="s">
        <v>5</v>
      </c>
    </row>
    <row r="8" spans="1:3" x14ac:dyDescent="0.35">
      <c r="A8" s="2" t="s">
        <v>11</v>
      </c>
      <c r="B8" s="2" t="s">
        <v>4</v>
      </c>
      <c r="C8" s="2" t="s">
        <v>5</v>
      </c>
    </row>
    <row r="9" spans="1:3" x14ac:dyDescent="0.35">
      <c r="A9" s="1" t="s">
        <v>12</v>
      </c>
      <c r="B9" s="1" t="s">
        <v>4</v>
      </c>
      <c r="C9" s="1" t="s">
        <v>5</v>
      </c>
    </row>
    <row r="10" spans="1:3" x14ac:dyDescent="0.35">
      <c r="A10" s="2" t="s">
        <v>13</v>
      </c>
      <c r="B10" s="2" t="s">
        <v>4</v>
      </c>
      <c r="C10" s="2" t="s">
        <v>5</v>
      </c>
    </row>
    <row r="11" spans="1:3" x14ac:dyDescent="0.35">
      <c r="A11" s="1" t="s">
        <v>14</v>
      </c>
      <c r="B11" s="1" t="s">
        <v>4</v>
      </c>
      <c r="C11" s="1" t="s">
        <v>5</v>
      </c>
    </row>
    <row r="12" spans="1:3" x14ac:dyDescent="0.35">
      <c r="A12" s="2" t="s">
        <v>15</v>
      </c>
      <c r="B12" s="2" t="s">
        <v>4</v>
      </c>
      <c r="C12" s="2" t="s">
        <v>5</v>
      </c>
    </row>
    <row r="13" spans="1:3" x14ac:dyDescent="0.35">
      <c r="A13" s="1" t="s">
        <v>16</v>
      </c>
      <c r="B13" s="1" t="s">
        <v>4</v>
      </c>
      <c r="C13" s="1" t="s">
        <v>5</v>
      </c>
    </row>
    <row r="14" spans="1:3" x14ac:dyDescent="0.35">
      <c r="A14" s="2" t="s">
        <v>17</v>
      </c>
      <c r="B14" s="2" t="s">
        <v>4</v>
      </c>
      <c r="C14" s="2" t="s">
        <v>5</v>
      </c>
    </row>
    <row r="15" spans="1:3" x14ac:dyDescent="0.35">
      <c r="A15" s="1" t="s">
        <v>18</v>
      </c>
      <c r="B15" s="1" t="s">
        <v>4</v>
      </c>
      <c r="C15" s="1" t="s">
        <v>5</v>
      </c>
    </row>
    <row r="16" spans="1:3" x14ac:dyDescent="0.35">
      <c r="A16" s="2" t="s">
        <v>19</v>
      </c>
      <c r="B16" s="2" t="s">
        <v>4</v>
      </c>
      <c r="C16" s="2" t="s">
        <v>5</v>
      </c>
    </row>
    <row r="17" spans="1:3" x14ac:dyDescent="0.35">
      <c r="A17" s="1" t="s">
        <v>20</v>
      </c>
      <c r="B17" s="1" t="s">
        <v>4</v>
      </c>
      <c r="C17" s="1" t="s">
        <v>5</v>
      </c>
    </row>
    <row r="18" spans="1:3" x14ac:dyDescent="0.35">
      <c r="A18" s="2" t="s">
        <v>21</v>
      </c>
      <c r="B18" s="2" t="s">
        <v>4</v>
      </c>
      <c r="C18" s="2" t="s">
        <v>5</v>
      </c>
    </row>
    <row r="19" spans="1:3" x14ac:dyDescent="0.35">
      <c r="A19" s="1" t="s">
        <v>22</v>
      </c>
      <c r="B19" s="1" t="s">
        <v>4</v>
      </c>
      <c r="C19" s="1" t="s">
        <v>5</v>
      </c>
    </row>
    <row r="20" spans="1:3" x14ac:dyDescent="0.35">
      <c r="A20" s="2" t="s">
        <v>23</v>
      </c>
      <c r="B20" s="2" t="s">
        <v>4</v>
      </c>
      <c r="C20" s="2" t="s">
        <v>5</v>
      </c>
    </row>
    <row r="21" spans="1:3" x14ac:dyDescent="0.35">
      <c r="A21" s="1" t="s">
        <v>24</v>
      </c>
      <c r="B21" s="1" t="s">
        <v>4</v>
      </c>
      <c r="C21" s="1" t="s">
        <v>5</v>
      </c>
    </row>
    <row r="22" spans="1:3" x14ac:dyDescent="0.35">
      <c r="A22" s="2" t="s">
        <v>25</v>
      </c>
      <c r="B22" s="2" t="s">
        <v>4</v>
      </c>
      <c r="C22" s="2" t="s">
        <v>5</v>
      </c>
    </row>
    <row r="23" spans="1:3" x14ac:dyDescent="0.35">
      <c r="A23" s="1" t="s">
        <v>26</v>
      </c>
      <c r="B23" s="1" t="s">
        <v>4</v>
      </c>
      <c r="C23" s="1" t="s">
        <v>5</v>
      </c>
    </row>
    <row r="24" spans="1:3" x14ac:dyDescent="0.35">
      <c r="A24" s="2" t="s">
        <v>27</v>
      </c>
      <c r="B24" s="2" t="s">
        <v>4</v>
      </c>
      <c r="C24" s="2" t="s">
        <v>5</v>
      </c>
    </row>
    <row r="25" spans="1:3" x14ac:dyDescent="0.35">
      <c r="A25" s="1" t="s">
        <v>28</v>
      </c>
      <c r="B25" s="1" t="s">
        <v>4</v>
      </c>
      <c r="C25" s="1" t="s">
        <v>5</v>
      </c>
    </row>
    <row r="26" spans="1:3" x14ac:dyDescent="0.35">
      <c r="A26" s="2" t="s">
        <v>29</v>
      </c>
      <c r="B26" s="2" t="s">
        <v>4</v>
      </c>
      <c r="C26" s="2" t="s">
        <v>5</v>
      </c>
    </row>
    <row r="27" spans="1:3" x14ac:dyDescent="0.35">
      <c r="A27" s="1" t="s">
        <v>30</v>
      </c>
      <c r="B27" s="1" t="s">
        <v>4</v>
      </c>
      <c r="C27" s="1" t="s">
        <v>5</v>
      </c>
    </row>
    <row r="28" spans="1:3" x14ac:dyDescent="0.35">
      <c r="A28" s="2" t="s">
        <v>31</v>
      </c>
      <c r="B28" s="2" t="s">
        <v>4</v>
      </c>
      <c r="C28" s="2" t="s">
        <v>5</v>
      </c>
    </row>
    <row r="29" spans="1:3" x14ac:dyDescent="0.35">
      <c r="A29" s="1" t="s">
        <v>32</v>
      </c>
      <c r="B29" s="1" t="s">
        <v>4</v>
      </c>
      <c r="C29" s="1" t="s">
        <v>5</v>
      </c>
    </row>
    <row r="30" spans="1:3" x14ac:dyDescent="0.35">
      <c r="A30" s="2" t="s">
        <v>33</v>
      </c>
      <c r="B30" s="2" t="s">
        <v>4</v>
      </c>
      <c r="C30" s="2" t="s">
        <v>5</v>
      </c>
    </row>
    <row r="31" spans="1:3" x14ac:dyDescent="0.35">
      <c r="A31" s="1" t="s">
        <v>34</v>
      </c>
      <c r="B31" s="1" t="s">
        <v>4</v>
      </c>
      <c r="C31" s="1" t="s">
        <v>5</v>
      </c>
    </row>
    <row r="32" spans="1:3" x14ac:dyDescent="0.35">
      <c r="A32" s="2" t="s">
        <v>35</v>
      </c>
      <c r="B32" s="2" t="s">
        <v>4</v>
      </c>
      <c r="C32" s="2" t="s">
        <v>5</v>
      </c>
    </row>
    <row r="33" spans="1:3" x14ac:dyDescent="0.35">
      <c r="A33" s="1" t="s">
        <v>36</v>
      </c>
      <c r="B33" s="1" t="s">
        <v>4</v>
      </c>
      <c r="C33" s="1" t="s">
        <v>5</v>
      </c>
    </row>
    <row r="34" spans="1:3" x14ac:dyDescent="0.35">
      <c r="A34" s="2" t="s">
        <v>37</v>
      </c>
      <c r="B34" s="2" t="s">
        <v>4</v>
      </c>
      <c r="C34" s="2" t="s">
        <v>5</v>
      </c>
    </row>
    <row r="35" spans="1:3" x14ac:dyDescent="0.35">
      <c r="A35" s="1" t="s">
        <v>38</v>
      </c>
      <c r="B35" s="1" t="s">
        <v>4</v>
      </c>
      <c r="C35" s="1" t="s">
        <v>5</v>
      </c>
    </row>
    <row r="36" spans="1:3" x14ac:dyDescent="0.35">
      <c r="A36" s="2" t="s">
        <v>39</v>
      </c>
      <c r="B36" s="2" t="s">
        <v>4</v>
      </c>
      <c r="C36" s="2" t="s">
        <v>5</v>
      </c>
    </row>
    <row r="37" spans="1:3" x14ac:dyDescent="0.35">
      <c r="A37" s="1" t="s">
        <v>40</v>
      </c>
      <c r="B37" s="1" t="s">
        <v>4</v>
      </c>
      <c r="C37" s="1" t="s">
        <v>5</v>
      </c>
    </row>
    <row r="38" spans="1:3" x14ac:dyDescent="0.35">
      <c r="A38" s="2" t="s">
        <v>41</v>
      </c>
      <c r="B38" s="2" t="s">
        <v>4</v>
      </c>
      <c r="C38" s="2" t="s">
        <v>5</v>
      </c>
    </row>
    <row r="39" spans="1:3" x14ac:dyDescent="0.35">
      <c r="A39" s="1" t="s">
        <v>42</v>
      </c>
      <c r="B39" s="1" t="s">
        <v>4</v>
      </c>
      <c r="C39" s="1" t="s">
        <v>5</v>
      </c>
    </row>
    <row r="40" spans="1:3" x14ac:dyDescent="0.35">
      <c r="A40" s="2" t="s">
        <v>43</v>
      </c>
      <c r="B40" s="2" t="s">
        <v>4</v>
      </c>
      <c r="C40" s="2" t="s">
        <v>5</v>
      </c>
    </row>
    <row r="41" spans="1:3" x14ac:dyDescent="0.35">
      <c r="A41" s="1" t="s">
        <v>44</v>
      </c>
      <c r="B41" s="1" t="s">
        <v>4</v>
      </c>
      <c r="C41" s="1" t="s">
        <v>5</v>
      </c>
    </row>
    <row r="42" spans="1:3" x14ac:dyDescent="0.35">
      <c r="A42" s="2" t="s">
        <v>45</v>
      </c>
      <c r="B42" s="2" t="s">
        <v>4</v>
      </c>
      <c r="C42" s="2" t="s">
        <v>5</v>
      </c>
    </row>
    <row r="43" spans="1:3" x14ac:dyDescent="0.35">
      <c r="A43" s="1" t="s">
        <v>46</v>
      </c>
      <c r="B43" s="1" t="s">
        <v>4</v>
      </c>
      <c r="C43" s="1" t="s">
        <v>5</v>
      </c>
    </row>
    <row r="44" spans="1:3" x14ac:dyDescent="0.35">
      <c r="A44" s="2" t="s">
        <v>47</v>
      </c>
      <c r="B44" s="2" t="s">
        <v>48</v>
      </c>
      <c r="C44" s="2" t="s">
        <v>5</v>
      </c>
    </row>
    <row r="45" spans="1:3" x14ac:dyDescent="0.35">
      <c r="A45" s="1" t="s">
        <v>49</v>
      </c>
      <c r="B45" s="1" t="s">
        <v>48</v>
      </c>
      <c r="C45" s="1" t="s">
        <v>5</v>
      </c>
    </row>
    <row r="46" spans="1:3" x14ac:dyDescent="0.35">
      <c r="A46" s="2" t="s">
        <v>50</v>
      </c>
      <c r="B46" s="2" t="s">
        <v>48</v>
      </c>
      <c r="C46" s="2" t="s">
        <v>5</v>
      </c>
    </row>
    <row r="47" spans="1:3" x14ac:dyDescent="0.35">
      <c r="A47" s="1" t="s">
        <v>51</v>
      </c>
      <c r="B47" s="1" t="s">
        <v>48</v>
      </c>
      <c r="C47" s="1" t="s">
        <v>5</v>
      </c>
    </row>
    <row r="48" spans="1:3" x14ac:dyDescent="0.35">
      <c r="A48" s="2" t="s">
        <v>52</v>
      </c>
      <c r="B48" s="2" t="s">
        <v>48</v>
      </c>
      <c r="C48" s="2" t="s">
        <v>5</v>
      </c>
    </row>
    <row r="49" spans="1:3" x14ac:dyDescent="0.35">
      <c r="A49" s="1" t="s">
        <v>53</v>
      </c>
      <c r="B49" s="1" t="s">
        <v>48</v>
      </c>
      <c r="C49" s="1" t="s">
        <v>5</v>
      </c>
    </row>
    <row r="50" spans="1:3" x14ac:dyDescent="0.35">
      <c r="A50" s="2" t="s">
        <v>54</v>
      </c>
      <c r="B50" s="2" t="s">
        <v>48</v>
      </c>
      <c r="C50" s="2" t="s">
        <v>5</v>
      </c>
    </row>
    <row r="51" spans="1:3" x14ac:dyDescent="0.35">
      <c r="A51" s="1" t="s">
        <v>55</v>
      </c>
      <c r="B51" s="1" t="s">
        <v>48</v>
      </c>
      <c r="C51" s="1" t="s">
        <v>5</v>
      </c>
    </row>
    <row r="52" spans="1:3" x14ac:dyDescent="0.35">
      <c r="A52" s="2" t="s">
        <v>56</v>
      </c>
      <c r="B52" s="2" t="s">
        <v>48</v>
      </c>
      <c r="C52" s="2" t="s">
        <v>5</v>
      </c>
    </row>
    <row r="53" spans="1:3" x14ac:dyDescent="0.35">
      <c r="A53" s="1" t="s">
        <v>57</v>
      </c>
      <c r="B53" s="1" t="s">
        <v>48</v>
      </c>
      <c r="C53" s="1" t="s">
        <v>5</v>
      </c>
    </row>
    <row r="54" spans="1:3" x14ac:dyDescent="0.35">
      <c r="A54" s="2" t="s">
        <v>58</v>
      </c>
      <c r="B54" s="2" t="s">
        <v>48</v>
      </c>
      <c r="C54" s="2" t="s">
        <v>5</v>
      </c>
    </row>
    <row r="55" spans="1:3" x14ac:dyDescent="0.35">
      <c r="A55" s="1" t="s">
        <v>59</v>
      </c>
      <c r="B55" s="1" t="s">
        <v>48</v>
      </c>
      <c r="C55" s="1" t="s">
        <v>5</v>
      </c>
    </row>
    <row r="56" spans="1:3" x14ac:dyDescent="0.35">
      <c r="A56" s="2" t="s">
        <v>60</v>
      </c>
      <c r="B56" s="2" t="s">
        <v>48</v>
      </c>
      <c r="C56" s="2" t="s">
        <v>5</v>
      </c>
    </row>
    <row r="57" spans="1:3" x14ac:dyDescent="0.35">
      <c r="A57" s="1" t="s">
        <v>61</v>
      </c>
      <c r="B57" s="1" t="s">
        <v>48</v>
      </c>
      <c r="C57" s="1" t="s">
        <v>5</v>
      </c>
    </row>
    <row r="58" spans="1:3" x14ac:dyDescent="0.35">
      <c r="A58" s="2" t="s">
        <v>62</v>
      </c>
      <c r="B58" s="2" t="s">
        <v>48</v>
      </c>
      <c r="C58" s="2" t="s">
        <v>5</v>
      </c>
    </row>
    <row r="59" spans="1:3" x14ac:dyDescent="0.35">
      <c r="A59" s="1" t="s">
        <v>63</v>
      </c>
      <c r="B59" s="1" t="s">
        <v>48</v>
      </c>
      <c r="C59" s="1" t="s">
        <v>5</v>
      </c>
    </row>
    <row r="60" spans="1:3" x14ac:dyDescent="0.35">
      <c r="A60" s="2" t="s">
        <v>64</v>
      </c>
      <c r="B60" s="2" t="s">
        <v>48</v>
      </c>
      <c r="C60" s="2" t="s">
        <v>5</v>
      </c>
    </row>
    <row r="61" spans="1:3" x14ac:dyDescent="0.35">
      <c r="A61" s="1" t="s">
        <v>65</v>
      </c>
      <c r="B61" s="1" t="s">
        <v>48</v>
      </c>
      <c r="C61" s="1" t="s">
        <v>5</v>
      </c>
    </row>
    <row r="62" spans="1:3" x14ac:dyDescent="0.35">
      <c r="A62" s="2" t="s">
        <v>66</v>
      </c>
      <c r="B62" s="2" t="s">
        <v>48</v>
      </c>
      <c r="C62" s="2" t="s">
        <v>5</v>
      </c>
    </row>
    <row r="63" spans="1:3" x14ac:dyDescent="0.35">
      <c r="A63" s="1" t="s">
        <v>67</v>
      </c>
      <c r="B63" s="1" t="s">
        <v>48</v>
      </c>
      <c r="C63" s="1" t="s">
        <v>5</v>
      </c>
    </row>
    <row r="64" spans="1:3" x14ac:dyDescent="0.35">
      <c r="A64" s="2" t="s">
        <v>68</v>
      </c>
      <c r="B64" s="2" t="s">
        <v>48</v>
      </c>
      <c r="C64" s="2" t="s">
        <v>5</v>
      </c>
    </row>
    <row r="65" spans="1:3" x14ac:dyDescent="0.35">
      <c r="A65" s="1" t="s">
        <v>69</v>
      </c>
      <c r="B65" s="1" t="s">
        <v>48</v>
      </c>
      <c r="C65" s="1" t="s">
        <v>5</v>
      </c>
    </row>
    <row r="66" spans="1:3" x14ac:dyDescent="0.35">
      <c r="A66" s="2" t="s">
        <v>70</v>
      </c>
      <c r="B66" s="2" t="s">
        <v>48</v>
      </c>
      <c r="C66" s="2" t="s">
        <v>5</v>
      </c>
    </row>
    <row r="67" spans="1:3" x14ac:dyDescent="0.35">
      <c r="A67" s="1" t="s">
        <v>71</v>
      </c>
      <c r="B67" s="1" t="s">
        <v>48</v>
      </c>
      <c r="C67" s="1" t="s">
        <v>5</v>
      </c>
    </row>
    <row r="68" spans="1:3" x14ac:dyDescent="0.35">
      <c r="A68" s="2" t="s">
        <v>72</v>
      </c>
      <c r="B68" s="2" t="s">
        <v>48</v>
      </c>
      <c r="C68" s="2" t="s">
        <v>5</v>
      </c>
    </row>
    <row r="69" spans="1:3" x14ac:dyDescent="0.35">
      <c r="A69" s="1" t="s">
        <v>73</v>
      </c>
      <c r="B69" s="1" t="s">
        <v>48</v>
      </c>
      <c r="C69" s="1" t="s">
        <v>5</v>
      </c>
    </row>
    <row r="70" spans="1:3" x14ac:dyDescent="0.35">
      <c r="A70" s="2" t="s">
        <v>74</v>
      </c>
      <c r="B70" s="2" t="s">
        <v>4</v>
      </c>
      <c r="C70" s="2" t="s">
        <v>75</v>
      </c>
    </row>
    <row r="71" spans="1:3" x14ac:dyDescent="0.35">
      <c r="A71" s="1" t="s">
        <v>76</v>
      </c>
      <c r="B71" s="1" t="s">
        <v>4</v>
      </c>
      <c r="C71" s="1" t="s">
        <v>75</v>
      </c>
    </row>
    <row r="72" spans="1:3" x14ac:dyDescent="0.35">
      <c r="A72" s="2" t="s">
        <v>77</v>
      </c>
      <c r="B72" s="2" t="s">
        <v>4</v>
      </c>
      <c r="C72" s="2" t="s">
        <v>75</v>
      </c>
    </row>
    <row r="73" spans="1:3" x14ac:dyDescent="0.35">
      <c r="A73" s="1" t="s">
        <v>78</v>
      </c>
      <c r="B73" s="1" t="s">
        <v>4</v>
      </c>
      <c r="C73" s="1" t="s">
        <v>75</v>
      </c>
    </row>
    <row r="74" spans="1:3" x14ac:dyDescent="0.35">
      <c r="A74" s="2" t="s">
        <v>79</v>
      </c>
      <c r="B74" s="2" t="s">
        <v>4</v>
      </c>
      <c r="C74" s="2" t="s">
        <v>75</v>
      </c>
    </row>
    <row r="75" spans="1:3" x14ac:dyDescent="0.35">
      <c r="A75" s="1" t="s">
        <v>80</v>
      </c>
      <c r="B75" s="1" t="s">
        <v>4</v>
      </c>
      <c r="C75" s="1" t="s">
        <v>75</v>
      </c>
    </row>
    <row r="76" spans="1:3" x14ac:dyDescent="0.35">
      <c r="A76" s="2" t="s">
        <v>81</v>
      </c>
      <c r="B76" s="2" t="s">
        <v>4</v>
      </c>
      <c r="C76" s="2" t="s">
        <v>75</v>
      </c>
    </row>
    <row r="77" spans="1:3" x14ac:dyDescent="0.35">
      <c r="A77" s="1" t="s">
        <v>82</v>
      </c>
      <c r="B77" s="1" t="s">
        <v>4</v>
      </c>
      <c r="C77" s="1" t="s">
        <v>75</v>
      </c>
    </row>
    <row r="78" spans="1:3" x14ac:dyDescent="0.35">
      <c r="A78" s="2" t="s">
        <v>83</v>
      </c>
      <c r="B78" s="2" t="s">
        <v>4</v>
      </c>
      <c r="C78" s="2" t="s">
        <v>75</v>
      </c>
    </row>
    <row r="79" spans="1:3" x14ac:dyDescent="0.35">
      <c r="A79" s="1" t="s">
        <v>84</v>
      </c>
      <c r="B79" s="1" t="s">
        <v>4</v>
      </c>
      <c r="C79" s="1" t="s">
        <v>75</v>
      </c>
    </row>
    <row r="80" spans="1:3" x14ac:dyDescent="0.35">
      <c r="A80" s="2" t="s">
        <v>85</v>
      </c>
      <c r="B80" s="2" t="s">
        <v>4</v>
      </c>
      <c r="C80" s="2" t="s">
        <v>75</v>
      </c>
    </row>
    <row r="81" spans="1:3" x14ac:dyDescent="0.35">
      <c r="A81" s="1" t="s">
        <v>86</v>
      </c>
      <c r="B81" s="1" t="s">
        <v>4</v>
      </c>
      <c r="C81" s="1" t="s">
        <v>75</v>
      </c>
    </row>
    <row r="82" spans="1:3" x14ac:dyDescent="0.35">
      <c r="A82" s="2" t="s">
        <v>87</v>
      </c>
      <c r="B82" s="2" t="s">
        <v>4</v>
      </c>
      <c r="C82" s="2" t="s">
        <v>75</v>
      </c>
    </row>
    <row r="83" spans="1:3" x14ac:dyDescent="0.35">
      <c r="A83" s="1" t="s">
        <v>88</v>
      </c>
      <c r="B83" s="1" t="s">
        <v>4</v>
      </c>
      <c r="C83" s="1" t="s">
        <v>75</v>
      </c>
    </row>
    <row r="84" spans="1:3" x14ac:dyDescent="0.35">
      <c r="A84" s="2" t="s">
        <v>89</v>
      </c>
      <c r="B84" s="2" t="s">
        <v>4</v>
      </c>
      <c r="C84" s="2" t="s">
        <v>75</v>
      </c>
    </row>
    <row r="85" spans="1:3" x14ac:dyDescent="0.35">
      <c r="A85" s="1" t="s">
        <v>90</v>
      </c>
      <c r="B85" s="1" t="s">
        <v>4</v>
      </c>
      <c r="C85" s="1" t="s">
        <v>75</v>
      </c>
    </row>
    <row r="86" spans="1:3" x14ac:dyDescent="0.35">
      <c r="A86" s="2" t="s">
        <v>91</v>
      </c>
      <c r="B86" s="2" t="s">
        <v>4</v>
      </c>
      <c r="C86" s="2" t="s">
        <v>75</v>
      </c>
    </row>
    <row r="87" spans="1:3" x14ac:dyDescent="0.35">
      <c r="A87" s="1" t="s">
        <v>92</v>
      </c>
      <c r="B87" s="1" t="s">
        <v>4</v>
      </c>
      <c r="C87" s="1" t="s">
        <v>75</v>
      </c>
    </row>
    <row r="88" spans="1:3" x14ac:dyDescent="0.35">
      <c r="A88" s="2" t="s">
        <v>93</v>
      </c>
      <c r="B88" s="2" t="s">
        <v>4</v>
      </c>
      <c r="C88" s="2" t="s">
        <v>75</v>
      </c>
    </row>
    <row r="89" spans="1:3" x14ac:dyDescent="0.35">
      <c r="A89" s="1" t="s">
        <v>94</v>
      </c>
      <c r="B89" s="1" t="s">
        <v>4</v>
      </c>
      <c r="C89" s="1" t="s">
        <v>75</v>
      </c>
    </row>
    <row r="90" spans="1:3" x14ac:dyDescent="0.35">
      <c r="A90" s="2" t="s">
        <v>95</v>
      </c>
      <c r="B90" s="2" t="s">
        <v>4</v>
      </c>
      <c r="C90" s="2" t="s">
        <v>75</v>
      </c>
    </row>
    <row r="91" spans="1:3" x14ac:dyDescent="0.35">
      <c r="A91" s="1" t="s">
        <v>96</v>
      </c>
      <c r="B91" s="1" t="s">
        <v>4</v>
      </c>
      <c r="C91" s="1" t="s">
        <v>75</v>
      </c>
    </row>
    <row r="92" spans="1:3" x14ac:dyDescent="0.35">
      <c r="A92" s="2" t="s">
        <v>97</v>
      </c>
      <c r="B92" s="2" t="s">
        <v>4</v>
      </c>
      <c r="C92" s="2" t="s">
        <v>75</v>
      </c>
    </row>
    <row r="93" spans="1:3" x14ac:dyDescent="0.35">
      <c r="A93" s="1" t="s">
        <v>98</v>
      </c>
      <c r="B93" s="1" t="s">
        <v>4</v>
      </c>
      <c r="C93" s="1" t="s">
        <v>75</v>
      </c>
    </row>
    <row r="94" spans="1:3" x14ac:dyDescent="0.35">
      <c r="A94" s="2" t="s">
        <v>99</v>
      </c>
      <c r="B94" s="2" t="s">
        <v>4</v>
      </c>
      <c r="C94" s="2" t="s">
        <v>75</v>
      </c>
    </row>
    <row r="95" spans="1:3" x14ac:dyDescent="0.35">
      <c r="A95" s="1" t="s">
        <v>100</v>
      </c>
      <c r="B95" s="1" t="s">
        <v>4</v>
      </c>
      <c r="C95" s="1" t="s">
        <v>75</v>
      </c>
    </row>
    <row r="96" spans="1:3" x14ac:dyDescent="0.35">
      <c r="A96" s="2" t="s">
        <v>101</v>
      </c>
      <c r="B96" s="2" t="s">
        <v>4</v>
      </c>
      <c r="C96" s="2" t="s">
        <v>75</v>
      </c>
    </row>
    <row r="97" spans="1:3" x14ac:dyDescent="0.35">
      <c r="A97" s="1" t="s">
        <v>102</v>
      </c>
      <c r="B97" s="1" t="s">
        <v>4</v>
      </c>
      <c r="C97" s="1" t="s">
        <v>75</v>
      </c>
    </row>
    <row r="98" spans="1:3" x14ac:dyDescent="0.35">
      <c r="A98" s="2" t="s">
        <v>103</v>
      </c>
      <c r="B98" s="2" t="s">
        <v>4</v>
      </c>
      <c r="C98" s="2" t="s">
        <v>75</v>
      </c>
    </row>
    <row r="99" spans="1:3" x14ac:dyDescent="0.35">
      <c r="A99" s="1" t="s">
        <v>104</v>
      </c>
      <c r="B99" s="1" t="s">
        <v>4</v>
      </c>
      <c r="C99" s="1" t="s">
        <v>75</v>
      </c>
    </row>
    <row r="100" spans="1:3" x14ac:dyDescent="0.35">
      <c r="A100" s="2" t="s">
        <v>105</v>
      </c>
      <c r="B100" s="2" t="s">
        <v>4</v>
      </c>
      <c r="C100" s="2" t="s">
        <v>75</v>
      </c>
    </row>
    <row r="101" spans="1:3" x14ac:dyDescent="0.35">
      <c r="A101" s="1" t="s">
        <v>106</v>
      </c>
      <c r="B101" s="1" t="s">
        <v>4</v>
      </c>
      <c r="C101" s="1" t="s">
        <v>75</v>
      </c>
    </row>
    <row r="102" spans="1:3" x14ac:dyDescent="0.35">
      <c r="A102" s="2" t="s">
        <v>107</v>
      </c>
      <c r="B102" s="2" t="s">
        <v>4</v>
      </c>
      <c r="C102" s="2" t="s">
        <v>75</v>
      </c>
    </row>
    <row r="103" spans="1:3" x14ac:dyDescent="0.35">
      <c r="A103" s="1" t="s">
        <v>108</v>
      </c>
      <c r="B103" s="1" t="s">
        <v>4</v>
      </c>
      <c r="C103" s="1" t="s">
        <v>75</v>
      </c>
    </row>
    <row r="104" spans="1:3" x14ac:dyDescent="0.35">
      <c r="A104" s="2" t="s">
        <v>109</v>
      </c>
      <c r="B104" s="2" t="s">
        <v>4</v>
      </c>
      <c r="C104" s="2" t="s">
        <v>75</v>
      </c>
    </row>
    <row r="105" spans="1:3" x14ac:dyDescent="0.35">
      <c r="A105" s="1" t="s">
        <v>110</v>
      </c>
      <c r="B105" s="1" t="s">
        <v>4</v>
      </c>
      <c r="C105" s="1" t="s">
        <v>75</v>
      </c>
    </row>
    <row r="106" spans="1:3" x14ac:dyDescent="0.35">
      <c r="A106" s="2" t="s">
        <v>111</v>
      </c>
      <c r="B106" s="2" t="s">
        <v>4</v>
      </c>
      <c r="C106" s="2" t="s">
        <v>75</v>
      </c>
    </row>
    <row r="107" spans="1:3" x14ac:dyDescent="0.35">
      <c r="A107" s="1" t="s">
        <v>112</v>
      </c>
      <c r="B107" s="1" t="s">
        <v>4</v>
      </c>
      <c r="C107" s="1" t="s">
        <v>75</v>
      </c>
    </row>
    <row r="108" spans="1:3" x14ac:dyDescent="0.35">
      <c r="A108" s="2" t="s">
        <v>113</v>
      </c>
      <c r="B108" s="2" t="s">
        <v>4</v>
      </c>
      <c r="C108" s="2" t="s">
        <v>75</v>
      </c>
    </row>
    <row r="109" spans="1:3" x14ac:dyDescent="0.35">
      <c r="A109" s="1" t="s">
        <v>114</v>
      </c>
      <c r="B109" s="1" t="s">
        <v>4</v>
      </c>
      <c r="C109" s="1" t="s">
        <v>75</v>
      </c>
    </row>
    <row r="110" spans="1:3" x14ac:dyDescent="0.35">
      <c r="A110" s="2" t="s">
        <v>115</v>
      </c>
      <c r="B110" s="2" t="s">
        <v>4</v>
      </c>
      <c r="C110" s="2" t="s">
        <v>75</v>
      </c>
    </row>
    <row r="111" spans="1:3" x14ac:dyDescent="0.35">
      <c r="A111" s="1" t="s">
        <v>116</v>
      </c>
      <c r="B111" s="1" t="s">
        <v>4</v>
      </c>
      <c r="C111" s="1" t="s">
        <v>75</v>
      </c>
    </row>
    <row r="112" spans="1:3" x14ac:dyDescent="0.35">
      <c r="A112" s="2" t="s">
        <v>117</v>
      </c>
      <c r="B112" s="2" t="s">
        <v>4</v>
      </c>
      <c r="C112" s="2" t="s">
        <v>75</v>
      </c>
    </row>
    <row r="113" spans="1:3" x14ac:dyDescent="0.35">
      <c r="A113" s="1" t="s">
        <v>118</v>
      </c>
      <c r="B113" s="1" t="s">
        <v>4</v>
      </c>
      <c r="C113" s="1" t="s">
        <v>75</v>
      </c>
    </row>
    <row r="114" spans="1:3" x14ac:dyDescent="0.35">
      <c r="A114" s="2" t="s">
        <v>119</v>
      </c>
      <c r="B114" s="2" t="s">
        <v>4</v>
      </c>
      <c r="C114" s="2" t="s">
        <v>75</v>
      </c>
    </row>
    <row r="115" spans="1:3" x14ac:dyDescent="0.35">
      <c r="A115" s="1" t="s">
        <v>120</v>
      </c>
      <c r="B115" s="1" t="s">
        <v>4</v>
      </c>
      <c r="C115" s="1" t="s">
        <v>75</v>
      </c>
    </row>
    <row r="116" spans="1:3" x14ac:dyDescent="0.35">
      <c r="A116" s="2" t="s">
        <v>121</v>
      </c>
      <c r="B116" s="2" t="s">
        <v>4</v>
      </c>
      <c r="C116" s="2" t="s">
        <v>75</v>
      </c>
    </row>
    <row r="117" spans="1:3" x14ac:dyDescent="0.35">
      <c r="A117" s="1" t="s">
        <v>122</v>
      </c>
      <c r="B117" s="1" t="s">
        <v>4</v>
      </c>
      <c r="C117" s="1" t="s">
        <v>75</v>
      </c>
    </row>
    <row r="118" spans="1:3" x14ac:dyDescent="0.35">
      <c r="A118" s="2" t="s">
        <v>123</v>
      </c>
      <c r="B118" s="2" t="s">
        <v>4</v>
      </c>
      <c r="C118" s="2" t="s">
        <v>75</v>
      </c>
    </row>
    <row r="119" spans="1:3" x14ac:dyDescent="0.35">
      <c r="A119" s="1" t="s">
        <v>124</v>
      </c>
      <c r="B119" s="1" t="s">
        <v>4</v>
      </c>
      <c r="C119" s="1" t="s">
        <v>75</v>
      </c>
    </row>
    <row r="120" spans="1:3" x14ac:dyDescent="0.35">
      <c r="A120" s="2" t="s">
        <v>125</v>
      </c>
      <c r="B120" s="2" t="s">
        <v>4</v>
      </c>
      <c r="C120" s="2" t="s">
        <v>75</v>
      </c>
    </row>
    <row r="121" spans="1:3" x14ac:dyDescent="0.35">
      <c r="A121" s="1" t="s">
        <v>126</v>
      </c>
      <c r="B121" s="1" t="s">
        <v>4</v>
      </c>
      <c r="C121" s="1" t="s">
        <v>75</v>
      </c>
    </row>
    <row r="122" spans="1:3" x14ac:dyDescent="0.35">
      <c r="A122" s="2" t="s">
        <v>127</v>
      </c>
      <c r="B122" s="2" t="s">
        <v>4</v>
      </c>
      <c r="C122" s="2" t="s">
        <v>75</v>
      </c>
    </row>
    <row r="123" spans="1:3" x14ac:dyDescent="0.35">
      <c r="A123" s="1" t="s">
        <v>128</v>
      </c>
      <c r="B123" s="1" t="s">
        <v>4</v>
      </c>
      <c r="C123" s="1" t="s">
        <v>75</v>
      </c>
    </row>
    <row r="124" spans="1:3" x14ac:dyDescent="0.35">
      <c r="A124" s="2" t="s">
        <v>129</v>
      </c>
      <c r="B124" s="2" t="s">
        <v>4</v>
      </c>
      <c r="C124" s="2" t="s">
        <v>75</v>
      </c>
    </row>
    <row r="125" spans="1:3" x14ac:dyDescent="0.35">
      <c r="A125" s="1" t="s">
        <v>130</v>
      </c>
      <c r="B125" s="1" t="s">
        <v>4</v>
      </c>
      <c r="C125" s="1" t="s">
        <v>75</v>
      </c>
    </row>
    <row r="126" spans="1:3" x14ac:dyDescent="0.35">
      <c r="A126" s="2" t="s">
        <v>131</v>
      </c>
      <c r="B126" s="2" t="s">
        <v>4</v>
      </c>
      <c r="C126" s="2" t="s">
        <v>75</v>
      </c>
    </row>
    <row r="127" spans="1:3" x14ac:dyDescent="0.35">
      <c r="A127" s="1" t="s">
        <v>132</v>
      </c>
      <c r="B127" s="1" t="s">
        <v>4</v>
      </c>
      <c r="C127" s="1" t="s">
        <v>75</v>
      </c>
    </row>
    <row r="128" spans="1:3" x14ac:dyDescent="0.35">
      <c r="A128" s="2" t="s">
        <v>133</v>
      </c>
      <c r="B128" s="2" t="s">
        <v>4</v>
      </c>
      <c r="C128" s="2" t="s">
        <v>75</v>
      </c>
    </row>
    <row r="129" spans="1:3" x14ac:dyDescent="0.35">
      <c r="A129" s="1" t="s">
        <v>134</v>
      </c>
      <c r="B129" s="1" t="s">
        <v>4</v>
      </c>
      <c r="C129" s="1" t="s">
        <v>75</v>
      </c>
    </row>
    <row r="130" spans="1:3" x14ac:dyDescent="0.35">
      <c r="A130" s="2" t="s">
        <v>135</v>
      </c>
      <c r="B130" s="2" t="s">
        <v>4</v>
      </c>
      <c r="C130" s="2" t="s">
        <v>75</v>
      </c>
    </row>
    <row r="131" spans="1:3" x14ac:dyDescent="0.35">
      <c r="A131" s="1" t="s">
        <v>136</v>
      </c>
      <c r="B131" s="1" t="s">
        <v>4</v>
      </c>
      <c r="C131" s="1" t="s">
        <v>75</v>
      </c>
    </row>
    <row r="132" spans="1:3" x14ac:dyDescent="0.35">
      <c r="A132" s="2" t="s">
        <v>137</v>
      </c>
      <c r="B132" s="2" t="s">
        <v>4</v>
      </c>
      <c r="C132" s="2" t="s">
        <v>75</v>
      </c>
    </row>
    <row r="133" spans="1:3" x14ac:dyDescent="0.35">
      <c r="A133" s="1" t="s">
        <v>138</v>
      </c>
      <c r="B133" s="1" t="s">
        <v>4</v>
      </c>
      <c r="C133" s="1" t="s">
        <v>75</v>
      </c>
    </row>
    <row r="134" spans="1:3" x14ac:dyDescent="0.35">
      <c r="A134" s="2" t="s">
        <v>139</v>
      </c>
      <c r="B134" s="2" t="s">
        <v>4</v>
      </c>
      <c r="C134" s="2" t="s">
        <v>75</v>
      </c>
    </row>
    <row r="135" spans="1:3" x14ac:dyDescent="0.35">
      <c r="A135" s="1" t="s">
        <v>140</v>
      </c>
      <c r="B135" s="1" t="s">
        <v>4</v>
      </c>
      <c r="C135" s="1" t="s">
        <v>75</v>
      </c>
    </row>
    <row r="136" spans="1:3" x14ac:dyDescent="0.35">
      <c r="A136" s="2" t="s">
        <v>141</v>
      </c>
      <c r="B136" s="2" t="s">
        <v>4</v>
      </c>
      <c r="C136" s="2" t="s">
        <v>75</v>
      </c>
    </row>
    <row r="137" spans="1:3" x14ac:dyDescent="0.35">
      <c r="A137" s="1" t="s">
        <v>142</v>
      </c>
      <c r="B137" s="1" t="s">
        <v>4</v>
      </c>
      <c r="C137" s="1" t="s">
        <v>75</v>
      </c>
    </row>
    <row r="138" spans="1:3" x14ac:dyDescent="0.35">
      <c r="A138" s="2" t="s">
        <v>143</v>
      </c>
      <c r="B138" s="2" t="s">
        <v>4</v>
      </c>
      <c r="C138" s="2" t="s">
        <v>75</v>
      </c>
    </row>
    <row r="139" spans="1:3" x14ac:dyDescent="0.35">
      <c r="A139" s="1" t="s">
        <v>144</v>
      </c>
      <c r="B139" s="1" t="s">
        <v>4</v>
      </c>
      <c r="C139" s="1" t="s">
        <v>75</v>
      </c>
    </row>
    <row r="140" spans="1:3" x14ac:dyDescent="0.35">
      <c r="A140" s="2" t="s">
        <v>145</v>
      </c>
      <c r="B140" s="2" t="s">
        <v>4</v>
      </c>
      <c r="C140" s="2" t="s">
        <v>75</v>
      </c>
    </row>
    <row r="141" spans="1:3" x14ac:dyDescent="0.35">
      <c r="A141" s="1" t="s">
        <v>146</v>
      </c>
      <c r="B141" s="1" t="s">
        <v>4</v>
      </c>
      <c r="C141" s="1" t="s">
        <v>75</v>
      </c>
    </row>
    <row r="142" spans="1:3" x14ac:dyDescent="0.35">
      <c r="A142" s="2" t="s">
        <v>147</v>
      </c>
      <c r="B142" s="2" t="s">
        <v>4</v>
      </c>
      <c r="C142" s="2" t="s">
        <v>75</v>
      </c>
    </row>
    <row r="143" spans="1:3" x14ac:dyDescent="0.35">
      <c r="A143" s="1" t="s">
        <v>148</v>
      </c>
      <c r="B143" s="1" t="s">
        <v>4</v>
      </c>
      <c r="C143" s="1" t="s">
        <v>75</v>
      </c>
    </row>
    <row r="144" spans="1:3" x14ac:dyDescent="0.35">
      <c r="A144" s="2" t="s">
        <v>149</v>
      </c>
      <c r="B144" s="2" t="s">
        <v>4</v>
      </c>
      <c r="C144" s="2" t="s">
        <v>75</v>
      </c>
    </row>
    <row r="145" spans="1:3" x14ac:dyDescent="0.35">
      <c r="A145" s="1" t="s">
        <v>150</v>
      </c>
      <c r="B145" s="1" t="s">
        <v>4</v>
      </c>
      <c r="C145" s="1" t="s">
        <v>75</v>
      </c>
    </row>
    <row r="146" spans="1:3" x14ac:dyDescent="0.35">
      <c r="A146" s="2" t="s">
        <v>151</v>
      </c>
      <c r="B146" s="2" t="s">
        <v>4</v>
      </c>
      <c r="C146" s="2" t="s">
        <v>75</v>
      </c>
    </row>
    <row r="147" spans="1:3" x14ac:dyDescent="0.35">
      <c r="A147" s="1" t="s">
        <v>152</v>
      </c>
      <c r="B147" s="1" t="s">
        <v>4</v>
      </c>
      <c r="C147" s="1" t="s">
        <v>75</v>
      </c>
    </row>
    <row r="148" spans="1:3" x14ac:dyDescent="0.35">
      <c r="A148" s="2" t="s">
        <v>153</v>
      </c>
      <c r="B148" s="2" t="s">
        <v>4</v>
      </c>
      <c r="C148" s="2" t="s">
        <v>75</v>
      </c>
    </row>
    <row r="149" spans="1:3" x14ac:dyDescent="0.35">
      <c r="A149" s="1" t="s">
        <v>154</v>
      </c>
      <c r="B149" s="1" t="s">
        <v>4</v>
      </c>
      <c r="C149" s="1" t="s">
        <v>75</v>
      </c>
    </row>
    <row r="150" spans="1:3" x14ac:dyDescent="0.35">
      <c r="A150" s="2" t="s">
        <v>155</v>
      </c>
      <c r="B150" s="2" t="s">
        <v>4</v>
      </c>
      <c r="C150" s="2" t="s">
        <v>75</v>
      </c>
    </row>
    <row r="151" spans="1:3" x14ac:dyDescent="0.35">
      <c r="A151" s="1" t="s">
        <v>156</v>
      </c>
      <c r="B151" s="1" t="s">
        <v>4</v>
      </c>
      <c r="C151" s="1" t="s">
        <v>75</v>
      </c>
    </row>
    <row r="152" spans="1:3" x14ac:dyDescent="0.35">
      <c r="A152" s="2" t="s">
        <v>157</v>
      </c>
      <c r="B152" s="2" t="s">
        <v>4</v>
      </c>
      <c r="C152" s="2" t="s">
        <v>75</v>
      </c>
    </row>
    <row r="153" spans="1:3" x14ac:dyDescent="0.35">
      <c r="A153" s="1" t="s">
        <v>158</v>
      </c>
      <c r="B153" s="1" t="s">
        <v>4</v>
      </c>
      <c r="C153" s="1" t="s">
        <v>75</v>
      </c>
    </row>
    <row r="154" spans="1:3" x14ac:dyDescent="0.35">
      <c r="A154" s="2" t="s">
        <v>159</v>
      </c>
      <c r="B154" s="2" t="s">
        <v>4</v>
      </c>
      <c r="C154" s="2" t="s">
        <v>75</v>
      </c>
    </row>
    <row r="155" spans="1:3" x14ac:dyDescent="0.35">
      <c r="A155" s="1" t="s">
        <v>160</v>
      </c>
      <c r="B155" s="1" t="s">
        <v>4</v>
      </c>
      <c r="C155" s="1" t="s">
        <v>75</v>
      </c>
    </row>
    <row r="156" spans="1:3" x14ac:dyDescent="0.35">
      <c r="A156" s="2" t="s">
        <v>161</v>
      </c>
      <c r="B156" s="2" t="s">
        <v>4</v>
      </c>
      <c r="C156" s="2" t="s">
        <v>75</v>
      </c>
    </row>
    <row r="157" spans="1:3" x14ac:dyDescent="0.35">
      <c r="A157" s="1" t="s">
        <v>162</v>
      </c>
      <c r="B157" s="1" t="s">
        <v>4</v>
      </c>
      <c r="C157" s="1" t="s">
        <v>75</v>
      </c>
    </row>
    <row r="158" spans="1:3" x14ac:dyDescent="0.35">
      <c r="A158" s="2" t="s">
        <v>163</v>
      </c>
      <c r="B158" s="2" t="s">
        <v>4</v>
      </c>
      <c r="C158" s="2" t="s">
        <v>75</v>
      </c>
    </row>
    <row r="159" spans="1:3" x14ac:dyDescent="0.35">
      <c r="A159" s="1" t="s">
        <v>164</v>
      </c>
      <c r="B159" s="1" t="s">
        <v>4</v>
      </c>
      <c r="C159" s="1" t="s">
        <v>75</v>
      </c>
    </row>
    <row r="160" spans="1:3" x14ac:dyDescent="0.35">
      <c r="A160" s="2" t="s">
        <v>165</v>
      </c>
      <c r="B160" s="2" t="s">
        <v>4</v>
      </c>
      <c r="C160" s="2" t="s">
        <v>75</v>
      </c>
    </row>
    <row r="161" spans="1:3" x14ac:dyDescent="0.35">
      <c r="A161" s="1" t="s">
        <v>166</v>
      </c>
      <c r="B161" s="1" t="s">
        <v>4</v>
      </c>
      <c r="C161" s="1" t="s">
        <v>75</v>
      </c>
    </row>
    <row r="162" spans="1:3" x14ac:dyDescent="0.35">
      <c r="A162" s="2" t="s">
        <v>167</v>
      </c>
      <c r="B162" s="2" t="s">
        <v>4</v>
      </c>
      <c r="C162" s="2" t="s">
        <v>75</v>
      </c>
    </row>
    <row r="163" spans="1:3" x14ac:dyDescent="0.35">
      <c r="A163" s="1" t="s">
        <v>168</v>
      </c>
      <c r="B163" s="1" t="s">
        <v>4</v>
      </c>
      <c r="C163" s="1" t="s">
        <v>75</v>
      </c>
    </row>
    <row r="164" spans="1:3" x14ac:dyDescent="0.35">
      <c r="A164" s="2" t="s">
        <v>169</v>
      </c>
      <c r="B164" s="2" t="s">
        <v>4</v>
      </c>
      <c r="C164" s="2" t="s">
        <v>75</v>
      </c>
    </row>
    <row r="165" spans="1:3" x14ac:dyDescent="0.35">
      <c r="A165" s="1" t="s">
        <v>170</v>
      </c>
      <c r="B165" s="1" t="s">
        <v>4</v>
      </c>
      <c r="C165" s="1" t="s">
        <v>75</v>
      </c>
    </row>
    <row r="166" spans="1:3" x14ac:dyDescent="0.35">
      <c r="A166" s="2" t="s">
        <v>171</v>
      </c>
      <c r="B166" s="2" t="s">
        <v>4</v>
      </c>
      <c r="C166" s="2" t="s">
        <v>75</v>
      </c>
    </row>
    <row r="167" spans="1:3" x14ac:dyDescent="0.35">
      <c r="A167" s="1" t="s">
        <v>172</v>
      </c>
      <c r="B167" s="1" t="s">
        <v>4</v>
      </c>
      <c r="C167" s="1" t="s">
        <v>75</v>
      </c>
    </row>
    <row r="168" spans="1:3" x14ac:dyDescent="0.35">
      <c r="A168" s="2" t="s">
        <v>173</v>
      </c>
      <c r="B168" s="2" t="s">
        <v>4</v>
      </c>
      <c r="C168" s="2" t="s">
        <v>75</v>
      </c>
    </row>
    <row r="169" spans="1:3" x14ac:dyDescent="0.35">
      <c r="A169" s="1" t="s">
        <v>174</v>
      </c>
      <c r="B169" s="1" t="s">
        <v>4</v>
      </c>
      <c r="C169" s="1" t="s">
        <v>75</v>
      </c>
    </row>
    <row r="170" spans="1:3" x14ac:dyDescent="0.35">
      <c r="A170" s="2" t="s">
        <v>175</v>
      </c>
      <c r="B170" s="2" t="s">
        <v>4</v>
      </c>
      <c r="C170" s="2" t="s">
        <v>75</v>
      </c>
    </row>
    <row r="171" spans="1:3" x14ac:dyDescent="0.35">
      <c r="A171" s="1" t="s">
        <v>176</v>
      </c>
      <c r="B171" s="1" t="s">
        <v>4</v>
      </c>
      <c r="C171" s="1" t="s">
        <v>75</v>
      </c>
    </row>
    <row r="172" spans="1:3" x14ac:dyDescent="0.35">
      <c r="A172" s="2" t="s">
        <v>177</v>
      </c>
      <c r="B172" s="2" t="s">
        <v>4</v>
      </c>
      <c r="C172" s="2" t="s">
        <v>75</v>
      </c>
    </row>
    <row r="173" spans="1:3" x14ac:dyDescent="0.35">
      <c r="A173" s="1" t="s">
        <v>178</v>
      </c>
      <c r="B173" s="1" t="s">
        <v>4</v>
      </c>
      <c r="C173" s="1" t="s">
        <v>75</v>
      </c>
    </row>
    <row r="174" spans="1:3" x14ac:dyDescent="0.35">
      <c r="A174" s="2" t="s">
        <v>179</v>
      </c>
      <c r="B174" s="2" t="s">
        <v>4</v>
      </c>
      <c r="C174" s="2" t="s">
        <v>75</v>
      </c>
    </row>
    <row r="175" spans="1:3" x14ac:dyDescent="0.35">
      <c r="A175" s="1" t="s">
        <v>180</v>
      </c>
      <c r="B175" s="1" t="s">
        <v>4</v>
      </c>
      <c r="C175" s="1" t="s">
        <v>75</v>
      </c>
    </row>
    <row r="176" spans="1:3" x14ac:dyDescent="0.35">
      <c r="A176" s="2" t="s">
        <v>181</v>
      </c>
      <c r="B176" s="2" t="s">
        <v>4</v>
      </c>
      <c r="C176" s="2" t="s">
        <v>75</v>
      </c>
    </row>
    <row r="177" spans="1:3" x14ac:dyDescent="0.35">
      <c r="A177" s="1" t="s">
        <v>182</v>
      </c>
      <c r="B177" s="1" t="s">
        <v>4</v>
      </c>
      <c r="C177" s="1" t="s">
        <v>75</v>
      </c>
    </row>
    <row r="178" spans="1:3" x14ac:dyDescent="0.35">
      <c r="A178" s="2" t="s">
        <v>183</v>
      </c>
      <c r="B178" s="2" t="s">
        <v>4</v>
      </c>
      <c r="C178" s="2" t="s">
        <v>75</v>
      </c>
    </row>
    <row r="179" spans="1:3" x14ac:dyDescent="0.35">
      <c r="A179" s="1" t="s">
        <v>184</v>
      </c>
      <c r="B179" s="1" t="s">
        <v>4</v>
      </c>
      <c r="C179" s="1" t="s">
        <v>75</v>
      </c>
    </row>
    <row r="180" spans="1:3" x14ac:dyDescent="0.35">
      <c r="A180" s="2" t="s">
        <v>185</v>
      </c>
      <c r="B180" s="2" t="s">
        <v>48</v>
      </c>
      <c r="C180" s="2" t="s">
        <v>75</v>
      </c>
    </row>
    <row r="181" spans="1:3" x14ac:dyDescent="0.35">
      <c r="A181" s="1" t="s">
        <v>186</v>
      </c>
      <c r="B181" s="1" t="s">
        <v>48</v>
      </c>
      <c r="C181" s="1" t="s">
        <v>75</v>
      </c>
    </row>
    <row r="182" spans="1:3" x14ac:dyDescent="0.35">
      <c r="A182" s="2" t="s">
        <v>187</v>
      </c>
      <c r="B182" s="2" t="s">
        <v>48</v>
      </c>
      <c r="C182" s="2" t="s">
        <v>75</v>
      </c>
    </row>
    <row r="183" spans="1:3" x14ac:dyDescent="0.35">
      <c r="A183" s="1" t="s">
        <v>188</v>
      </c>
      <c r="B183" s="1" t="s">
        <v>48</v>
      </c>
      <c r="C183" s="1" t="s">
        <v>75</v>
      </c>
    </row>
    <row r="184" spans="1:3" x14ac:dyDescent="0.35">
      <c r="A184" s="2" t="s">
        <v>189</v>
      </c>
      <c r="B184" s="2" t="s">
        <v>48</v>
      </c>
      <c r="C184" s="2" t="s">
        <v>75</v>
      </c>
    </row>
    <row r="185" spans="1:3" x14ac:dyDescent="0.35">
      <c r="A185" s="1" t="s">
        <v>190</v>
      </c>
      <c r="B185" s="1" t="s">
        <v>48</v>
      </c>
      <c r="C185" s="1" t="s">
        <v>75</v>
      </c>
    </row>
    <row r="186" spans="1:3" x14ac:dyDescent="0.35">
      <c r="A186" s="2" t="s">
        <v>191</v>
      </c>
      <c r="B186" s="2" t="s">
        <v>48</v>
      </c>
      <c r="C186" s="2" t="s">
        <v>75</v>
      </c>
    </row>
    <row r="187" spans="1:3" x14ac:dyDescent="0.35">
      <c r="A187" s="1" t="s">
        <v>192</v>
      </c>
      <c r="B187" s="1" t="s">
        <v>48</v>
      </c>
      <c r="C187" s="1" t="s">
        <v>75</v>
      </c>
    </row>
    <row r="188" spans="1:3" x14ac:dyDescent="0.35">
      <c r="A188" s="2" t="s">
        <v>193</v>
      </c>
      <c r="B188" s="2" t="s">
        <v>48</v>
      </c>
      <c r="C188" s="2" t="s">
        <v>75</v>
      </c>
    </row>
    <row r="189" spans="1:3" x14ac:dyDescent="0.35">
      <c r="A189" s="1" t="s">
        <v>194</v>
      </c>
      <c r="B189" s="1" t="s">
        <v>48</v>
      </c>
      <c r="C189" s="1" t="s">
        <v>75</v>
      </c>
    </row>
    <row r="190" spans="1:3" x14ac:dyDescent="0.35">
      <c r="A190" s="2" t="s">
        <v>195</v>
      </c>
      <c r="B190" s="2" t="s">
        <v>48</v>
      </c>
      <c r="C190" s="2" t="s">
        <v>75</v>
      </c>
    </row>
    <row r="191" spans="1:3" x14ac:dyDescent="0.35">
      <c r="A191" s="1" t="s">
        <v>196</v>
      </c>
      <c r="B191" s="1" t="s">
        <v>48</v>
      </c>
      <c r="C191" s="1" t="s">
        <v>75</v>
      </c>
    </row>
    <row r="192" spans="1:3" x14ac:dyDescent="0.35">
      <c r="A192" s="2" t="s">
        <v>197</v>
      </c>
      <c r="B192" s="2" t="s">
        <v>48</v>
      </c>
      <c r="C192" s="2" t="s">
        <v>75</v>
      </c>
    </row>
    <row r="193" spans="1:3" x14ac:dyDescent="0.35">
      <c r="A193" s="1" t="s">
        <v>198</v>
      </c>
      <c r="B193" s="1" t="s">
        <v>48</v>
      </c>
      <c r="C193" s="1" t="s">
        <v>75</v>
      </c>
    </row>
    <row r="194" spans="1:3" x14ac:dyDescent="0.35">
      <c r="A194" s="2" t="s">
        <v>199</v>
      </c>
      <c r="B194" s="2" t="s">
        <v>48</v>
      </c>
      <c r="C194" s="2" t="s">
        <v>75</v>
      </c>
    </row>
    <row r="195" spans="1:3" x14ac:dyDescent="0.35">
      <c r="A195" s="1" t="s">
        <v>200</v>
      </c>
      <c r="B195" s="1" t="s">
        <v>48</v>
      </c>
      <c r="C195" s="1" t="s">
        <v>75</v>
      </c>
    </row>
    <row r="196" spans="1:3" x14ac:dyDescent="0.35">
      <c r="A196" s="2" t="s">
        <v>201</v>
      </c>
      <c r="B196" s="2" t="s">
        <v>48</v>
      </c>
      <c r="C196" s="2" t="s">
        <v>75</v>
      </c>
    </row>
    <row r="197" spans="1:3" x14ac:dyDescent="0.35">
      <c r="A197" s="1" t="s">
        <v>202</v>
      </c>
      <c r="B197" s="1" t="s">
        <v>48</v>
      </c>
      <c r="C197" s="1" t="s">
        <v>75</v>
      </c>
    </row>
    <row r="198" spans="1:3" x14ac:dyDescent="0.35">
      <c r="A198" s="2" t="s">
        <v>203</v>
      </c>
      <c r="B198" s="2" t="s">
        <v>48</v>
      </c>
      <c r="C198" s="2" t="s">
        <v>75</v>
      </c>
    </row>
    <row r="199" spans="1:3" x14ac:dyDescent="0.35">
      <c r="A199" s="1" t="s">
        <v>204</v>
      </c>
      <c r="B199" s="1" t="s">
        <v>48</v>
      </c>
      <c r="C199" s="1" t="s">
        <v>75</v>
      </c>
    </row>
    <row r="200" spans="1:3" x14ac:dyDescent="0.35">
      <c r="A200" s="2" t="s">
        <v>205</v>
      </c>
      <c r="B200" s="2" t="s">
        <v>48</v>
      </c>
      <c r="C200" s="2" t="s">
        <v>75</v>
      </c>
    </row>
    <row r="201" spans="1:3" x14ac:dyDescent="0.35">
      <c r="A201" s="1" t="s">
        <v>206</v>
      </c>
      <c r="B201" s="1" t="s">
        <v>48</v>
      </c>
      <c r="C201" s="1" t="s">
        <v>75</v>
      </c>
    </row>
    <row r="202" spans="1:3" x14ac:dyDescent="0.35">
      <c r="A202" s="2" t="s">
        <v>207</v>
      </c>
      <c r="B202" s="2" t="s">
        <v>48</v>
      </c>
      <c r="C202" s="2" t="s">
        <v>75</v>
      </c>
    </row>
    <row r="203" spans="1:3" x14ac:dyDescent="0.35">
      <c r="A203" s="1" t="s">
        <v>208</v>
      </c>
      <c r="B203" s="1" t="s">
        <v>48</v>
      </c>
      <c r="C203" s="1" t="s">
        <v>75</v>
      </c>
    </row>
    <row r="204" spans="1:3" x14ac:dyDescent="0.35">
      <c r="A204" s="2" t="s">
        <v>209</v>
      </c>
      <c r="B204" s="2" t="s">
        <v>48</v>
      </c>
      <c r="C204" s="2" t="s">
        <v>75</v>
      </c>
    </row>
    <row r="205" spans="1:3" x14ac:dyDescent="0.35">
      <c r="A205" s="1" t="s">
        <v>210</v>
      </c>
      <c r="B205" s="1" t="s">
        <v>48</v>
      </c>
      <c r="C205" s="1" t="s">
        <v>75</v>
      </c>
    </row>
    <row r="206" spans="1:3" x14ac:dyDescent="0.35">
      <c r="A206" s="2" t="s">
        <v>211</v>
      </c>
      <c r="B206" s="2" t="s">
        <v>48</v>
      </c>
      <c r="C206" s="2" t="s">
        <v>75</v>
      </c>
    </row>
    <row r="207" spans="1:3" x14ac:dyDescent="0.35">
      <c r="A207" s="1" t="s">
        <v>212</v>
      </c>
      <c r="B207" s="1" t="s">
        <v>48</v>
      </c>
      <c r="C207" s="1" t="s">
        <v>75</v>
      </c>
    </row>
    <row r="208" spans="1:3" x14ac:dyDescent="0.35">
      <c r="A208" s="2" t="s">
        <v>213</v>
      </c>
      <c r="B208" s="2" t="s">
        <v>48</v>
      </c>
      <c r="C208" s="2" t="s">
        <v>75</v>
      </c>
    </row>
    <row r="209" spans="1:3" x14ac:dyDescent="0.35">
      <c r="A209" s="1" t="s">
        <v>214</v>
      </c>
      <c r="B209" s="1" t="s">
        <v>48</v>
      </c>
      <c r="C209" s="1" t="s">
        <v>75</v>
      </c>
    </row>
    <row r="210" spans="1:3" x14ac:dyDescent="0.35">
      <c r="A210" s="2" t="s">
        <v>215</v>
      </c>
      <c r="B210" s="2" t="s">
        <v>48</v>
      </c>
      <c r="C210" s="2" t="s">
        <v>75</v>
      </c>
    </row>
    <row r="211" spans="1:3" x14ac:dyDescent="0.35">
      <c r="A211" s="1" t="s">
        <v>216</v>
      </c>
      <c r="B211" s="1" t="s">
        <v>48</v>
      </c>
      <c r="C211" s="1" t="s">
        <v>75</v>
      </c>
    </row>
    <row r="212" spans="1:3" x14ac:dyDescent="0.35">
      <c r="A212" s="2" t="s">
        <v>217</v>
      </c>
      <c r="B212" s="2" t="s">
        <v>48</v>
      </c>
      <c r="C212" s="2" t="s">
        <v>75</v>
      </c>
    </row>
    <row r="213" spans="1:3" x14ac:dyDescent="0.35">
      <c r="A213" s="1" t="s">
        <v>218</v>
      </c>
      <c r="B213" s="1" t="s">
        <v>48</v>
      </c>
      <c r="C213" s="1" t="s">
        <v>75</v>
      </c>
    </row>
    <row r="214" spans="1:3" x14ac:dyDescent="0.35">
      <c r="A214" s="2" t="s">
        <v>219</v>
      </c>
      <c r="B214" s="2" t="s">
        <v>48</v>
      </c>
      <c r="C214" s="2" t="s">
        <v>75</v>
      </c>
    </row>
    <row r="215" spans="1:3" x14ac:dyDescent="0.35">
      <c r="A215" s="1" t="s">
        <v>220</v>
      </c>
      <c r="B215" s="1" t="s">
        <v>48</v>
      </c>
      <c r="C215" s="1" t="s">
        <v>75</v>
      </c>
    </row>
    <row r="216" spans="1:3" x14ac:dyDescent="0.35">
      <c r="A216" s="2" t="s">
        <v>221</v>
      </c>
      <c r="B216" s="2" t="s">
        <v>48</v>
      </c>
      <c r="C216" s="2" t="s">
        <v>75</v>
      </c>
    </row>
    <row r="217" spans="1:3" x14ac:dyDescent="0.35">
      <c r="A217" s="1" t="s">
        <v>222</v>
      </c>
      <c r="B217" s="1" t="s">
        <v>48</v>
      </c>
      <c r="C217" s="1" t="s">
        <v>75</v>
      </c>
    </row>
    <row r="218" spans="1:3" x14ac:dyDescent="0.35">
      <c r="A218" s="2" t="s">
        <v>223</v>
      </c>
      <c r="B218" s="2" t="s">
        <v>48</v>
      </c>
      <c r="C218" s="2" t="s">
        <v>75</v>
      </c>
    </row>
    <row r="219" spans="1:3" x14ac:dyDescent="0.35">
      <c r="A219" s="1" t="s">
        <v>224</v>
      </c>
      <c r="B219" s="1" t="s">
        <v>48</v>
      </c>
      <c r="C219" s="1" t="s">
        <v>75</v>
      </c>
    </row>
    <row r="220" spans="1:3" x14ac:dyDescent="0.35">
      <c r="A220" s="2" t="s">
        <v>225</v>
      </c>
      <c r="B220" s="2" t="s">
        <v>48</v>
      </c>
      <c r="C220" s="2" t="s">
        <v>75</v>
      </c>
    </row>
    <row r="221" spans="1:3" x14ac:dyDescent="0.35">
      <c r="A221" s="1" t="s">
        <v>226</v>
      </c>
      <c r="B221" s="1" t="s">
        <v>48</v>
      </c>
      <c r="C221" s="1" t="s">
        <v>75</v>
      </c>
    </row>
    <row r="222" spans="1:3" x14ac:dyDescent="0.35">
      <c r="A222" s="2" t="s">
        <v>227</v>
      </c>
      <c r="B222" s="2" t="s">
        <v>48</v>
      </c>
      <c r="C222" s="2" t="s">
        <v>75</v>
      </c>
    </row>
    <row r="223" spans="1:3" x14ac:dyDescent="0.35">
      <c r="A223" s="1" t="s">
        <v>228</v>
      </c>
      <c r="B223" s="1" t="s">
        <v>48</v>
      </c>
      <c r="C223" s="1" t="s">
        <v>75</v>
      </c>
    </row>
    <row r="224" spans="1:3" x14ac:dyDescent="0.35">
      <c r="A224" s="2" t="s">
        <v>229</v>
      </c>
      <c r="B224" s="2" t="s">
        <v>48</v>
      </c>
      <c r="C224" s="2" t="s">
        <v>75</v>
      </c>
    </row>
    <row r="225" spans="1:3" x14ac:dyDescent="0.35">
      <c r="A225" s="1" t="s">
        <v>230</v>
      </c>
      <c r="B225" s="1" t="s">
        <v>48</v>
      </c>
      <c r="C225" s="1" t="s">
        <v>75</v>
      </c>
    </row>
    <row r="226" spans="1:3" x14ac:dyDescent="0.35">
      <c r="A226" s="2" t="s">
        <v>231</v>
      </c>
      <c r="B226" s="2" t="s">
        <v>48</v>
      </c>
      <c r="C226" s="2" t="s">
        <v>75</v>
      </c>
    </row>
    <row r="227" spans="1:3" x14ac:dyDescent="0.35">
      <c r="A227" s="1" t="s">
        <v>232</v>
      </c>
      <c r="B227" s="1" t="s">
        <v>48</v>
      </c>
      <c r="C227" s="1" t="s">
        <v>75</v>
      </c>
    </row>
    <row r="228" spans="1:3" x14ac:dyDescent="0.35">
      <c r="A228" s="2" t="s">
        <v>233</v>
      </c>
      <c r="B228" s="2" t="s">
        <v>48</v>
      </c>
      <c r="C228" s="2" t="s">
        <v>75</v>
      </c>
    </row>
    <row r="229" spans="1:3" x14ac:dyDescent="0.35">
      <c r="A229" s="1" t="s">
        <v>234</v>
      </c>
      <c r="B229" s="1" t="s">
        <v>48</v>
      </c>
      <c r="C229" s="1" t="s">
        <v>75</v>
      </c>
    </row>
    <row r="230" spans="1:3" x14ac:dyDescent="0.35">
      <c r="A230" s="2" t="s">
        <v>235</v>
      </c>
      <c r="B230" s="2" t="s">
        <v>48</v>
      </c>
      <c r="C230" s="2" t="s">
        <v>75</v>
      </c>
    </row>
    <row r="231" spans="1:3" x14ac:dyDescent="0.35">
      <c r="A231" s="1" t="s">
        <v>236</v>
      </c>
      <c r="B231" s="1" t="s">
        <v>48</v>
      </c>
      <c r="C231" s="1" t="s">
        <v>75</v>
      </c>
    </row>
    <row r="232" spans="1:3" x14ac:dyDescent="0.35">
      <c r="A232" s="2" t="s">
        <v>237</v>
      </c>
      <c r="B232" s="2" t="s">
        <v>48</v>
      </c>
      <c r="C232" s="2" t="s">
        <v>75</v>
      </c>
    </row>
    <row r="233" spans="1:3" x14ac:dyDescent="0.35">
      <c r="A233" s="1" t="s">
        <v>238</v>
      </c>
      <c r="B233" s="1" t="s">
        <v>48</v>
      </c>
      <c r="C233" s="1" t="s">
        <v>75</v>
      </c>
    </row>
    <row r="234" spans="1:3" x14ac:dyDescent="0.35">
      <c r="A234" s="2" t="s">
        <v>239</v>
      </c>
      <c r="B234" s="2" t="s">
        <v>48</v>
      </c>
      <c r="C234" s="2" t="s">
        <v>75</v>
      </c>
    </row>
    <row r="235" spans="1:3" x14ac:dyDescent="0.35">
      <c r="A235" s="1" t="s">
        <v>240</v>
      </c>
      <c r="B235" s="1" t="s">
        <v>48</v>
      </c>
      <c r="C235" s="1" t="s">
        <v>75</v>
      </c>
    </row>
    <row r="236" spans="1:3" x14ac:dyDescent="0.35">
      <c r="A236" s="2" t="s">
        <v>241</v>
      </c>
      <c r="B236" s="2" t="s">
        <v>48</v>
      </c>
      <c r="C236" s="2" t="s">
        <v>75</v>
      </c>
    </row>
    <row r="237" spans="1:3" x14ac:dyDescent="0.35">
      <c r="A237" s="1" t="s">
        <v>242</v>
      </c>
      <c r="B237" s="1" t="s">
        <v>48</v>
      </c>
      <c r="C237" s="1" t="s">
        <v>75</v>
      </c>
    </row>
    <row r="238" spans="1:3" x14ac:dyDescent="0.35">
      <c r="A238" s="2" t="s">
        <v>243</v>
      </c>
      <c r="B238" s="2" t="s">
        <v>48</v>
      </c>
      <c r="C238" s="2" t="s">
        <v>75</v>
      </c>
    </row>
    <row r="239" spans="1:3" x14ac:dyDescent="0.35">
      <c r="A239" s="1" t="s">
        <v>244</v>
      </c>
      <c r="B239" s="1" t="s">
        <v>48</v>
      </c>
      <c r="C239" s="1" t="s">
        <v>75</v>
      </c>
    </row>
    <row r="240" spans="1:3" x14ac:dyDescent="0.35">
      <c r="A240" s="2" t="s">
        <v>245</v>
      </c>
      <c r="B240" s="2" t="s">
        <v>48</v>
      </c>
      <c r="C240" s="2" t="s">
        <v>75</v>
      </c>
    </row>
    <row r="241" spans="1:3" x14ac:dyDescent="0.35">
      <c r="A241" s="1" t="s">
        <v>246</v>
      </c>
      <c r="B241" s="1" t="s">
        <v>48</v>
      </c>
      <c r="C241" s="1" t="s">
        <v>75</v>
      </c>
    </row>
    <row r="242" spans="1:3" x14ac:dyDescent="0.35">
      <c r="A242" s="2" t="s">
        <v>247</v>
      </c>
      <c r="B242" s="2" t="s">
        <v>48</v>
      </c>
      <c r="C242" s="2" t="s">
        <v>75</v>
      </c>
    </row>
    <row r="243" spans="1:3" x14ac:dyDescent="0.35">
      <c r="A243" s="1" t="s">
        <v>248</v>
      </c>
      <c r="B243" s="1" t="s">
        <v>48</v>
      </c>
      <c r="C243" s="1" t="s">
        <v>75</v>
      </c>
    </row>
    <row r="244" spans="1:3" x14ac:dyDescent="0.35">
      <c r="A244" s="2" t="s">
        <v>249</v>
      </c>
      <c r="B244" s="2" t="s">
        <v>48</v>
      </c>
      <c r="C244" s="2" t="s">
        <v>75</v>
      </c>
    </row>
    <row r="245" spans="1:3" x14ac:dyDescent="0.35">
      <c r="A245" s="1" t="s">
        <v>250</v>
      </c>
      <c r="B245" s="1" t="s">
        <v>48</v>
      </c>
      <c r="C245" s="1" t="s">
        <v>75</v>
      </c>
    </row>
    <row r="246" spans="1:3" x14ac:dyDescent="0.35">
      <c r="A246" s="2" t="s">
        <v>251</v>
      </c>
      <c r="B246" s="2" t="s">
        <v>48</v>
      </c>
      <c r="C246" s="2" t="s">
        <v>75</v>
      </c>
    </row>
    <row r="247" spans="1:3" x14ac:dyDescent="0.35">
      <c r="A247" s="1" t="s">
        <v>252</v>
      </c>
      <c r="B247" s="1" t="s">
        <v>48</v>
      </c>
      <c r="C247" s="1" t="s">
        <v>75</v>
      </c>
    </row>
    <row r="248" spans="1:3" x14ac:dyDescent="0.35">
      <c r="A248" s="2" t="s">
        <v>253</v>
      </c>
      <c r="B248" s="2" t="s">
        <v>48</v>
      </c>
      <c r="C248" s="2" t="s">
        <v>75</v>
      </c>
    </row>
    <row r="249" spans="1:3" x14ac:dyDescent="0.35">
      <c r="A249" s="1" t="s">
        <v>254</v>
      </c>
      <c r="B249" s="1" t="s">
        <v>48</v>
      </c>
      <c r="C249" s="1" t="s">
        <v>75</v>
      </c>
    </row>
    <row r="250" spans="1:3" x14ac:dyDescent="0.35">
      <c r="A250" s="2" t="s">
        <v>255</v>
      </c>
      <c r="B250" s="2" t="s">
        <v>48</v>
      </c>
      <c r="C250" s="2" t="s">
        <v>75</v>
      </c>
    </row>
    <row r="251" spans="1:3" x14ac:dyDescent="0.35">
      <c r="A251" s="1" t="s">
        <v>256</v>
      </c>
      <c r="B251" s="1" t="s">
        <v>48</v>
      </c>
      <c r="C251" s="1" t="s">
        <v>75</v>
      </c>
    </row>
    <row r="252" spans="1:3" x14ac:dyDescent="0.35">
      <c r="A252" s="2" t="s">
        <v>257</v>
      </c>
      <c r="B252" s="2" t="s">
        <v>48</v>
      </c>
      <c r="C252" s="2" t="s">
        <v>75</v>
      </c>
    </row>
    <row r="253" spans="1:3" x14ac:dyDescent="0.35">
      <c r="A253" s="1" t="s">
        <v>258</v>
      </c>
      <c r="B253" s="1" t="s">
        <v>48</v>
      </c>
      <c r="C253" s="1" t="s">
        <v>75</v>
      </c>
    </row>
    <row r="254" spans="1:3" x14ac:dyDescent="0.35">
      <c r="A254" s="2" t="s">
        <v>259</v>
      </c>
      <c r="B254" s="2" t="s">
        <v>48</v>
      </c>
      <c r="C254" s="2" t="s">
        <v>75</v>
      </c>
    </row>
    <row r="255" spans="1:3" x14ac:dyDescent="0.35">
      <c r="A255" s="1" t="s">
        <v>260</v>
      </c>
      <c r="B255" s="1" t="s">
        <v>48</v>
      </c>
      <c r="C255" s="1" t="s">
        <v>75</v>
      </c>
    </row>
    <row r="256" spans="1:3" x14ac:dyDescent="0.35">
      <c r="A256" s="2" t="s">
        <v>261</v>
      </c>
      <c r="B256" s="2" t="s">
        <v>48</v>
      </c>
      <c r="C256" s="2" t="s">
        <v>75</v>
      </c>
    </row>
    <row r="257" spans="1:3" x14ac:dyDescent="0.35">
      <c r="A257" s="1" t="s">
        <v>262</v>
      </c>
      <c r="B257" s="1" t="s">
        <v>48</v>
      </c>
      <c r="C257" s="1" t="s">
        <v>75</v>
      </c>
    </row>
    <row r="258" spans="1:3" x14ac:dyDescent="0.35">
      <c r="A258" s="2" t="s">
        <v>263</v>
      </c>
      <c r="B258" s="2" t="s">
        <v>48</v>
      </c>
      <c r="C258" s="2" t="s">
        <v>75</v>
      </c>
    </row>
    <row r="259" spans="1:3" x14ac:dyDescent="0.35">
      <c r="A259" s="1" t="s">
        <v>264</v>
      </c>
      <c r="B259" s="1" t="s">
        <v>48</v>
      </c>
      <c r="C259" s="1" t="s">
        <v>75</v>
      </c>
    </row>
    <row r="260" spans="1:3" x14ac:dyDescent="0.35">
      <c r="A260" s="2" t="s">
        <v>265</v>
      </c>
      <c r="B260" s="2" t="s">
        <v>48</v>
      </c>
      <c r="C260" s="2" t="s">
        <v>75</v>
      </c>
    </row>
    <row r="261" spans="1:3" x14ac:dyDescent="0.35">
      <c r="A261" s="1" t="s">
        <v>266</v>
      </c>
      <c r="B261" s="1" t="s">
        <v>48</v>
      </c>
      <c r="C261" s="1" t="s">
        <v>75</v>
      </c>
    </row>
    <row r="262" spans="1:3" x14ac:dyDescent="0.35">
      <c r="A262" s="2" t="s">
        <v>267</v>
      </c>
      <c r="B262" s="2" t="s">
        <v>48</v>
      </c>
      <c r="C262" s="2" t="s">
        <v>75</v>
      </c>
    </row>
    <row r="263" spans="1:3" x14ac:dyDescent="0.35">
      <c r="A263" s="1" t="s">
        <v>268</v>
      </c>
      <c r="B263" s="1" t="s">
        <v>48</v>
      </c>
      <c r="C263" s="1" t="s">
        <v>75</v>
      </c>
    </row>
    <row r="264" spans="1:3" x14ac:dyDescent="0.35">
      <c r="A264" s="2" t="s">
        <v>269</v>
      </c>
      <c r="B264" s="2" t="s">
        <v>48</v>
      </c>
      <c r="C264" s="2" t="s">
        <v>75</v>
      </c>
    </row>
    <row r="265" spans="1:3" x14ac:dyDescent="0.35">
      <c r="A265" s="1" t="s">
        <v>270</v>
      </c>
      <c r="B265" s="1" t="s">
        <v>48</v>
      </c>
      <c r="C265" s="1" t="s">
        <v>75</v>
      </c>
    </row>
    <row r="266" spans="1:3" x14ac:dyDescent="0.35">
      <c r="A266" s="2" t="s">
        <v>271</v>
      </c>
      <c r="B266" s="2" t="s">
        <v>48</v>
      </c>
      <c r="C266" s="2" t="s">
        <v>75</v>
      </c>
    </row>
    <row r="267" spans="1:3" x14ac:dyDescent="0.35">
      <c r="A267" s="1" t="s">
        <v>272</v>
      </c>
      <c r="B267" s="1" t="s">
        <v>48</v>
      </c>
      <c r="C267" s="1" t="s">
        <v>75</v>
      </c>
    </row>
    <row r="268" spans="1:3" x14ac:dyDescent="0.35">
      <c r="A268" s="2" t="s">
        <v>273</v>
      </c>
      <c r="B268" s="2" t="s">
        <v>48</v>
      </c>
      <c r="C268" s="2" t="s">
        <v>75</v>
      </c>
    </row>
    <row r="269" spans="1:3" x14ac:dyDescent="0.35">
      <c r="A269" s="1" t="s">
        <v>274</v>
      </c>
      <c r="B269" s="1" t="s">
        <v>48</v>
      </c>
      <c r="C269" s="1" t="s">
        <v>75</v>
      </c>
    </row>
    <row r="270" spans="1:3" x14ac:dyDescent="0.35">
      <c r="A270" s="2" t="s">
        <v>275</v>
      </c>
      <c r="B270" s="2" t="s">
        <v>48</v>
      </c>
      <c r="C270" s="2" t="s">
        <v>75</v>
      </c>
    </row>
    <row r="271" spans="1:3" x14ac:dyDescent="0.35">
      <c r="A271" s="1" t="s">
        <v>276</v>
      </c>
      <c r="B271" s="1" t="s">
        <v>48</v>
      </c>
      <c r="C271" s="1" t="s">
        <v>75</v>
      </c>
    </row>
    <row r="272" spans="1:3" x14ac:dyDescent="0.35">
      <c r="A272" s="2" t="s">
        <v>277</v>
      </c>
      <c r="B272" s="2" t="s">
        <v>48</v>
      </c>
      <c r="C272" s="2" t="s">
        <v>75</v>
      </c>
    </row>
    <row r="273" spans="1:3" x14ac:dyDescent="0.35">
      <c r="A273" s="1" t="s">
        <v>278</v>
      </c>
      <c r="B273" s="1" t="s">
        <v>48</v>
      </c>
      <c r="C273" s="1" t="s">
        <v>75</v>
      </c>
    </row>
    <row r="274" spans="1:3" x14ac:dyDescent="0.35">
      <c r="A274" s="2" t="s">
        <v>279</v>
      </c>
      <c r="B274" s="2" t="s">
        <v>48</v>
      </c>
      <c r="C274" s="2" t="s">
        <v>75</v>
      </c>
    </row>
    <row r="275" spans="1:3" x14ac:dyDescent="0.35">
      <c r="A275" s="1" t="s">
        <v>280</v>
      </c>
      <c r="B275" s="1" t="s">
        <v>48</v>
      </c>
      <c r="C275" s="1" t="s">
        <v>75</v>
      </c>
    </row>
    <row r="276" spans="1:3" x14ac:dyDescent="0.35">
      <c r="A276" s="2" t="s">
        <v>281</v>
      </c>
      <c r="B276" s="2" t="s">
        <v>48</v>
      </c>
      <c r="C276" s="2" t="s">
        <v>75</v>
      </c>
    </row>
    <row r="277" spans="1:3" x14ac:dyDescent="0.35">
      <c r="A277" s="1" t="s">
        <v>282</v>
      </c>
      <c r="B277" s="1" t="s">
        <v>48</v>
      </c>
      <c r="C277" s="1" t="s">
        <v>75</v>
      </c>
    </row>
    <row r="278" spans="1:3" x14ac:dyDescent="0.35">
      <c r="A278" s="2" t="s">
        <v>283</v>
      </c>
      <c r="B278" s="2" t="s">
        <v>48</v>
      </c>
      <c r="C278" s="2" t="s">
        <v>75</v>
      </c>
    </row>
    <row r="279" spans="1:3" x14ac:dyDescent="0.35">
      <c r="A279" s="1" t="s">
        <v>284</v>
      </c>
      <c r="B279" s="1" t="s">
        <v>48</v>
      </c>
      <c r="C279" s="1" t="s">
        <v>75</v>
      </c>
    </row>
    <row r="280" spans="1:3" x14ac:dyDescent="0.35">
      <c r="A280" s="2" t="s">
        <v>285</v>
      </c>
      <c r="B280" s="2" t="s">
        <v>4</v>
      </c>
      <c r="C280" s="2" t="s">
        <v>286</v>
      </c>
    </row>
    <row r="281" spans="1:3" x14ac:dyDescent="0.35">
      <c r="A281" s="1" t="s">
        <v>287</v>
      </c>
      <c r="B281" s="1" t="s">
        <v>4</v>
      </c>
      <c r="C281" s="1" t="s">
        <v>286</v>
      </c>
    </row>
    <row r="282" spans="1:3" x14ac:dyDescent="0.35">
      <c r="A282" s="2" t="s">
        <v>288</v>
      </c>
      <c r="B282" s="2" t="s">
        <v>4</v>
      </c>
      <c r="C282" s="2" t="s">
        <v>286</v>
      </c>
    </row>
    <row r="283" spans="1:3" x14ac:dyDescent="0.35">
      <c r="A283" s="1" t="s">
        <v>289</v>
      </c>
      <c r="B283" s="1" t="s">
        <v>4</v>
      </c>
      <c r="C283" s="1" t="s">
        <v>286</v>
      </c>
    </row>
    <row r="284" spans="1:3" x14ac:dyDescent="0.35">
      <c r="A284" s="2" t="s">
        <v>290</v>
      </c>
      <c r="B284" s="2" t="s">
        <v>4</v>
      </c>
      <c r="C284" s="2" t="s">
        <v>286</v>
      </c>
    </row>
    <row r="285" spans="1:3" x14ac:dyDescent="0.35">
      <c r="A285" s="1" t="s">
        <v>291</v>
      </c>
      <c r="B285" s="1" t="s">
        <v>4</v>
      </c>
      <c r="C285" s="1" t="s">
        <v>286</v>
      </c>
    </row>
    <row r="286" spans="1:3" x14ac:dyDescent="0.35">
      <c r="A286" s="2" t="s">
        <v>292</v>
      </c>
      <c r="B286" s="2" t="s">
        <v>4</v>
      </c>
      <c r="C286" s="2" t="s">
        <v>286</v>
      </c>
    </row>
    <row r="287" spans="1:3" x14ac:dyDescent="0.35">
      <c r="A287" s="1" t="s">
        <v>293</v>
      </c>
      <c r="B287" s="1" t="s">
        <v>4</v>
      </c>
      <c r="C287" s="1" t="s">
        <v>286</v>
      </c>
    </row>
    <row r="288" spans="1:3" x14ac:dyDescent="0.35">
      <c r="A288" s="2" t="s">
        <v>294</v>
      </c>
      <c r="B288" s="2" t="s">
        <v>4</v>
      </c>
      <c r="C288" s="2" t="s">
        <v>286</v>
      </c>
    </row>
    <row r="289" spans="1:3" x14ac:dyDescent="0.35">
      <c r="A289" s="1" t="s">
        <v>295</v>
      </c>
      <c r="B289" s="1" t="s">
        <v>4</v>
      </c>
      <c r="C289" s="1" t="s">
        <v>286</v>
      </c>
    </row>
    <row r="290" spans="1:3" x14ac:dyDescent="0.35">
      <c r="A290" s="2" t="s">
        <v>296</v>
      </c>
      <c r="B290" s="2" t="s">
        <v>4</v>
      </c>
      <c r="C290" s="2" t="s">
        <v>286</v>
      </c>
    </row>
    <row r="291" spans="1:3" x14ac:dyDescent="0.35">
      <c r="A291" s="1" t="s">
        <v>297</v>
      </c>
      <c r="B291" s="1" t="s">
        <v>4</v>
      </c>
      <c r="C291" s="1" t="s">
        <v>286</v>
      </c>
    </row>
    <row r="292" spans="1:3" x14ac:dyDescent="0.35">
      <c r="A292" s="2" t="s">
        <v>298</v>
      </c>
      <c r="B292" s="2" t="s">
        <v>4</v>
      </c>
      <c r="C292" s="2" t="s">
        <v>286</v>
      </c>
    </row>
    <row r="293" spans="1:3" x14ac:dyDescent="0.35">
      <c r="A293" s="1" t="s">
        <v>299</v>
      </c>
      <c r="B293" s="1" t="s">
        <v>4</v>
      </c>
      <c r="C293" s="1" t="s">
        <v>286</v>
      </c>
    </row>
    <row r="294" spans="1:3" x14ac:dyDescent="0.35">
      <c r="A294" s="2" t="s">
        <v>300</v>
      </c>
      <c r="B294" s="2" t="s">
        <v>4</v>
      </c>
      <c r="C294" s="2" t="s">
        <v>286</v>
      </c>
    </row>
    <row r="295" spans="1:3" x14ac:dyDescent="0.35">
      <c r="A295" s="1" t="s">
        <v>301</v>
      </c>
      <c r="B295" s="1" t="s">
        <v>4</v>
      </c>
      <c r="C295" s="1" t="s">
        <v>286</v>
      </c>
    </row>
    <row r="296" spans="1:3" x14ac:dyDescent="0.35">
      <c r="A296" s="2" t="s">
        <v>302</v>
      </c>
      <c r="B296" s="2" t="s">
        <v>4</v>
      </c>
      <c r="C296" s="2" t="s">
        <v>286</v>
      </c>
    </row>
    <row r="297" spans="1:3" x14ac:dyDescent="0.35">
      <c r="A297" s="1" t="s">
        <v>303</v>
      </c>
      <c r="B297" s="1" t="s">
        <v>4</v>
      </c>
      <c r="C297" s="1" t="s">
        <v>286</v>
      </c>
    </row>
    <row r="298" spans="1:3" x14ac:dyDescent="0.35">
      <c r="A298" s="2" t="s">
        <v>304</v>
      </c>
      <c r="B298" s="2" t="s">
        <v>4</v>
      </c>
      <c r="C298" s="2" t="s">
        <v>286</v>
      </c>
    </row>
    <row r="299" spans="1:3" x14ac:dyDescent="0.35">
      <c r="A299" s="1" t="s">
        <v>305</v>
      </c>
      <c r="B299" s="1" t="s">
        <v>4</v>
      </c>
      <c r="C299" s="1" t="s">
        <v>286</v>
      </c>
    </row>
    <row r="300" spans="1:3" x14ac:dyDescent="0.35">
      <c r="A300" s="2" t="s">
        <v>306</v>
      </c>
      <c r="B300" s="2" t="s">
        <v>4</v>
      </c>
      <c r="C300" s="2" t="s">
        <v>286</v>
      </c>
    </row>
    <row r="301" spans="1:3" x14ac:dyDescent="0.35">
      <c r="A301" s="1" t="s">
        <v>307</v>
      </c>
      <c r="B301" s="1" t="s">
        <v>4</v>
      </c>
      <c r="C301" s="1" t="s">
        <v>286</v>
      </c>
    </row>
    <row r="302" spans="1:3" x14ac:dyDescent="0.35">
      <c r="A302" s="2" t="s">
        <v>308</v>
      </c>
      <c r="B302" s="2" t="s">
        <v>4</v>
      </c>
      <c r="C302" s="2" t="s">
        <v>286</v>
      </c>
    </row>
    <row r="303" spans="1:3" x14ac:dyDescent="0.35">
      <c r="A303" s="1" t="s">
        <v>309</v>
      </c>
      <c r="B303" s="1" t="s">
        <v>4</v>
      </c>
      <c r="C303" s="1" t="s">
        <v>286</v>
      </c>
    </row>
    <row r="304" spans="1:3" x14ac:dyDescent="0.35">
      <c r="A304" s="2" t="s">
        <v>310</v>
      </c>
      <c r="B304" s="2" t="s">
        <v>4</v>
      </c>
      <c r="C304" s="2" t="s">
        <v>286</v>
      </c>
    </row>
    <row r="305" spans="1:3" x14ac:dyDescent="0.35">
      <c r="A305" s="1" t="s">
        <v>311</v>
      </c>
      <c r="B305" s="1" t="s">
        <v>4</v>
      </c>
      <c r="C305" s="1" t="s">
        <v>286</v>
      </c>
    </row>
    <row r="306" spans="1:3" x14ac:dyDescent="0.35">
      <c r="A306" s="2" t="s">
        <v>312</v>
      </c>
      <c r="B306" s="2" t="s">
        <v>4</v>
      </c>
      <c r="C306" s="2" t="s">
        <v>286</v>
      </c>
    </row>
    <row r="307" spans="1:3" x14ac:dyDescent="0.35">
      <c r="A307" s="1" t="s">
        <v>313</v>
      </c>
      <c r="B307" s="1" t="s">
        <v>4</v>
      </c>
      <c r="C307" s="1" t="s">
        <v>286</v>
      </c>
    </row>
    <row r="308" spans="1:3" x14ac:dyDescent="0.35">
      <c r="A308" s="2" t="s">
        <v>314</v>
      </c>
      <c r="B308" s="2" t="s">
        <v>4</v>
      </c>
      <c r="C308" s="2" t="s">
        <v>286</v>
      </c>
    </row>
    <row r="309" spans="1:3" x14ac:dyDescent="0.35">
      <c r="A309" s="1" t="s">
        <v>315</v>
      </c>
      <c r="B309" s="1" t="s">
        <v>4</v>
      </c>
      <c r="C309" s="1" t="s">
        <v>286</v>
      </c>
    </row>
    <row r="310" spans="1:3" x14ac:dyDescent="0.35">
      <c r="A310" s="2" t="s">
        <v>316</v>
      </c>
      <c r="B310" s="2" t="s">
        <v>4</v>
      </c>
      <c r="C310" s="2" t="s">
        <v>286</v>
      </c>
    </row>
    <row r="311" spans="1:3" x14ac:dyDescent="0.35">
      <c r="A311" s="1" t="s">
        <v>317</v>
      </c>
      <c r="B311" s="1" t="s">
        <v>4</v>
      </c>
      <c r="C311" s="1" t="s">
        <v>286</v>
      </c>
    </row>
    <row r="312" spans="1:3" x14ac:dyDescent="0.35">
      <c r="A312" s="2" t="s">
        <v>318</v>
      </c>
      <c r="B312" s="2" t="s">
        <v>4</v>
      </c>
      <c r="C312" s="2" t="s">
        <v>286</v>
      </c>
    </row>
    <row r="313" spans="1:3" x14ac:dyDescent="0.35">
      <c r="A313" s="1" t="s">
        <v>319</v>
      </c>
      <c r="B313" s="1" t="s">
        <v>4</v>
      </c>
      <c r="C313" s="1" t="s">
        <v>286</v>
      </c>
    </row>
    <row r="314" spans="1:3" x14ac:dyDescent="0.35">
      <c r="A314" s="2" t="s">
        <v>320</v>
      </c>
      <c r="B314" s="2" t="s">
        <v>4</v>
      </c>
      <c r="C314" s="2" t="s">
        <v>286</v>
      </c>
    </row>
    <row r="315" spans="1:3" x14ac:dyDescent="0.35">
      <c r="A315" s="1" t="s">
        <v>321</v>
      </c>
      <c r="B315" s="1" t="s">
        <v>4</v>
      </c>
      <c r="C315" s="1" t="s">
        <v>286</v>
      </c>
    </row>
    <row r="316" spans="1:3" x14ac:dyDescent="0.35">
      <c r="A316" s="2" t="s">
        <v>322</v>
      </c>
      <c r="B316" s="2" t="s">
        <v>4</v>
      </c>
      <c r="C316" s="2" t="s">
        <v>286</v>
      </c>
    </row>
    <row r="317" spans="1:3" x14ac:dyDescent="0.35">
      <c r="A317" s="1" t="s">
        <v>323</v>
      </c>
      <c r="B317" s="1" t="s">
        <v>4</v>
      </c>
      <c r="C317" s="1" t="s">
        <v>286</v>
      </c>
    </row>
    <row r="318" spans="1:3" x14ac:dyDescent="0.35">
      <c r="A318" s="2" t="s">
        <v>324</v>
      </c>
      <c r="B318" s="2" t="s">
        <v>4</v>
      </c>
      <c r="C318" s="2" t="s">
        <v>286</v>
      </c>
    </row>
    <row r="319" spans="1:3" x14ac:dyDescent="0.35">
      <c r="A319" s="1" t="s">
        <v>325</v>
      </c>
      <c r="B319" s="1" t="s">
        <v>4</v>
      </c>
      <c r="C319" s="1" t="s">
        <v>286</v>
      </c>
    </row>
    <row r="320" spans="1:3" x14ac:dyDescent="0.35">
      <c r="A320" s="2" t="s">
        <v>326</v>
      </c>
      <c r="B320" s="2" t="s">
        <v>4</v>
      </c>
      <c r="C320" s="2" t="s">
        <v>286</v>
      </c>
    </row>
    <row r="321" spans="1:3" x14ac:dyDescent="0.35">
      <c r="A321" s="1" t="s">
        <v>327</v>
      </c>
      <c r="B321" s="1" t="s">
        <v>4</v>
      </c>
      <c r="C321" s="1" t="s">
        <v>286</v>
      </c>
    </row>
    <row r="322" spans="1:3" x14ac:dyDescent="0.35">
      <c r="A322" s="2" t="s">
        <v>328</v>
      </c>
      <c r="B322" s="2" t="s">
        <v>4</v>
      </c>
      <c r="C322" s="2" t="s">
        <v>286</v>
      </c>
    </row>
    <row r="323" spans="1:3" x14ac:dyDescent="0.35">
      <c r="A323" s="1" t="s">
        <v>329</v>
      </c>
      <c r="B323" s="1" t="s">
        <v>4</v>
      </c>
      <c r="C323" s="1" t="s">
        <v>286</v>
      </c>
    </row>
    <row r="324" spans="1:3" x14ac:dyDescent="0.35">
      <c r="A324" s="2" t="s">
        <v>330</v>
      </c>
      <c r="B324" s="2" t="s">
        <v>4</v>
      </c>
      <c r="C324" s="2" t="s">
        <v>286</v>
      </c>
    </row>
    <row r="325" spans="1:3" x14ac:dyDescent="0.35">
      <c r="A325" s="1" t="s">
        <v>331</v>
      </c>
      <c r="B325" s="1" t="s">
        <v>4</v>
      </c>
      <c r="C325" s="1" t="s">
        <v>286</v>
      </c>
    </row>
    <row r="326" spans="1:3" x14ac:dyDescent="0.35">
      <c r="A326" s="2" t="s">
        <v>332</v>
      </c>
      <c r="B326" s="2" t="s">
        <v>4</v>
      </c>
      <c r="C326" s="2" t="s">
        <v>286</v>
      </c>
    </row>
    <row r="327" spans="1:3" x14ac:dyDescent="0.35">
      <c r="A327" s="1" t="s">
        <v>333</v>
      </c>
      <c r="B327" s="1" t="s">
        <v>4</v>
      </c>
      <c r="C327" s="1" t="s">
        <v>286</v>
      </c>
    </row>
    <row r="328" spans="1:3" x14ac:dyDescent="0.35">
      <c r="A328" s="2" t="s">
        <v>334</v>
      </c>
      <c r="B328" s="2" t="s">
        <v>4</v>
      </c>
      <c r="C328" s="2" t="s">
        <v>286</v>
      </c>
    </row>
    <row r="329" spans="1:3" x14ac:dyDescent="0.35">
      <c r="A329" s="1" t="s">
        <v>335</v>
      </c>
      <c r="B329" s="1" t="s">
        <v>4</v>
      </c>
      <c r="C329" s="1" t="s">
        <v>286</v>
      </c>
    </row>
    <row r="330" spans="1:3" x14ac:dyDescent="0.35">
      <c r="A330" s="2" t="s">
        <v>336</v>
      </c>
      <c r="B330" s="2" t="s">
        <v>4</v>
      </c>
      <c r="C330" s="2" t="s">
        <v>286</v>
      </c>
    </row>
    <row r="331" spans="1:3" x14ac:dyDescent="0.35">
      <c r="A331" s="1" t="s">
        <v>337</v>
      </c>
      <c r="B331" s="1" t="s">
        <v>4</v>
      </c>
      <c r="C331" s="1" t="s">
        <v>286</v>
      </c>
    </row>
    <row r="332" spans="1:3" x14ac:dyDescent="0.35">
      <c r="A332" s="2" t="s">
        <v>338</v>
      </c>
      <c r="B332" s="2" t="s">
        <v>4</v>
      </c>
      <c r="C332" s="2" t="s">
        <v>286</v>
      </c>
    </row>
    <row r="333" spans="1:3" x14ac:dyDescent="0.35">
      <c r="A333" s="1" t="s">
        <v>339</v>
      </c>
      <c r="B333" s="1" t="s">
        <v>4</v>
      </c>
      <c r="C333" s="1" t="s">
        <v>286</v>
      </c>
    </row>
    <row r="334" spans="1:3" x14ac:dyDescent="0.35">
      <c r="A334" s="2" t="s">
        <v>340</v>
      </c>
      <c r="B334" s="2" t="s">
        <v>4</v>
      </c>
      <c r="C334" s="2" t="s">
        <v>286</v>
      </c>
    </row>
    <row r="335" spans="1:3" x14ac:dyDescent="0.35">
      <c r="A335" s="1" t="s">
        <v>341</v>
      </c>
      <c r="B335" s="1" t="s">
        <v>4</v>
      </c>
      <c r="C335" s="1" t="s">
        <v>286</v>
      </c>
    </row>
    <row r="336" spans="1:3" x14ac:dyDescent="0.35">
      <c r="A336" s="2" t="s">
        <v>342</v>
      </c>
      <c r="B336" s="2" t="s">
        <v>4</v>
      </c>
      <c r="C336" s="2" t="s">
        <v>286</v>
      </c>
    </row>
    <row r="337" spans="1:3" x14ac:dyDescent="0.35">
      <c r="A337" s="1" t="s">
        <v>343</v>
      </c>
      <c r="B337" s="1" t="s">
        <v>4</v>
      </c>
      <c r="C337" s="1" t="s">
        <v>286</v>
      </c>
    </row>
    <row r="338" spans="1:3" x14ac:dyDescent="0.35">
      <c r="A338" s="2" t="s">
        <v>344</v>
      </c>
      <c r="B338" s="2" t="s">
        <v>4</v>
      </c>
      <c r="C338" s="2" t="s">
        <v>286</v>
      </c>
    </row>
    <row r="339" spans="1:3" x14ac:dyDescent="0.35">
      <c r="A339" s="1" t="s">
        <v>345</v>
      </c>
      <c r="B339" s="1" t="s">
        <v>4</v>
      </c>
      <c r="C339" s="1" t="s">
        <v>286</v>
      </c>
    </row>
    <row r="340" spans="1:3" x14ac:dyDescent="0.35">
      <c r="A340" s="2" t="s">
        <v>346</v>
      </c>
      <c r="B340" s="2" t="s">
        <v>4</v>
      </c>
      <c r="C340" s="2" t="s">
        <v>286</v>
      </c>
    </row>
    <row r="341" spans="1:3" x14ac:dyDescent="0.35">
      <c r="A341" s="1" t="s">
        <v>347</v>
      </c>
      <c r="B341" s="1" t="s">
        <v>4</v>
      </c>
      <c r="C341" s="1" t="s">
        <v>286</v>
      </c>
    </row>
    <row r="342" spans="1:3" x14ac:dyDescent="0.35">
      <c r="A342" s="2" t="s">
        <v>348</v>
      </c>
      <c r="B342" s="2" t="s">
        <v>4</v>
      </c>
      <c r="C342" s="2" t="s">
        <v>286</v>
      </c>
    </row>
    <row r="343" spans="1:3" x14ac:dyDescent="0.35">
      <c r="A343" s="1" t="s">
        <v>349</v>
      </c>
      <c r="B343" s="1" t="s">
        <v>4</v>
      </c>
      <c r="C343" s="1" t="s">
        <v>286</v>
      </c>
    </row>
    <row r="344" spans="1:3" x14ac:dyDescent="0.35">
      <c r="A344" s="2" t="s">
        <v>350</v>
      </c>
      <c r="B344" s="2" t="s">
        <v>4</v>
      </c>
      <c r="C344" s="2" t="s">
        <v>286</v>
      </c>
    </row>
    <row r="345" spans="1:3" x14ac:dyDescent="0.35">
      <c r="A345" s="1" t="s">
        <v>351</v>
      </c>
      <c r="B345" s="1" t="s">
        <v>4</v>
      </c>
      <c r="C345" s="1" t="s">
        <v>286</v>
      </c>
    </row>
    <row r="346" spans="1:3" x14ac:dyDescent="0.35">
      <c r="A346" s="2" t="s">
        <v>352</v>
      </c>
      <c r="B346" s="2" t="s">
        <v>4</v>
      </c>
      <c r="C346" s="2" t="s">
        <v>286</v>
      </c>
    </row>
    <row r="347" spans="1:3" x14ac:dyDescent="0.35">
      <c r="A347" s="1" t="s">
        <v>353</v>
      </c>
      <c r="B347" s="1" t="s">
        <v>4</v>
      </c>
      <c r="C347" s="1" t="s">
        <v>286</v>
      </c>
    </row>
    <row r="348" spans="1:3" x14ac:dyDescent="0.35">
      <c r="A348" s="2" t="s">
        <v>354</v>
      </c>
      <c r="B348" s="2" t="s">
        <v>4</v>
      </c>
      <c r="C348" s="2" t="s">
        <v>286</v>
      </c>
    </row>
    <row r="349" spans="1:3" x14ac:dyDescent="0.35">
      <c r="A349" s="1" t="s">
        <v>355</v>
      </c>
      <c r="B349" s="1" t="s">
        <v>4</v>
      </c>
      <c r="C349" s="1" t="s">
        <v>286</v>
      </c>
    </row>
    <row r="350" spans="1:3" x14ac:dyDescent="0.35">
      <c r="A350" s="2" t="s">
        <v>356</v>
      </c>
      <c r="B350" s="2" t="s">
        <v>4</v>
      </c>
      <c r="C350" s="2" t="s">
        <v>286</v>
      </c>
    </row>
    <row r="351" spans="1:3" x14ac:dyDescent="0.35">
      <c r="A351" s="1" t="s">
        <v>357</v>
      </c>
      <c r="B351" s="1" t="s">
        <v>4</v>
      </c>
      <c r="C351" s="1" t="s">
        <v>286</v>
      </c>
    </row>
    <row r="352" spans="1:3" x14ac:dyDescent="0.35">
      <c r="A352" s="2" t="s">
        <v>358</v>
      </c>
      <c r="B352" s="2" t="s">
        <v>4</v>
      </c>
      <c r="C352" s="2" t="s">
        <v>286</v>
      </c>
    </row>
    <row r="353" spans="1:3" x14ac:dyDescent="0.35">
      <c r="A353" s="1" t="s">
        <v>359</v>
      </c>
      <c r="B353" s="1" t="s">
        <v>4</v>
      </c>
      <c r="C353" s="1" t="s">
        <v>286</v>
      </c>
    </row>
    <row r="354" spans="1:3" x14ac:dyDescent="0.35">
      <c r="A354" s="2" t="s">
        <v>360</v>
      </c>
      <c r="B354" s="2" t="s">
        <v>4</v>
      </c>
      <c r="C354" s="2" t="s">
        <v>286</v>
      </c>
    </row>
    <row r="355" spans="1:3" x14ac:dyDescent="0.35">
      <c r="A355" s="1" t="s">
        <v>361</v>
      </c>
      <c r="B355" s="1" t="s">
        <v>4</v>
      </c>
      <c r="C355" s="1" t="s">
        <v>286</v>
      </c>
    </row>
    <row r="356" spans="1:3" x14ac:dyDescent="0.35">
      <c r="A356" s="2" t="s">
        <v>362</v>
      </c>
      <c r="B356" s="2" t="s">
        <v>4</v>
      </c>
      <c r="C356" s="2" t="s">
        <v>286</v>
      </c>
    </row>
    <row r="357" spans="1:3" x14ac:dyDescent="0.35">
      <c r="A357" s="1" t="s">
        <v>363</v>
      </c>
      <c r="B357" s="1" t="s">
        <v>4</v>
      </c>
      <c r="C357" s="1" t="s">
        <v>286</v>
      </c>
    </row>
    <row r="358" spans="1:3" x14ac:dyDescent="0.35">
      <c r="A358" s="2" t="s">
        <v>364</v>
      </c>
      <c r="B358" s="2" t="s">
        <v>4</v>
      </c>
      <c r="C358" s="2" t="s">
        <v>286</v>
      </c>
    </row>
    <row r="359" spans="1:3" x14ac:dyDescent="0.35">
      <c r="A359" s="1" t="s">
        <v>365</v>
      </c>
      <c r="B359" s="1" t="s">
        <v>4</v>
      </c>
      <c r="C359" s="1" t="s">
        <v>286</v>
      </c>
    </row>
    <row r="360" spans="1:3" x14ac:dyDescent="0.35">
      <c r="A360" s="2" t="s">
        <v>366</v>
      </c>
      <c r="B360" s="2" t="s">
        <v>4</v>
      </c>
      <c r="C360" s="2" t="s">
        <v>286</v>
      </c>
    </row>
    <row r="361" spans="1:3" x14ac:dyDescent="0.35">
      <c r="A361" s="1" t="s">
        <v>367</v>
      </c>
      <c r="B361" s="1" t="s">
        <v>4</v>
      </c>
      <c r="C361" s="1" t="s">
        <v>286</v>
      </c>
    </row>
    <row r="362" spans="1:3" x14ac:dyDescent="0.35">
      <c r="A362" s="2" t="s">
        <v>368</v>
      </c>
      <c r="B362" s="2" t="s">
        <v>4</v>
      </c>
      <c r="C362" s="2" t="s">
        <v>286</v>
      </c>
    </row>
    <row r="363" spans="1:3" x14ac:dyDescent="0.35">
      <c r="A363" s="1" t="s">
        <v>369</v>
      </c>
      <c r="B363" s="1" t="s">
        <v>4</v>
      </c>
      <c r="C363" s="1" t="s">
        <v>286</v>
      </c>
    </row>
    <row r="364" spans="1:3" x14ac:dyDescent="0.35">
      <c r="A364" s="2" t="s">
        <v>370</v>
      </c>
      <c r="B364" s="2" t="s">
        <v>4</v>
      </c>
      <c r="C364" s="2" t="s">
        <v>286</v>
      </c>
    </row>
    <row r="365" spans="1:3" x14ac:dyDescent="0.35">
      <c r="A365" s="1" t="s">
        <v>371</v>
      </c>
      <c r="B365" s="1" t="s">
        <v>4</v>
      </c>
      <c r="C365" s="1" t="s">
        <v>286</v>
      </c>
    </row>
    <row r="366" spans="1:3" x14ac:dyDescent="0.35">
      <c r="A366" s="2" t="s">
        <v>372</v>
      </c>
      <c r="B366" s="2" t="s">
        <v>4</v>
      </c>
      <c r="C366" s="2" t="s">
        <v>286</v>
      </c>
    </row>
    <row r="367" spans="1:3" x14ac:dyDescent="0.35">
      <c r="A367" s="1" t="s">
        <v>373</v>
      </c>
      <c r="B367" s="1" t="s">
        <v>4</v>
      </c>
      <c r="C367" s="1" t="s">
        <v>286</v>
      </c>
    </row>
    <row r="368" spans="1:3" x14ac:dyDescent="0.35">
      <c r="A368" s="2" t="s">
        <v>374</v>
      </c>
      <c r="B368" s="2" t="s">
        <v>4</v>
      </c>
      <c r="C368" s="2" t="s">
        <v>286</v>
      </c>
    </row>
    <row r="369" spans="1:3" x14ac:dyDescent="0.35">
      <c r="A369" s="1" t="s">
        <v>375</v>
      </c>
      <c r="B369" s="1" t="s">
        <v>4</v>
      </c>
      <c r="C369" s="1" t="s">
        <v>286</v>
      </c>
    </row>
    <row r="370" spans="1:3" x14ac:dyDescent="0.35">
      <c r="A370" s="2" t="s">
        <v>376</v>
      </c>
      <c r="B370" s="2" t="s">
        <v>4</v>
      </c>
      <c r="C370" s="2" t="s">
        <v>286</v>
      </c>
    </row>
    <row r="371" spans="1:3" x14ac:dyDescent="0.35">
      <c r="A371" s="1" t="s">
        <v>377</v>
      </c>
      <c r="B371" s="1" t="s">
        <v>4</v>
      </c>
      <c r="C371" s="1" t="s">
        <v>286</v>
      </c>
    </row>
    <row r="372" spans="1:3" x14ac:dyDescent="0.35">
      <c r="A372" s="2" t="s">
        <v>378</v>
      </c>
      <c r="B372" s="2" t="s">
        <v>4</v>
      </c>
      <c r="C372" s="2" t="s">
        <v>286</v>
      </c>
    </row>
    <row r="373" spans="1:3" x14ac:dyDescent="0.35">
      <c r="A373" s="1" t="s">
        <v>379</v>
      </c>
      <c r="B373" s="1" t="s">
        <v>4</v>
      </c>
      <c r="C373" s="1" t="s">
        <v>286</v>
      </c>
    </row>
    <row r="374" spans="1:3" x14ac:dyDescent="0.35">
      <c r="A374" s="2" t="s">
        <v>380</v>
      </c>
      <c r="B374" s="2" t="s">
        <v>4</v>
      </c>
      <c r="C374" s="2" t="s">
        <v>286</v>
      </c>
    </row>
    <row r="375" spans="1:3" x14ac:dyDescent="0.35">
      <c r="A375" s="1" t="s">
        <v>381</v>
      </c>
      <c r="B375" s="1" t="s">
        <v>4</v>
      </c>
      <c r="C375" s="1" t="s">
        <v>286</v>
      </c>
    </row>
    <row r="376" spans="1:3" x14ac:dyDescent="0.35">
      <c r="A376" s="2" t="s">
        <v>382</v>
      </c>
      <c r="B376" s="2" t="s">
        <v>4</v>
      </c>
      <c r="C376" s="2" t="s">
        <v>286</v>
      </c>
    </row>
    <row r="377" spans="1:3" x14ac:dyDescent="0.35">
      <c r="A377" s="1" t="s">
        <v>383</v>
      </c>
      <c r="B377" s="1" t="s">
        <v>4</v>
      </c>
      <c r="C377" s="1" t="s">
        <v>286</v>
      </c>
    </row>
    <row r="378" spans="1:3" x14ac:dyDescent="0.35">
      <c r="A378" s="2" t="s">
        <v>384</v>
      </c>
      <c r="B378" s="2" t="s">
        <v>4</v>
      </c>
      <c r="C378" s="2" t="s">
        <v>286</v>
      </c>
    </row>
    <row r="379" spans="1:3" x14ac:dyDescent="0.35">
      <c r="A379" s="1" t="s">
        <v>385</v>
      </c>
      <c r="B379" s="1" t="s">
        <v>4</v>
      </c>
      <c r="C379" s="1" t="s">
        <v>286</v>
      </c>
    </row>
    <row r="380" spans="1:3" x14ac:dyDescent="0.35">
      <c r="A380" s="2" t="s">
        <v>386</v>
      </c>
      <c r="B380" s="2" t="s">
        <v>4</v>
      </c>
      <c r="C380" s="2" t="s">
        <v>286</v>
      </c>
    </row>
    <row r="381" spans="1:3" x14ac:dyDescent="0.35">
      <c r="A381" s="1" t="s">
        <v>387</v>
      </c>
      <c r="B381" s="1" t="s">
        <v>4</v>
      </c>
      <c r="C381" s="1" t="s">
        <v>286</v>
      </c>
    </row>
    <row r="382" spans="1:3" x14ac:dyDescent="0.35">
      <c r="A382" s="2" t="s">
        <v>388</v>
      </c>
      <c r="B382" s="2" t="s">
        <v>4</v>
      </c>
      <c r="C382" s="2" t="s">
        <v>286</v>
      </c>
    </row>
    <row r="383" spans="1:3" x14ac:dyDescent="0.35">
      <c r="A383" s="1" t="s">
        <v>389</v>
      </c>
      <c r="B383" s="1" t="s">
        <v>4</v>
      </c>
      <c r="C383" s="1" t="s">
        <v>286</v>
      </c>
    </row>
    <row r="384" spans="1:3" x14ac:dyDescent="0.35">
      <c r="A384" s="2" t="s">
        <v>390</v>
      </c>
      <c r="B384" s="2" t="s">
        <v>4</v>
      </c>
      <c r="C384" s="2" t="s">
        <v>286</v>
      </c>
    </row>
    <row r="385" spans="1:3" x14ac:dyDescent="0.35">
      <c r="A385" s="1" t="s">
        <v>391</v>
      </c>
      <c r="B385" s="1" t="s">
        <v>4</v>
      </c>
      <c r="C385" s="1" t="s">
        <v>286</v>
      </c>
    </row>
    <row r="386" spans="1:3" x14ac:dyDescent="0.35">
      <c r="A386" s="2" t="s">
        <v>392</v>
      </c>
      <c r="B386" s="2" t="s">
        <v>4</v>
      </c>
      <c r="C386" s="2" t="s">
        <v>286</v>
      </c>
    </row>
    <row r="387" spans="1:3" x14ac:dyDescent="0.35">
      <c r="A387" s="1" t="s">
        <v>393</v>
      </c>
      <c r="B387" s="1" t="s">
        <v>4</v>
      </c>
      <c r="C387" s="1" t="s">
        <v>286</v>
      </c>
    </row>
    <row r="388" spans="1:3" x14ac:dyDescent="0.35">
      <c r="A388" s="2" t="s">
        <v>394</v>
      </c>
      <c r="B388" s="2" t="s">
        <v>4</v>
      </c>
      <c r="C388" s="2" t="s">
        <v>286</v>
      </c>
    </row>
    <row r="389" spans="1:3" x14ac:dyDescent="0.35">
      <c r="A389" s="1" t="s">
        <v>395</v>
      </c>
      <c r="B389" s="1" t="s">
        <v>4</v>
      </c>
      <c r="C389" s="1" t="s">
        <v>286</v>
      </c>
    </row>
    <row r="390" spans="1:3" x14ac:dyDescent="0.35">
      <c r="A390" s="2" t="s">
        <v>396</v>
      </c>
      <c r="B390" s="2" t="s">
        <v>4</v>
      </c>
      <c r="C390" s="2" t="s">
        <v>286</v>
      </c>
    </row>
    <row r="391" spans="1:3" x14ac:dyDescent="0.35">
      <c r="A391" s="1" t="s">
        <v>397</v>
      </c>
      <c r="B391" s="1" t="s">
        <v>4</v>
      </c>
      <c r="C391" s="1" t="s">
        <v>286</v>
      </c>
    </row>
    <row r="392" spans="1:3" x14ac:dyDescent="0.35">
      <c r="A392" s="2" t="s">
        <v>398</v>
      </c>
      <c r="B392" s="2" t="s">
        <v>4</v>
      </c>
      <c r="C392" s="2" t="s">
        <v>286</v>
      </c>
    </row>
    <row r="393" spans="1:3" x14ac:dyDescent="0.35">
      <c r="A393" s="1" t="s">
        <v>399</v>
      </c>
      <c r="B393" s="1" t="s">
        <v>4</v>
      </c>
      <c r="C393" s="1" t="s">
        <v>286</v>
      </c>
    </row>
    <row r="394" spans="1:3" x14ac:dyDescent="0.35">
      <c r="A394" s="2" t="s">
        <v>400</v>
      </c>
      <c r="B394" s="2" t="s">
        <v>4</v>
      </c>
      <c r="C394" s="2" t="s">
        <v>286</v>
      </c>
    </row>
    <row r="395" spans="1:3" x14ac:dyDescent="0.35">
      <c r="A395" s="1" t="s">
        <v>401</v>
      </c>
      <c r="B395" s="1" t="s">
        <v>4</v>
      </c>
      <c r="C395" s="1" t="s">
        <v>286</v>
      </c>
    </row>
    <row r="396" spans="1:3" x14ac:dyDescent="0.35">
      <c r="A396" s="2" t="s">
        <v>402</v>
      </c>
      <c r="B396" s="2" t="s">
        <v>4</v>
      </c>
      <c r="C396" s="2" t="s">
        <v>286</v>
      </c>
    </row>
    <row r="397" spans="1:3" x14ac:dyDescent="0.35">
      <c r="A397" s="1" t="s">
        <v>403</v>
      </c>
      <c r="B397" s="1" t="s">
        <v>4</v>
      </c>
      <c r="C397" s="1" t="s">
        <v>286</v>
      </c>
    </row>
    <row r="398" spans="1:3" x14ac:dyDescent="0.35">
      <c r="A398" s="2" t="s">
        <v>404</v>
      </c>
      <c r="B398" s="2" t="s">
        <v>4</v>
      </c>
      <c r="C398" s="2" t="s">
        <v>286</v>
      </c>
    </row>
    <row r="399" spans="1:3" x14ac:dyDescent="0.35">
      <c r="A399" s="1" t="s">
        <v>405</v>
      </c>
      <c r="B399" s="1" t="s">
        <v>4</v>
      </c>
      <c r="C399" s="1" t="s">
        <v>286</v>
      </c>
    </row>
    <row r="400" spans="1:3" x14ac:dyDescent="0.35">
      <c r="A400" s="2" t="s">
        <v>406</v>
      </c>
      <c r="B400" s="2" t="s">
        <v>4</v>
      </c>
      <c r="C400" s="2" t="s">
        <v>286</v>
      </c>
    </row>
    <row r="401" spans="1:3" x14ac:dyDescent="0.35">
      <c r="A401" s="1" t="s">
        <v>407</v>
      </c>
      <c r="B401" s="1" t="s">
        <v>4</v>
      </c>
      <c r="C401" s="1" t="s">
        <v>286</v>
      </c>
    </row>
    <row r="402" spans="1:3" x14ac:dyDescent="0.35">
      <c r="A402" s="2" t="s">
        <v>408</v>
      </c>
      <c r="B402" s="2" t="s">
        <v>4</v>
      </c>
      <c r="C402" s="2" t="s">
        <v>286</v>
      </c>
    </row>
    <row r="403" spans="1:3" x14ac:dyDescent="0.35">
      <c r="A403" s="1" t="s">
        <v>409</v>
      </c>
      <c r="B403" s="1" t="s">
        <v>4</v>
      </c>
      <c r="C403" s="1" t="s">
        <v>286</v>
      </c>
    </row>
    <row r="404" spans="1:3" x14ac:dyDescent="0.35">
      <c r="A404" s="2" t="s">
        <v>410</v>
      </c>
      <c r="B404" s="2" t="s">
        <v>4</v>
      </c>
      <c r="C404" s="2" t="s">
        <v>286</v>
      </c>
    </row>
    <row r="405" spans="1:3" x14ac:dyDescent="0.35">
      <c r="A405" s="1" t="s">
        <v>411</v>
      </c>
      <c r="B405" s="1" t="s">
        <v>4</v>
      </c>
      <c r="C405" s="1" t="s">
        <v>286</v>
      </c>
    </row>
    <row r="406" spans="1:3" x14ac:dyDescent="0.35">
      <c r="A406" s="2" t="s">
        <v>412</v>
      </c>
      <c r="B406" s="2" t="s">
        <v>4</v>
      </c>
      <c r="C406" s="2" t="s">
        <v>286</v>
      </c>
    </row>
    <row r="407" spans="1:3" x14ac:dyDescent="0.35">
      <c r="A407" s="1" t="s">
        <v>413</v>
      </c>
      <c r="B407" s="1" t="s">
        <v>4</v>
      </c>
      <c r="C407" s="1" t="s">
        <v>286</v>
      </c>
    </row>
    <row r="408" spans="1:3" x14ac:dyDescent="0.35">
      <c r="A408" s="2" t="s">
        <v>414</v>
      </c>
      <c r="B408" s="2" t="s">
        <v>4</v>
      </c>
      <c r="C408" s="2" t="s">
        <v>286</v>
      </c>
    </row>
    <row r="409" spans="1:3" x14ac:dyDescent="0.35">
      <c r="A409" s="1" t="s">
        <v>415</v>
      </c>
      <c r="B409" s="1" t="s">
        <v>4</v>
      </c>
      <c r="C409" s="1" t="s">
        <v>286</v>
      </c>
    </row>
    <row r="410" spans="1:3" x14ac:dyDescent="0.35">
      <c r="A410" s="2" t="s">
        <v>416</v>
      </c>
      <c r="B410" s="2" t="s">
        <v>4</v>
      </c>
      <c r="C410" s="2" t="s">
        <v>286</v>
      </c>
    </row>
    <row r="411" spans="1:3" x14ac:dyDescent="0.35">
      <c r="A411" s="1" t="s">
        <v>417</v>
      </c>
      <c r="B411" s="1" t="s">
        <v>4</v>
      </c>
      <c r="C411" s="1" t="s">
        <v>286</v>
      </c>
    </row>
    <row r="412" spans="1:3" x14ac:dyDescent="0.35">
      <c r="A412" s="2" t="s">
        <v>418</v>
      </c>
      <c r="B412" s="2" t="s">
        <v>4</v>
      </c>
      <c r="C412" s="2" t="s">
        <v>286</v>
      </c>
    </row>
    <row r="413" spans="1:3" x14ac:dyDescent="0.35">
      <c r="A413" s="1" t="s">
        <v>419</v>
      </c>
      <c r="B413" s="1" t="s">
        <v>4</v>
      </c>
      <c r="C413" s="1" t="s">
        <v>286</v>
      </c>
    </row>
    <row r="414" spans="1:3" x14ac:dyDescent="0.35">
      <c r="A414" s="2" t="s">
        <v>420</v>
      </c>
      <c r="B414" s="2" t="s">
        <v>4</v>
      </c>
      <c r="C414" s="2" t="s">
        <v>286</v>
      </c>
    </row>
    <row r="415" spans="1:3" x14ac:dyDescent="0.35">
      <c r="A415" s="1" t="s">
        <v>421</v>
      </c>
      <c r="B415" s="1" t="s">
        <v>4</v>
      </c>
      <c r="C415" s="1" t="s">
        <v>286</v>
      </c>
    </row>
    <row r="416" spans="1:3" x14ac:dyDescent="0.35">
      <c r="A416" s="2" t="s">
        <v>422</v>
      </c>
      <c r="B416" s="2" t="s">
        <v>4</v>
      </c>
      <c r="C416" s="2" t="s">
        <v>286</v>
      </c>
    </row>
    <row r="417" spans="1:3" x14ac:dyDescent="0.35">
      <c r="A417" s="1" t="s">
        <v>423</v>
      </c>
      <c r="B417" s="1" t="s">
        <v>4</v>
      </c>
      <c r="C417" s="1" t="s">
        <v>286</v>
      </c>
    </row>
    <row r="418" spans="1:3" x14ac:dyDescent="0.35">
      <c r="A418" s="2" t="s">
        <v>424</v>
      </c>
      <c r="B418" s="2" t="s">
        <v>4</v>
      </c>
      <c r="C418" s="2" t="s">
        <v>286</v>
      </c>
    </row>
    <row r="419" spans="1:3" x14ac:dyDescent="0.35">
      <c r="A419" s="1" t="s">
        <v>425</v>
      </c>
      <c r="B419" s="1" t="s">
        <v>4</v>
      </c>
      <c r="C419" s="1" t="s">
        <v>286</v>
      </c>
    </row>
    <row r="420" spans="1:3" x14ac:dyDescent="0.35">
      <c r="A420" s="2" t="s">
        <v>426</v>
      </c>
      <c r="B420" s="2" t="s">
        <v>4</v>
      </c>
      <c r="C420" s="2" t="s">
        <v>286</v>
      </c>
    </row>
    <row r="421" spans="1:3" x14ac:dyDescent="0.35">
      <c r="A421" s="1" t="s">
        <v>427</v>
      </c>
      <c r="B421" s="1" t="s">
        <v>4</v>
      </c>
      <c r="C421" s="1" t="s">
        <v>286</v>
      </c>
    </row>
    <row r="422" spans="1:3" x14ac:dyDescent="0.35">
      <c r="A422" s="2" t="s">
        <v>428</v>
      </c>
      <c r="B422" s="2" t="s">
        <v>4</v>
      </c>
      <c r="C422" s="2" t="s">
        <v>286</v>
      </c>
    </row>
    <row r="423" spans="1:3" x14ac:dyDescent="0.35">
      <c r="A423" s="1" t="s">
        <v>429</v>
      </c>
      <c r="B423" s="1" t="s">
        <v>4</v>
      </c>
      <c r="C423" s="1" t="s">
        <v>286</v>
      </c>
    </row>
    <row r="424" spans="1:3" x14ac:dyDescent="0.35">
      <c r="A424" s="2" t="s">
        <v>430</v>
      </c>
      <c r="B424" s="2" t="s">
        <v>4</v>
      </c>
      <c r="C424" s="2" t="s">
        <v>286</v>
      </c>
    </row>
    <row r="425" spans="1:3" x14ac:dyDescent="0.35">
      <c r="A425" s="1" t="s">
        <v>431</v>
      </c>
      <c r="B425" s="1" t="s">
        <v>4</v>
      </c>
      <c r="C425" s="1" t="s">
        <v>286</v>
      </c>
    </row>
    <row r="426" spans="1:3" x14ac:dyDescent="0.35">
      <c r="A426" s="2" t="s">
        <v>432</v>
      </c>
      <c r="B426" s="2" t="s">
        <v>4</v>
      </c>
      <c r="C426" s="2" t="s">
        <v>286</v>
      </c>
    </row>
    <row r="427" spans="1:3" x14ac:dyDescent="0.35">
      <c r="A427" s="1" t="s">
        <v>433</v>
      </c>
      <c r="B427" s="1" t="s">
        <v>4</v>
      </c>
      <c r="C427" s="1" t="s">
        <v>286</v>
      </c>
    </row>
    <row r="428" spans="1:3" x14ac:dyDescent="0.35">
      <c r="A428" s="2" t="s">
        <v>434</v>
      </c>
      <c r="B428" s="2" t="s">
        <v>4</v>
      </c>
      <c r="C428" s="2" t="s">
        <v>286</v>
      </c>
    </row>
    <row r="429" spans="1:3" x14ac:dyDescent="0.35">
      <c r="A429" s="1" t="s">
        <v>435</v>
      </c>
      <c r="B429" s="1" t="s">
        <v>4</v>
      </c>
      <c r="C429" s="1" t="s">
        <v>286</v>
      </c>
    </row>
    <row r="430" spans="1:3" x14ac:dyDescent="0.35">
      <c r="A430" s="2" t="s">
        <v>436</v>
      </c>
      <c r="B430" s="2" t="s">
        <v>4</v>
      </c>
      <c r="C430" s="2" t="s">
        <v>286</v>
      </c>
    </row>
    <row r="431" spans="1:3" x14ac:dyDescent="0.35">
      <c r="A431" s="1" t="s">
        <v>437</v>
      </c>
      <c r="B431" s="1" t="s">
        <v>4</v>
      </c>
      <c r="C431" s="1" t="s">
        <v>286</v>
      </c>
    </row>
    <row r="432" spans="1:3" x14ac:dyDescent="0.35">
      <c r="A432" s="2" t="s">
        <v>438</v>
      </c>
      <c r="B432" s="2" t="s">
        <v>4</v>
      </c>
      <c r="C432" s="2" t="s">
        <v>286</v>
      </c>
    </row>
    <row r="433" spans="1:3" x14ac:dyDescent="0.35">
      <c r="A433" s="1" t="s">
        <v>439</v>
      </c>
      <c r="B433" s="1" t="s">
        <v>4</v>
      </c>
      <c r="C433" s="1" t="s">
        <v>286</v>
      </c>
    </row>
    <row r="434" spans="1:3" x14ac:dyDescent="0.35">
      <c r="A434" s="2" t="s">
        <v>440</v>
      </c>
      <c r="B434" s="2" t="s">
        <v>4</v>
      </c>
      <c r="C434" s="2" t="s">
        <v>286</v>
      </c>
    </row>
    <row r="435" spans="1:3" x14ac:dyDescent="0.35">
      <c r="A435" s="1" t="s">
        <v>441</v>
      </c>
      <c r="B435" s="1" t="s">
        <v>4</v>
      </c>
      <c r="C435" s="1" t="s">
        <v>286</v>
      </c>
    </row>
    <row r="436" spans="1:3" x14ac:dyDescent="0.35">
      <c r="A436" s="2" t="s">
        <v>442</v>
      </c>
      <c r="B436" s="2" t="s">
        <v>4</v>
      </c>
      <c r="C436" s="2" t="s">
        <v>286</v>
      </c>
    </row>
    <row r="437" spans="1:3" x14ac:dyDescent="0.35">
      <c r="A437" s="1" t="s">
        <v>443</v>
      </c>
      <c r="B437" s="1" t="s">
        <v>4</v>
      </c>
      <c r="C437" s="1" t="s">
        <v>286</v>
      </c>
    </row>
    <row r="438" spans="1:3" x14ac:dyDescent="0.35">
      <c r="A438" s="2" t="s">
        <v>444</v>
      </c>
      <c r="B438" s="2" t="s">
        <v>4</v>
      </c>
      <c r="C438" s="2" t="s">
        <v>286</v>
      </c>
    </row>
    <row r="439" spans="1:3" x14ac:dyDescent="0.35">
      <c r="A439" s="1" t="s">
        <v>445</v>
      </c>
      <c r="B439" s="1" t="s">
        <v>4</v>
      </c>
      <c r="C439" s="1" t="s">
        <v>286</v>
      </c>
    </row>
    <row r="440" spans="1:3" x14ac:dyDescent="0.35">
      <c r="A440" s="2" t="s">
        <v>446</v>
      </c>
      <c r="B440" s="2" t="s">
        <v>4</v>
      </c>
      <c r="C440" s="2" t="s">
        <v>286</v>
      </c>
    </row>
    <row r="441" spans="1:3" x14ac:dyDescent="0.35">
      <c r="A441" s="1" t="s">
        <v>447</v>
      </c>
      <c r="B441" s="1" t="s">
        <v>4</v>
      </c>
      <c r="C441" s="1" t="s">
        <v>286</v>
      </c>
    </row>
    <row r="442" spans="1:3" x14ac:dyDescent="0.35">
      <c r="A442" s="2" t="s">
        <v>448</v>
      </c>
      <c r="B442" s="2" t="s">
        <v>48</v>
      </c>
      <c r="C442" s="2" t="s">
        <v>286</v>
      </c>
    </row>
    <row r="443" spans="1:3" x14ac:dyDescent="0.35">
      <c r="A443" s="1" t="s">
        <v>449</v>
      </c>
      <c r="B443" s="1" t="s">
        <v>48</v>
      </c>
      <c r="C443" s="1" t="s">
        <v>286</v>
      </c>
    </row>
    <row r="444" spans="1:3" x14ac:dyDescent="0.35">
      <c r="A444" s="2" t="s">
        <v>450</v>
      </c>
      <c r="B444" s="2" t="s">
        <v>48</v>
      </c>
      <c r="C444" s="2" t="s">
        <v>286</v>
      </c>
    </row>
    <row r="445" spans="1:3" x14ac:dyDescent="0.35">
      <c r="A445" s="1" t="s">
        <v>451</v>
      </c>
      <c r="B445" s="1" t="s">
        <v>48</v>
      </c>
      <c r="C445" s="1" t="s">
        <v>286</v>
      </c>
    </row>
    <row r="446" spans="1:3" x14ac:dyDescent="0.35">
      <c r="A446" s="2" t="s">
        <v>452</v>
      </c>
      <c r="B446" s="2" t="s">
        <v>48</v>
      </c>
      <c r="C446" s="2" t="s">
        <v>286</v>
      </c>
    </row>
    <row r="447" spans="1:3" x14ac:dyDescent="0.35">
      <c r="A447" s="1" t="s">
        <v>453</v>
      </c>
      <c r="B447" s="1" t="s">
        <v>48</v>
      </c>
      <c r="C447" s="1" t="s">
        <v>286</v>
      </c>
    </row>
    <row r="448" spans="1:3" x14ac:dyDescent="0.35">
      <c r="A448" s="2" t="s">
        <v>454</v>
      </c>
      <c r="B448" s="2" t="s">
        <v>48</v>
      </c>
      <c r="C448" s="2" t="s">
        <v>286</v>
      </c>
    </row>
    <row r="449" spans="1:3" x14ac:dyDescent="0.35">
      <c r="A449" s="1" t="s">
        <v>455</v>
      </c>
      <c r="B449" s="1" t="s">
        <v>48</v>
      </c>
      <c r="C449" s="1" t="s">
        <v>286</v>
      </c>
    </row>
    <row r="450" spans="1:3" x14ac:dyDescent="0.35">
      <c r="A450" s="2" t="s">
        <v>456</v>
      </c>
      <c r="B450" s="2" t="s">
        <v>48</v>
      </c>
      <c r="C450" s="2" t="s">
        <v>286</v>
      </c>
    </row>
    <row r="451" spans="1:3" x14ac:dyDescent="0.35">
      <c r="A451" s="1" t="s">
        <v>457</v>
      </c>
      <c r="B451" s="1" t="s">
        <v>48</v>
      </c>
      <c r="C451" s="1" t="s">
        <v>286</v>
      </c>
    </row>
    <row r="452" spans="1:3" x14ac:dyDescent="0.35">
      <c r="A452" s="2" t="s">
        <v>458</v>
      </c>
      <c r="B452" s="2" t="s">
        <v>48</v>
      </c>
      <c r="C452" s="2" t="s">
        <v>286</v>
      </c>
    </row>
    <row r="453" spans="1:3" x14ac:dyDescent="0.35">
      <c r="A453" s="1" t="s">
        <v>459</v>
      </c>
      <c r="B453" s="1" t="s">
        <v>48</v>
      </c>
      <c r="C453" s="1" t="s">
        <v>286</v>
      </c>
    </row>
    <row r="454" spans="1:3" x14ac:dyDescent="0.35">
      <c r="A454" s="2" t="s">
        <v>460</v>
      </c>
      <c r="B454" s="2" t="s">
        <v>48</v>
      </c>
      <c r="C454" s="2" t="s">
        <v>286</v>
      </c>
    </row>
    <row r="455" spans="1:3" x14ac:dyDescent="0.35">
      <c r="A455" s="1" t="s">
        <v>461</v>
      </c>
      <c r="B455" s="1" t="s">
        <v>48</v>
      </c>
      <c r="C455" s="1" t="s">
        <v>286</v>
      </c>
    </row>
    <row r="456" spans="1:3" x14ac:dyDescent="0.35">
      <c r="A456" s="2" t="s">
        <v>462</v>
      </c>
      <c r="B456" s="2" t="s">
        <v>48</v>
      </c>
      <c r="C456" s="2" t="s">
        <v>286</v>
      </c>
    </row>
    <row r="457" spans="1:3" x14ac:dyDescent="0.35">
      <c r="A457" s="1" t="s">
        <v>463</v>
      </c>
      <c r="B457" s="1" t="s">
        <v>48</v>
      </c>
      <c r="C457" s="1" t="s">
        <v>286</v>
      </c>
    </row>
    <row r="458" spans="1:3" x14ac:dyDescent="0.35">
      <c r="A458" s="2" t="s">
        <v>464</v>
      </c>
      <c r="B458" s="2" t="s">
        <v>48</v>
      </c>
      <c r="C458" s="2" t="s">
        <v>286</v>
      </c>
    </row>
    <row r="459" spans="1:3" x14ac:dyDescent="0.35">
      <c r="A459" s="1" t="s">
        <v>465</v>
      </c>
      <c r="B459" s="1" t="s">
        <v>48</v>
      </c>
      <c r="C459" s="1" t="s">
        <v>286</v>
      </c>
    </row>
    <row r="460" spans="1:3" x14ac:dyDescent="0.35">
      <c r="A460" s="2" t="s">
        <v>466</v>
      </c>
      <c r="B460" s="2" t="s">
        <v>48</v>
      </c>
      <c r="C460" s="2" t="s">
        <v>286</v>
      </c>
    </row>
    <row r="461" spans="1:3" x14ac:dyDescent="0.35">
      <c r="A461" s="1" t="s">
        <v>467</v>
      </c>
      <c r="B461" s="1" t="s">
        <v>48</v>
      </c>
      <c r="C461" s="1" t="s">
        <v>286</v>
      </c>
    </row>
    <row r="462" spans="1:3" x14ac:dyDescent="0.35">
      <c r="A462" s="2" t="s">
        <v>468</v>
      </c>
      <c r="B462" s="2" t="s">
        <v>48</v>
      </c>
      <c r="C462" s="2" t="s">
        <v>286</v>
      </c>
    </row>
    <row r="463" spans="1:3" x14ac:dyDescent="0.35">
      <c r="A463" s="1" t="s">
        <v>469</v>
      </c>
      <c r="B463" s="1" t="s">
        <v>48</v>
      </c>
      <c r="C463" s="1" t="s">
        <v>286</v>
      </c>
    </row>
    <row r="464" spans="1:3" x14ac:dyDescent="0.35">
      <c r="A464" s="2" t="s">
        <v>470</v>
      </c>
      <c r="B464" s="2" t="s">
        <v>48</v>
      </c>
      <c r="C464" s="2" t="s">
        <v>286</v>
      </c>
    </row>
    <row r="465" spans="1:3" x14ac:dyDescent="0.35">
      <c r="A465" s="1" t="s">
        <v>471</v>
      </c>
      <c r="B465" s="1" t="s">
        <v>48</v>
      </c>
      <c r="C465" s="1" t="s">
        <v>286</v>
      </c>
    </row>
    <row r="466" spans="1:3" x14ac:dyDescent="0.35">
      <c r="A466" s="2" t="s">
        <v>472</v>
      </c>
      <c r="B466" s="2" t="s">
        <v>48</v>
      </c>
      <c r="C466" s="2" t="s">
        <v>286</v>
      </c>
    </row>
    <row r="467" spans="1:3" x14ac:dyDescent="0.35">
      <c r="A467" s="1" t="s">
        <v>473</v>
      </c>
      <c r="B467" s="1" t="s">
        <v>48</v>
      </c>
      <c r="C467" s="1" t="s">
        <v>286</v>
      </c>
    </row>
    <row r="468" spans="1:3" x14ac:dyDescent="0.35">
      <c r="A468" s="2" t="s">
        <v>474</v>
      </c>
      <c r="B468" s="2" t="s">
        <v>48</v>
      </c>
      <c r="C468" s="2" t="s">
        <v>286</v>
      </c>
    </row>
    <row r="469" spans="1:3" x14ac:dyDescent="0.35">
      <c r="A469" s="1" t="s">
        <v>475</v>
      </c>
      <c r="B469" s="1" t="s">
        <v>48</v>
      </c>
      <c r="C469" s="1" t="s">
        <v>286</v>
      </c>
    </row>
    <row r="470" spans="1:3" x14ac:dyDescent="0.35">
      <c r="A470" s="2" t="s">
        <v>476</v>
      </c>
      <c r="B470" s="2" t="s">
        <v>48</v>
      </c>
      <c r="C470" s="2" t="s">
        <v>286</v>
      </c>
    </row>
    <row r="471" spans="1:3" x14ac:dyDescent="0.35">
      <c r="A471" s="1" t="s">
        <v>477</v>
      </c>
      <c r="B471" s="1" t="s">
        <v>48</v>
      </c>
      <c r="C471" s="1" t="s">
        <v>286</v>
      </c>
    </row>
    <row r="472" spans="1:3" x14ac:dyDescent="0.35">
      <c r="A472" s="2" t="s">
        <v>478</v>
      </c>
      <c r="B472" s="2" t="s">
        <v>48</v>
      </c>
      <c r="C472" s="2" t="s">
        <v>286</v>
      </c>
    </row>
    <row r="473" spans="1:3" x14ac:dyDescent="0.35">
      <c r="A473" s="1" t="s">
        <v>479</v>
      </c>
      <c r="B473" s="1" t="s">
        <v>48</v>
      </c>
      <c r="C473" s="1" t="s">
        <v>286</v>
      </c>
    </row>
    <row r="474" spans="1:3" x14ac:dyDescent="0.35">
      <c r="A474" s="2" t="s">
        <v>480</v>
      </c>
      <c r="B474" s="2" t="s">
        <v>48</v>
      </c>
      <c r="C474" s="2" t="s">
        <v>286</v>
      </c>
    </row>
    <row r="475" spans="1:3" x14ac:dyDescent="0.35">
      <c r="A475" s="1" t="s">
        <v>481</v>
      </c>
      <c r="B475" s="1" t="s">
        <v>48</v>
      </c>
      <c r="C475" s="1" t="s">
        <v>286</v>
      </c>
    </row>
    <row r="476" spans="1:3" x14ac:dyDescent="0.35">
      <c r="A476" s="2" t="s">
        <v>482</v>
      </c>
      <c r="B476" s="2" t="s">
        <v>48</v>
      </c>
      <c r="C476" s="2" t="s">
        <v>286</v>
      </c>
    </row>
    <row r="477" spans="1:3" x14ac:dyDescent="0.35">
      <c r="A477" s="1" t="s">
        <v>483</v>
      </c>
      <c r="B477" s="1" t="s">
        <v>48</v>
      </c>
      <c r="C477" s="1" t="s">
        <v>286</v>
      </c>
    </row>
    <row r="478" spans="1:3" x14ac:dyDescent="0.35">
      <c r="A478" s="2" t="s">
        <v>484</v>
      </c>
      <c r="B478" s="2" t="s">
        <v>48</v>
      </c>
      <c r="C478" s="2" t="s">
        <v>286</v>
      </c>
    </row>
    <row r="479" spans="1:3" x14ac:dyDescent="0.35">
      <c r="A479" s="1" t="s">
        <v>485</v>
      </c>
      <c r="B479" s="1" t="s">
        <v>48</v>
      </c>
      <c r="C479" s="1" t="s">
        <v>286</v>
      </c>
    </row>
    <row r="480" spans="1:3" x14ac:dyDescent="0.35">
      <c r="A480" s="2" t="s">
        <v>486</v>
      </c>
      <c r="B480" s="2" t="s">
        <v>48</v>
      </c>
      <c r="C480" s="2" t="s">
        <v>286</v>
      </c>
    </row>
    <row r="481" spans="1:3" x14ac:dyDescent="0.35">
      <c r="A481" s="1" t="s">
        <v>487</v>
      </c>
      <c r="B481" s="1" t="s">
        <v>48</v>
      </c>
      <c r="C481" s="1" t="s">
        <v>286</v>
      </c>
    </row>
    <row r="482" spans="1:3" x14ac:dyDescent="0.35">
      <c r="A482" s="2" t="s">
        <v>488</v>
      </c>
      <c r="B482" s="2" t="s">
        <v>48</v>
      </c>
      <c r="C482" s="2" t="s">
        <v>286</v>
      </c>
    </row>
    <row r="483" spans="1:3" x14ac:dyDescent="0.35">
      <c r="A483" s="1" t="s">
        <v>489</v>
      </c>
      <c r="B483" s="1" t="s">
        <v>48</v>
      </c>
      <c r="C483" s="1" t="s">
        <v>286</v>
      </c>
    </row>
    <row r="484" spans="1:3" x14ac:dyDescent="0.35">
      <c r="A484" s="2" t="s">
        <v>490</v>
      </c>
      <c r="B484" s="2" t="s">
        <v>48</v>
      </c>
      <c r="C484" s="2" t="s">
        <v>286</v>
      </c>
    </row>
    <row r="485" spans="1:3" x14ac:dyDescent="0.35">
      <c r="A485" s="1" t="s">
        <v>491</v>
      </c>
      <c r="B485" s="1" t="s">
        <v>48</v>
      </c>
      <c r="C485" s="1" t="s">
        <v>286</v>
      </c>
    </row>
    <row r="486" spans="1:3" x14ac:dyDescent="0.35">
      <c r="A486" s="2" t="s">
        <v>492</v>
      </c>
      <c r="B486" s="2" t="s">
        <v>48</v>
      </c>
      <c r="C486" s="2" t="s">
        <v>286</v>
      </c>
    </row>
    <row r="487" spans="1:3" x14ac:dyDescent="0.35">
      <c r="A487" s="1" t="s">
        <v>493</v>
      </c>
      <c r="B487" s="1" t="s">
        <v>48</v>
      </c>
      <c r="C487" s="1" t="s">
        <v>286</v>
      </c>
    </row>
    <row r="488" spans="1:3" x14ac:dyDescent="0.35">
      <c r="A488" s="2" t="s">
        <v>494</v>
      </c>
      <c r="B488" s="2" t="s">
        <v>48</v>
      </c>
      <c r="C488" s="2" t="s">
        <v>286</v>
      </c>
    </row>
    <row r="489" spans="1:3" x14ac:dyDescent="0.35">
      <c r="A489" s="1" t="s">
        <v>495</v>
      </c>
      <c r="B489" s="1" t="s">
        <v>48</v>
      </c>
      <c r="C489" s="1" t="s">
        <v>286</v>
      </c>
    </row>
    <row r="490" spans="1:3" x14ac:dyDescent="0.35">
      <c r="A490" s="2" t="s">
        <v>496</v>
      </c>
      <c r="B490" s="2" t="s">
        <v>48</v>
      </c>
      <c r="C490" s="2" t="s">
        <v>286</v>
      </c>
    </row>
    <row r="491" spans="1:3" x14ac:dyDescent="0.35">
      <c r="A491" s="1" t="s">
        <v>497</v>
      </c>
      <c r="B491" s="1" t="s">
        <v>48</v>
      </c>
      <c r="C491" s="1" t="s">
        <v>286</v>
      </c>
    </row>
    <row r="492" spans="1:3" x14ac:dyDescent="0.35">
      <c r="A492" s="2" t="s">
        <v>498</v>
      </c>
      <c r="B492" s="2" t="s">
        <v>48</v>
      </c>
      <c r="C492" s="2" t="s">
        <v>286</v>
      </c>
    </row>
    <row r="493" spans="1:3" x14ac:dyDescent="0.35">
      <c r="A493" s="1" t="s">
        <v>499</v>
      </c>
      <c r="B493" s="1" t="s">
        <v>48</v>
      </c>
      <c r="C493" s="1" t="s">
        <v>286</v>
      </c>
    </row>
    <row r="494" spans="1:3" x14ac:dyDescent="0.35">
      <c r="A494" s="2" t="s">
        <v>500</v>
      </c>
      <c r="B494" s="2" t="s">
        <v>48</v>
      </c>
      <c r="C494" s="2" t="s">
        <v>286</v>
      </c>
    </row>
    <row r="495" spans="1:3" x14ac:dyDescent="0.35">
      <c r="A495" s="1" t="s">
        <v>501</v>
      </c>
      <c r="B495" s="1" t="s">
        <v>48</v>
      </c>
      <c r="C495" s="1" t="s">
        <v>286</v>
      </c>
    </row>
    <row r="496" spans="1:3" x14ac:dyDescent="0.35">
      <c r="A496" s="2" t="s">
        <v>502</v>
      </c>
      <c r="B496" s="2" t="s">
        <v>48</v>
      </c>
      <c r="C496" s="2" t="s">
        <v>286</v>
      </c>
    </row>
    <row r="497" spans="1:3" x14ac:dyDescent="0.35">
      <c r="A497" s="1" t="s">
        <v>503</v>
      </c>
      <c r="B497" s="1" t="s">
        <v>48</v>
      </c>
      <c r="C497" s="1" t="s">
        <v>286</v>
      </c>
    </row>
    <row r="498" spans="1:3" x14ac:dyDescent="0.35">
      <c r="A498" s="2" t="s">
        <v>504</v>
      </c>
      <c r="B498" s="2" t="s">
        <v>48</v>
      </c>
      <c r="C498" s="2" t="s">
        <v>286</v>
      </c>
    </row>
    <row r="499" spans="1:3" x14ac:dyDescent="0.35">
      <c r="A499" s="1" t="s">
        <v>505</v>
      </c>
      <c r="B499" s="1" t="s">
        <v>48</v>
      </c>
      <c r="C499" s="1" t="s">
        <v>286</v>
      </c>
    </row>
    <row r="500" spans="1:3" x14ac:dyDescent="0.35">
      <c r="A500" s="2" t="s">
        <v>506</v>
      </c>
      <c r="B500" s="2" t="s">
        <v>48</v>
      </c>
      <c r="C500" s="2" t="s">
        <v>286</v>
      </c>
    </row>
    <row r="501" spans="1:3" x14ac:dyDescent="0.35">
      <c r="A501" s="1" t="s">
        <v>507</v>
      </c>
      <c r="B501" s="1" t="s">
        <v>48</v>
      </c>
      <c r="C501" s="1" t="s">
        <v>286</v>
      </c>
    </row>
    <row r="502" spans="1:3" x14ac:dyDescent="0.35">
      <c r="A502" s="2" t="s">
        <v>508</v>
      </c>
      <c r="B502" s="2" t="s">
        <v>48</v>
      </c>
      <c r="C502" s="2" t="s">
        <v>286</v>
      </c>
    </row>
    <row r="503" spans="1:3" x14ac:dyDescent="0.35">
      <c r="A503" s="1" t="s">
        <v>509</v>
      </c>
      <c r="B503" s="1" t="s">
        <v>48</v>
      </c>
      <c r="C503" s="1" t="s">
        <v>286</v>
      </c>
    </row>
    <row r="504" spans="1:3" x14ac:dyDescent="0.35">
      <c r="A504" s="2" t="s">
        <v>510</v>
      </c>
      <c r="B504" s="2" t="s">
        <v>48</v>
      </c>
      <c r="C504" s="2" t="s">
        <v>286</v>
      </c>
    </row>
    <row r="505" spans="1:3" x14ac:dyDescent="0.35">
      <c r="A505" s="1" t="s">
        <v>511</v>
      </c>
      <c r="B505" s="1" t="s">
        <v>48</v>
      </c>
      <c r="C505" s="1" t="s">
        <v>286</v>
      </c>
    </row>
    <row r="506" spans="1:3" x14ac:dyDescent="0.35">
      <c r="A506" s="2" t="s">
        <v>512</v>
      </c>
      <c r="B506" s="2" t="s">
        <v>48</v>
      </c>
      <c r="C506" s="2" t="s">
        <v>286</v>
      </c>
    </row>
    <row r="507" spans="1:3" x14ac:dyDescent="0.35">
      <c r="A507" s="1" t="s">
        <v>513</v>
      </c>
      <c r="B507" s="1" t="s">
        <v>48</v>
      </c>
      <c r="C507" s="1" t="s">
        <v>286</v>
      </c>
    </row>
    <row r="508" spans="1:3" x14ac:dyDescent="0.35">
      <c r="A508" s="2" t="s">
        <v>514</v>
      </c>
      <c r="B508" s="2" t="s">
        <v>48</v>
      </c>
      <c r="C508" s="2" t="s">
        <v>286</v>
      </c>
    </row>
    <row r="509" spans="1:3" x14ac:dyDescent="0.35">
      <c r="A509" s="1" t="s">
        <v>515</v>
      </c>
      <c r="B509" s="1" t="s">
        <v>48</v>
      </c>
      <c r="C509" s="1" t="s">
        <v>286</v>
      </c>
    </row>
    <row r="510" spans="1:3" x14ac:dyDescent="0.35">
      <c r="A510" s="2" t="s">
        <v>516</v>
      </c>
      <c r="B510" s="2" t="s">
        <v>48</v>
      </c>
      <c r="C510" s="2" t="s">
        <v>286</v>
      </c>
    </row>
    <row r="511" spans="1:3" x14ac:dyDescent="0.35">
      <c r="A511" s="1" t="s">
        <v>517</v>
      </c>
      <c r="B511" s="1" t="s">
        <v>48</v>
      </c>
      <c r="C511" s="1" t="s">
        <v>286</v>
      </c>
    </row>
    <row r="512" spans="1:3" x14ac:dyDescent="0.35">
      <c r="A512" s="2" t="s">
        <v>518</v>
      </c>
      <c r="B512" s="2" t="s">
        <v>48</v>
      </c>
      <c r="C512" s="2" t="s">
        <v>286</v>
      </c>
    </row>
    <row r="513" spans="1:3" x14ac:dyDescent="0.35">
      <c r="A513" s="1" t="s">
        <v>519</v>
      </c>
      <c r="B513" s="1" t="s">
        <v>48</v>
      </c>
      <c r="C513" s="1" t="s">
        <v>286</v>
      </c>
    </row>
    <row r="514" spans="1:3" x14ac:dyDescent="0.35">
      <c r="A514" s="2" t="s">
        <v>520</v>
      </c>
      <c r="B514" s="2" t="s">
        <v>48</v>
      </c>
      <c r="C514" s="2" t="s">
        <v>286</v>
      </c>
    </row>
    <row r="515" spans="1:3" x14ac:dyDescent="0.35">
      <c r="A515" s="1" t="s">
        <v>521</v>
      </c>
      <c r="B515" s="1" t="s">
        <v>48</v>
      </c>
      <c r="C515" s="1" t="s">
        <v>286</v>
      </c>
    </row>
    <row r="516" spans="1:3" x14ac:dyDescent="0.35">
      <c r="A516" s="2" t="s">
        <v>522</v>
      </c>
      <c r="B516" s="2" t="s">
        <v>48</v>
      </c>
      <c r="C516" s="2" t="s">
        <v>286</v>
      </c>
    </row>
    <row r="517" spans="1:3" x14ac:dyDescent="0.35">
      <c r="A517" s="1" t="s">
        <v>523</v>
      </c>
      <c r="B517" s="1" t="s">
        <v>48</v>
      </c>
      <c r="C517" s="1" t="s">
        <v>286</v>
      </c>
    </row>
    <row r="518" spans="1:3" x14ac:dyDescent="0.35">
      <c r="A518" s="2" t="s">
        <v>524</v>
      </c>
      <c r="B518" s="2" t="s">
        <v>48</v>
      </c>
      <c r="C518" s="2" t="s">
        <v>286</v>
      </c>
    </row>
    <row r="519" spans="1:3" x14ac:dyDescent="0.35">
      <c r="A519" s="1" t="s">
        <v>525</v>
      </c>
      <c r="B519" s="1" t="s">
        <v>48</v>
      </c>
      <c r="C519" s="1" t="s">
        <v>286</v>
      </c>
    </row>
    <row r="520" spans="1:3" x14ac:dyDescent="0.35">
      <c r="A520" s="2" t="s">
        <v>526</v>
      </c>
      <c r="B520" s="2" t="s">
        <v>48</v>
      </c>
      <c r="C520" s="2" t="s">
        <v>286</v>
      </c>
    </row>
    <row r="521" spans="1:3" x14ac:dyDescent="0.35">
      <c r="A521" s="1" t="s">
        <v>527</v>
      </c>
      <c r="B521" s="1" t="s">
        <v>48</v>
      </c>
      <c r="C521" s="1" t="s">
        <v>286</v>
      </c>
    </row>
    <row r="522" spans="1:3" x14ac:dyDescent="0.35">
      <c r="A522" s="2" t="s">
        <v>528</v>
      </c>
      <c r="B522" s="2" t="s">
        <v>48</v>
      </c>
      <c r="C522" s="2" t="s">
        <v>286</v>
      </c>
    </row>
    <row r="523" spans="1:3" x14ac:dyDescent="0.35">
      <c r="A523" s="1" t="s">
        <v>529</v>
      </c>
      <c r="B523" s="1" t="s">
        <v>48</v>
      </c>
      <c r="C523" s="1" t="s">
        <v>286</v>
      </c>
    </row>
    <row r="524" spans="1:3" x14ac:dyDescent="0.35">
      <c r="A524" s="2" t="s">
        <v>530</v>
      </c>
      <c r="B524" s="2" t="s">
        <v>48</v>
      </c>
      <c r="C524" s="2" t="s">
        <v>286</v>
      </c>
    </row>
    <row r="525" spans="1:3" x14ac:dyDescent="0.35">
      <c r="A525" s="1" t="s">
        <v>531</v>
      </c>
      <c r="B525" s="1" t="s">
        <v>48</v>
      </c>
      <c r="C525" s="1" t="s">
        <v>286</v>
      </c>
    </row>
    <row r="526" spans="1:3" x14ac:dyDescent="0.35">
      <c r="A526" s="2" t="s">
        <v>532</v>
      </c>
      <c r="B526" s="2" t="s">
        <v>48</v>
      </c>
      <c r="C526" s="2" t="s">
        <v>286</v>
      </c>
    </row>
    <row r="527" spans="1:3" x14ac:dyDescent="0.35">
      <c r="A527" s="1" t="s">
        <v>533</v>
      </c>
      <c r="B527" s="1" t="s">
        <v>48</v>
      </c>
      <c r="C527" s="1" t="s">
        <v>286</v>
      </c>
    </row>
    <row r="528" spans="1:3" x14ac:dyDescent="0.35">
      <c r="A528" s="2" t="s">
        <v>534</v>
      </c>
      <c r="B528" s="2" t="s">
        <v>48</v>
      </c>
      <c r="C528" s="2" t="s">
        <v>286</v>
      </c>
    </row>
    <row r="529" spans="1:3" x14ac:dyDescent="0.35">
      <c r="A529" s="1" t="s">
        <v>535</v>
      </c>
      <c r="B529" s="1" t="s">
        <v>48</v>
      </c>
      <c r="C529" s="1" t="s">
        <v>286</v>
      </c>
    </row>
    <row r="530" spans="1:3" x14ac:dyDescent="0.35">
      <c r="A530" s="2" t="s">
        <v>536</v>
      </c>
      <c r="B530" s="2" t="s">
        <v>48</v>
      </c>
      <c r="C530" s="2" t="s">
        <v>286</v>
      </c>
    </row>
    <row r="531" spans="1:3" x14ac:dyDescent="0.35">
      <c r="A531" s="1" t="s">
        <v>537</v>
      </c>
      <c r="B531" s="1" t="s">
        <v>48</v>
      </c>
      <c r="C531" s="1" t="s">
        <v>286</v>
      </c>
    </row>
    <row r="532" spans="1:3" x14ac:dyDescent="0.35">
      <c r="A532" s="2" t="s">
        <v>538</v>
      </c>
      <c r="B532" s="2" t="s">
        <v>48</v>
      </c>
      <c r="C532" s="2" t="s">
        <v>286</v>
      </c>
    </row>
    <row r="533" spans="1:3" x14ac:dyDescent="0.35">
      <c r="A533" s="1" t="s">
        <v>539</v>
      </c>
      <c r="B533" s="1" t="s">
        <v>48</v>
      </c>
      <c r="C533" s="1" t="s">
        <v>286</v>
      </c>
    </row>
    <row r="534" spans="1:3" x14ac:dyDescent="0.35">
      <c r="A534" s="2" t="s">
        <v>540</v>
      </c>
      <c r="B534" s="2" t="s">
        <v>48</v>
      </c>
      <c r="C534" s="2" t="s">
        <v>286</v>
      </c>
    </row>
    <row r="535" spans="1:3" x14ac:dyDescent="0.35">
      <c r="A535" s="1" t="s">
        <v>541</v>
      </c>
      <c r="B535" s="1" t="s">
        <v>48</v>
      </c>
      <c r="C535" s="1" t="s">
        <v>286</v>
      </c>
    </row>
    <row r="536" spans="1:3" x14ac:dyDescent="0.35">
      <c r="A536" s="2" t="s">
        <v>542</v>
      </c>
      <c r="B536" s="2" t="s">
        <v>48</v>
      </c>
      <c r="C536" s="2" t="s">
        <v>286</v>
      </c>
    </row>
    <row r="537" spans="1:3" x14ac:dyDescent="0.35">
      <c r="A537" s="1" t="s">
        <v>543</v>
      </c>
      <c r="B537" s="1" t="s">
        <v>48</v>
      </c>
      <c r="C537" s="1" t="s">
        <v>286</v>
      </c>
    </row>
    <row r="538" spans="1:3" x14ac:dyDescent="0.35">
      <c r="A538" s="2" t="s">
        <v>544</v>
      </c>
      <c r="B538" s="2" t="s">
        <v>48</v>
      </c>
      <c r="C538" s="2" t="s">
        <v>286</v>
      </c>
    </row>
    <row r="539" spans="1:3" x14ac:dyDescent="0.35">
      <c r="A539" s="1" t="s">
        <v>545</v>
      </c>
      <c r="B539" s="1" t="s">
        <v>48</v>
      </c>
      <c r="C539" s="1" t="s">
        <v>286</v>
      </c>
    </row>
    <row r="540" spans="1:3" x14ac:dyDescent="0.35">
      <c r="A540" s="2" t="s">
        <v>546</v>
      </c>
      <c r="B540" s="2" t="s">
        <v>48</v>
      </c>
      <c r="C540" s="2" t="s">
        <v>286</v>
      </c>
    </row>
    <row r="541" spans="1:3" x14ac:dyDescent="0.35">
      <c r="A541" s="1" t="s">
        <v>547</v>
      </c>
      <c r="B541" s="1" t="s">
        <v>48</v>
      </c>
      <c r="C541" s="1" t="s">
        <v>286</v>
      </c>
    </row>
    <row r="542" spans="1:3" x14ac:dyDescent="0.35">
      <c r="A542" s="2" t="s">
        <v>548</v>
      </c>
      <c r="B542" s="2" t="s">
        <v>48</v>
      </c>
      <c r="C542" s="2" t="s">
        <v>286</v>
      </c>
    </row>
    <row r="543" spans="1:3" x14ac:dyDescent="0.35">
      <c r="A543" s="1" t="s">
        <v>549</v>
      </c>
      <c r="B543" s="1" t="s">
        <v>48</v>
      </c>
      <c r="C543" s="1" t="s">
        <v>286</v>
      </c>
    </row>
    <row r="544" spans="1:3" x14ac:dyDescent="0.35">
      <c r="A544" s="2" t="s">
        <v>550</v>
      </c>
      <c r="B544" s="2" t="s">
        <v>48</v>
      </c>
      <c r="C544" s="2" t="s">
        <v>286</v>
      </c>
    </row>
    <row r="545" spans="1:3" x14ac:dyDescent="0.35">
      <c r="A545" s="1" t="s">
        <v>551</v>
      </c>
      <c r="B545" s="1" t="s">
        <v>48</v>
      </c>
      <c r="C545" s="1" t="s">
        <v>286</v>
      </c>
    </row>
    <row r="546" spans="1:3" x14ac:dyDescent="0.35">
      <c r="A546" s="2" t="s">
        <v>552</v>
      </c>
      <c r="B546" s="2" t="s">
        <v>48</v>
      </c>
      <c r="C546" s="2" t="s">
        <v>286</v>
      </c>
    </row>
    <row r="547" spans="1:3" x14ac:dyDescent="0.35">
      <c r="A547" s="1" t="s">
        <v>553</v>
      </c>
      <c r="B547" s="1" t="s">
        <v>48</v>
      </c>
      <c r="C547" s="1" t="s">
        <v>286</v>
      </c>
    </row>
    <row r="548" spans="1:3" x14ac:dyDescent="0.35">
      <c r="A548" s="2" t="s">
        <v>554</v>
      </c>
      <c r="B548" s="2" t="s">
        <v>48</v>
      </c>
      <c r="C548" s="2" t="s">
        <v>286</v>
      </c>
    </row>
    <row r="549" spans="1:3" x14ac:dyDescent="0.35">
      <c r="A549" s="1" t="s">
        <v>555</v>
      </c>
      <c r="B549" s="1" t="s">
        <v>48</v>
      </c>
      <c r="C549" s="1" t="s">
        <v>286</v>
      </c>
    </row>
    <row r="550" spans="1:3" x14ac:dyDescent="0.35">
      <c r="A550" s="2" t="s">
        <v>556</v>
      </c>
      <c r="B550" s="2" t="s">
        <v>48</v>
      </c>
      <c r="C550" s="2" t="s">
        <v>286</v>
      </c>
    </row>
    <row r="551" spans="1:3" x14ac:dyDescent="0.35">
      <c r="A551" s="1" t="s">
        <v>557</v>
      </c>
      <c r="B551" s="1" t="s">
        <v>48</v>
      </c>
      <c r="C551" s="1" t="s">
        <v>286</v>
      </c>
    </row>
    <row r="552" spans="1:3" x14ac:dyDescent="0.35">
      <c r="A552" s="2" t="s">
        <v>558</v>
      </c>
      <c r="B552" s="2" t="s">
        <v>48</v>
      </c>
      <c r="C552" s="2" t="s">
        <v>286</v>
      </c>
    </row>
    <row r="553" spans="1:3" x14ac:dyDescent="0.35">
      <c r="A553" s="1" t="s">
        <v>559</v>
      </c>
      <c r="B553" s="1" t="s">
        <v>48</v>
      </c>
      <c r="C553" s="1" t="s">
        <v>286</v>
      </c>
    </row>
    <row r="554" spans="1:3" x14ac:dyDescent="0.35">
      <c r="A554" s="2" t="s">
        <v>560</v>
      </c>
      <c r="B554" s="2" t="s">
        <v>48</v>
      </c>
      <c r="C554" s="2" t="s">
        <v>286</v>
      </c>
    </row>
    <row r="555" spans="1:3" x14ac:dyDescent="0.35">
      <c r="A555" s="1" t="s">
        <v>561</v>
      </c>
      <c r="B555" s="1" t="s">
        <v>48</v>
      </c>
      <c r="C555" s="1" t="s">
        <v>286</v>
      </c>
    </row>
    <row r="556" spans="1:3" x14ac:dyDescent="0.35">
      <c r="A556" s="2" t="s">
        <v>562</v>
      </c>
      <c r="B556" s="2" t="s">
        <v>48</v>
      </c>
      <c r="C556" s="2" t="s">
        <v>286</v>
      </c>
    </row>
    <row r="557" spans="1:3" x14ac:dyDescent="0.35">
      <c r="A557" s="1" t="s">
        <v>563</v>
      </c>
      <c r="B557" s="1" t="s">
        <v>48</v>
      </c>
      <c r="C557" s="1" t="s">
        <v>286</v>
      </c>
    </row>
    <row r="558" spans="1:3" x14ac:dyDescent="0.35">
      <c r="A558" s="2" t="s">
        <v>564</v>
      </c>
      <c r="B558" s="2" t="s">
        <v>48</v>
      </c>
      <c r="C558" s="2" t="s">
        <v>286</v>
      </c>
    </row>
    <row r="559" spans="1:3" x14ac:dyDescent="0.35">
      <c r="A559" s="1" t="s">
        <v>565</v>
      </c>
      <c r="B559" s="1" t="s">
        <v>48</v>
      </c>
      <c r="C559" s="1" t="s">
        <v>286</v>
      </c>
    </row>
    <row r="560" spans="1:3" x14ac:dyDescent="0.35">
      <c r="A560" s="2" t="s">
        <v>566</v>
      </c>
      <c r="B560" s="2" t="s">
        <v>48</v>
      </c>
      <c r="C560" s="2" t="s">
        <v>286</v>
      </c>
    </row>
    <row r="561" spans="1:3" x14ac:dyDescent="0.35">
      <c r="A561" s="1" t="s">
        <v>567</v>
      </c>
      <c r="B561" s="1" t="s">
        <v>48</v>
      </c>
      <c r="C561" s="1" t="s">
        <v>286</v>
      </c>
    </row>
    <row r="562" spans="1:3" x14ac:dyDescent="0.35">
      <c r="A562" s="2" t="s">
        <v>568</v>
      </c>
      <c r="B562" s="2" t="s">
        <v>48</v>
      </c>
      <c r="C562" s="2" t="s">
        <v>286</v>
      </c>
    </row>
    <row r="563" spans="1:3" x14ac:dyDescent="0.35">
      <c r="A563" s="1" t="s">
        <v>569</v>
      </c>
      <c r="B563" s="1" t="s">
        <v>48</v>
      </c>
      <c r="C563" s="1" t="s">
        <v>286</v>
      </c>
    </row>
    <row r="564" spans="1:3" x14ac:dyDescent="0.35">
      <c r="A564" s="2" t="s">
        <v>570</v>
      </c>
      <c r="B564" s="2" t="s">
        <v>48</v>
      </c>
      <c r="C564" s="2" t="s">
        <v>286</v>
      </c>
    </row>
    <row r="565" spans="1:3" x14ac:dyDescent="0.35">
      <c r="A565" s="1" t="s">
        <v>571</v>
      </c>
      <c r="B565" s="1" t="s">
        <v>48</v>
      </c>
      <c r="C565" s="1" t="s">
        <v>286</v>
      </c>
    </row>
    <row r="566" spans="1:3" x14ac:dyDescent="0.35">
      <c r="A566" s="2" t="s">
        <v>572</v>
      </c>
      <c r="B566" s="2" t="s">
        <v>48</v>
      </c>
      <c r="C566" s="2" t="s">
        <v>286</v>
      </c>
    </row>
    <row r="567" spans="1:3" x14ac:dyDescent="0.35">
      <c r="A567" s="1" t="s">
        <v>573</v>
      </c>
      <c r="B567" s="1" t="s">
        <v>48</v>
      </c>
      <c r="C567" s="1" t="s">
        <v>286</v>
      </c>
    </row>
    <row r="568" spans="1:3" x14ac:dyDescent="0.35">
      <c r="A568" s="2" t="s">
        <v>574</v>
      </c>
      <c r="B568" s="2" t="s">
        <v>48</v>
      </c>
      <c r="C568" s="2" t="s">
        <v>286</v>
      </c>
    </row>
    <row r="569" spans="1:3" x14ac:dyDescent="0.35">
      <c r="A569" s="1" t="s">
        <v>575</v>
      </c>
      <c r="B569" s="1" t="s">
        <v>48</v>
      </c>
      <c r="C569" s="1" t="s">
        <v>286</v>
      </c>
    </row>
    <row r="570" spans="1:3" x14ac:dyDescent="0.35">
      <c r="A570" s="2" t="s">
        <v>576</v>
      </c>
      <c r="B570" s="2" t="s">
        <v>48</v>
      </c>
      <c r="C570" s="2" t="s">
        <v>286</v>
      </c>
    </row>
    <row r="571" spans="1:3" x14ac:dyDescent="0.35">
      <c r="A571" s="1" t="s">
        <v>577</v>
      </c>
      <c r="B571" s="1" t="s">
        <v>48</v>
      </c>
      <c r="C571" s="1" t="s">
        <v>286</v>
      </c>
    </row>
    <row r="572" spans="1:3" x14ac:dyDescent="0.35">
      <c r="A572" s="2" t="s">
        <v>578</v>
      </c>
      <c r="B572" s="2" t="s">
        <v>48</v>
      </c>
      <c r="C572" s="2" t="s">
        <v>286</v>
      </c>
    </row>
    <row r="573" spans="1:3" x14ac:dyDescent="0.35">
      <c r="A573" s="1" t="s">
        <v>579</v>
      </c>
      <c r="B573" s="1" t="s">
        <v>48</v>
      </c>
      <c r="C573" s="1" t="s">
        <v>286</v>
      </c>
    </row>
    <row r="574" spans="1:3" x14ac:dyDescent="0.35">
      <c r="A574" s="2" t="s">
        <v>580</v>
      </c>
      <c r="B574" s="2" t="s">
        <v>48</v>
      </c>
      <c r="C574" s="2" t="s">
        <v>286</v>
      </c>
    </row>
    <row r="575" spans="1:3" x14ac:dyDescent="0.35">
      <c r="A575" s="1" t="s">
        <v>581</v>
      </c>
      <c r="B575" s="1" t="s">
        <v>48</v>
      </c>
      <c r="C575" s="1" t="s">
        <v>286</v>
      </c>
    </row>
    <row r="576" spans="1:3" x14ac:dyDescent="0.35">
      <c r="A576" s="2" t="s">
        <v>582</v>
      </c>
      <c r="B576" s="2" t="s">
        <v>48</v>
      </c>
      <c r="C576" s="2" t="s">
        <v>286</v>
      </c>
    </row>
    <row r="577" spans="1:3" x14ac:dyDescent="0.35">
      <c r="A577" s="1" t="s">
        <v>583</v>
      </c>
      <c r="B577" s="1" t="s">
        <v>48</v>
      </c>
      <c r="C577" s="1" t="s">
        <v>286</v>
      </c>
    </row>
    <row r="578" spans="1:3" x14ac:dyDescent="0.35">
      <c r="A578" s="2" t="s">
        <v>584</v>
      </c>
      <c r="B578" s="2" t="s">
        <v>48</v>
      </c>
      <c r="C578" s="2" t="s">
        <v>286</v>
      </c>
    </row>
    <row r="579" spans="1:3" x14ac:dyDescent="0.35">
      <c r="A579" s="1" t="s">
        <v>585</v>
      </c>
      <c r="B579" s="1" t="s">
        <v>48</v>
      </c>
      <c r="C579" s="1" t="s">
        <v>286</v>
      </c>
    </row>
    <row r="580" spans="1:3" x14ac:dyDescent="0.35">
      <c r="A580" s="2" t="s">
        <v>586</v>
      </c>
      <c r="B580" s="2" t="s">
        <v>48</v>
      </c>
      <c r="C580" s="2" t="s">
        <v>286</v>
      </c>
    </row>
    <row r="581" spans="1:3" x14ac:dyDescent="0.35">
      <c r="A581" s="1" t="s">
        <v>587</v>
      </c>
      <c r="B581" s="1" t="s">
        <v>48</v>
      </c>
      <c r="C581" s="1" t="s">
        <v>286</v>
      </c>
    </row>
    <row r="582" spans="1:3" x14ac:dyDescent="0.35">
      <c r="A582" s="2" t="s">
        <v>588</v>
      </c>
      <c r="B582" s="2" t="s">
        <v>48</v>
      </c>
      <c r="C582" s="2" t="s">
        <v>286</v>
      </c>
    </row>
    <row r="583" spans="1:3" x14ac:dyDescent="0.35">
      <c r="A583" s="1" t="s">
        <v>589</v>
      </c>
      <c r="B583" s="1" t="s">
        <v>48</v>
      </c>
      <c r="C583" s="1" t="s">
        <v>286</v>
      </c>
    </row>
    <row r="584" spans="1:3" x14ac:dyDescent="0.35">
      <c r="A584" s="2" t="s">
        <v>590</v>
      </c>
      <c r="B584" s="2" t="s">
        <v>48</v>
      </c>
      <c r="C584" s="2" t="s">
        <v>286</v>
      </c>
    </row>
    <row r="585" spans="1:3" x14ac:dyDescent="0.35">
      <c r="A585" s="1" t="s">
        <v>591</v>
      </c>
      <c r="B585" s="1" t="s">
        <v>48</v>
      </c>
      <c r="C585" s="1" t="s">
        <v>286</v>
      </c>
    </row>
    <row r="586" spans="1:3" x14ac:dyDescent="0.35">
      <c r="A586" s="2" t="s">
        <v>592</v>
      </c>
      <c r="B586" s="2" t="s">
        <v>48</v>
      </c>
      <c r="C586" s="2" t="s">
        <v>286</v>
      </c>
    </row>
    <row r="587" spans="1:3" x14ac:dyDescent="0.35">
      <c r="A587" s="1" t="s">
        <v>593</v>
      </c>
      <c r="B587" s="1" t="s">
        <v>48</v>
      </c>
      <c r="C587" s="1" t="s">
        <v>286</v>
      </c>
    </row>
    <row r="588" spans="1:3" x14ac:dyDescent="0.35">
      <c r="A588" s="2" t="s">
        <v>594</v>
      </c>
      <c r="B588" s="2" t="s">
        <v>48</v>
      </c>
      <c r="C588" s="2" t="s">
        <v>286</v>
      </c>
    </row>
    <row r="589" spans="1:3" x14ac:dyDescent="0.35">
      <c r="A589" s="1" t="s">
        <v>595</v>
      </c>
      <c r="B589" s="1" t="s">
        <v>48</v>
      </c>
      <c r="C589" s="1" t="s">
        <v>286</v>
      </c>
    </row>
    <row r="590" spans="1:3" x14ac:dyDescent="0.35">
      <c r="A590" s="2" t="s">
        <v>596</v>
      </c>
      <c r="B590" s="2" t="s">
        <v>48</v>
      </c>
      <c r="C590" s="2" t="s">
        <v>286</v>
      </c>
    </row>
    <row r="591" spans="1:3" x14ac:dyDescent="0.35">
      <c r="A591" s="1" t="s">
        <v>597</v>
      </c>
      <c r="B591" s="1" t="s">
        <v>48</v>
      </c>
      <c r="C591" s="1" t="s">
        <v>286</v>
      </c>
    </row>
    <row r="592" spans="1:3" x14ac:dyDescent="0.35">
      <c r="A592" s="2" t="s">
        <v>598</v>
      </c>
      <c r="B592" s="2" t="s">
        <v>48</v>
      </c>
      <c r="C592" s="2" t="s">
        <v>286</v>
      </c>
    </row>
    <row r="593" spans="1:3" x14ac:dyDescent="0.35">
      <c r="A593" s="1" t="s">
        <v>599</v>
      </c>
      <c r="B593" s="1" t="s">
        <v>48</v>
      </c>
      <c r="C593" s="1" t="s">
        <v>286</v>
      </c>
    </row>
    <row r="594" spans="1:3" x14ac:dyDescent="0.35">
      <c r="A594" s="2" t="s">
        <v>600</v>
      </c>
      <c r="B594" s="2" t="s">
        <v>48</v>
      </c>
      <c r="C594" s="2" t="s">
        <v>286</v>
      </c>
    </row>
    <row r="595" spans="1:3" x14ac:dyDescent="0.35">
      <c r="A595" s="1" t="s">
        <v>601</v>
      </c>
      <c r="B595" s="1" t="s">
        <v>48</v>
      </c>
      <c r="C595" s="1" t="s">
        <v>286</v>
      </c>
    </row>
    <row r="596" spans="1:3" x14ac:dyDescent="0.35">
      <c r="A596" s="2" t="s">
        <v>602</v>
      </c>
      <c r="B596" s="2" t="s">
        <v>48</v>
      </c>
      <c r="C596" s="2" t="s">
        <v>286</v>
      </c>
    </row>
    <row r="597" spans="1:3" x14ac:dyDescent="0.35">
      <c r="A597" s="1" t="s">
        <v>603</v>
      </c>
      <c r="B597" s="1" t="s">
        <v>48</v>
      </c>
      <c r="C597" s="1" t="s">
        <v>286</v>
      </c>
    </row>
    <row r="598" spans="1:3" x14ac:dyDescent="0.35">
      <c r="A598" s="2" t="s">
        <v>604</v>
      </c>
      <c r="B598" s="2" t="s">
        <v>48</v>
      </c>
      <c r="C598" s="2" t="s">
        <v>286</v>
      </c>
    </row>
    <row r="599" spans="1:3" x14ac:dyDescent="0.35">
      <c r="A599" s="1" t="s">
        <v>605</v>
      </c>
      <c r="B599" s="1" t="s">
        <v>48</v>
      </c>
      <c r="C599" s="1" t="s">
        <v>286</v>
      </c>
    </row>
    <row r="600" spans="1:3" x14ac:dyDescent="0.35">
      <c r="A600" s="2" t="s">
        <v>606</v>
      </c>
      <c r="B600" s="2" t="s">
        <v>48</v>
      </c>
      <c r="C600" s="2" t="s">
        <v>286</v>
      </c>
    </row>
    <row r="601" spans="1:3" x14ac:dyDescent="0.35">
      <c r="A601" s="1" t="s">
        <v>607</v>
      </c>
      <c r="B601" s="1" t="s">
        <v>48</v>
      </c>
      <c r="C601" s="1" t="s">
        <v>286</v>
      </c>
    </row>
    <row r="602" spans="1:3" x14ac:dyDescent="0.35">
      <c r="A602" s="2" t="s">
        <v>608</v>
      </c>
      <c r="B602" s="2" t="s">
        <v>48</v>
      </c>
      <c r="C602" s="2" t="s">
        <v>286</v>
      </c>
    </row>
    <row r="603" spans="1:3" x14ac:dyDescent="0.35">
      <c r="A603" s="1" t="s">
        <v>609</v>
      </c>
      <c r="B603" s="1" t="s">
        <v>48</v>
      </c>
      <c r="C603" s="1" t="s">
        <v>286</v>
      </c>
    </row>
    <row r="604" spans="1:3" x14ac:dyDescent="0.35">
      <c r="A604" s="2" t="s">
        <v>610</v>
      </c>
      <c r="B604" s="2" t="s">
        <v>48</v>
      </c>
      <c r="C604" s="2" t="s">
        <v>286</v>
      </c>
    </row>
    <row r="605" spans="1:3" x14ac:dyDescent="0.35">
      <c r="A605" s="1" t="s">
        <v>611</v>
      </c>
      <c r="B605" s="1" t="s">
        <v>48</v>
      </c>
      <c r="C605" s="1" t="s">
        <v>286</v>
      </c>
    </row>
    <row r="606" spans="1:3" x14ac:dyDescent="0.35">
      <c r="A606" s="2" t="s">
        <v>612</v>
      </c>
      <c r="B606" s="2" t="s">
        <v>48</v>
      </c>
      <c r="C606" s="2" t="s">
        <v>286</v>
      </c>
    </row>
    <row r="607" spans="1:3" x14ac:dyDescent="0.35">
      <c r="A607" s="1" t="s">
        <v>613</v>
      </c>
      <c r="B607" s="1" t="s">
        <v>48</v>
      </c>
      <c r="C607" s="1" t="s">
        <v>286</v>
      </c>
    </row>
    <row r="608" spans="1:3" x14ac:dyDescent="0.35">
      <c r="A608" s="2" t="s">
        <v>614</v>
      </c>
      <c r="B608" s="2" t="s">
        <v>48</v>
      </c>
      <c r="C608" s="2" t="s">
        <v>286</v>
      </c>
    </row>
    <row r="609" spans="1:3" x14ac:dyDescent="0.35">
      <c r="A609" s="1" t="s">
        <v>615</v>
      </c>
      <c r="B609" s="1" t="s">
        <v>48</v>
      </c>
      <c r="C609" s="1" t="s">
        <v>286</v>
      </c>
    </row>
    <row r="610" spans="1:3" x14ac:dyDescent="0.35">
      <c r="A610" s="2" t="s">
        <v>616</v>
      </c>
      <c r="B610" s="2" t="s">
        <v>48</v>
      </c>
      <c r="C610" s="2" t="s">
        <v>286</v>
      </c>
    </row>
    <row r="611" spans="1:3" x14ac:dyDescent="0.35">
      <c r="A611" s="1" t="s">
        <v>617</v>
      </c>
      <c r="B611" s="1" t="s">
        <v>48</v>
      </c>
      <c r="C611" s="1" t="s">
        <v>286</v>
      </c>
    </row>
    <row r="612" spans="1:3" x14ac:dyDescent="0.35">
      <c r="A612" s="2" t="s">
        <v>618</v>
      </c>
      <c r="B612" s="2" t="s">
        <v>48</v>
      </c>
      <c r="C612" s="2" t="s">
        <v>286</v>
      </c>
    </row>
    <row r="613" spans="1:3" x14ac:dyDescent="0.35">
      <c r="A613" s="1" t="s">
        <v>619</v>
      </c>
      <c r="B613" s="1" t="s">
        <v>48</v>
      </c>
      <c r="C613" s="1" t="s">
        <v>286</v>
      </c>
    </row>
    <row r="614" spans="1:3" x14ac:dyDescent="0.35">
      <c r="A614" s="2" t="s">
        <v>620</v>
      </c>
      <c r="B614" s="2" t="s">
        <v>48</v>
      </c>
      <c r="C614" s="2" t="s">
        <v>286</v>
      </c>
    </row>
    <row r="615" spans="1:3" x14ac:dyDescent="0.35">
      <c r="A615" s="1" t="s">
        <v>621</v>
      </c>
      <c r="B615" s="1" t="s">
        <v>48</v>
      </c>
      <c r="C615" s="1" t="s">
        <v>286</v>
      </c>
    </row>
    <row r="616" spans="1:3" x14ac:dyDescent="0.35">
      <c r="A616" s="2" t="s">
        <v>622</v>
      </c>
      <c r="B616" s="2" t="s">
        <v>4</v>
      </c>
      <c r="C616" s="2" t="s">
        <v>623</v>
      </c>
    </row>
    <row r="617" spans="1:3" x14ac:dyDescent="0.35">
      <c r="A617" s="1" t="s">
        <v>624</v>
      </c>
      <c r="B617" s="1" t="s">
        <v>4</v>
      </c>
      <c r="C617" s="1" t="s">
        <v>623</v>
      </c>
    </row>
    <row r="618" spans="1:3" x14ac:dyDescent="0.35">
      <c r="A618" s="2" t="s">
        <v>625</v>
      </c>
      <c r="B618" s="2" t="s">
        <v>4</v>
      </c>
      <c r="C618" s="2" t="s">
        <v>623</v>
      </c>
    </row>
    <row r="619" spans="1:3" x14ac:dyDescent="0.35">
      <c r="A619" s="1" t="s">
        <v>626</v>
      </c>
      <c r="B619" s="1" t="s">
        <v>4</v>
      </c>
      <c r="C619" s="1" t="s">
        <v>623</v>
      </c>
    </row>
    <row r="620" spans="1:3" x14ac:dyDescent="0.35">
      <c r="A620" s="2" t="s">
        <v>627</v>
      </c>
      <c r="B620" s="2" t="s">
        <v>4</v>
      </c>
      <c r="C620" s="2" t="s">
        <v>623</v>
      </c>
    </row>
    <row r="621" spans="1:3" x14ac:dyDescent="0.35">
      <c r="A621" s="1" t="s">
        <v>628</v>
      </c>
      <c r="B621" s="1" t="s">
        <v>4</v>
      </c>
      <c r="C621" s="1" t="s">
        <v>623</v>
      </c>
    </row>
    <row r="622" spans="1:3" x14ac:dyDescent="0.35">
      <c r="A622" s="2" t="s">
        <v>629</v>
      </c>
      <c r="B622" s="2" t="s">
        <v>4</v>
      </c>
      <c r="C622" s="2" t="s">
        <v>623</v>
      </c>
    </row>
    <row r="623" spans="1:3" x14ac:dyDescent="0.35">
      <c r="A623" s="1" t="s">
        <v>630</v>
      </c>
      <c r="B623" s="1" t="s">
        <v>4</v>
      </c>
      <c r="C623" s="1" t="s">
        <v>623</v>
      </c>
    </row>
    <row r="624" spans="1:3" x14ac:dyDescent="0.35">
      <c r="A624" s="2" t="s">
        <v>631</v>
      </c>
      <c r="B624" s="2" t="s">
        <v>4</v>
      </c>
      <c r="C624" s="2" t="s">
        <v>623</v>
      </c>
    </row>
    <row r="625" spans="1:3" x14ac:dyDescent="0.35">
      <c r="A625" s="1" t="s">
        <v>632</v>
      </c>
      <c r="B625" s="1" t="s">
        <v>4</v>
      </c>
      <c r="C625" s="1" t="s">
        <v>623</v>
      </c>
    </row>
    <row r="626" spans="1:3" x14ac:dyDescent="0.35">
      <c r="A626" s="2" t="s">
        <v>633</v>
      </c>
      <c r="B626" s="2" t="s">
        <v>4</v>
      </c>
      <c r="C626" s="2" t="s">
        <v>623</v>
      </c>
    </row>
    <row r="627" spans="1:3" x14ac:dyDescent="0.35">
      <c r="A627" s="1" t="s">
        <v>634</v>
      </c>
      <c r="B627" s="1" t="s">
        <v>4</v>
      </c>
      <c r="C627" s="1" t="s">
        <v>623</v>
      </c>
    </row>
    <row r="628" spans="1:3" x14ac:dyDescent="0.35">
      <c r="A628" s="2" t="s">
        <v>635</v>
      </c>
      <c r="B628" s="2" t="s">
        <v>4</v>
      </c>
      <c r="C628" s="2" t="s">
        <v>623</v>
      </c>
    </row>
    <row r="629" spans="1:3" x14ac:dyDescent="0.35">
      <c r="A629" s="1" t="s">
        <v>636</v>
      </c>
      <c r="B629" s="1" t="s">
        <v>4</v>
      </c>
      <c r="C629" s="1" t="s">
        <v>623</v>
      </c>
    </row>
    <row r="630" spans="1:3" x14ac:dyDescent="0.35">
      <c r="A630" s="2" t="s">
        <v>637</v>
      </c>
      <c r="B630" s="2" t="s">
        <v>4</v>
      </c>
      <c r="C630" s="2" t="s">
        <v>623</v>
      </c>
    </row>
    <row r="631" spans="1:3" x14ac:dyDescent="0.35">
      <c r="A631" s="1" t="s">
        <v>638</v>
      </c>
      <c r="B631" s="1" t="s">
        <v>4</v>
      </c>
      <c r="C631" s="1" t="s">
        <v>623</v>
      </c>
    </row>
    <row r="632" spans="1:3" x14ac:dyDescent="0.35">
      <c r="A632" s="2" t="s">
        <v>639</v>
      </c>
      <c r="B632" s="2" t="s">
        <v>4</v>
      </c>
      <c r="C632" s="2" t="s">
        <v>623</v>
      </c>
    </row>
    <row r="633" spans="1:3" x14ac:dyDescent="0.35">
      <c r="A633" s="1" t="s">
        <v>640</v>
      </c>
      <c r="B633" s="1" t="s">
        <v>4</v>
      </c>
      <c r="C633" s="1" t="s">
        <v>623</v>
      </c>
    </row>
    <row r="634" spans="1:3" x14ac:dyDescent="0.35">
      <c r="A634" s="2" t="s">
        <v>641</v>
      </c>
      <c r="B634" s="2" t="s">
        <v>4</v>
      </c>
      <c r="C634" s="2" t="s">
        <v>623</v>
      </c>
    </row>
    <row r="635" spans="1:3" x14ac:dyDescent="0.35">
      <c r="A635" s="1" t="s">
        <v>642</v>
      </c>
      <c r="B635" s="1" t="s">
        <v>4</v>
      </c>
      <c r="C635" s="1" t="s">
        <v>623</v>
      </c>
    </row>
    <row r="636" spans="1:3" x14ac:dyDescent="0.35">
      <c r="A636" s="2" t="s">
        <v>643</v>
      </c>
      <c r="B636" s="2" t="s">
        <v>4</v>
      </c>
      <c r="C636" s="2" t="s">
        <v>623</v>
      </c>
    </row>
    <row r="637" spans="1:3" x14ac:dyDescent="0.35">
      <c r="A637" s="1" t="s">
        <v>644</v>
      </c>
      <c r="B637" s="1" t="s">
        <v>4</v>
      </c>
      <c r="C637" s="1" t="s">
        <v>623</v>
      </c>
    </row>
    <row r="638" spans="1:3" x14ac:dyDescent="0.35">
      <c r="A638" s="2" t="s">
        <v>645</v>
      </c>
      <c r="B638" s="2" t="s">
        <v>4</v>
      </c>
      <c r="C638" s="2" t="s">
        <v>623</v>
      </c>
    </row>
    <row r="639" spans="1:3" x14ac:dyDescent="0.35">
      <c r="A639" s="1" t="s">
        <v>646</v>
      </c>
      <c r="B639" s="1" t="s">
        <v>4</v>
      </c>
      <c r="C639" s="1" t="s">
        <v>623</v>
      </c>
    </row>
    <row r="640" spans="1:3" x14ac:dyDescent="0.35">
      <c r="A640" s="2" t="s">
        <v>647</v>
      </c>
      <c r="B640" s="2" t="s">
        <v>4</v>
      </c>
      <c r="C640" s="2" t="s">
        <v>623</v>
      </c>
    </row>
    <row r="641" spans="1:3" x14ac:dyDescent="0.35">
      <c r="A641" s="1" t="s">
        <v>648</v>
      </c>
      <c r="B641" s="1" t="s">
        <v>4</v>
      </c>
      <c r="C641" s="1" t="s">
        <v>623</v>
      </c>
    </row>
    <row r="642" spans="1:3" x14ac:dyDescent="0.35">
      <c r="A642" s="2" t="s">
        <v>649</v>
      </c>
      <c r="B642" s="2" t="s">
        <v>4</v>
      </c>
      <c r="C642" s="2" t="s">
        <v>623</v>
      </c>
    </row>
    <row r="643" spans="1:3" x14ac:dyDescent="0.35">
      <c r="A643" s="1" t="s">
        <v>650</v>
      </c>
      <c r="B643" s="1" t="s">
        <v>4</v>
      </c>
      <c r="C643" s="1" t="s">
        <v>623</v>
      </c>
    </row>
    <row r="644" spans="1:3" x14ac:dyDescent="0.35">
      <c r="A644" s="2" t="s">
        <v>651</v>
      </c>
      <c r="B644" s="2" t="s">
        <v>4</v>
      </c>
      <c r="C644" s="2" t="s">
        <v>623</v>
      </c>
    </row>
    <row r="645" spans="1:3" x14ac:dyDescent="0.35">
      <c r="A645" s="1" t="s">
        <v>652</v>
      </c>
      <c r="B645" s="1" t="s">
        <v>4</v>
      </c>
      <c r="C645" s="1" t="s">
        <v>623</v>
      </c>
    </row>
    <row r="646" spans="1:3" x14ac:dyDescent="0.35">
      <c r="A646" s="2" t="s">
        <v>653</v>
      </c>
      <c r="B646" s="2" t="s">
        <v>4</v>
      </c>
      <c r="C646" s="2" t="s">
        <v>623</v>
      </c>
    </row>
    <row r="647" spans="1:3" x14ac:dyDescent="0.35">
      <c r="A647" s="1" t="s">
        <v>654</v>
      </c>
      <c r="B647" s="1" t="s">
        <v>4</v>
      </c>
      <c r="C647" s="1" t="s">
        <v>623</v>
      </c>
    </row>
    <row r="648" spans="1:3" x14ac:dyDescent="0.35">
      <c r="A648" s="2" t="s">
        <v>655</v>
      </c>
      <c r="B648" s="2" t="s">
        <v>4</v>
      </c>
      <c r="C648" s="2" t="s">
        <v>623</v>
      </c>
    </row>
    <row r="649" spans="1:3" x14ac:dyDescent="0.35">
      <c r="A649" s="1" t="s">
        <v>656</v>
      </c>
      <c r="B649" s="1" t="s">
        <v>4</v>
      </c>
      <c r="C649" s="1" t="s">
        <v>623</v>
      </c>
    </row>
    <row r="650" spans="1:3" x14ac:dyDescent="0.35">
      <c r="A650" s="2" t="s">
        <v>657</v>
      </c>
      <c r="B650" s="2" t="s">
        <v>4</v>
      </c>
      <c r="C650" s="2" t="s">
        <v>623</v>
      </c>
    </row>
    <row r="651" spans="1:3" x14ac:dyDescent="0.35">
      <c r="A651" s="1" t="s">
        <v>658</v>
      </c>
      <c r="B651" s="1" t="s">
        <v>4</v>
      </c>
      <c r="C651" s="1" t="s">
        <v>623</v>
      </c>
    </row>
    <row r="652" spans="1:3" x14ac:dyDescent="0.35">
      <c r="A652" s="2" t="s">
        <v>659</v>
      </c>
      <c r="B652" s="2" t="s">
        <v>4</v>
      </c>
      <c r="C652" s="2" t="s">
        <v>623</v>
      </c>
    </row>
    <row r="653" spans="1:3" x14ac:dyDescent="0.35">
      <c r="A653" s="1" t="s">
        <v>660</v>
      </c>
      <c r="B653" s="1" t="s">
        <v>4</v>
      </c>
      <c r="C653" s="1" t="s">
        <v>623</v>
      </c>
    </row>
    <row r="654" spans="1:3" x14ac:dyDescent="0.35">
      <c r="A654" s="2" t="s">
        <v>661</v>
      </c>
      <c r="B654" s="2" t="s">
        <v>4</v>
      </c>
      <c r="C654" s="2" t="s">
        <v>623</v>
      </c>
    </row>
    <row r="655" spans="1:3" x14ac:dyDescent="0.35">
      <c r="A655" s="1" t="s">
        <v>662</v>
      </c>
      <c r="B655" s="1" t="s">
        <v>4</v>
      </c>
      <c r="C655" s="1" t="s">
        <v>623</v>
      </c>
    </row>
    <row r="656" spans="1:3" x14ac:dyDescent="0.35">
      <c r="A656" s="2" t="s">
        <v>663</v>
      </c>
      <c r="B656" s="2" t="s">
        <v>4</v>
      </c>
      <c r="C656" s="2" t="s">
        <v>623</v>
      </c>
    </row>
    <row r="657" spans="1:3" x14ac:dyDescent="0.35">
      <c r="A657" s="1" t="s">
        <v>664</v>
      </c>
      <c r="B657" s="1" t="s">
        <v>4</v>
      </c>
      <c r="C657" s="1" t="s">
        <v>623</v>
      </c>
    </row>
    <row r="658" spans="1:3" x14ac:dyDescent="0.35">
      <c r="A658" s="2" t="s">
        <v>665</v>
      </c>
      <c r="B658" s="2" t="s">
        <v>4</v>
      </c>
      <c r="C658" s="2" t="s">
        <v>623</v>
      </c>
    </row>
    <row r="659" spans="1:3" x14ac:dyDescent="0.35">
      <c r="A659" s="1" t="s">
        <v>666</v>
      </c>
      <c r="B659" s="1" t="s">
        <v>4</v>
      </c>
      <c r="C659" s="1" t="s">
        <v>623</v>
      </c>
    </row>
    <row r="660" spans="1:3" x14ac:dyDescent="0.35">
      <c r="A660" s="2" t="s">
        <v>667</v>
      </c>
      <c r="B660" s="2" t="s">
        <v>4</v>
      </c>
      <c r="C660" s="2" t="s">
        <v>623</v>
      </c>
    </row>
    <row r="661" spans="1:3" x14ac:dyDescent="0.35">
      <c r="A661" s="1" t="s">
        <v>668</v>
      </c>
      <c r="B661" s="1" t="s">
        <v>4</v>
      </c>
      <c r="C661" s="1" t="s">
        <v>623</v>
      </c>
    </row>
    <row r="662" spans="1:3" x14ac:dyDescent="0.35">
      <c r="A662" s="2" t="s">
        <v>669</v>
      </c>
      <c r="B662" s="2" t="s">
        <v>4</v>
      </c>
      <c r="C662" s="2" t="s">
        <v>623</v>
      </c>
    </row>
    <row r="663" spans="1:3" x14ac:dyDescent="0.35">
      <c r="A663" s="1" t="s">
        <v>670</v>
      </c>
      <c r="B663" s="1" t="s">
        <v>4</v>
      </c>
      <c r="C663" s="1" t="s">
        <v>623</v>
      </c>
    </row>
    <row r="664" spans="1:3" x14ac:dyDescent="0.35">
      <c r="A664" s="2" t="s">
        <v>671</v>
      </c>
      <c r="B664" s="2" t="s">
        <v>4</v>
      </c>
      <c r="C664" s="2" t="s">
        <v>623</v>
      </c>
    </row>
    <row r="665" spans="1:3" x14ac:dyDescent="0.35">
      <c r="A665" s="1" t="s">
        <v>672</v>
      </c>
      <c r="B665" s="1" t="s">
        <v>4</v>
      </c>
      <c r="C665" s="1" t="s">
        <v>623</v>
      </c>
    </row>
    <row r="666" spans="1:3" x14ac:dyDescent="0.35">
      <c r="A666" s="2" t="s">
        <v>673</v>
      </c>
      <c r="B666" s="2" t="s">
        <v>4</v>
      </c>
      <c r="C666" s="2" t="s">
        <v>623</v>
      </c>
    </row>
    <row r="667" spans="1:3" x14ac:dyDescent="0.35">
      <c r="A667" s="1" t="s">
        <v>674</v>
      </c>
      <c r="B667" s="1" t="s">
        <v>4</v>
      </c>
      <c r="C667" s="1" t="s">
        <v>623</v>
      </c>
    </row>
    <row r="668" spans="1:3" x14ac:dyDescent="0.35">
      <c r="A668" s="2" t="s">
        <v>675</v>
      </c>
      <c r="B668" s="2" t="s">
        <v>4</v>
      </c>
      <c r="C668" s="2" t="s">
        <v>623</v>
      </c>
    </row>
    <row r="669" spans="1:3" x14ac:dyDescent="0.35">
      <c r="A669" s="1" t="s">
        <v>676</v>
      </c>
      <c r="B669" s="1" t="s">
        <v>4</v>
      </c>
      <c r="C669" s="1" t="s">
        <v>623</v>
      </c>
    </row>
    <row r="670" spans="1:3" x14ac:dyDescent="0.35">
      <c r="A670" s="2" t="s">
        <v>677</v>
      </c>
      <c r="B670" s="2" t="s">
        <v>4</v>
      </c>
      <c r="C670" s="2" t="s">
        <v>623</v>
      </c>
    </row>
    <row r="671" spans="1:3" x14ac:dyDescent="0.35">
      <c r="A671" s="1" t="s">
        <v>678</v>
      </c>
      <c r="B671" s="1" t="s">
        <v>4</v>
      </c>
      <c r="C671" s="1" t="s">
        <v>623</v>
      </c>
    </row>
    <row r="672" spans="1:3" x14ac:dyDescent="0.35">
      <c r="A672" s="2" t="s">
        <v>679</v>
      </c>
      <c r="B672" s="2" t="s">
        <v>4</v>
      </c>
      <c r="C672" s="2" t="s">
        <v>623</v>
      </c>
    </row>
    <row r="673" spans="1:3" x14ac:dyDescent="0.35">
      <c r="A673" s="1" t="s">
        <v>680</v>
      </c>
      <c r="B673" s="1" t="s">
        <v>4</v>
      </c>
      <c r="C673" s="1" t="s">
        <v>623</v>
      </c>
    </row>
    <row r="674" spans="1:3" x14ac:dyDescent="0.35">
      <c r="A674" s="2" t="s">
        <v>681</v>
      </c>
      <c r="B674" s="2" t="s">
        <v>4</v>
      </c>
      <c r="C674" s="2" t="s">
        <v>623</v>
      </c>
    </row>
    <row r="675" spans="1:3" x14ac:dyDescent="0.35">
      <c r="A675" s="1" t="s">
        <v>682</v>
      </c>
      <c r="B675" s="1" t="s">
        <v>4</v>
      </c>
      <c r="C675" s="1" t="s">
        <v>623</v>
      </c>
    </row>
    <row r="676" spans="1:3" x14ac:dyDescent="0.35">
      <c r="A676" s="2" t="s">
        <v>683</v>
      </c>
      <c r="B676" s="2" t="s">
        <v>4</v>
      </c>
      <c r="C676" s="2" t="s">
        <v>623</v>
      </c>
    </row>
    <row r="677" spans="1:3" x14ac:dyDescent="0.35">
      <c r="A677" s="1" t="s">
        <v>684</v>
      </c>
      <c r="B677" s="1" t="s">
        <v>4</v>
      </c>
      <c r="C677" s="1" t="s">
        <v>623</v>
      </c>
    </row>
    <row r="678" spans="1:3" x14ac:dyDescent="0.35">
      <c r="A678" s="2" t="s">
        <v>685</v>
      </c>
      <c r="B678" s="2" t="s">
        <v>4</v>
      </c>
      <c r="C678" s="2" t="s">
        <v>623</v>
      </c>
    </row>
    <row r="679" spans="1:3" x14ac:dyDescent="0.35">
      <c r="A679" s="1" t="s">
        <v>686</v>
      </c>
      <c r="B679" s="1" t="s">
        <v>4</v>
      </c>
      <c r="C679" s="1" t="s">
        <v>623</v>
      </c>
    </row>
    <row r="680" spans="1:3" x14ac:dyDescent="0.35">
      <c r="A680" s="2" t="s">
        <v>687</v>
      </c>
      <c r="B680" s="2" t="s">
        <v>4</v>
      </c>
      <c r="C680" s="2" t="s">
        <v>623</v>
      </c>
    </row>
    <row r="681" spans="1:3" x14ac:dyDescent="0.35">
      <c r="A681" s="1" t="s">
        <v>688</v>
      </c>
      <c r="B681" s="1" t="s">
        <v>4</v>
      </c>
      <c r="C681" s="1" t="s">
        <v>623</v>
      </c>
    </row>
    <row r="682" spans="1:3" x14ac:dyDescent="0.35">
      <c r="A682" s="2" t="s">
        <v>689</v>
      </c>
      <c r="B682" s="2" t="s">
        <v>4</v>
      </c>
      <c r="C682" s="2" t="s">
        <v>623</v>
      </c>
    </row>
    <row r="683" spans="1:3" x14ac:dyDescent="0.35">
      <c r="A683" s="1" t="s">
        <v>690</v>
      </c>
      <c r="B683" s="1" t="s">
        <v>4</v>
      </c>
      <c r="C683" s="1" t="s">
        <v>623</v>
      </c>
    </row>
    <row r="684" spans="1:3" x14ac:dyDescent="0.35">
      <c r="A684" s="2" t="s">
        <v>691</v>
      </c>
      <c r="B684" s="2" t="s">
        <v>4</v>
      </c>
      <c r="C684" s="2" t="s">
        <v>623</v>
      </c>
    </row>
    <row r="685" spans="1:3" x14ac:dyDescent="0.35">
      <c r="A685" s="1" t="s">
        <v>692</v>
      </c>
      <c r="B685" s="1" t="s">
        <v>4</v>
      </c>
      <c r="C685" s="1" t="s">
        <v>623</v>
      </c>
    </row>
    <row r="686" spans="1:3" x14ac:dyDescent="0.35">
      <c r="A686" s="2" t="s">
        <v>693</v>
      </c>
      <c r="B686" s="2" t="s">
        <v>4</v>
      </c>
      <c r="C686" s="2" t="s">
        <v>623</v>
      </c>
    </row>
    <row r="687" spans="1:3" x14ac:dyDescent="0.35">
      <c r="A687" s="1" t="s">
        <v>694</v>
      </c>
      <c r="B687" s="1" t="s">
        <v>4</v>
      </c>
      <c r="C687" s="1" t="s">
        <v>623</v>
      </c>
    </row>
    <row r="688" spans="1:3" x14ac:dyDescent="0.35">
      <c r="A688" s="2" t="s">
        <v>695</v>
      </c>
      <c r="B688" s="2" t="s">
        <v>4</v>
      </c>
      <c r="C688" s="2" t="s">
        <v>623</v>
      </c>
    </row>
    <row r="689" spans="1:3" x14ac:dyDescent="0.35">
      <c r="A689" s="1" t="s">
        <v>696</v>
      </c>
      <c r="B689" s="1" t="s">
        <v>4</v>
      </c>
      <c r="C689" s="1" t="s">
        <v>623</v>
      </c>
    </row>
    <row r="690" spans="1:3" x14ac:dyDescent="0.35">
      <c r="A690" s="2" t="s">
        <v>697</v>
      </c>
      <c r="B690" s="2" t="s">
        <v>4</v>
      </c>
      <c r="C690" s="2" t="s">
        <v>623</v>
      </c>
    </row>
    <row r="691" spans="1:3" x14ac:dyDescent="0.35">
      <c r="A691" s="1" t="s">
        <v>698</v>
      </c>
      <c r="B691" s="1" t="s">
        <v>4</v>
      </c>
      <c r="C691" s="1" t="s">
        <v>623</v>
      </c>
    </row>
    <row r="692" spans="1:3" x14ac:dyDescent="0.35">
      <c r="A692" s="2" t="s">
        <v>699</v>
      </c>
      <c r="B692" s="2" t="s">
        <v>4</v>
      </c>
      <c r="C692" s="2" t="s">
        <v>623</v>
      </c>
    </row>
    <row r="693" spans="1:3" x14ac:dyDescent="0.35">
      <c r="A693" s="1" t="s">
        <v>700</v>
      </c>
      <c r="B693" s="1" t="s">
        <v>4</v>
      </c>
      <c r="C693" s="1" t="s">
        <v>623</v>
      </c>
    </row>
    <row r="694" spans="1:3" x14ac:dyDescent="0.35">
      <c r="A694" s="2" t="s">
        <v>701</v>
      </c>
      <c r="B694" s="2" t="s">
        <v>4</v>
      </c>
      <c r="C694" s="2" t="s">
        <v>623</v>
      </c>
    </row>
    <row r="695" spans="1:3" x14ac:dyDescent="0.35">
      <c r="A695" s="1" t="s">
        <v>702</v>
      </c>
      <c r="B695" s="1" t="s">
        <v>4</v>
      </c>
      <c r="C695" s="1" t="s">
        <v>623</v>
      </c>
    </row>
    <row r="696" spans="1:3" x14ac:dyDescent="0.35">
      <c r="A696" s="2" t="s">
        <v>703</v>
      </c>
      <c r="B696" s="2" t="s">
        <v>4</v>
      </c>
      <c r="C696" s="2" t="s">
        <v>623</v>
      </c>
    </row>
    <row r="697" spans="1:3" x14ac:dyDescent="0.35">
      <c r="A697" s="1" t="s">
        <v>704</v>
      </c>
      <c r="B697" s="1" t="s">
        <v>4</v>
      </c>
      <c r="C697" s="1" t="s">
        <v>623</v>
      </c>
    </row>
    <row r="698" spans="1:3" x14ac:dyDescent="0.35">
      <c r="A698" s="2" t="s">
        <v>705</v>
      </c>
      <c r="B698" s="2" t="s">
        <v>4</v>
      </c>
      <c r="C698" s="2" t="s">
        <v>623</v>
      </c>
    </row>
    <row r="699" spans="1:3" x14ac:dyDescent="0.35">
      <c r="A699" s="1" t="s">
        <v>706</v>
      </c>
      <c r="B699" s="1" t="s">
        <v>4</v>
      </c>
      <c r="C699" s="1" t="s">
        <v>623</v>
      </c>
    </row>
    <row r="700" spans="1:3" x14ac:dyDescent="0.35">
      <c r="A700" s="2" t="s">
        <v>707</v>
      </c>
      <c r="B700" s="2" t="s">
        <v>4</v>
      </c>
      <c r="C700" s="2" t="s">
        <v>623</v>
      </c>
    </row>
    <row r="701" spans="1:3" x14ac:dyDescent="0.35">
      <c r="A701" s="1" t="s">
        <v>708</v>
      </c>
      <c r="B701" s="1" t="s">
        <v>4</v>
      </c>
      <c r="C701" s="1" t="s">
        <v>623</v>
      </c>
    </row>
    <row r="702" spans="1:3" x14ac:dyDescent="0.35">
      <c r="A702" s="2" t="s">
        <v>709</v>
      </c>
      <c r="B702" s="2" t="s">
        <v>4</v>
      </c>
      <c r="C702" s="2" t="s">
        <v>623</v>
      </c>
    </row>
    <row r="703" spans="1:3" x14ac:dyDescent="0.35">
      <c r="A703" s="1" t="s">
        <v>710</v>
      </c>
      <c r="B703" s="1" t="s">
        <v>4</v>
      </c>
      <c r="C703" s="1" t="s">
        <v>623</v>
      </c>
    </row>
    <row r="704" spans="1:3" x14ac:dyDescent="0.35">
      <c r="A704" s="2" t="s">
        <v>711</v>
      </c>
      <c r="B704" s="2" t="s">
        <v>4</v>
      </c>
      <c r="C704" s="2" t="s">
        <v>623</v>
      </c>
    </row>
    <row r="705" spans="1:3" x14ac:dyDescent="0.35">
      <c r="A705" s="1" t="s">
        <v>712</v>
      </c>
      <c r="B705" s="1" t="s">
        <v>4</v>
      </c>
      <c r="C705" s="1" t="s">
        <v>623</v>
      </c>
    </row>
    <row r="706" spans="1:3" x14ac:dyDescent="0.35">
      <c r="A706" s="2" t="s">
        <v>713</v>
      </c>
      <c r="B706" s="2" t="s">
        <v>4</v>
      </c>
      <c r="C706" s="2" t="s">
        <v>623</v>
      </c>
    </row>
    <row r="707" spans="1:3" x14ac:dyDescent="0.35">
      <c r="A707" s="1" t="s">
        <v>714</v>
      </c>
      <c r="B707" s="1" t="s">
        <v>4</v>
      </c>
      <c r="C707" s="1" t="s">
        <v>623</v>
      </c>
    </row>
    <row r="708" spans="1:3" x14ac:dyDescent="0.35">
      <c r="A708" s="2" t="s">
        <v>715</v>
      </c>
      <c r="B708" s="2" t="s">
        <v>4</v>
      </c>
      <c r="C708" s="2" t="s">
        <v>623</v>
      </c>
    </row>
    <row r="709" spans="1:3" x14ac:dyDescent="0.35">
      <c r="A709" s="1" t="s">
        <v>716</v>
      </c>
      <c r="B709" s="1" t="s">
        <v>4</v>
      </c>
      <c r="C709" s="1" t="s">
        <v>623</v>
      </c>
    </row>
    <row r="710" spans="1:3" x14ac:dyDescent="0.35">
      <c r="A710" s="2" t="s">
        <v>717</v>
      </c>
      <c r="B710" s="2" t="s">
        <v>4</v>
      </c>
      <c r="C710" s="2" t="s">
        <v>623</v>
      </c>
    </row>
    <row r="711" spans="1:3" x14ac:dyDescent="0.35">
      <c r="A711" s="1" t="s">
        <v>718</v>
      </c>
      <c r="B711" s="1" t="s">
        <v>4</v>
      </c>
      <c r="C711" s="1" t="s">
        <v>623</v>
      </c>
    </row>
    <row r="712" spans="1:3" x14ac:dyDescent="0.35">
      <c r="A712" s="2" t="s">
        <v>719</v>
      </c>
      <c r="B712" s="2" t="s">
        <v>4</v>
      </c>
      <c r="C712" s="2" t="s">
        <v>623</v>
      </c>
    </row>
    <row r="713" spans="1:3" x14ac:dyDescent="0.35">
      <c r="A713" s="1" t="s">
        <v>720</v>
      </c>
      <c r="B713" s="1" t="s">
        <v>4</v>
      </c>
      <c r="C713" s="1" t="s">
        <v>623</v>
      </c>
    </row>
    <row r="714" spans="1:3" x14ac:dyDescent="0.35">
      <c r="A714" s="2" t="s">
        <v>721</v>
      </c>
      <c r="B714" s="2" t="s">
        <v>4</v>
      </c>
      <c r="C714" s="2" t="s">
        <v>623</v>
      </c>
    </row>
    <row r="715" spans="1:3" x14ac:dyDescent="0.35">
      <c r="A715" s="1" t="s">
        <v>722</v>
      </c>
      <c r="B715" s="1" t="s">
        <v>4</v>
      </c>
      <c r="C715" s="1" t="s">
        <v>623</v>
      </c>
    </row>
    <row r="716" spans="1:3" x14ac:dyDescent="0.35">
      <c r="A716" s="2" t="s">
        <v>723</v>
      </c>
      <c r="B716" s="2" t="s">
        <v>4</v>
      </c>
      <c r="C716" s="2" t="s">
        <v>623</v>
      </c>
    </row>
    <row r="717" spans="1:3" x14ac:dyDescent="0.35">
      <c r="A717" s="1" t="s">
        <v>724</v>
      </c>
      <c r="B717" s="1" t="s">
        <v>4</v>
      </c>
      <c r="C717" s="1" t="s">
        <v>623</v>
      </c>
    </row>
    <row r="718" spans="1:3" x14ac:dyDescent="0.35">
      <c r="A718" s="2" t="s">
        <v>725</v>
      </c>
      <c r="B718" s="2" t="s">
        <v>4</v>
      </c>
      <c r="C718" s="2" t="s">
        <v>623</v>
      </c>
    </row>
    <row r="719" spans="1:3" x14ac:dyDescent="0.35">
      <c r="A719" s="1" t="s">
        <v>726</v>
      </c>
      <c r="B719" s="1" t="s">
        <v>4</v>
      </c>
      <c r="C719" s="1" t="s">
        <v>623</v>
      </c>
    </row>
    <row r="720" spans="1:3" x14ac:dyDescent="0.35">
      <c r="A720" s="2" t="s">
        <v>727</v>
      </c>
      <c r="B720" s="2" t="s">
        <v>4</v>
      </c>
      <c r="C720" s="2" t="s">
        <v>623</v>
      </c>
    </row>
    <row r="721" spans="1:3" x14ac:dyDescent="0.35">
      <c r="A721" s="1" t="s">
        <v>728</v>
      </c>
      <c r="B721" s="1" t="s">
        <v>4</v>
      </c>
      <c r="C721" s="1" t="s">
        <v>623</v>
      </c>
    </row>
    <row r="722" spans="1:3" x14ac:dyDescent="0.35">
      <c r="A722" s="2" t="s">
        <v>729</v>
      </c>
      <c r="B722" s="2" t="s">
        <v>4</v>
      </c>
      <c r="C722" s="2" t="s">
        <v>623</v>
      </c>
    </row>
    <row r="723" spans="1:3" x14ac:dyDescent="0.35">
      <c r="A723" s="1" t="s">
        <v>730</v>
      </c>
      <c r="B723" s="1" t="s">
        <v>4</v>
      </c>
      <c r="C723" s="1" t="s">
        <v>623</v>
      </c>
    </row>
    <row r="724" spans="1:3" x14ac:dyDescent="0.35">
      <c r="A724" s="2" t="s">
        <v>731</v>
      </c>
      <c r="B724" s="2" t="s">
        <v>4</v>
      </c>
      <c r="C724" s="2" t="s">
        <v>623</v>
      </c>
    </row>
    <row r="725" spans="1:3" x14ac:dyDescent="0.35">
      <c r="A725" s="1" t="s">
        <v>732</v>
      </c>
      <c r="B725" s="1" t="s">
        <v>4</v>
      </c>
      <c r="C725" s="1" t="s">
        <v>623</v>
      </c>
    </row>
    <row r="726" spans="1:3" x14ac:dyDescent="0.35">
      <c r="A726" s="2" t="s">
        <v>733</v>
      </c>
      <c r="B726" s="2" t="s">
        <v>4</v>
      </c>
      <c r="C726" s="2" t="s">
        <v>623</v>
      </c>
    </row>
    <row r="727" spans="1:3" x14ac:dyDescent="0.35">
      <c r="A727" s="1" t="s">
        <v>734</v>
      </c>
      <c r="B727" s="1" t="s">
        <v>4</v>
      </c>
      <c r="C727" s="1" t="s">
        <v>623</v>
      </c>
    </row>
    <row r="728" spans="1:3" x14ac:dyDescent="0.35">
      <c r="A728" s="2" t="s">
        <v>735</v>
      </c>
      <c r="B728" s="2" t="s">
        <v>4</v>
      </c>
      <c r="C728" s="2" t="s">
        <v>623</v>
      </c>
    </row>
    <row r="729" spans="1:3" x14ac:dyDescent="0.35">
      <c r="A729" s="1" t="s">
        <v>736</v>
      </c>
      <c r="B729" s="1" t="s">
        <v>4</v>
      </c>
      <c r="C729" s="1" t="s">
        <v>623</v>
      </c>
    </row>
    <row r="730" spans="1:3" x14ac:dyDescent="0.35">
      <c r="A730" s="2" t="s">
        <v>737</v>
      </c>
      <c r="B730" s="2" t="s">
        <v>4</v>
      </c>
      <c r="C730" s="2" t="s">
        <v>623</v>
      </c>
    </row>
    <row r="731" spans="1:3" x14ac:dyDescent="0.35">
      <c r="A731" s="1" t="s">
        <v>738</v>
      </c>
      <c r="B731" s="1" t="s">
        <v>4</v>
      </c>
      <c r="C731" s="1" t="s">
        <v>623</v>
      </c>
    </row>
    <row r="732" spans="1:3" x14ac:dyDescent="0.35">
      <c r="A732" s="2" t="s">
        <v>739</v>
      </c>
      <c r="B732" s="2" t="s">
        <v>4</v>
      </c>
      <c r="C732" s="2" t="s">
        <v>623</v>
      </c>
    </row>
    <row r="733" spans="1:3" x14ac:dyDescent="0.35">
      <c r="A733" s="1" t="s">
        <v>740</v>
      </c>
      <c r="B733" s="1" t="s">
        <v>4</v>
      </c>
      <c r="C733" s="1" t="s">
        <v>623</v>
      </c>
    </row>
    <row r="734" spans="1:3" x14ac:dyDescent="0.35">
      <c r="A734" s="2" t="s">
        <v>741</v>
      </c>
      <c r="B734" s="2" t="s">
        <v>4</v>
      </c>
      <c r="C734" s="2" t="s">
        <v>623</v>
      </c>
    </row>
    <row r="735" spans="1:3" x14ac:dyDescent="0.35">
      <c r="A735" s="1" t="s">
        <v>742</v>
      </c>
      <c r="B735" s="1" t="s">
        <v>4</v>
      </c>
      <c r="C735" s="1" t="s">
        <v>623</v>
      </c>
    </row>
    <row r="736" spans="1:3" x14ac:dyDescent="0.35">
      <c r="A736" s="2" t="s">
        <v>743</v>
      </c>
      <c r="B736" s="2" t="s">
        <v>4</v>
      </c>
      <c r="C736" s="2" t="s">
        <v>623</v>
      </c>
    </row>
    <row r="737" spans="1:3" x14ac:dyDescent="0.35">
      <c r="A737" s="1" t="s">
        <v>744</v>
      </c>
      <c r="B737" s="1" t="s">
        <v>4</v>
      </c>
      <c r="C737" s="1" t="s">
        <v>623</v>
      </c>
    </row>
    <row r="738" spans="1:3" x14ac:dyDescent="0.35">
      <c r="A738" s="2" t="s">
        <v>745</v>
      </c>
      <c r="B738" s="2" t="s">
        <v>4</v>
      </c>
      <c r="C738" s="2" t="s">
        <v>623</v>
      </c>
    </row>
    <row r="739" spans="1:3" x14ac:dyDescent="0.35">
      <c r="A739" s="1" t="s">
        <v>746</v>
      </c>
      <c r="B739" s="1" t="s">
        <v>4</v>
      </c>
      <c r="C739" s="1" t="s">
        <v>623</v>
      </c>
    </row>
    <row r="740" spans="1:3" x14ac:dyDescent="0.35">
      <c r="A740" s="2" t="s">
        <v>747</v>
      </c>
      <c r="B740" s="2" t="s">
        <v>4</v>
      </c>
      <c r="C740" s="2" t="s">
        <v>623</v>
      </c>
    </row>
    <row r="741" spans="1:3" x14ac:dyDescent="0.35">
      <c r="A741" s="1" t="s">
        <v>748</v>
      </c>
      <c r="B741" s="1" t="s">
        <v>4</v>
      </c>
      <c r="C741" s="1" t="s">
        <v>623</v>
      </c>
    </row>
    <row r="742" spans="1:3" x14ac:dyDescent="0.35">
      <c r="A742" s="2" t="s">
        <v>749</v>
      </c>
      <c r="B742" s="2" t="s">
        <v>4</v>
      </c>
      <c r="C742" s="2" t="s">
        <v>623</v>
      </c>
    </row>
    <row r="743" spans="1:3" x14ac:dyDescent="0.35">
      <c r="A743" s="1" t="s">
        <v>750</v>
      </c>
      <c r="B743" s="1" t="s">
        <v>4</v>
      </c>
      <c r="C743" s="1" t="s">
        <v>623</v>
      </c>
    </row>
    <row r="744" spans="1:3" x14ac:dyDescent="0.35">
      <c r="A744" s="2" t="s">
        <v>751</v>
      </c>
      <c r="B744" s="2" t="s">
        <v>4</v>
      </c>
      <c r="C744" s="2" t="s">
        <v>623</v>
      </c>
    </row>
    <row r="745" spans="1:3" x14ac:dyDescent="0.35">
      <c r="A745" s="1" t="s">
        <v>752</v>
      </c>
      <c r="B745" s="1" t="s">
        <v>4</v>
      </c>
      <c r="C745" s="1" t="s">
        <v>623</v>
      </c>
    </row>
    <row r="746" spans="1:3" x14ac:dyDescent="0.35">
      <c r="A746" s="2" t="s">
        <v>753</v>
      </c>
      <c r="B746" s="2" t="s">
        <v>4</v>
      </c>
      <c r="C746" s="2" t="s">
        <v>623</v>
      </c>
    </row>
    <row r="747" spans="1:3" x14ac:dyDescent="0.35">
      <c r="A747" s="1" t="s">
        <v>754</v>
      </c>
      <c r="B747" s="1" t="s">
        <v>4</v>
      </c>
      <c r="C747" s="1" t="s">
        <v>623</v>
      </c>
    </row>
    <row r="748" spans="1:3" x14ac:dyDescent="0.35">
      <c r="A748" s="2" t="s">
        <v>755</v>
      </c>
      <c r="B748" s="2" t="s">
        <v>4</v>
      </c>
      <c r="C748" s="2" t="s">
        <v>623</v>
      </c>
    </row>
    <row r="749" spans="1:3" x14ac:dyDescent="0.35">
      <c r="A749" s="1" t="s">
        <v>756</v>
      </c>
      <c r="B749" s="1" t="s">
        <v>4</v>
      </c>
      <c r="C749" s="1" t="s">
        <v>623</v>
      </c>
    </row>
    <row r="750" spans="1:3" x14ac:dyDescent="0.35">
      <c r="A750" s="2" t="s">
        <v>757</v>
      </c>
      <c r="B750" s="2" t="s">
        <v>4</v>
      </c>
      <c r="C750" s="2" t="s">
        <v>623</v>
      </c>
    </row>
    <row r="751" spans="1:3" x14ac:dyDescent="0.35">
      <c r="A751" s="1" t="s">
        <v>758</v>
      </c>
      <c r="B751" s="1" t="s">
        <v>4</v>
      </c>
      <c r="C751" s="1" t="s">
        <v>623</v>
      </c>
    </row>
    <row r="752" spans="1:3" x14ac:dyDescent="0.35">
      <c r="A752" s="2" t="s">
        <v>759</v>
      </c>
      <c r="B752" s="2" t="s">
        <v>4</v>
      </c>
      <c r="C752" s="2" t="s">
        <v>623</v>
      </c>
    </row>
    <row r="753" spans="1:3" x14ac:dyDescent="0.35">
      <c r="A753" s="1" t="s">
        <v>760</v>
      </c>
      <c r="B753" s="1" t="s">
        <v>4</v>
      </c>
      <c r="C753" s="1" t="s">
        <v>623</v>
      </c>
    </row>
    <row r="754" spans="1:3" x14ac:dyDescent="0.35">
      <c r="A754" s="2" t="s">
        <v>761</v>
      </c>
      <c r="B754" s="2" t="s">
        <v>4</v>
      </c>
      <c r="C754" s="2" t="s">
        <v>623</v>
      </c>
    </row>
    <row r="755" spans="1:3" x14ac:dyDescent="0.35">
      <c r="A755" s="1" t="s">
        <v>762</v>
      </c>
      <c r="B755" s="1" t="s">
        <v>4</v>
      </c>
      <c r="C755" s="1" t="s">
        <v>623</v>
      </c>
    </row>
    <row r="756" spans="1:3" x14ac:dyDescent="0.35">
      <c r="A756" s="2" t="s">
        <v>763</v>
      </c>
      <c r="B756" s="2" t="s">
        <v>48</v>
      </c>
      <c r="C756" s="2" t="s">
        <v>623</v>
      </c>
    </row>
    <row r="757" spans="1:3" x14ac:dyDescent="0.35">
      <c r="A757" s="1" t="s">
        <v>764</v>
      </c>
      <c r="B757" s="1" t="s">
        <v>48</v>
      </c>
      <c r="C757" s="1" t="s">
        <v>623</v>
      </c>
    </row>
    <row r="758" spans="1:3" x14ac:dyDescent="0.35">
      <c r="A758" s="2" t="s">
        <v>765</v>
      </c>
      <c r="B758" s="2" t="s">
        <v>48</v>
      </c>
      <c r="C758" s="2" t="s">
        <v>623</v>
      </c>
    </row>
    <row r="759" spans="1:3" x14ac:dyDescent="0.35">
      <c r="A759" s="1" t="s">
        <v>766</v>
      </c>
      <c r="B759" s="1" t="s">
        <v>48</v>
      </c>
      <c r="C759" s="1" t="s">
        <v>623</v>
      </c>
    </row>
    <row r="760" spans="1:3" x14ac:dyDescent="0.35">
      <c r="A760" s="2" t="s">
        <v>767</v>
      </c>
      <c r="B760" s="2" t="s">
        <v>48</v>
      </c>
      <c r="C760" s="2" t="s">
        <v>623</v>
      </c>
    </row>
    <row r="761" spans="1:3" x14ac:dyDescent="0.35">
      <c r="A761" s="1" t="s">
        <v>768</v>
      </c>
      <c r="B761" s="1" t="s">
        <v>48</v>
      </c>
      <c r="C761" s="1" t="s">
        <v>623</v>
      </c>
    </row>
    <row r="762" spans="1:3" x14ac:dyDescent="0.35">
      <c r="A762" s="2" t="s">
        <v>769</v>
      </c>
      <c r="B762" s="2" t="s">
        <v>48</v>
      </c>
      <c r="C762" s="2" t="s">
        <v>623</v>
      </c>
    </row>
    <row r="763" spans="1:3" x14ac:dyDescent="0.35">
      <c r="A763" s="1" t="s">
        <v>770</v>
      </c>
      <c r="B763" s="1" t="s">
        <v>48</v>
      </c>
      <c r="C763" s="1" t="s">
        <v>623</v>
      </c>
    </row>
    <row r="764" spans="1:3" x14ac:dyDescent="0.35">
      <c r="A764" s="2" t="s">
        <v>771</v>
      </c>
      <c r="B764" s="2" t="s">
        <v>48</v>
      </c>
      <c r="C764" s="2" t="s">
        <v>623</v>
      </c>
    </row>
    <row r="765" spans="1:3" x14ac:dyDescent="0.35">
      <c r="A765" s="1" t="s">
        <v>772</v>
      </c>
      <c r="B765" s="1" t="s">
        <v>48</v>
      </c>
      <c r="C765" s="1" t="s">
        <v>623</v>
      </c>
    </row>
    <row r="766" spans="1:3" x14ac:dyDescent="0.35">
      <c r="A766" s="2" t="s">
        <v>773</v>
      </c>
      <c r="B766" s="2" t="s">
        <v>48</v>
      </c>
      <c r="C766" s="2" t="s">
        <v>623</v>
      </c>
    </row>
    <row r="767" spans="1:3" x14ac:dyDescent="0.35">
      <c r="A767" s="1" t="s">
        <v>774</v>
      </c>
      <c r="B767" s="1" t="s">
        <v>48</v>
      </c>
      <c r="C767" s="1" t="s">
        <v>623</v>
      </c>
    </row>
    <row r="768" spans="1:3" x14ac:dyDescent="0.35">
      <c r="A768" s="2" t="s">
        <v>775</v>
      </c>
      <c r="B768" s="2" t="s">
        <v>48</v>
      </c>
      <c r="C768" s="2" t="s">
        <v>623</v>
      </c>
    </row>
    <row r="769" spans="1:3" x14ac:dyDescent="0.35">
      <c r="A769" s="1" t="s">
        <v>776</v>
      </c>
      <c r="B769" s="1" t="s">
        <v>48</v>
      </c>
      <c r="C769" s="1" t="s">
        <v>623</v>
      </c>
    </row>
    <row r="770" spans="1:3" x14ac:dyDescent="0.35">
      <c r="A770" s="2" t="s">
        <v>777</v>
      </c>
      <c r="B770" s="2" t="s">
        <v>48</v>
      </c>
      <c r="C770" s="2" t="s">
        <v>623</v>
      </c>
    </row>
    <row r="771" spans="1:3" x14ac:dyDescent="0.35">
      <c r="A771" s="1" t="s">
        <v>778</v>
      </c>
      <c r="B771" s="1" t="s">
        <v>48</v>
      </c>
      <c r="C771" s="1" t="s">
        <v>623</v>
      </c>
    </row>
    <row r="772" spans="1:3" x14ac:dyDescent="0.35">
      <c r="A772" s="2" t="s">
        <v>779</v>
      </c>
      <c r="B772" s="2" t="s">
        <v>48</v>
      </c>
      <c r="C772" s="2" t="s">
        <v>623</v>
      </c>
    </row>
    <row r="773" spans="1:3" x14ac:dyDescent="0.35">
      <c r="A773" s="1" t="s">
        <v>780</v>
      </c>
      <c r="B773" s="1" t="s">
        <v>48</v>
      </c>
      <c r="C773" s="1" t="s">
        <v>623</v>
      </c>
    </row>
    <row r="774" spans="1:3" x14ac:dyDescent="0.35">
      <c r="A774" s="2" t="s">
        <v>781</v>
      </c>
      <c r="B774" s="2" t="s">
        <v>48</v>
      </c>
      <c r="C774" s="2" t="s">
        <v>623</v>
      </c>
    </row>
    <row r="775" spans="1:3" x14ac:dyDescent="0.35">
      <c r="A775" s="1" t="s">
        <v>782</v>
      </c>
      <c r="B775" s="1" t="s">
        <v>48</v>
      </c>
      <c r="C775" s="1" t="s">
        <v>623</v>
      </c>
    </row>
    <row r="776" spans="1:3" x14ac:dyDescent="0.35">
      <c r="A776" s="2" t="s">
        <v>783</v>
      </c>
      <c r="B776" s="2" t="s">
        <v>48</v>
      </c>
      <c r="C776" s="2" t="s">
        <v>623</v>
      </c>
    </row>
    <row r="777" spans="1:3" x14ac:dyDescent="0.35">
      <c r="A777" s="1" t="s">
        <v>784</v>
      </c>
      <c r="B777" s="1" t="s">
        <v>48</v>
      </c>
      <c r="C777" s="1" t="s">
        <v>623</v>
      </c>
    </row>
    <row r="778" spans="1:3" x14ac:dyDescent="0.35">
      <c r="A778" s="2" t="s">
        <v>785</v>
      </c>
      <c r="B778" s="2" t="s">
        <v>48</v>
      </c>
      <c r="C778" s="2" t="s">
        <v>623</v>
      </c>
    </row>
    <row r="779" spans="1:3" x14ac:dyDescent="0.35">
      <c r="A779" s="1" t="s">
        <v>786</v>
      </c>
      <c r="B779" s="1" t="s">
        <v>48</v>
      </c>
      <c r="C779" s="1" t="s">
        <v>623</v>
      </c>
    </row>
    <row r="780" spans="1:3" x14ac:dyDescent="0.35">
      <c r="A780" s="2" t="s">
        <v>787</v>
      </c>
      <c r="B780" s="2" t="s">
        <v>48</v>
      </c>
      <c r="C780" s="2" t="s">
        <v>623</v>
      </c>
    </row>
    <row r="781" spans="1:3" x14ac:dyDescent="0.35">
      <c r="A781" s="1" t="s">
        <v>788</v>
      </c>
      <c r="B781" s="1" t="s">
        <v>48</v>
      </c>
      <c r="C781" s="1" t="s">
        <v>623</v>
      </c>
    </row>
    <row r="782" spans="1:3" x14ac:dyDescent="0.35">
      <c r="A782" s="2" t="s">
        <v>789</v>
      </c>
      <c r="B782" s="2" t="s">
        <v>48</v>
      </c>
      <c r="C782" s="2" t="s">
        <v>623</v>
      </c>
    </row>
    <row r="783" spans="1:3" x14ac:dyDescent="0.35">
      <c r="A783" s="1" t="s">
        <v>790</v>
      </c>
      <c r="B783" s="1" t="s">
        <v>48</v>
      </c>
      <c r="C783" s="1" t="s">
        <v>623</v>
      </c>
    </row>
    <row r="784" spans="1:3" x14ac:dyDescent="0.35">
      <c r="A784" s="2" t="s">
        <v>791</v>
      </c>
      <c r="B784" s="2" t="s">
        <v>48</v>
      </c>
      <c r="C784" s="2" t="s">
        <v>623</v>
      </c>
    </row>
    <row r="785" spans="1:3" x14ac:dyDescent="0.35">
      <c r="A785" s="1" t="s">
        <v>792</v>
      </c>
      <c r="B785" s="1" t="s">
        <v>48</v>
      </c>
      <c r="C785" s="1" t="s">
        <v>623</v>
      </c>
    </row>
    <row r="786" spans="1:3" x14ac:dyDescent="0.35">
      <c r="A786" s="2" t="s">
        <v>793</v>
      </c>
      <c r="B786" s="2" t="s">
        <v>48</v>
      </c>
      <c r="C786" s="2" t="s">
        <v>623</v>
      </c>
    </row>
    <row r="787" spans="1:3" x14ac:dyDescent="0.35">
      <c r="A787" s="1" t="s">
        <v>794</v>
      </c>
      <c r="B787" s="1" t="s">
        <v>48</v>
      </c>
      <c r="C787" s="1" t="s">
        <v>623</v>
      </c>
    </row>
    <row r="788" spans="1:3" x14ac:dyDescent="0.35">
      <c r="A788" s="2" t="s">
        <v>795</v>
      </c>
      <c r="B788" s="2" t="s">
        <v>48</v>
      </c>
      <c r="C788" s="2" t="s">
        <v>623</v>
      </c>
    </row>
    <row r="789" spans="1:3" x14ac:dyDescent="0.35">
      <c r="A789" s="1" t="s">
        <v>796</v>
      </c>
      <c r="B789" s="1" t="s">
        <v>48</v>
      </c>
      <c r="C789" s="1" t="s">
        <v>623</v>
      </c>
    </row>
    <row r="790" spans="1:3" x14ac:dyDescent="0.35">
      <c r="A790" s="2" t="s">
        <v>797</v>
      </c>
      <c r="B790" s="2" t="s">
        <v>48</v>
      </c>
      <c r="C790" s="2" t="s">
        <v>623</v>
      </c>
    </row>
    <row r="791" spans="1:3" x14ac:dyDescent="0.35">
      <c r="A791" s="1" t="s">
        <v>798</v>
      </c>
      <c r="B791" s="1" t="s">
        <v>48</v>
      </c>
      <c r="C791" s="1" t="s">
        <v>623</v>
      </c>
    </row>
    <row r="792" spans="1:3" x14ac:dyDescent="0.35">
      <c r="A792" s="2" t="s">
        <v>799</v>
      </c>
      <c r="B792" s="2" t="s">
        <v>48</v>
      </c>
      <c r="C792" s="2" t="s">
        <v>623</v>
      </c>
    </row>
    <row r="793" spans="1:3" x14ac:dyDescent="0.35">
      <c r="A793" s="1" t="s">
        <v>800</v>
      </c>
      <c r="B793" s="1" t="s">
        <v>48</v>
      </c>
      <c r="C793" s="1" t="s">
        <v>623</v>
      </c>
    </row>
    <row r="794" spans="1:3" x14ac:dyDescent="0.35">
      <c r="A794" s="2" t="s">
        <v>801</v>
      </c>
      <c r="B794" s="2" t="s">
        <v>48</v>
      </c>
      <c r="C794" s="2" t="s">
        <v>623</v>
      </c>
    </row>
    <row r="795" spans="1:3" x14ac:dyDescent="0.35">
      <c r="A795" s="1" t="s">
        <v>802</v>
      </c>
      <c r="B795" s="1" t="s">
        <v>48</v>
      </c>
      <c r="C795" s="1" t="s">
        <v>623</v>
      </c>
    </row>
    <row r="796" spans="1:3" x14ac:dyDescent="0.35">
      <c r="A796" s="2" t="s">
        <v>803</v>
      </c>
      <c r="B796" s="2" t="s">
        <v>48</v>
      </c>
      <c r="C796" s="2" t="s">
        <v>623</v>
      </c>
    </row>
    <row r="797" spans="1:3" x14ac:dyDescent="0.35">
      <c r="A797" s="1" t="s">
        <v>804</v>
      </c>
      <c r="B797" s="1" t="s">
        <v>48</v>
      </c>
      <c r="C797" s="1" t="s">
        <v>623</v>
      </c>
    </row>
    <row r="798" spans="1:3" x14ac:dyDescent="0.35">
      <c r="A798" s="2" t="s">
        <v>805</v>
      </c>
      <c r="B798" s="2" t="s">
        <v>48</v>
      </c>
      <c r="C798" s="2" t="s">
        <v>623</v>
      </c>
    </row>
    <row r="799" spans="1:3" x14ac:dyDescent="0.35">
      <c r="A799" s="1" t="s">
        <v>806</v>
      </c>
      <c r="B799" s="1" t="s">
        <v>48</v>
      </c>
      <c r="C799" s="1" t="s">
        <v>623</v>
      </c>
    </row>
    <row r="800" spans="1:3" x14ac:dyDescent="0.35">
      <c r="A800" s="2" t="s">
        <v>807</v>
      </c>
      <c r="B800" s="2" t="s">
        <v>48</v>
      </c>
      <c r="C800" s="2" t="s">
        <v>623</v>
      </c>
    </row>
    <row r="801" spans="1:3" x14ac:dyDescent="0.35">
      <c r="A801" s="1" t="s">
        <v>808</v>
      </c>
      <c r="B801" s="1" t="s">
        <v>48</v>
      </c>
      <c r="C801" s="1" t="s">
        <v>623</v>
      </c>
    </row>
    <row r="802" spans="1:3" x14ac:dyDescent="0.35">
      <c r="A802" s="2" t="s">
        <v>809</v>
      </c>
      <c r="B802" s="2" t="s">
        <v>48</v>
      </c>
      <c r="C802" s="2" t="s">
        <v>623</v>
      </c>
    </row>
    <row r="803" spans="1:3" x14ac:dyDescent="0.35">
      <c r="A803" s="1" t="s">
        <v>810</v>
      </c>
      <c r="B803" s="1" t="s">
        <v>48</v>
      </c>
      <c r="C803" s="1" t="s">
        <v>623</v>
      </c>
    </row>
    <row r="804" spans="1:3" x14ac:dyDescent="0.35">
      <c r="A804" s="2" t="s">
        <v>811</v>
      </c>
      <c r="B804" s="2" t="s">
        <v>48</v>
      </c>
      <c r="C804" s="2" t="s">
        <v>623</v>
      </c>
    </row>
    <row r="805" spans="1:3" x14ac:dyDescent="0.35">
      <c r="A805" s="1" t="s">
        <v>812</v>
      </c>
      <c r="B805" s="1" t="s">
        <v>48</v>
      </c>
      <c r="C805" s="1" t="s">
        <v>623</v>
      </c>
    </row>
    <row r="806" spans="1:3" x14ac:dyDescent="0.35">
      <c r="A806" s="2" t="s">
        <v>813</v>
      </c>
      <c r="B806" s="2" t="s">
        <v>48</v>
      </c>
      <c r="C806" s="2" t="s">
        <v>623</v>
      </c>
    </row>
    <row r="807" spans="1:3" x14ac:dyDescent="0.35">
      <c r="A807" s="1" t="s">
        <v>814</v>
      </c>
      <c r="B807" s="1" t="s">
        <v>48</v>
      </c>
      <c r="C807" s="1" t="s">
        <v>623</v>
      </c>
    </row>
    <row r="808" spans="1:3" x14ac:dyDescent="0.35">
      <c r="A808" s="2" t="s">
        <v>815</v>
      </c>
      <c r="B808" s="2" t="s">
        <v>48</v>
      </c>
      <c r="C808" s="2" t="s">
        <v>623</v>
      </c>
    </row>
    <row r="809" spans="1:3" x14ac:dyDescent="0.35">
      <c r="A809" s="1" t="s">
        <v>816</v>
      </c>
      <c r="B809" s="1" t="s">
        <v>48</v>
      </c>
      <c r="C809" s="1" t="s">
        <v>623</v>
      </c>
    </row>
    <row r="810" spans="1:3" x14ac:dyDescent="0.35">
      <c r="A810" s="2" t="s">
        <v>817</v>
      </c>
      <c r="B810" s="2" t="s">
        <v>48</v>
      </c>
      <c r="C810" s="2" t="s">
        <v>623</v>
      </c>
    </row>
    <row r="811" spans="1:3" x14ac:dyDescent="0.35">
      <c r="A811" s="1" t="s">
        <v>818</v>
      </c>
      <c r="B811" s="1" t="s">
        <v>48</v>
      </c>
      <c r="C811" s="1" t="s">
        <v>623</v>
      </c>
    </row>
    <row r="812" spans="1:3" x14ac:dyDescent="0.35">
      <c r="A812" s="2" t="s">
        <v>819</v>
      </c>
      <c r="B812" s="2" t="s">
        <v>48</v>
      </c>
      <c r="C812" s="2" t="s">
        <v>623</v>
      </c>
    </row>
    <row r="813" spans="1:3" x14ac:dyDescent="0.35">
      <c r="A813" s="1" t="s">
        <v>820</v>
      </c>
      <c r="B813" s="1" t="s">
        <v>48</v>
      </c>
      <c r="C813" s="1" t="s">
        <v>623</v>
      </c>
    </row>
    <row r="814" spans="1:3" x14ac:dyDescent="0.35">
      <c r="A814" s="2" t="s">
        <v>821</v>
      </c>
      <c r="B814" s="2" t="s">
        <v>48</v>
      </c>
      <c r="C814" s="2" t="s">
        <v>623</v>
      </c>
    </row>
    <row r="815" spans="1:3" x14ac:dyDescent="0.35">
      <c r="A815" s="1" t="s">
        <v>822</v>
      </c>
      <c r="B815" s="1" t="s">
        <v>48</v>
      </c>
      <c r="C815" s="1" t="s">
        <v>623</v>
      </c>
    </row>
    <row r="816" spans="1:3" x14ac:dyDescent="0.35">
      <c r="A816" s="2" t="s">
        <v>823</v>
      </c>
      <c r="B816" s="2" t="s">
        <v>48</v>
      </c>
      <c r="C816" s="2" t="s">
        <v>623</v>
      </c>
    </row>
    <row r="817" spans="1:3" x14ac:dyDescent="0.35">
      <c r="A817" s="1" t="s">
        <v>824</v>
      </c>
      <c r="B817" s="1" t="s">
        <v>48</v>
      </c>
      <c r="C817" s="1" t="s">
        <v>623</v>
      </c>
    </row>
    <row r="818" spans="1:3" x14ac:dyDescent="0.35">
      <c r="A818" s="2" t="s">
        <v>825</v>
      </c>
      <c r="B818" s="2" t="s">
        <v>48</v>
      </c>
      <c r="C818" s="2" t="s">
        <v>623</v>
      </c>
    </row>
    <row r="819" spans="1:3" x14ac:dyDescent="0.35">
      <c r="A819" s="1" t="s">
        <v>826</v>
      </c>
      <c r="B819" s="1" t="s">
        <v>48</v>
      </c>
      <c r="C819" s="1" t="s">
        <v>623</v>
      </c>
    </row>
    <row r="820" spans="1:3" x14ac:dyDescent="0.35">
      <c r="A820" s="2" t="s">
        <v>827</v>
      </c>
      <c r="B820" s="2" t="s">
        <v>48</v>
      </c>
      <c r="C820" s="2" t="s">
        <v>623</v>
      </c>
    </row>
    <row r="821" spans="1:3" x14ac:dyDescent="0.35">
      <c r="A821" s="1" t="s">
        <v>828</v>
      </c>
      <c r="B821" s="1" t="s">
        <v>48</v>
      </c>
      <c r="C821" s="1" t="s">
        <v>623</v>
      </c>
    </row>
    <row r="822" spans="1:3" x14ac:dyDescent="0.35">
      <c r="A822" s="2" t="s">
        <v>829</v>
      </c>
      <c r="B822" s="2" t="s">
        <v>48</v>
      </c>
      <c r="C822" s="2" t="s">
        <v>623</v>
      </c>
    </row>
    <row r="823" spans="1:3" x14ac:dyDescent="0.35">
      <c r="A823" s="1" t="s">
        <v>830</v>
      </c>
      <c r="B823" s="1" t="s">
        <v>48</v>
      </c>
      <c r="C823" s="1" t="s">
        <v>623</v>
      </c>
    </row>
    <row r="824" spans="1:3" x14ac:dyDescent="0.35">
      <c r="A824" s="2" t="s">
        <v>831</v>
      </c>
      <c r="B824" s="2" t="s">
        <v>48</v>
      </c>
      <c r="C824" s="2" t="s">
        <v>623</v>
      </c>
    </row>
    <row r="825" spans="1:3" x14ac:dyDescent="0.35">
      <c r="A825" s="1" t="s">
        <v>832</v>
      </c>
      <c r="B825" s="1" t="s">
        <v>48</v>
      </c>
      <c r="C825" s="1" t="s">
        <v>623</v>
      </c>
    </row>
    <row r="826" spans="1:3" x14ac:dyDescent="0.35">
      <c r="A826" s="2" t="s">
        <v>833</v>
      </c>
      <c r="B826" s="2" t="s">
        <v>48</v>
      </c>
      <c r="C826" s="2" t="s">
        <v>623</v>
      </c>
    </row>
    <row r="827" spans="1:3" x14ac:dyDescent="0.35">
      <c r="A827" s="1" t="s">
        <v>834</v>
      </c>
      <c r="B827" s="1" t="s">
        <v>48</v>
      </c>
      <c r="C827" s="1" t="s">
        <v>623</v>
      </c>
    </row>
    <row r="828" spans="1:3" x14ac:dyDescent="0.35">
      <c r="A828" s="2" t="s">
        <v>835</v>
      </c>
      <c r="B828" s="2" t="s">
        <v>48</v>
      </c>
      <c r="C828" s="2" t="s">
        <v>623</v>
      </c>
    </row>
    <row r="829" spans="1:3" x14ac:dyDescent="0.35">
      <c r="A829" s="1" t="s">
        <v>836</v>
      </c>
      <c r="B829" s="1" t="s">
        <v>48</v>
      </c>
      <c r="C829" s="1" t="s">
        <v>623</v>
      </c>
    </row>
    <row r="830" spans="1:3" x14ac:dyDescent="0.35">
      <c r="A830" s="2" t="s">
        <v>837</v>
      </c>
      <c r="B830" s="2" t="s">
        <v>48</v>
      </c>
      <c r="C830" s="2" t="s">
        <v>623</v>
      </c>
    </row>
    <row r="831" spans="1:3" x14ac:dyDescent="0.35">
      <c r="A831" s="1" t="s">
        <v>838</v>
      </c>
      <c r="B831" s="1" t="s">
        <v>48</v>
      </c>
      <c r="C831" s="1" t="s">
        <v>623</v>
      </c>
    </row>
    <row r="832" spans="1:3" x14ac:dyDescent="0.35">
      <c r="A832" s="2" t="s">
        <v>839</v>
      </c>
      <c r="B832" s="2" t="s">
        <v>48</v>
      </c>
      <c r="C832" s="2" t="s">
        <v>623</v>
      </c>
    </row>
    <row r="833" spans="1:3" x14ac:dyDescent="0.35">
      <c r="A833" s="1" t="s">
        <v>840</v>
      </c>
      <c r="B833" s="1" t="s">
        <v>48</v>
      </c>
      <c r="C833" s="1" t="s">
        <v>623</v>
      </c>
    </row>
    <row r="834" spans="1:3" x14ac:dyDescent="0.35">
      <c r="A834" s="2" t="s">
        <v>841</v>
      </c>
      <c r="B834" s="2" t="s">
        <v>48</v>
      </c>
      <c r="C834" s="2" t="s">
        <v>623</v>
      </c>
    </row>
    <row r="835" spans="1:3" x14ac:dyDescent="0.35">
      <c r="A835" s="1" t="s">
        <v>842</v>
      </c>
      <c r="B835" s="1" t="s">
        <v>48</v>
      </c>
      <c r="C835" s="1" t="s">
        <v>623</v>
      </c>
    </row>
    <row r="836" spans="1:3" x14ac:dyDescent="0.35">
      <c r="A836" s="2" t="s">
        <v>843</v>
      </c>
      <c r="B836" s="2" t="s">
        <v>48</v>
      </c>
      <c r="C836" s="2" t="s">
        <v>623</v>
      </c>
    </row>
    <row r="837" spans="1:3" x14ac:dyDescent="0.35">
      <c r="A837" s="1" t="s">
        <v>844</v>
      </c>
      <c r="B837" s="1" t="s">
        <v>48</v>
      </c>
      <c r="C837" s="1" t="s">
        <v>623</v>
      </c>
    </row>
    <row r="838" spans="1:3" x14ac:dyDescent="0.35">
      <c r="A838" s="2" t="s">
        <v>845</v>
      </c>
      <c r="B838" s="2" t="s">
        <v>48</v>
      </c>
      <c r="C838" s="2" t="s">
        <v>623</v>
      </c>
    </row>
    <row r="839" spans="1:3" x14ac:dyDescent="0.35">
      <c r="A839" s="1" t="s">
        <v>846</v>
      </c>
      <c r="B839" s="1" t="s">
        <v>48</v>
      </c>
      <c r="C839" s="1" t="s">
        <v>623</v>
      </c>
    </row>
    <row r="840" spans="1:3" x14ac:dyDescent="0.35">
      <c r="A840" s="2" t="s">
        <v>847</v>
      </c>
      <c r="B840" s="2" t="s">
        <v>48</v>
      </c>
      <c r="C840" s="2" t="s">
        <v>623</v>
      </c>
    </row>
    <row r="841" spans="1:3" x14ac:dyDescent="0.35">
      <c r="A841" s="1" t="s">
        <v>848</v>
      </c>
      <c r="B841" s="1" t="s">
        <v>48</v>
      </c>
      <c r="C841" s="1" t="s">
        <v>623</v>
      </c>
    </row>
    <row r="842" spans="1:3" x14ac:dyDescent="0.35">
      <c r="A842" s="2" t="s">
        <v>849</v>
      </c>
      <c r="B842" s="2" t="s">
        <v>48</v>
      </c>
      <c r="C842" s="2" t="s">
        <v>623</v>
      </c>
    </row>
    <row r="843" spans="1:3" x14ac:dyDescent="0.35">
      <c r="A843" s="1" t="s">
        <v>850</v>
      </c>
      <c r="B843" s="1" t="s">
        <v>48</v>
      </c>
      <c r="C843" s="1" t="s">
        <v>623</v>
      </c>
    </row>
    <row r="844" spans="1:3" x14ac:dyDescent="0.35">
      <c r="A844" s="2" t="s">
        <v>851</v>
      </c>
      <c r="B844" s="2" t="s">
        <v>48</v>
      </c>
      <c r="C844" s="2" t="s">
        <v>623</v>
      </c>
    </row>
    <row r="845" spans="1:3" x14ac:dyDescent="0.35">
      <c r="A845" s="1" t="s">
        <v>852</v>
      </c>
      <c r="B845" s="1" t="s">
        <v>48</v>
      </c>
      <c r="C845" s="1" t="s">
        <v>623</v>
      </c>
    </row>
    <row r="846" spans="1:3" x14ac:dyDescent="0.35">
      <c r="A846" s="2" t="s">
        <v>853</v>
      </c>
      <c r="B846" s="2" t="s">
        <v>48</v>
      </c>
      <c r="C846" s="2" t="s">
        <v>623</v>
      </c>
    </row>
    <row r="847" spans="1:3" x14ac:dyDescent="0.35">
      <c r="A847" s="1" t="s">
        <v>854</v>
      </c>
      <c r="B847" s="1" t="s">
        <v>48</v>
      </c>
      <c r="C847" s="1" t="s">
        <v>623</v>
      </c>
    </row>
    <row r="848" spans="1:3" x14ac:dyDescent="0.35">
      <c r="A848" s="2" t="s">
        <v>855</v>
      </c>
      <c r="B848" s="2" t="s">
        <v>48</v>
      </c>
      <c r="C848" s="2" t="s">
        <v>623</v>
      </c>
    </row>
    <row r="849" spans="1:3" x14ac:dyDescent="0.35">
      <c r="A849" s="1" t="s">
        <v>856</v>
      </c>
      <c r="B849" s="1" t="s">
        <v>48</v>
      </c>
      <c r="C849" s="1" t="s">
        <v>623</v>
      </c>
    </row>
    <row r="850" spans="1:3" x14ac:dyDescent="0.35">
      <c r="A850" s="2" t="s">
        <v>857</v>
      </c>
      <c r="B850" s="2" t="s">
        <v>48</v>
      </c>
      <c r="C850" s="2" t="s">
        <v>623</v>
      </c>
    </row>
    <row r="851" spans="1:3" x14ac:dyDescent="0.35">
      <c r="A851" s="1" t="s">
        <v>858</v>
      </c>
      <c r="B851" s="1" t="s">
        <v>48</v>
      </c>
      <c r="C851" s="1" t="s">
        <v>623</v>
      </c>
    </row>
    <row r="852" spans="1:3" x14ac:dyDescent="0.35">
      <c r="A852" s="2" t="s">
        <v>859</v>
      </c>
      <c r="B852" s="2" t="s">
        <v>48</v>
      </c>
      <c r="C852" s="2" t="s">
        <v>623</v>
      </c>
    </row>
    <row r="853" spans="1:3" x14ac:dyDescent="0.35">
      <c r="A853" s="1" t="s">
        <v>860</v>
      </c>
      <c r="B853" s="1" t="s">
        <v>48</v>
      </c>
      <c r="C853" s="1" t="s">
        <v>623</v>
      </c>
    </row>
    <row r="854" spans="1:3" x14ac:dyDescent="0.35">
      <c r="A854" s="2" t="s">
        <v>861</v>
      </c>
      <c r="B854" s="2" t="s">
        <v>48</v>
      </c>
      <c r="C854" s="2" t="s">
        <v>623</v>
      </c>
    </row>
    <row r="855" spans="1:3" x14ac:dyDescent="0.35">
      <c r="A855" s="1" t="s">
        <v>862</v>
      </c>
      <c r="B855" s="1" t="s">
        <v>48</v>
      </c>
      <c r="C855" s="1" t="s">
        <v>623</v>
      </c>
    </row>
    <row r="856" spans="1:3" x14ac:dyDescent="0.35">
      <c r="A856" s="2" t="s">
        <v>863</v>
      </c>
      <c r="B856" s="2" t="s">
        <v>48</v>
      </c>
      <c r="C856" s="2" t="s">
        <v>623</v>
      </c>
    </row>
    <row r="857" spans="1:3" x14ac:dyDescent="0.35">
      <c r="A857" s="1" t="s">
        <v>864</v>
      </c>
      <c r="B857" s="1" t="s">
        <v>48</v>
      </c>
      <c r="C857" s="1" t="s">
        <v>623</v>
      </c>
    </row>
    <row r="858" spans="1:3" x14ac:dyDescent="0.35">
      <c r="A858" s="2" t="s">
        <v>865</v>
      </c>
      <c r="B858" s="2" t="s">
        <v>48</v>
      </c>
      <c r="C858" s="2" t="s">
        <v>623</v>
      </c>
    </row>
    <row r="859" spans="1:3" x14ac:dyDescent="0.35">
      <c r="A859" s="1" t="s">
        <v>866</v>
      </c>
      <c r="B859" s="1" t="s">
        <v>48</v>
      </c>
      <c r="C859" s="1" t="s">
        <v>623</v>
      </c>
    </row>
    <row r="860" spans="1:3" x14ac:dyDescent="0.35">
      <c r="A860" s="2" t="s">
        <v>867</v>
      </c>
      <c r="B860" s="2" t="s">
        <v>48</v>
      </c>
      <c r="C860" s="2" t="s">
        <v>623</v>
      </c>
    </row>
    <row r="861" spans="1:3" x14ac:dyDescent="0.35">
      <c r="A861" s="1" t="s">
        <v>868</v>
      </c>
      <c r="B861" s="1" t="s">
        <v>48</v>
      </c>
      <c r="C861" s="1" t="s">
        <v>623</v>
      </c>
    </row>
    <row r="862" spans="1:3" x14ac:dyDescent="0.35">
      <c r="A862" s="2" t="s">
        <v>869</v>
      </c>
      <c r="B862" s="2" t="s">
        <v>48</v>
      </c>
      <c r="C862" s="2" t="s">
        <v>623</v>
      </c>
    </row>
    <row r="863" spans="1:3" x14ac:dyDescent="0.35">
      <c r="A863" s="1" t="s">
        <v>870</v>
      </c>
      <c r="B863" s="1" t="s">
        <v>48</v>
      </c>
      <c r="C863" s="1" t="s">
        <v>623</v>
      </c>
    </row>
    <row r="864" spans="1:3" x14ac:dyDescent="0.35">
      <c r="A864" s="2" t="s">
        <v>871</v>
      </c>
      <c r="B864" s="2" t="s">
        <v>4</v>
      </c>
      <c r="C864" s="2" t="s">
        <v>872</v>
      </c>
    </row>
    <row r="865" spans="1:3" x14ac:dyDescent="0.35">
      <c r="A865" s="1" t="s">
        <v>873</v>
      </c>
      <c r="B865" s="1" t="s">
        <v>4</v>
      </c>
      <c r="C865" s="1" t="s">
        <v>872</v>
      </c>
    </row>
    <row r="866" spans="1:3" x14ac:dyDescent="0.35">
      <c r="A866" s="2" t="s">
        <v>874</v>
      </c>
      <c r="B866" s="2" t="s">
        <v>4</v>
      </c>
      <c r="C866" s="2" t="s">
        <v>872</v>
      </c>
    </row>
    <row r="867" spans="1:3" x14ac:dyDescent="0.35">
      <c r="A867" s="1" t="s">
        <v>875</v>
      </c>
      <c r="B867" s="1" t="s">
        <v>4</v>
      </c>
      <c r="C867" s="1" t="s">
        <v>872</v>
      </c>
    </row>
    <row r="868" spans="1:3" x14ac:dyDescent="0.35">
      <c r="A868" s="2" t="s">
        <v>876</v>
      </c>
      <c r="B868" s="2" t="s">
        <v>4</v>
      </c>
      <c r="C868" s="2" t="s">
        <v>872</v>
      </c>
    </row>
    <row r="869" spans="1:3" x14ac:dyDescent="0.35">
      <c r="A869" s="1" t="s">
        <v>877</v>
      </c>
      <c r="B869" s="1" t="s">
        <v>4</v>
      </c>
      <c r="C869" s="1" t="s">
        <v>872</v>
      </c>
    </row>
    <row r="870" spans="1:3" x14ac:dyDescent="0.35">
      <c r="A870" s="2" t="s">
        <v>878</v>
      </c>
      <c r="B870" s="2" t="s">
        <v>4</v>
      </c>
      <c r="C870" s="2" t="s">
        <v>872</v>
      </c>
    </row>
    <row r="871" spans="1:3" x14ac:dyDescent="0.35">
      <c r="A871" s="1" t="s">
        <v>879</v>
      </c>
      <c r="B871" s="1" t="s">
        <v>4</v>
      </c>
      <c r="C871" s="1" t="s">
        <v>872</v>
      </c>
    </row>
    <row r="872" spans="1:3" x14ac:dyDescent="0.35">
      <c r="A872" s="2" t="s">
        <v>880</v>
      </c>
      <c r="B872" s="2" t="s">
        <v>4</v>
      </c>
      <c r="C872" s="2" t="s">
        <v>872</v>
      </c>
    </row>
    <row r="873" spans="1:3" x14ac:dyDescent="0.35">
      <c r="A873" s="1" t="s">
        <v>881</v>
      </c>
      <c r="B873" s="1" t="s">
        <v>4</v>
      </c>
      <c r="C873" s="1" t="s">
        <v>872</v>
      </c>
    </row>
    <row r="874" spans="1:3" x14ac:dyDescent="0.35">
      <c r="A874" s="2" t="s">
        <v>882</v>
      </c>
      <c r="B874" s="2" t="s">
        <v>4</v>
      </c>
      <c r="C874" s="2" t="s">
        <v>872</v>
      </c>
    </row>
    <row r="875" spans="1:3" x14ac:dyDescent="0.35">
      <c r="A875" s="1" t="s">
        <v>883</v>
      </c>
      <c r="B875" s="1" t="s">
        <v>4</v>
      </c>
      <c r="C875" s="1" t="s">
        <v>872</v>
      </c>
    </row>
    <row r="876" spans="1:3" x14ac:dyDescent="0.35">
      <c r="A876" s="2" t="s">
        <v>884</v>
      </c>
      <c r="B876" s="2" t="s">
        <v>4</v>
      </c>
      <c r="C876" s="2" t="s">
        <v>872</v>
      </c>
    </row>
    <row r="877" spans="1:3" x14ac:dyDescent="0.35">
      <c r="A877" s="1" t="s">
        <v>885</v>
      </c>
      <c r="B877" s="1" t="s">
        <v>4</v>
      </c>
      <c r="C877" s="1" t="s">
        <v>872</v>
      </c>
    </row>
    <row r="878" spans="1:3" x14ac:dyDescent="0.35">
      <c r="A878" s="2" t="s">
        <v>886</v>
      </c>
      <c r="B878" s="2" t="s">
        <v>4</v>
      </c>
      <c r="C878" s="2" t="s">
        <v>872</v>
      </c>
    </row>
    <row r="879" spans="1:3" x14ac:dyDescent="0.35">
      <c r="A879" s="1" t="s">
        <v>887</v>
      </c>
      <c r="B879" s="1" t="s">
        <v>4</v>
      </c>
      <c r="C879" s="1" t="s">
        <v>872</v>
      </c>
    </row>
    <row r="880" spans="1:3" x14ac:dyDescent="0.35">
      <c r="A880" s="2" t="s">
        <v>888</v>
      </c>
      <c r="B880" s="2" t="s">
        <v>4</v>
      </c>
      <c r="C880" s="2" t="s">
        <v>872</v>
      </c>
    </row>
    <row r="881" spans="1:3" x14ac:dyDescent="0.35">
      <c r="A881" s="1" t="s">
        <v>889</v>
      </c>
      <c r="B881" s="1" t="s">
        <v>4</v>
      </c>
      <c r="C881" s="1" t="s">
        <v>872</v>
      </c>
    </row>
    <row r="882" spans="1:3" x14ac:dyDescent="0.35">
      <c r="A882" s="2" t="s">
        <v>890</v>
      </c>
      <c r="B882" s="2" t="s">
        <v>4</v>
      </c>
      <c r="C882" s="2" t="s">
        <v>872</v>
      </c>
    </row>
    <row r="883" spans="1:3" x14ac:dyDescent="0.35">
      <c r="A883" s="1" t="s">
        <v>891</v>
      </c>
      <c r="B883" s="1" t="s">
        <v>4</v>
      </c>
      <c r="C883" s="1" t="s">
        <v>872</v>
      </c>
    </row>
    <row r="884" spans="1:3" x14ac:dyDescent="0.35">
      <c r="A884" s="2" t="s">
        <v>892</v>
      </c>
      <c r="B884" s="2" t="s">
        <v>4</v>
      </c>
      <c r="C884" s="2" t="s">
        <v>872</v>
      </c>
    </row>
    <row r="885" spans="1:3" x14ac:dyDescent="0.35">
      <c r="A885" s="1" t="s">
        <v>893</v>
      </c>
      <c r="B885" s="1" t="s">
        <v>4</v>
      </c>
      <c r="C885" s="1" t="s">
        <v>872</v>
      </c>
    </row>
    <row r="886" spans="1:3" x14ac:dyDescent="0.35">
      <c r="A886" s="2" t="s">
        <v>894</v>
      </c>
      <c r="B886" s="2" t="s">
        <v>4</v>
      </c>
      <c r="C886" s="2" t="s">
        <v>872</v>
      </c>
    </row>
    <row r="887" spans="1:3" x14ac:dyDescent="0.35">
      <c r="A887" s="1" t="s">
        <v>895</v>
      </c>
      <c r="B887" s="1" t="s">
        <v>4</v>
      </c>
      <c r="C887" s="1" t="s">
        <v>872</v>
      </c>
    </row>
    <row r="888" spans="1:3" x14ac:dyDescent="0.35">
      <c r="A888" s="2" t="s">
        <v>896</v>
      </c>
      <c r="B888" s="2" t="s">
        <v>4</v>
      </c>
      <c r="C888" s="2" t="s">
        <v>872</v>
      </c>
    </row>
    <row r="889" spans="1:3" x14ac:dyDescent="0.35">
      <c r="A889" s="1" t="s">
        <v>897</v>
      </c>
      <c r="B889" s="1" t="s">
        <v>4</v>
      </c>
      <c r="C889" s="1" t="s">
        <v>872</v>
      </c>
    </row>
    <row r="890" spans="1:3" x14ac:dyDescent="0.35">
      <c r="A890" s="2" t="s">
        <v>898</v>
      </c>
      <c r="B890" s="2" t="s">
        <v>4</v>
      </c>
      <c r="C890" s="2" t="s">
        <v>872</v>
      </c>
    </row>
    <row r="891" spans="1:3" x14ac:dyDescent="0.35">
      <c r="A891" s="1" t="s">
        <v>899</v>
      </c>
      <c r="B891" s="1" t="s">
        <v>4</v>
      </c>
      <c r="C891" s="1" t="s">
        <v>872</v>
      </c>
    </row>
    <row r="892" spans="1:3" x14ac:dyDescent="0.35">
      <c r="A892" s="2" t="s">
        <v>900</v>
      </c>
      <c r="B892" s="2" t="s">
        <v>4</v>
      </c>
      <c r="C892" s="2" t="s">
        <v>872</v>
      </c>
    </row>
    <row r="893" spans="1:3" x14ac:dyDescent="0.35">
      <c r="A893" s="1" t="s">
        <v>901</v>
      </c>
      <c r="B893" s="1" t="s">
        <v>4</v>
      </c>
      <c r="C893" s="1" t="s">
        <v>872</v>
      </c>
    </row>
    <row r="894" spans="1:3" x14ac:dyDescent="0.35">
      <c r="A894" s="2" t="s">
        <v>902</v>
      </c>
      <c r="B894" s="2" t="s">
        <v>4</v>
      </c>
      <c r="C894" s="2" t="s">
        <v>872</v>
      </c>
    </row>
    <row r="895" spans="1:3" x14ac:dyDescent="0.35">
      <c r="A895" s="1" t="s">
        <v>903</v>
      </c>
      <c r="B895" s="1" t="s">
        <v>4</v>
      </c>
      <c r="C895" s="1" t="s">
        <v>872</v>
      </c>
    </row>
    <row r="896" spans="1:3" x14ac:dyDescent="0.35">
      <c r="A896" s="2" t="s">
        <v>904</v>
      </c>
      <c r="B896" s="2" t="s">
        <v>4</v>
      </c>
      <c r="C896" s="2" t="s">
        <v>872</v>
      </c>
    </row>
    <row r="897" spans="1:3" x14ac:dyDescent="0.35">
      <c r="A897" s="1" t="s">
        <v>905</v>
      </c>
      <c r="B897" s="1" t="s">
        <v>4</v>
      </c>
      <c r="C897" s="1" t="s">
        <v>872</v>
      </c>
    </row>
    <row r="898" spans="1:3" x14ac:dyDescent="0.35">
      <c r="A898" s="2" t="s">
        <v>906</v>
      </c>
      <c r="B898" s="2" t="s">
        <v>4</v>
      </c>
      <c r="C898" s="2" t="s">
        <v>872</v>
      </c>
    </row>
    <row r="899" spans="1:3" x14ac:dyDescent="0.35">
      <c r="A899" s="1" t="s">
        <v>907</v>
      </c>
      <c r="B899" s="1" t="s">
        <v>4</v>
      </c>
      <c r="C899" s="1" t="s">
        <v>872</v>
      </c>
    </row>
    <row r="900" spans="1:3" x14ac:dyDescent="0.35">
      <c r="A900" s="2" t="s">
        <v>908</v>
      </c>
      <c r="B900" s="2" t="s">
        <v>4</v>
      </c>
      <c r="C900" s="2" t="s">
        <v>872</v>
      </c>
    </row>
    <row r="901" spans="1:3" x14ac:dyDescent="0.35">
      <c r="A901" s="1" t="s">
        <v>909</v>
      </c>
      <c r="B901" s="1" t="s">
        <v>4</v>
      </c>
      <c r="C901" s="1" t="s">
        <v>872</v>
      </c>
    </row>
    <row r="902" spans="1:3" x14ac:dyDescent="0.35">
      <c r="A902" s="2" t="s">
        <v>910</v>
      </c>
      <c r="B902" s="2" t="s">
        <v>4</v>
      </c>
      <c r="C902" s="2" t="s">
        <v>872</v>
      </c>
    </row>
    <row r="903" spans="1:3" x14ac:dyDescent="0.35">
      <c r="A903" s="1" t="s">
        <v>911</v>
      </c>
      <c r="B903" s="1" t="s">
        <v>4</v>
      </c>
      <c r="C903" s="1" t="s">
        <v>872</v>
      </c>
    </row>
    <row r="904" spans="1:3" x14ac:dyDescent="0.35">
      <c r="A904" s="2" t="s">
        <v>912</v>
      </c>
      <c r="B904" s="2" t="s">
        <v>4</v>
      </c>
      <c r="C904" s="2" t="s">
        <v>872</v>
      </c>
    </row>
    <row r="905" spans="1:3" x14ac:dyDescent="0.35">
      <c r="A905" s="1" t="s">
        <v>913</v>
      </c>
      <c r="B905" s="1" t="s">
        <v>4</v>
      </c>
      <c r="C905" s="1" t="s">
        <v>872</v>
      </c>
    </row>
    <row r="906" spans="1:3" x14ac:dyDescent="0.35">
      <c r="A906" s="2" t="s">
        <v>914</v>
      </c>
      <c r="B906" s="2" t="s">
        <v>4</v>
      </c>
      <c r="C906" s="2" t="s">
        <v>872</v>
      </c>
    </row>
    <row r="907" spans="1:3" x14ac:dyDescent="0.35">
      <c r="A907" s="1" t="s">
        <v>915</v>
      </c>
      <c r="B907" s="1" t="s">
        <v>4</v>
      </c>
      <c r="C907" s="1" t="s">
        <v>872</v>
      </c>
    </row>
    <row r="908" spans="1:3" x14ac:dyDescent="0.35">
      <c r="A908" s="2" t="s">
        <v>916</v>
      </c>
      <c r="B908" s="2" t="s">
        <v>4</v>
      </c>
      <c r="C908" s="2" t="s">
        <v>872</v>
      </c>
    </row>
    <row r="909" spans="1:3" x14ac:dyDescent="0.35">
      <c r="A909" s="1" t="s">
        <v>917</v>
      </c>
      <c r="B909" s="1" t="s">
        <v>4</v>
      </c>
      <c r="C909" s="1" t="s">
        <v>872</v>
      </c>
    </row>
    <row r="910" spans="1:3" x14ac:dyDescent="0.35">
      <c r="A910" s="2" t="s">
        <v>918</v>
      </c>
      <c r="B910" s="2" t="s">
        <v>4</v>
      </c>
      <c r="C910" s="2" t="s">
        <v>872</v>
      </c>
    </row>
    <row r="911" spans="1:3" x14ac:dyDescent="0.35">
      <c r="A911" s="1" t="s">
        <v>919</v>
      </c>
      <c r="B911" s="1" t="s">
        <v>4</v>
      </c>
      <c r="C911" s="1" t="s">
        <v>872</v>
      </c>
    </row>
    <row r="912" spans="1:3" x14ac:dyDescent="0.35">
      <c r="A912" s="2" t="s">
        <v>920</v>
      </c>
      <c r="B912" s="2" t="s">
        <v>4</v>
      </c>
      <c r="C912" s="2" t="s">
        <v>872</v>
      </c>
    </row>
    <row r="913" spans="1:3" x14ac:dyDescent="0.35">
      <c r="A913" s="1" t="s">
        <v>921</v>
      </c>
      <c r="B913" s="1" t="s">
        <v>4</v>
      </c>
      <c r="C913" s="1" t="s">
        <v>872</v>
      </c>
    </row>
    <row r="914" spans="1:3" x14ac:dyDescent="0.35">
      <c r="A914" s="2" t="s">
        <v>922</v>
      </c>
      <c r="B914" s="2" t="s">
        <v>4</v>
      </c>
      <c r="C914" s="2" t="s">
        <v>872</v>
      </c>
    </row>
    <row r="915" spans="1:3" x14ac:dyDescent="0.35">
      <c r="A915" s="1" t="s">
        <v>923</v>
      </c>
      <c r="B915" s="1" t="s">
        <v>4</v>
      </c>
      <c r="C915" s="1" t="s">
        <v>872</v>
      </c>
    </row>
    <row r="916" spans="1:3" x14ac:dyDescent="0.35">
      <c r="A916" s="2" t="s">
        <v>924</v>
      </c>
      <c r="B916" s="2" t="s">
        <v>4</v>
      </c>
      <c r="C916" s="2" t="s">
        <v>872</v>
      </c>
    </row>
    <row r="917" spans="1:3" x14ac:dyDescent="0.35">
      <c r="A917" s="1" t="s">
        <v>925</v>
      </c>
      <c r="B917" s="1" t="s">
        <v>4</v>
      </c>
      <c r="C917" s="1" t="s">
        <v>872</v>
      </c>
    </row>
    <row r="918" spans="1:3" x14ac:dyDescent="0.35">
      <c r="A918" s="2" t="s">
        <v>926</v>
      </c>
      <c r="B918" s="2" t="s">
        <v>4</v>
      </c>
      <c r="C918" s="2" t="s">
        <v>872</v>
      </c>
    </row>
    <row r="919" spans="1:3" x14ac:dyDescent="0.35">
      <c r="A919" s="1" t="s">
        <v>927</v>
      </c>
      <c r="B919" s="1" t="s">
        <v>4</v>
      </c>
      <c r="C919" s="1" t="s">
        <v>872</v>
      </c>
    </row>
    <row r="920" spans="1:3" x14ac:dyDescent="0.35">
      <c r="A920" s="2" t="s">
        <v>928</v>
      </c>
      <c r="B920" s="2" t="s">
        <v>4</v>
      </c>
      <c r="C920" s="2" t="s">
        <v>872</v>
      </c>
    </row>
    <row r="921" spans="1:3" x14ac:dyDescent="0.35">
      <c r="A921" s="1" t="s">
        <v>929</v>
      </c>
      <c r="B921" s="1" t="s">
        <v>4</v>
      </c>
      <c r="C921" s="1" t="s">
        <v>872</v>
      </c>
    </row>
    <row r="922" spans="1:3" x14ac:dyDescent="0.35">
      <c r="A922" s="2" t="s">
        <v>930</v>
      </c>
      <c r="B922" s="2" t="s">
        <v>4</v>
      </c>
      <c r="C922" s="2" t="s">
        <v>872</v>
      </c>
    </row>
    <row r="923" spans="1:3" x14ac:dyDescent="0.35">
      <c r="A923" s="1" t="s">
        <v>931</v>
      </c>
      <c r="B923" s="1" t="s">
        <v>4</v>
      </c>
      <c r="C923" s="1" t="s">
        <v>872</v>
      </c>
    </row>
    <row r="924" spans="1:3" x14ac:dyDescent="0.35">
      <c r="A924" s="2" t="s">
        <v>932</v>
      </c>
      <c r="B924" s="2" t="s">
        <v>4</v>
      </c>
      <c r="C924" s="2" t="s">
        <v>872</v>
      </c>
    </row>
    <row r="925" spans="1:3" x14ac:dyDescent="0.35">
      <c r="A925" s="1" t="s">
        <v>933</v>
      </c>
      <c r="B925" s="1" t="s">
        <v>4</v>
      </c>
      <c r="C925" s="1" t="s">
        <v>872</v>
      </c>
    </row>
    <row r="926" spans="1:3" x14ac:dyDescent="0.35">
      <c r="A926" s="2" t="s">
        <v>934</v>
      </c>
      <c r="B926" s="2" t="s">
        <v>4</v>
      </c>
      <c r="C926" s="2" t="s">
        <v>872</v>
      </c>
    </row>
    <row r="927" spans="1:3" x14ac:dyDescent="0.35">
      <c r="A927" s="1" t="s">
        <v>935</v>
      </c>
      <c r="B927" s="1" t="s">
        <v>4</v>
      </c>
      <c r="C927" s="1" t="s">
        <v>872</v>
      </c>
    </row>
    <row r="928" spans="1:3" x14ac:dyDescent="0.35">
      <c r="A928" s="2" t="s">
        <v>936</v>
      </c>
      <c r="B928" s="2" t="s">
        <v>4</v>
      </c>
      <c r="C928" s="2" t="s">
        <v>872</v>
      </c>
    </row>
    <row r="929" spans="1:3" x14ac:dyDescent="0.35">
      <c r="A929" s="1" t="s">
        <v>937</v>
      </c>
      <c r="B929" s="1" t="s">
        <v>4</v>
      </c>
      <c r="C929" s="1" t="s">
        <v>872</v>
      </c>
    </row>
    <row r="930" spans="1:3" x14ac:dyDescent="0.35">
      <c r="A930" s="2" t="s">
        <v>938</v>
      </c>
      <c r="B930" s="2" t="s">
        <v>48</v>
      </c>
      <c r="C930" s="2" t="s">
        <v>872</v>
      </c>
    </row>
    <row r="931" spans="1:3" x14ac:dyDescent="0.35">
      <c r="A931" s="1" t="s">
        <v>939</v>
      </c>
      <c r="B931" s="1" t="s">
        <v>48</v>
      </c>
      <c r="C931" s="1" t="s">
        <v>872</v>
      </c>
    </row>
    <row r="932" spans="1:3" x14ac:dyDescent="0.35">
      <c r="A932" s="2" t="s">
        <v>940</v>
      </c>
      <c r="B932" s="2" t="s">
        <v>48</v>
      </c>
      <c r="C932" s="2" t="s">
        <v>872</v>
      </c>
    </row>
    <row r="933" spans="1:3" x14ac:dyDescent="0.35">
      <c r="A933" s="1" t="s">
        <v>941</v>
      </c>
      <c r="B933" s="1" t="s">
        <v>48</v>
      </c>
      <c r="C933" s="1" t="s">
        <v>872</v>
      </c>
    </row>
    <row r="934" spans="1:3" x14ac:dyDescent="0.35">
      <c r="A934" s="2" t="s">
        <v>942</v>
      </c>
      <c r="B934" s="2" t="s">
        <v>48</v>
      </c>
      <c r="C934" s="2" t="s">
        <v>872</v>
      </c>
    </row>
    <row r="935" spans="1:3" x14ac:dyDescent="0.35">
      <c r="A935" s="1" t="s">
        <v>943</v>
      </c>
      <c r="B935" s="1" t="s">
        <v>48</v>
      </c>
      <c r="C935" s="1" t="s">
        <v>872</v>
      </c>
    </row>
    <row r="936" spans="1:3" x14ac:dyDescent="0.35">
      <c r="A936" s="2" t="s">
        <v>944</v>
      </c>
      <c r="B936" s="2" t="s">
        <v>48</v>
      </c>
      <c r="C936" s="2" t="s">
        <v>872</v>
      </c>
    </row>
    <row r="937" spans="1:3" x14ac:dyDescent="0.35">
      <c r="A937" s="1" t="s">
        <v>945</v>
      </c>
      <c r="B937" s="1" t="s">
        <v>48</v>
      </c>
      <c r="C937" s="1" t="s">
        <v>872</v>
      </c>
    </row>
    <row r="938" spans="1:3" x14ac:dyDescent="0.35">
      <c r="A938" s="2" t="s">
        <v>946</v>
      </c>
      <c r="B938" s="2" t="s">
        <v>48</v>
      </c>
      <c r="C938" s="2" t="s">
        <v>872</v>
      </c>
    </row>
    <row r="939" spans="1:3" x14ac:dyDescent="0.35">
      <c r="A939" s="1" t="s">
        <v>947</v>
      </c>
      <c r="B939" s="1" t="s">
        <v>48</v>
      </c>
      <c r="C939" s="1" t="s">
        <v>872</v>
      </c>
    </row>
    <row r="940" spans="1:3" x14ac:dyDescent="0.35">
      <c r="A940" s="2" t="s">
        <v>948</v>
      </c>
      <c r="B940" s="2" t="s">
        <v>48</v>
      </c>
      <c r="C940" s="2" t="s">
        <v>872</v>
      </c>
    </row>
    <row r="941" spans="1:3" x14ac:dyDescent="0.35">
      <c r="A941" s="1" t="s">
        <v>949</v>
      </c>
      <c r="B941" s="1" t="s">
        <v>48</v>
      </c>
      <c r="C941" s="1" t="s">
        <v>872</v>
      </c>
    </row>
    <row r="942" spans="1:3" x14ac:dyDescent="0.35">
      <c r="A942" s="2" t="s">
        <v>950</v>
      </c>
      <c r="B942" s="2" t="s">
        <v>48</v>
      </c>
      <c r="C942" s="2" t="s">
        <v>872</v>
      </c>
    </row>
    <row r="943" spans="1:3" x14ac:dyDescent="0.35">
      <c r="A943" s="1" t="s">
        <v>951</v>
      </c>
      <c r="B943" s="1" t="s">
        <v>48</v>
      </c>
      <c r="C943" s="1" t="s">
        <v>872</v>
      </c>
    </row>
    <row r="944" spans="1:3" x14ac:dyDescent="0.35">
      <c r="A944" s="2" t="s">
        <v>952</v>
      </c>
      <c r="B944" s="2" t="s">
        <v>48</v>
      </c>
      <c r="C944" s="2" t="s">
        <v>872</v>
      </c>
    </row>
    <row r="945" spans="1:3" x14ac:dyDescent="0.35">
      <c r="A945" s="1" t="s">
        <v>953</v>
      </c>
      <c r="B945" s="1" t="s">
        <v>48</v>
      </c>
      <c r="C945" s="1" t="s">
        <v>872</v>
      </c>
    </row>
    <row r="946" spans="1:3" x14ac:dyDescent="0.35">
      <c r="A946" s="2" t="s">
        <v>954</v>
      </c>
      <c r="B946" s="2" t="s">
        <v>48</v>
      </c>
      <c r="C946" s="2" t="s">
        <v>872</v>
      </c>
    </row>
    <row r="947" spans="1:3" x14ac:dyDescent="0.35">
      <c r="A947" s="1" t="s">
        <v>955</v>
      </c>
      <c r="B947" s="1" t="s">
        <v>48</v>
      </c>
      <c r="C947" s="1" t="s">
        <v>872</v>
      </c>
    </row>
    <row r="948" spans="1:3" x14ac:dyDescent="0.35">
      <c r="A948" s="2" t="s">
        <v>956</v>
      </c>
      <c r="B948" s="2" t="s">
        <v>48</v>
      </c>
      <c r="C948" s="2" t="s">
        <v>872</v>
      </c>
    </row>
    <row r="949" spans="1:3" x14ac:dyDescent="0.35">
      <c r="A949" s="1" t="s">
        <v>957</v>
      </c>
      <c r="B949" s="1" t="s">
        <v>48</v>
      </c>
      <c r="C949" s="1" t="s">
        <v>872</v>
      </c>
    </row>
    <row r="950" spans="1:3" x14ac:dyDescent="0.35">
      <c r="A950" s="2" t="s">
        <v>958</v>
      </c>
      <c r="B950" s="2" t="s">
        <v>48</v>
      </c>
      <c r="C950" s="2" t="s">
        <v>872</v>
      </c>
    </row>
    <row r="951" spans="1:3" x14ac:dyDescent="0.35">
      <c r="A951" s="1" t="s">
        <v>959</v>
      </c>
      <c r="B951" s="1" t="s">
        <v>48</v>
      </c>
      <c r="C951" s="1" t="s">
        <v>872</v>
      </c>
    </row>
    <row r="952" spans="1:3" x14ac:dyDescent="0.35">
      <c r="A952" s="2" t="s">
        <v>960</v>
      </c>
      <c r="B952" s="2" t="s">
        <v>48</v>
      </c>
      <c r="C952" s="2" t="s">
        <v>872</v>
      </c>
    </row>
    <row r="953" spans="1:3" x14ac:dyDescent="0.35">
      <c r="A953" s="1" t="s">
        <v>961</v>
      </c>
      <c r="B953" s="1" t="s">
        <v>48</v>
      </c>
      <c r="C953" s="1" t="s">
        <v>872</v>
      </c>
    </row>
    <row r="954" spans="1:3" x14ac:dyDescent="0.35">
      <c r="A954" s="2" t="s">
        <v>962</v>
      </c>
      <c r="B954" s="2" t="s">
        <v>48</v>
      </c>
      <c r="C954" s="2" t="s">
        <v>872</v>
      </c>
    </row>
    <row r="955" spans="1:3" x14ac:dyDescent="0.35">
      <c r="A955" s="1" t="s">
        <v>963</v>
      </c>
      <c r="B955" s="1" t="s">
        <v>48</v>
      </c>
      <c r="C955" s="1" t="s">
        <v>872</v>
      </c>
    </row>
    <row r="956" spans="1:3" x14ac:dyDescent="0.35">
      <c r="A956" s="2" t="s">
        <v>964</v>
      </c>
      <c r="B956" s="2" t="s">
        <v>48</v>
      </c>
      <c r="C956" s="2" t="s">
        <v>872</v>
      </c>
    </row>
    <row r="957" spans="1:3" x14ac:dyDescent="0.35">
      <c r="A957" s="1" t="s">
        <v>965</v>
      </c>
      <c r="B957" s="1" t="s">
        <v>48</v>
      </c>
      <c r="C957" s="1" t="s">
        <v>872</v>
      </c>
    </row>
    <row r="958" spans="1:3" x14ac:dyDescent="0.35">
      <c r="A958" s="2" t="s">
        <v>966</v>
      </c>
      <c r="B958" s="2" t="s">
        <v>48</v>
      </c>
      <c r="C958" s="2" t="s">
        <v>872</v>
      </c>
    </row>
    <row r="959" spans="1:3" x14ac:dyDescent="0.35">
      <c r="A959" s="1" t="s">
        <v>967</v>
      </c>
      <c r="B959" s="1" t="s">
        <v>48</v>
      </c>
      <c r="C959" s="1" t="s">
        <v>872</v>
      </c>
    </row>
    <row r="960" spans="1:3" x14ac:dyDescent="0.35">
      <c r="A960" s="2" t="s">
        <v>968</v>
      </c>
      <c r="B960" s="2" t="s">
        <v>48</v>
      </c>
      <c r="C960" s="2" t="s">
        <v>872</v>
      </c>
    </row>
    <row r="961" spans="1:3" x14ac:dyDescent="0.35">
      <c r="A961" s="1" t="s">
        <v>969</v>
      </c>
      <c r="B961" s="1" t="s">
        <v>48</v>
      </c>
      <c r="C961" s="1" t="s">
        <v>872</v>
      </c>
    </row>
    <row r="962" spans="1:3" x14ac:dyDescent="0.35">
      <c r="A962" s="2" t="s">
        <v>970</v>
      </c>
      <c r="B962" s="2" t="s">
        <v>48</v>
      </c>
      <c r="C962" s="2" t="s">
        <v>872</v>
      </c>
    </row>
    <row r="963" spans="1:3" x14ac:dyDescent="0.35">
      <c r="A963" s="1" t="s">
        <v>971</v>
      </c>
      <c r="B963" s="1" t="s">
        <v>48</v>
      </c>
      <c r="C963" s="1" t="s">
        <v>872</v>
      </c>
    </row>
    <row r="964" spans="1:3" x14ac:dyDescent="0.35">
      <c r="A964" s="2" t="s">
        <v>972</v>
      </c>
      <c r="B964" s="2" t="s">
        <v>48</v>
      </c>
      <c r="C964" s="2" t="s">
        <v>872</v>
      </c>
    </row>
    <row r="965" spans="1:3" x14ac:dyDescent="0.35">
      <c r="A965" s="1" t="s">
        <v>973</v>
      </c>
      <c r="B965" s="1" t="s">
        <v>48</v>
      </c>
      <c r="C965" s="1" t="s">
        <v>872</v>
      </c>
    </row>
    <row r="966" spans="1:3" x14ac:dyDescent="0.35">
      <c r="A966" s="2" t="s">
        <v>974</v>
      </c>
      <c r="B966" s="2" t="s">
        <v>48</v>
      </c>
      <c r="C966" s="2" t="s">
        <v>872</v>
      </c>
    </row>
    <row r="967" spans="1:3" x14ac:dyDescent="0.35">
      <c r="A967" s="1" t="s">
        <v>975</v>
      </c>
      <c r="B967" s="1" t="s">
        <v>48</v>
      </c>
      <c r="C967" s="1" t="s">
        <v>872</v>
      </c>
    </row>
    <row r="968" spans="1:3" x14ac:dyDescent="0.35">
      <c r="A968" s="2" t="s">
        <v>976</v>
      </c>
      <c r="B968" s="2" t="s">
        <v>48</v>
      </c>
      <c r="C968" s="2" t="s">
        <v>872</v>
      </c>
    </row>
    <row r="969" spans="1:3" x14ac:dyDescent="0.35">
      <c r="A969" s="1" t="s">
        <v>977</v>
      </c>
      <c r="B969" s="1" t="s">
        <v>48</v>
      </c>
      <c r="C969" s="1" t="s">
        <v>872</v>
      </c>
    </row>
    <row r="970" spans="1:3" x14ac:dyDescent="0.35">
      <c r="A970" s="2" t="s">
        <v>978</v>
      </c>
      <c r="B970" s="2" t="s">
        <v>48</v>
      </c>
      <c r="C970" s="2" t="s">
        <v>872</v>
      </c>
    </row>
    <row r="971" spans="1:3" x14ac:dyDescent="0.35">
      <c r="A971" s="1" t="s">
        <v>979</v>
      </c>
      <c r="B971" s="1" t="s">
        <v>48</v>
      </c>
      <c r="C971" s="1" t="s">
        <v>872</v>
      </c>
    </row>
    <row r="972" spans="1:3" x14ac:dyDescent="0.35">
      <c r="A972" s="2" t="s">
        <v>980</v>
      </c>
      <c r="B972" s="2" t="s">
        <v>48</v>
      </c>
      <c r="C972" s="2" t="s">
        <v>872</v>
      </c>
    </row>
    <row r="973" spans="1:3" x14ac:dyDescent="0.35">
      <c r="A973" s="1" t="s">
        <v>981</v>
      </c>
      <c r="B973" s="1" t="s">
        <v>48</v>
      </c>
      <c r="C973" s="1" t="s">
        <v>872</v>
      </c>
    </row>
    <row r="974" spans="1:3" x14ac:dyDescent="0.35">
      <c r="A974" s="2" t="s">
        <v>982</v>
      </c>
      <c r="B974" s="2" t="s">
        <v>48</v>
      </c>
      <c r="C974" s="2" t="s">
        <v>872</v>
      </c>
    </row>
    <row r="975" spans="1:3" x14ac:dyDescent="0.35">
      <c r="A975" s="1" t="s">
        <v>983</v>
      </c>
      <c r="B975" s="1" t="s">
        <v>48</v>
      </c>
      <c r="C975" s="1" t="s">
        <v>872</v>
      </c>
    </row>
    <row r="976" spans="1:3" x14ac:dyDescent="0.35">
      <c r="A976" s="2" t="s">
        <v>984</v>
      </c>
      <c r="B976" s="2" t="s">
        <v>48</v>
      </c>
      <c r="C976" s="2" t="s">
        <v>872</v>
      </c>
    </row>
    <row r="977" spans="1:3" x14ac:dyDescent="0.35">
      <c r="A977" s="1" t="s">
        <v>985</v>
      </c>
      <c r="B977" s="1" t="s">
        <v>48</v>
      </c>
      <c r="C977" s="1" t="s">
        <v>872</v>
      </c>
    </row>
    <row r="978" spans="1:3" x14ac:dyDescent="0.35">
      <c r="A978" s="2" t="s">
        <v>986</v>
      </c>
      <c r="B978" s="2" t="s">
        <v>48</v>
      </c>
      <c r="C978" s="2" t="s">
        <v>872</v>
      </c>
    </row>
    <row r="979" spans="1:3" x14ac:dyDescent="0.35">
      <c r="A979" s="1" t="s">
        <v>987</v>
      </c>
      <c r="B979" s="1" t="s">
        <v>48</v>
      </c>
      <c r="C979" s="1" t="s">
        <v>872</v>
      </c>
    </row>
    <row r="980" spans="1:3" x14ac:dyDescent="0.35">
      <c r="A980" s="2" t="s">
        <v>988</v>
      </c>
      <c r="B980" s="2" t="s">
        <v>48</v>
      </c>
      <c r="C980" s="2" t="s">
        <v>872</v>
      </c>
    </row>
    <row r="981" spans="1:3" x14ac:dyDescent="0.35">
      <c r="A981" s="1" t="s">
        <v>989</v>
      </c>
      <c r="B981" s="1" t="s">
        <v>48</v>
      </c>
      <c r="C981" s="1" t="s">
        <v>872</v>
      </c>
    </row>
    <row r="982" spans="1:3" x14ac:dyDescent="0.35">
      <c r="A982" s="2" t="s">
        <v>990</v>
      </c>
      <c r="B982" s="2" t="s">
        <v>48</v>
      </c>
      <c r="C982" s="2" t="s">
        <v>872</v>
      </c>
    </row>
    <row r="983" spans="1:3" x14ac:dyDescent="0.35">
      <c r="A983" s="1" t="s">
        <v>991</v>
      </c>
      <c r="B983" s="1" t="s">
        <v>48</v>
      </c>
      <c r="C983" s="1" t="s">
        <v>872</v>
      </c>
    </row>
    <row r="984" spans="1:3" x14ac:dyDescent="0.35">
      <c r="A984" s="2" t="s">
        <v>992</v>
      </c>
      <c r="B984" s="2" t="s">
        <v>48</v>
      </c>
      <c r="C984" s="2" t="s">
        <v>872</v>
      </c>
    </row>
    <row r="985" spans="1:3" x14ac:dyDescent="0.35">
      <c r="A985" s="1" t="s">
        <v>993</v>
      </c>
      <c r="B985" s="1" t="s">
        <v>48</v>
      </c>
      <c r="C985" s="1" t="s">
        <v>872</v>
      </c>
    </row>
    <row r="986" spans="1:3" x14ac:dyDescent="0.35">
      <c r="A986" s="2" t="s">
        <v>994</v>
      </c>
      <c r="B986" s="2" t="s">
        <v>48</v>
      </c>
      <c r="C986" s="2" t="s">
        <v>872</v>
      </c>
    </row>
    <row r="987" spans="1:3" x14ac:dyDescent="0.35">
      <c r="A987" s="1" t="s">
        <v>995</v>
      </c>
      <c r="B987" s="1" t="s">
        <v>48</v>
      </c>
      <c r="C987" s="1" t="s">
        <v>872</v>
      </c>
    </row>
    <row r="988" spans="1:3" x14ac:dyDescent="0.35">
      <c r="A988" s="2" t="s">
        <v>996</v>
      </c>
      <c r="B988" s="2" t="s">
        <v>48</v>
      </c>
      <c r="C988" s="2" t="s">
        <v>872</v>
      </c>
    </row>
    <row r="989" spans="1:3" x14ac:dyDescent="0.35">
      <c r="A989" s="1" t="s">
        <v>997</v>
      </c>
      <c r="B989" s="1" t="s">
        <v>48</v>
      </c>
      <c r="C989" s="1" t="s">
        <v>872</v>
      </c>
    </row>
    <row r="990" spans="1:3" x14ac:dyDescent="0.35">
      <c r="A990" s="2" t="s">
        <v>998</v>
      </c>
      <c r="B990" s="2" t="s">
        <v>48</v>
      </c>
      <c r="C990" s="2" t="s">
        <v>872</v>
      </c>
    </row>
    <row r="991" spans="1:3" x14ac:dyDescent="0.35">
      <c r="A991" s="1" t="s">
        <v>999</v>
      </c>
      <c r="B991" s="1" t="s">
        <v>48</v>
      </c>
      <c r="C991" s="1" t="s">
        <v>872</v>
      </c>
    </row>
    <row r="992" spans="1:3" x14ac:dyDescent="0.35">
      <c r="A992" s="2" t="s">
        <v>1000</v>
      </c>
      <c r="B992" s="2" t="s">
        <v>48</v>
      </c>
      <c r="C992" s="2" t="s">
        <v>872</v>
      </c>
    </row>
    <row r="993" spans="1:3" x14ac:dyDescent="0.35">
      <c r="A993" s="1" t="s">
        <v>1001</v>
      </c>
      <c r="B993" s="1" t="s">
        <v>48</v>
      </c>
      <c r="C993" s="1" t="s">
        <v>872</v>
      </c>
    </row>
    <row r="994" spans="1:3" x14ac:dyDescent="0.35">
      <c r="A994" s="2" t="s">
        <v>1002</v>
      </c>
      <c r="B994" s="2" t="s">
        <v>48</v>
      </c>
      <c r="C994" s="2" t="s">
        <v>872</v>
      </c>
    </row>
    <row r="995" spans="1:3" x14ac:dyDescent="0.35">
      <c r="A995" s="1" t="s">
        <v>1003</v>
      </c>
      <c r="B995" s="1" t="s">
        <v>48</v>
      </c>
      <c r="C995" s="1" t="s">
        <v>872</v>
      </c>
    </row>
    <row r="996" spans="1:3" x14ac:dyDescent="0.35">
      <c r="A996" s="2" t="s">
        <v>1004</v>
      </c>
      <c r="B996" s="2" t="s">
        <v>48</v>
      </c>
      <c r="C996" s="2" t="s">
        <v>872</v>
      </c>
    </row>
    <row r="997" spans="1:3" x14ac:dyDescent="0.35">
      <c r="A997" s="1" t="s">
        <v>1005</v>
      </c>
      <c r="B997" s="1" t="s">
        <v>48</v>
      </c>
      <c r="C997" s="1" t="s">
        <v>872</v>
      </c>
    </row>
    <row r="998" spans="1:3" x14ac:dyDescent="0.35">
      <c r="A998" s="2" t="s">
        <v>1006</v>
      </c>
      <c r="B998" s="2" t="s">
        <v>48</v>
      </c>
      <c r="C998" s="2" t="s">
        <v>872</v>
      </c>
    </row>
    <row r="999" spans="1:3" x14ac:dyDescent="0.35">
      <c r="A999" s="1" t="s">
        <v>1007</v>
      </c>
      <c r="B999" s="1" t="s">
        <v>48</v>
      </c>
      <c r="C999" s="1" t="s">
        <v>872</v>
      </c>
    </row>
    <row r="1000" spans="1:3" x14ac:dyDescent="0.35">
      <c r="A1000" s="2" t="s">
        <v>1008</v>
      </c>
      <c r="B1000" s="2" t="s">
        <v>48</v>
      </c>
      <c r="C1000" s="2" t="s">
        <v>872</v>
      </c>
    </row>
    <row r="1001" spans="1:3" x14ac:dyDescent="0.35">
      <c r="A1001" s="1" t="s">
        <v>1009</v>
      </c>
      <c r="B1001" s="1" t="s">
        <v>48</v>
      </c>
      <c r="C1001" s="1" t="s">
        <v>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F12F-4AB3-4A54-9AEC-A68EE2134E16}">
  <dimension ref="A1:Z1002"/>
  <sheetViews>
    <sheetView workbookViewId="0">
      <selection activeCell="D9" sqref="D9"/>
    </sheetView>
  </sheetViews>
  <sheetFormatPr defaultRowHeight="14.5" x14ac:dyDescent="0.35"/>
  <cols>
    <col min="1" max="1" width="10.26953125" bestFit="1" customWidth="1"/>
    <col min="2" max="2" width="14.26953125" bestFit="1" customWidth="1"/>
    <col min="3" max="3" width="13" bestFit="1" customWidth="1"/>
    <col min="4" max="4" width="14.81640625" bestFit="1" customWidth="1"/>
    <col min="5" max="5" width="14.36328125" bestFit="1" customWidth="1"/>
    <col min="6" max="6" width="10.54296875" bestFit="1" customWidth="1"/>
    <col min="7" max="7" width="14.26953125" bestFit="1" customWidth="1"/>
    <col min="8" max="8" width="25.1796875" bestFit="1" customWidth="1"/>
    <col min="9" max="9" width="14.26953125" customWidth="1"/>
    <col min="10" max="10" width="12.36328125" bestFit="1" customWidth="1"/>
    <col min="11" max="11" width="21.7265625" bestFit="1" customWidth="1"/>
    <col min="12" max="12" width="20.26953125" bestFit="1" customWidth="1"/>
    <col min="13" max="13" width="22.1796875" bestFit="1" customWidth="1"/>
    <col min="14" max="18" width="14.26953125" customWidth="1"/>
    <col min="19" max="19" width="12.36328125" bestFit="1" customWidth="1"/>
    <col min="20" max="20" width="20.26953125" bestFit="1" customWidth="1"/>
    <col min="21" max="21" width="21.7265625" bestFit="1" customWidth="1"/>
    <col min="22" max="22" width="22.1796875" bestFit="1" customWidth="1"/>
    <col min="23" max="23" width="12.36328125" bestFit="1" customWidth="1"/>
    <col min="24" max="24" width="20.26953125" bestFit="1" customWidth="1"/>
    <col min="25" max="25" width="22.1796875" bestFit="1" customWidth="1"/>
    <col min="26" max="26" width="21.7265625" bestFit="1" customWidth="1"/>
    <col min="27" max="27" width="7.81640625" bestFit="1" customWidth="1"/>
    <col min="28" max="28" width="7.54296875" bestFit="1" customWidth="1"/>
    <col min="29" max="29" width="10.7265625" bestFit="1" customWidth="1"/>
    <col min="30" max="32" width="22.1796875" bestFit="1" customWidth="1"/>
    <col min="33" max="33" width="26.54296875" bestFit="1" customWidth="1"/>
    <col min="34" max="34" width="27" bestFit="1" customWidth="1"/>
    <col min="35" max="37" width="22.1796875" bestFit="1" customWidth="1"/>
    <col min="38" max="38" width="25.1796875" bestFit="1" customWidth="1"/>
    <col min="39" max="39" width="26.54296875" bestFit="1" customWidth="1"/>
    <col min="40" max="41" width="27" bestFit="1" customWidth="1"/>
  </cols>
  <sheetData>
    <row r="1" spans="1:22" x14ac:dyDescent="0.35">
      <c r="A1" s="14" t="s">
        <v>1016</v>
      </c>
      <c r="B1" t="s">
        <v>0</v>
      </c>
      <c r="C1" t="s">
        <v>1010</v>
      </c>
      <c r="D1" t="s">
        <v>1011</v>
      </c>
      <c r="E1" t="s">
        <v>1012</v>
      </c>
      <c r="F1" t="s">
        <v>1026</v>
      </c>
      <c r="G1" t="s">
        <v>1</v>
      </c>
      <c r="H1" t="s">
        <v>1013</v>
      </c>
      <c r="S1" s="15" t="s">
        <v>0</v>
      </c>
      <c r="T1" t="s">
        <v>1020</v>
      </c>
    </row>
    <row r="2" spans="1:22" x14ac:dyDescent="0.35">
      <c r="A2" s="17">
        <v>1</v>
      </c>
      <c r="B2" s="4" t="s">
        <v>587</v>
      </c>
      <c r="C2" s="5">
        <v>48</v>
      </c>
      <c r="D2" s="5">
        <v>28</v>
      </c>
      <c r="E2" s="5">
        <v>23</v>
      </c>
      <c r="F2" s="5" t="str">
        <f>_xlfn.XLOOKUP(student_exam_results[[#This Row],[Student_ID]],Student_List[Student_ID],Student_List[Year_Group])</f>
        <v>Group C</v>
      </c>
      <c r="G2" s="5" t="str">
        <f>_xlfn.XLOOKUP(student_exam_results[[#This Row],[Student_ID]],Student_List[Student_ID],Student_List[Gender])</f>
        <v>M</v>
      </c>
      <c r="H2" s="5" cm="1">
        <f t="array" ref="H2">_xlfn.XLOOKUP(student_exam_results[[#This Row],[Student_ID]],Table3[[#Headers],[#Data],[Student_ID]],Table3[[#Headers],[#Data],[parental_level_of_education]])</f>
        <v>2</v>
      </c>
      <c r="I2" s="5"/>
      <c r="O2" s="5"/>
      <c r="P2" s="5"/>
      <c r="Q2" s="5"/>
      <c r="R2" s="5"/>
    </row>
    <row r="3" spans="1:22" x14ac:dyDescent="0.35">
      <c r="A3" s="18">
        <v>2</v>
      </c>
      <c r="B3" s="4" t="s">
        <v>270</v>
      </c>
      <c r="C3" s="5">
        <v>36</v>
      </c>
      <c r="D3" s="5">
        <v>29</v>
      </c>
      <c r="E3" s="5">
        <v>23</v>
      </c>
      <c r="F3" s="5" t="str">
        <f>_xlfn.XLOOKUP(student_exam_results[[#This Row],[Student_ID]],Student_List[Student_ID],Student_List[Year_Group])</f>
        <v>Group B</v>
      </c>
      <c r="G3" s="5" t="str">
        <f>_xlfn.XLOOKUP(student_exam_results[[#This Row],[Student_ID]],Student_List[Student_ID],Student_List[Gender])</f>
        <v>M</v>
      </c>
      <c r="H3" s="5" cm="1">
        <f t="array" ref="H3">_xlfn.XLOOKUP(student_exam_results[[#This Row],[Student_ID]],Table3[[#Headers],[#Data],[Student_ID]],Table3[[#Headers],[#Data],[parental_level_of_education]])</f>
        <v>1</v>
      </c>
      <c r="I3" s="5"/>
      <c r="O3" s="5"/>
      <c r="P3" s="5"/>
      <c r="Q3" s="5"/>
      <c r="R3" s="5"/>
      <c r="S3" s="15" t="s">
        <v>1021</v>
      </c>
      <c r="T3" t="s">
        <v>1025</v>
      </c>
      <c r="U3" t="s">
        <v>1023</v>
      </c>
      <c r="V3" t="s">
        <v>1024</v>
      </c>
    </row>
    <row r="4" spans="1:22" x14ac:dyDescent="0.35">
      <c r="A4" s="17">
        <v>3</v>
      </c>
      <c r="B4" s="4" t="s">
        <v>313</v>
      </c>
      <c r="C4" s="5">
        <v>20</v>
      </c>
      <c r="D4" s="5">
        <v>29</v>
      </c>
      <c r="E4" s="5">
        <v>25</v>
      </c>
      <c r="F4" s="5" t="str">
        <f>_xlfn.XLOOKUP(student_exam_results[[#This Row],[Student_ID]],Student_List[Student_ID],Student_List[Year_Group])</f>
        <v>Group C</v>
      </c>
      <c r="G4" s="5" t="str">
        <f>_xlfn.XLOOKUP(student_exam_results[[#This Row],[Student_ID]],Student_List[Student_ID],Student_List[Gender])</f>
        <v>F</v>
      </c>
      <c r="H4" s="5" cm="1">
        <f t="array" ref="H4">_xlfn.XLOOKUP(student_exam_results[[#This Row],[Student_ID]],Table3[[#Headers],[#Data],[Student_ID]],Table3[[#Headers],[#Data],[parental_level_of_education]])</f>
        <v>1</v>
      </c>
      <c r="I4" s="5"/>
      <c r="O4" s="5"/>
      <c r="P4" s="5"/>
      <c r="Q4" s="5"/>
      <c r="R4" s="5"/>
      <c r="S4" s="16" t="s">
        <v>5</v>
      </c>
      <c r="T4" s="5">
        <v>62.794117647058826</v>
      </c>
      <c r="U4" s="5">
        <v>65.441176470588232</v>
      </c>
      <c r="V4" s="5">
        <v>66.588235294117652</v>
      </c>
    </row>
    <row r="5" spans="1:22" x14ac:dyDescent="0.35">
      <c r="A5" s="18">
        <v>4</v>
      </c>
      <c r="B5" s="4" t="s">
        <v>47</v>
      </c>
      <c r="C5" s="5">
        <v>32</v>
      </c>
      <c r="D5" s="5">
        <v>34</v>
      </c>
      <c r="E5" s="5">
        <v>28</v>
      </c>
      <c r="F5" s="5" t="str">
        <f>_xlfn.XLOOKUP(student_exam_results[[#This Row],[Student_ID]],Student_List[Student_ID],Student_List[Year_Group])</f>
        <v>Group A</v>
      </c>
      <c r="G5" s="5" t="str">
        <f>_xlfn.XLOOKUP(student_exam_results[[#This Row],[Student_ID]],Student_List[Student_ID],Student_List[Gender])</f>
        <v>M</v>
      </c>
      <c r="H5" s="5" cm="1">
        <f t="array" ref="H5">_xlfn.XLOOKUP(student_exam_results[[#This Row],[Student_ID]],Table3[[#Headers],[#Data],[Student_ID]],Table3[[#Headers],[#Data],[parental_level_of_education]])</f>
        <v>2</v>
      </c>
      <c r="I5" s="5"/>
      <c r="O5" s="5"/>
      <c r="P5" s="5"/>
      <c r="Q5" s="5"/>
      <c r="R5" s="5"/>
      <c r="S5" s="16" t="s">
        <v>75</v>
      </c>
      <c r="T5" s="5">
        <v>62.7</v>
      </c>
      <c r="U5" s="5">
        <v>64.599999999999994</v>
      </c>
      <c r="V5" s="5">
        <v>66.290476190476184</v>
      </c>
    </row>
    <row r="6" spans="1:22" x14ac:dyDescent="0.35">
      <c r="A6" s="17">
        <v>5</v>
      </c>
      <c r="B6" s="4" t="s">
        <v>268</v>
      </c>
      <c r="C6" s="5">
        <v>36</v>
      </c>
      <c r="D6" s="5">
        <v>38</v>
      </c>
      <c r="E6" s="5">
        <v>29</v>
      </c>
      <c r="F6" s="5" t="str">
        <f>_xlfn.XLOOKUP(student_exam_results[[#This Row],[Student_ID]],Student_List[Student_ID],Student_List[Year_Group])</f>
        <v>Group B</v>
      </c>
      <c r="G6" s="5" t="str">
        <f>_xlfn.XLOOKUP(student_exam_results[[#This Row],[Student_ID]],Student_List[Student_ID],Student_List[Gender])</f>
        <v>M</v>
      </c>
      <c r="H6" s="5" cm="1">
        <f t="array" ref="H6">_xlfn.XLOOKUP(student_exam_results[[#This Row],[Student_ID]],Table3[[#Headers],[#Data],[Student_ID]],Table3[[#Headers],[#Data],[parental_level_of_education]])</f>
        <v>1</v>
      </c>
      <c r="I6" s="5"/>
      <c r="O6" s="5"/>
      <c r="P6" s="5"/>
      <c r="Q6" s="5"/>
      <c r="R6" s="5"/>
      <c r="S6" s="16" t="s">
        <v>286</v>
      </c>
      <c r="T6" s="5">
        <v>65.616071428571431</v>
      </c>
      <c r="U6" s="5">
        <v>67.625</v>
      </c>
      <c r="V6" s="5">
        <v>69.36904761904762</v>
      </c>
    </row>
    <row r="7" spans="1:22" x14ac:dyDescent="0.35">
      <c r="A7" s="17">
        <v>6</v>
      </c>
      <c r="B7" s="4" t="s">
        <v>782</v>
      </c>
      <c r="C7" s="5">
        <v>36</v>
      </c>
      <c r="D7" s="5">
        <v>36</v>
      </c>
      <c r="E7" s="5">
        <v>30</v>
      </c>
      <c r="F7" s="5" t="str">
        <f>_xlfn.XLOOKUP(student_exam_results[[#This Row],[Student_ID]],Student_List[Student_ID],Student_List[Year_Group])</f>
        <v>Group D</v>
      </c>
      <c r="G7" s="5" t="str">
        <f>_xlfn.XLOOKUP(student_exam_results[[#This Row],[Student_ID]],Student_List[Student_ID],Student_List[Gender])</f>
        <v>M</v>
      </c>
      <c r="H7" s="5" cm="1">
        <f t="array" ref="H7">_xlfn.XLOOKUP(student_exam_results[[#This Row],[Student_ID]],Table3[[#Headers],[#Data],[Student_ID]],Table3[[#Headers],[#Data],[parental_level_of_education]])</f>
        <v>2</v>
      </c>
      <c r="I7" s="5"/>
      <c r="O7" s="5"/>
      <c r="P7" s="5"/>
      <c r="Q7" s="5"/>
      <c r="R7" s="5"/>
      <c r="S7" s="16" t="s">
        <v>623</v>
      </c>
      <c r="T7" s="5">
        <v>69.04435483870968</v>
      </c>
      <c r="U7" s="5">
        <v>72.943548387096769</v>
      </c>
      <c r="V7" s="5">
        <v>72.717741935483872</v>
      </c>
    </row>
    <row r="8" spans="1:22" x14ac:dyDescent="0.35">
      <c r="A8" s="18">
        <v>7</v>
      </c>
      <c r="B8" s="4" t="s">
        <v>66</v>
      </c>
      <c r="C8" s="5">
        <v>49</v>
      </c>
      <c r="D8" s="5">
        <v>39</v>
      </c>
      <c r="E8" s="5">
        <v>30</v>
      </c>
      <c r="F8" s="5" t="str">
        <f>_xlfn.XLOOKUP(student_exam_results[[#This Row],[Student_ID]],Student_List[Student_ID],Student_List[Year_Group])</f>
        <v>Group A</v>
      </c>
      <c r="G8" s="5" t="str">
        <f>_xlfn.XLOOKUP(student_exam_results[[#This Row],[Student_ID]],Student_List[Student_ID],Student_List[Gender])</f>
        <v>M</v>
      </c>
      <c r="H8" s="5" cm="1">
        <f t="array" ref="H8">_xlfn.XLOOKUP(student_exam_results[[#This Row],[Student_ID]],Table3[[#Headers],[#Data],[Student_ID]],Table3[[#Headers],[#Data],[parental_level_of_education]])</f>
        <v>4</v>
      </c>
      <c r="I8" s="5"/>
      <c r="O8" s="5"/>
      <c r="P8" s="5"/>
      <c r="Q8" s="5"/>
      <c r="R8" s="5"/>
      <c r="S8" s="16" t="s">
        <v>872</v>
      </c>
      <c r="T8" s="5">
        <v>77.478260869565219</v>
      </c>
      <c r="U8" s="5">
        <v>74.739130434782609</v>
      </c>
      <c r="V8" s="5">
        <v>76.471014492753625</v>
      </c>
    </row>
    <row r="9" spans="1:22" x14ac:dyDescent="0.35">
      <c r="A9" s="17">
        <v>8</v>
      </c>
      <c r="B9" s="4" t="s">
        <v>49</v>
      </c>
      <c r="C9" s="5">
        <v>41</v>
      </c>
      <c r="D9" s="5">
        <v>40</v>
      </c>
      <c r="E9" s="5">
        <v>32</v>
      </c>
      <c r="F9" s="5" t="str">
        <f>_xlfn.XLOOKUP(student_exam_results[[#This Row],[Student_ID]],Student_List[Student_ID],Student_List[Year_Group])</f>
        <v>Group A</v>
      </c>
      <c r="G9" s="5" t="str">
        <f>_xlfn.XLOOKUP(student_exam_results[[#This Row],[Student_ID]],Student_List[Student_ID],Student_List[Gender])</f>
        <v>M</v>
      </c>
      <c r="H9" s="5" cm="1">
        <f t="array" ref="H9">_xlfn.XLOOKUP(student_exam_results[[#This Row],[Student_ID]],Table3[[#Headers],[#Data],[Student_ID]],Table3[[#Headers],[#Data],[parental_level_of_education]])</f>
        <v>2</v>
      </c>
      <c r="I9" s="5"/>
      <c r="O9" s="5"/>
      <c r="P9" s="5"/>
      <c r="Q9" s="5"/>
      <c r="R9" s="5"/>
      <c r="S9" s="16" t="s">
        <v>1022</v>
      </c>
      <c r="T9" s="5">
        <v>67.299000000000007</v>
      </c>
      <c r="U9" s="5">
        <v>69.141999999999996</v>
      </c>
      <c r="V9" s="5">
        <v>70.343999999999994</v>
      </c>
    </row>
    <row r="10" spans="1:22" x14ac:dyDescent="0.35">
      <c r="A10" s="18">
        <v>9</v>
      </c>
      <c r="B10" s="4" t="s">
        <v>463</v>
      </c>
      <c r="C10" s="5">
        <v>35</v>
      </c>
      <c r="D10" s="5">
        <v>35</v>
      </c>
      <c r="E10" s="5">
        <v>34</v>
      </c>
      <c r="F10" s="5" t="str">
        <f>_xlfn.XLOOKUP(student_exam_results[[#This Row],[Student_ID]],Student_List[Student_ID],Student_List[Year_Group])</f>
        <v>Group C</v>
      </c>
      <c r="G10" s="5" t="str">
        <f>_xlfn.XLOOKUP(student_exam_results[[#This Row],[Student_ID]],Student_List[Student_ID],Student_List[Gender])</f>
        <v>M</v>
      </c>
      <c r="H10" s="5" cm="1">
        <f t="array" ref="H10">_xlfn.XLOOKUP(student_exam_results[[#This Row],[Student_ID]],Table3[[#Headers],[#Data],[Student_ID]],Table3[[#Headers],[#Data],[parental_level_of_education]])</f>
        <v>2</v>
      </c>
      <c r="I10" s="5"/>
      <c r="O10" s="5"/>
      <c r="P10" s="5"/>
      <c r="Q10" s="5"/>
      <c r="R10" s="5"/>
    </row>
    <row r="11" spans="1:22" x14ac:dyDescent="0.35">
      <c r="A11" s="17">
        <v>10</v>
      </c>
      <c r="B11" s="4" t="s">
        <v>346</v>
      </c>
      <c r="C11" s="5">
        <v>35</v>
      </c>
      <c r="D11" s="5">
        <v>41</v>
      </c>
      <c r="E11" s="5">
        <v>34</v>
      </c>
      <c r="F11" s="5" t="str">
        <f>_xlfn.XLOOKUP(student_exam_results[[#This Row],[Student_ID]],Student_List[Student_ID],Student_List[Year_Group])</f>
        <v>Group C</v>
      </c>
      <c r="G11" s="5" t="str">
        <f>_xlfn.XLOOKUP(student_exam_results[[#This Row],[Student_ID]],Student_List[Student_ID],Student_List[Gender])</f>
        <v>F</v>
      </c>
      <c r="H11" s="5" cm="1">
        <f t="array" ref="H11">_xlfn.XLOOKUP(student_exam_results[[#This Row],[Student_ID]],Table3[[#Headers],[#Data],[Student_ID]],Table3[[#Headers],[#Data],[parental_level_of_education]])</f>
        <v>1</v>
      </c>
      <c r="I11" s="5"/>
      <c r="O11" s="5"/>
      <c r="P11" s="5"/>
      <c r="Q11" s="5"/>
      <c r="R11" s="5"/>
    </row>
    <row r="12" spans="1:22" x14ac:dyDescent="0.35">
      <c r="A12" s="17">
        <v>11</v>
      </c>
      <c r="B12" s="4" t="s">
        <v>580</v>
      </c>
      <c r="C12" s="5">
        <v>37</v>
      </c>
      <c r="D12" s="5">
        <v>41</v>
      </c>
      <c r="E12" s="5">
        <v>34</v>
      </c>
      <c r="F12" s="5" t="str">
        <f>_xlfn.XLOOKUP(student_exam_results[[#This Row],[Student_ID]],Student_List[Student_ID],Student_List[Year_Group])</f>
        <v>Group C</v>
      </c>
      <c r="G12" s="5" t="str">
        <f>_xlfn.XLOOKUP(student_exam_results[[#This Row],[Student_ID]],Student_List[Student_ID],Student_List[Gender])</f>
        <v>M</v>
      </c>
      <c r="H12" s="5" cm="1">
        <f t="array" ref="H12">_xlfn.XLOOKUP(student_exam_results[[#This Row],[Student_ID]],Table3[[#Headers],[#Data],[Student_ID]],Table3[[#Headers],[#Data],[parental_level_of_education]])</f>
        <v>5</v>
      </c>
      <c r="I12" s="5"/>
      <c r="O12" s="5"/>
      <c r="P12" s="5"/>
      <c r="Q12" s="5"/>
      <c r="R12" s="5"/>
    </row>
    <row r="13" spans="1:22" x14ac:dyDescent="0.35">
      <c r="A13" s="18">
        <v>12</v>
      </c>
      <c r="B13" s="4" t="s">
        <v>30</v>
      </c>
      <c r="C13" s="5">
        <v>31</v>
      </c>
      <c r="D13" s="5">
        <v>30</v>
      </c>
      <c r="E13" s="5">
        <v>35</v>
      </c>
      <c r="F13" s="5" t="str">
        <f>_xlfn.XLOOKUP(student_exam_results[[#This Row],[Student_ID]],Student_List[Student_ID],Student_List[Year_Group])</f>
        <v>Group A</v>
      </c>
      <c r="G13" s="5" t="str">
        <f>_xlfn.XLOOKUP(student_exam_results[[#This Row],[Student_ID]],Student_List[Student_ID],Student_List[Gender])</f>
        <v>F</v>
      </c>
      <c r="H13" s="5" cm="1">
        <f t="array" ref="H13">_xlfn.XLOOKUP(student_exam_results[[#This Row],[Student_ID]],Table3[[#Headers],[#Data],[Student_ID]],Table3[[#Headers],[#Data],[parental_level_of_education]])</f>
        <v>3</v>
      </c>
      <c r="I13" s="5"/>
      <c r="O13" s="5"/>
      <c r="P13" s="5"/>
      <c r="Q13" s="5"/>
      <c r="R13" s="5"/>
    </row>
    <row r="14" spans="1:22" x14ac:dyDescent="0.35">
      <c r="A14" s="17">
        <v>13</v>
      </c>
      <c r="B14" s="4" t="s">
        <v>685</v>
      </c>
      <c r="C14" s="5">
        <v>36</v>
      </c>
      <c r="D14" s="5">
        <v>34</v>
      </c>
      <c r="E14" s="5">
        <v>35</v>
      </c>
      <c r="F14" s="5" t="str">
        <f>_xlfn.XLOOKUP(student_exam_results[[#This Row],[Student_ID]],Student_List[Student_ID],Student_List[Year_Group])</f>
        <v>Group D</v>
      </c>
      <c r="G14" s="5" t="str">
        <f>_xlfn.XLOOKUP(student_exam_results[[#This Row],[Student_ID]],Student_List[Student_ID],Student_List[Gender])</f>
        <v>F</v>
      </c>
      <c r="H14" s="5" cm="1">
        <f t="array" ref="H14">_xlfn.XLOOKUP(student_exam_results[[#This Row],[Student_ID]],Table3[[#Headers],[#Data],[Student_ID]],Table3[[#Headers],[#Data],[parental_level_of_education]])</f>
        <v>2</v>
      </c>
      <c r="I14" s="5"/>
      <c r="O14" s="5"/>
      <c r="P14" s="5"/>
      <c r="Q14" s="5"/>
      <c r="R14" s="5"/>
    </row>
    <row r="15" spans="1:22" x14ac:dyDescent="0.35">
      <c r="A15" s="18">
        <v>14</v>
      </c>
      <c r="B15" s="4" t="s">
        <v>262</v>
      </c>
      <c r="C15" s="5">
        <v>43</v>
      </c>
      <c r="D15" s="5">
        <v>38</v>
      </c>
      <c r="E15" s="5">
        <v>35</v>
      </c>
      <c r="F15" s="5" t="str">
        <f>_xlfn.XLOOKUP(student_exam_results[[#This Row],[Student_ID]],Student_List[Student_ID],Student_List[Year_Group])</f>
        <v>Group B</v>
      </c>
      <c r="G15" s="5" t="str">
        <f>_xlfn.XLOOKUP(student_exam_results[[#This Row],[Student_ID]],Student_List[Student_ID],Student_List[Gender])</f>
        <v>M</v>
      </c>
      <c r="H15" s="5" cm="1">
        <f t="array" ref="H15">_xlfn.XLOOKUP(student_exam_results[[#This Row],[Student_ID]],Table3[[#Headers],[#Data],[Student_ID]],Table3[[#Headers],[#Data],[parental_level_of_education]])</f>
        <v>2</v>
      </c>
      <c r="I15" s="5"/>
      <c r="O15" s="5"/>
      <c r="P15" s="5"/>
      <c r="Q15" s="5"/>
      <c r="R15" s="5"/>
    </row>
    <row r="16" spans="1:22" x14ac:dyDescent="0.35">
      <c r="A16" s="17">
        <v>15</v>
      </c>
      <c r="B16" s="4" t="s">
        <v>280</v>
      </c>
      <c r="C16" s="5">
        <v>38</v>
      </c>
      <c r="D16" s="5">
        <v>37</v>
      </c>
      <c r="E16" s="5">
        <v>36</v>
      </c>
      <c r="F16" s="5" t="str">
        <f>_xlfn.XLOOKUP(student_exam_results[[#This Row],[Student_ID]],Student_List[Student_ID],Student_List[Year_Group])</f>
        <v>Group B</v>
      </c>
      <c r="G16" s="5" t="str">
        <f>_xlfn.XLOOKUP(student_exam_results[[#This Row],[Student_ID]],Student_List[Student_ID],Student_List[Gender])</f>
        <v>M</v>
      </c>
      <c r="H16" s="5" cm="1">
        <f t="array" ref="H16">_xlfn.XLOOKUP(student_exam_results[[#This Row],[Student_ID]],Table3[[#Headers],[#Data],[Student_ID]],Table3[[#Headers],[#Data],[parental_level_of_education]])</f>
        <v>1</v>
      </c>
      <c r="I16" s="5"/>
      <c r="O16" s="5"/>
      <c r="P16" s="5"/>
      <c r="Q16" s="5"/>
      <c r="R16" s="5"/>
    </row>
    <row r="17" spans="1:26" x14ac:dyDescent="0.35">
      <c r="A17" s="17">
        <v>16</v>
      </c>
      <c r="B17" s="4" t="s">
        <v>206</v>
      </c>
      <c r="C17" s="5">
        <v>42</v>
      </c>
      <c r="D17" s="5">
        <v>38</v>
      </c>
      <c r="E17" s="5">
        <v>36</v>
      </c>
      <c r="F17" s="5" t="str">
        <f>_xlfn.XLOOKUP(student_exam_results[[#This Row],[Student_ID]],Student_List[Student_ID],Student_List[Year_Group])</f>
        <v>Group B</v>
      </c>
      <c r="G17" s="5" t="str">
        <f>_xlfn.XLOOKUP(student_exam_results[[#This Row],[Student_ID]],Student_List[Student_ID],Student_List[Gender])</f>
        <v>M</v>
      </c>
      <c r="H17" s="5" cm="1">
        <f t="array" ref="H17">_xlfn.XLOOKUP(student_exam_results[[#This Row],[Student_ID]],Table3[[#Headers],[#Data],[Student_ID]],Table3[[#Headers],[#Data],[parental_level_of_education]])</f>
        <v>1</v>
      </c>
      <c r="I17" s="5"/>
      <c r="O17" s="5"/>
      <c r="P17" s="5"/>
      <c r="Q17" s="5"/>
      <c r="R17" s="5"/>
    </row>
    <row r="18" spans="1:26" x14ac:dyDescent="0.35">
      <c r="A18" s="18">
        <v>17</v>
      </c>
      <c r="B18" s="4" t="s">
        <v>811</v>
      </c>
      <c r="C18" s="5">
        <v>34</v>
      </c>
      <c r="D18" s="5">
        <v>43</v>
      </c>
      <c r="E18" s="5">
        <v>36</v>
      </c>
      <c r="F18" s="5" t="str">
        <f>_xlfn.XLOOKUP(student_exam_results[[#This Row],[Student_ID]],Student_List[Student_ID],Student_List[Year_Group])</f>
        <v>Group D</v>
      </c>
      <c r="G18" s="5" t="str">
        <f>_xlfn.XLOOKUP(student_exam_results[[#This Row],[Student_ID]],Student_List[Student_ID],Student_List[Gender])</f>
        <v>M</v>
      </c>
      <c r="H18" s="5" cm="1">
        <f t="array" ref="H18">_xlfn.XLOOKUP(student_exam_results[[#This Row],[Student_ID]],Table3[[#Headers],[#Data],[Student_ID]],Table3[[#Headers],[#Data],[parental_level_of_education]])</f>
        <v>1</v>
      </c>
      <c r="I18" s="5"/>
      <c r="O18" s="5"/>
      <c r="P18" s="5"/>
      <c r="Q18" s="5"/>
      <c r="R18" s="5"/>
    </row>
    <row r="19" spans="1:26" x14ac:dyDescent="0.35">
      <c r="A19" s="17">
        <v>18</v>
      </c>
      <c r="B19" s="4" t="s">
        <v>253</v>
      </c>
      <c r="C19" s="5">
        <v>35</v>
      </c>
      <c r="D19" s="5">
        <v>45</v>
      </c>
      <c r="E19" s="5">
        <v>36</v>
      </c>
      <c r="F19" s="5" t="str">
        <f>_xlfn.XLOOKUP(student_exam_results[[#This Row],[Student_ID]],Student_List[Student_ID],Student_List[Year_Group])</f>
        <v>Group B</v>
      </c>
      <c r="G19" s="5" t="str">
        <f>_xlfn.XLOOKUP(student_exam_results[[#This Row],[Student_ID]],Student_List[Student_ID],Student_List[Gender])</f>
        <v>M</v>
      </c>
      <c r="H19" s="5" cm="1">
        <f t="array" ref="H19">_xlfn.XLOOKUP(student_exam_results[[#This Row],[Student_ID]],Table3[[#Headers],[#Data],[Student_ID]],Table3[[#Headers],[#Data],[parental_level_of_education]])</f>
        <v>3</v>
      </c>
      <c r="I19" s="5"/>
      <c r="O19" s="5"/>
      <c r="P19" s="5"/>
      <c r="Q19" s="5"/>
      <c r="R19" s="5"/>
    </row>
    <row r="20" spans="1:26" x14ac:dyDescent="0.35">
      <c r="A20" s="18">
        <v>19</v>
      </c>
      <c r="B20" s="4" t="s">
        <v>822</v>
      </c>
      <c r="C20" s="5">
        <v>36</v>
      </c>
      <c r="D20" s="5">
        <v>45</v>
      </c>
      <c r="E20" s="5">
        <v>36</v>
      </c>
      <c r="F20" s="5" t="str">
        <f>_xlfn.XLOOKUP(student_exam_results[[#This Row],[Student_ID]],Student_List[Student_ID],Student_List[Year_Group])</f>
        <v>Group D</v>
      </c>
      <c r="G20" s="5" t="str">
        <f>_xlfn.XLOOKUP(student_exam_results[[#This Row],[Student_ID]],Student_List[Student_ID],Student_List[Gender])</f>
        <v>M</v>
      </c>
      <c r="H20" s="5" cm="1">
        <f t="array" ref="H20">_xlfn.XLOOKUP(student_exam_results[[#This Row],[Student_ID]],Table3[[#Headers],[#Data],[Student_ID]],Table3[[#Headers],[#Data],[parental_level_of_education]])</f>
        <v>1</v>
      </c>
      <c r="I20" s="5"/>
      <c r="O20" s="5"/>
      <c r="P20" s="5"/>
      <c r="Q20" s="5"/>
      <c r="R20" s="5"/>
      <c r="W20" s="15" t="s">
        <v>1021</v>
      </c>
      <c r="X20" t="s">
        <v>1025</v>
      </c>
      <c r="Y20" t="s">
        <v>1024</v>
      </c>
      <c r="Z20" t="s">
        <v>1023</v>
      </c>
    </row>
    <row r="21" spans="1:26" x14ac:dyDescent="0.35">
      <c r="A21" s="17">
        <v>20</v>
      </c>
      <c r="B21" s="4" t="s">
        <v>213</v>
      </c>
      <c r="C21" s="5">
        <v>40</v>
      </c>
      <c r="D21" s="5">
        <v>42</v>
      </c>
      <c r="E21" s="5">
        <v>37</v>
      </c>
      <c r="F21" s="5" t="str">
        <f>_xlfn.XLOOKUP(student_exam_results[[#This Row],[Student_ID]],Student_List[Student_ID],Student_List[Year_Group])</f>
        <v>Group B</v>
      </c>
      <c r="G21" s="5" t="str">
        <f>_xlfn.XLOOKUP(student_exam_results[[#This Row],[Student_ID]],Student_List[Student_ID],Student_List[Gender])</f>
        <v>M</v>
      </c>
      <c r="H21" s="5" cm="1">
        <f t="array" ref="H21">_xlfn.XLOOKUP(student_exam_results[[#This Row],[Student_ID]],Table3[[#Headers],[#Data],[Student_ID]],Table3[[#Headers],[#Data],[parental_level_of_education]])</f>
        <v>2</v>
      </c>
      <c r="I21" s="5"/>
      <c r="O21" s="5"/>
      <c r="P21" s="5"/>
      <c r="Q21" s="5"/>
      <c r="R21" s="5"/>
      <c r="W21" s="16" t="s">
        <v>4</v>
      </c>
      <c r="X21" s="5">
        <v>65.121153846153845</v>
      </c>
      <c r="Y21" s="5">
        <v>73.688461538461539</v>
      </c>
      <c r="Z21" s="5">
        <v>73.392307692307696</v>
      </c>
    </row>
    <row r="22" spans="1:26" x14ac:dyDescent="0.35">
      <c r="A22" s="17">
        <v>21</v>
      </c>
      <c r="B22" s="4" t="s">
        <v>838</v>
      </c>
      <c r="C22" s="5">
        <v>47</v>
      </c>
      <c r="D22" s="5">
        <v>48</v>
      </c>
      <c r="E22" s="5">
        <v>37</v>
      </c>
      <c r="F22" s="5" t="str">
        <f>_xlfn.XLOOKUP(student_exam_results[[#This Row],[Student_ID]],Student_List[Student_ID],Student_List[Year_Group])</f>
        <v>Group D</v>
      </c>
      <c r="G22" s="5" t="str">
        <f>_xlfn.XLOOKUP(student_exam_results[[#This Row],[Student_ID]],Student_List[Student_ID],Student_List[Gender])</f>
        <v>M</v>
      </c>
      <c r="H22" s="5" cm="1">
        <f t="array" ref="H22">_xlfn.XLOOKUP(student_exam_results[[#This Row],[Student_ID]],Table3[[#Headers],[#Data],[Student_ID]],Table3[[#Headers],[#Data],[parental_level_of_education]])</f>
        <v>2</v>
      </c>
      <c r="I22" s="5"/>
      <c r="O22" s="5"/>
      <c r="P22" s="5"/>
      <c r="Q22" s="5"/>
      <c r="R22" s="5"/>
      <c r="W22" s="16" t="s">
        <v>48</v>
      </c>
      <c r="X22" s="5">
        <v>69.658333333333331</v>
      </c>
      <c r="Y22" s="5">
        <v>66.720833333333331</v>
      </c>
      <c r="Z22" s="5">
        <v>64.537499999999994</v>
      </c>
    </row>
    <row r="23" spans="1:26" x14ac:dyDescent="0.35">
      <c r="A23" s="18">
        <v>22</v>
      </c>
      <c r="B23" s="4" t="s">
        <v>955</v>
      </c>
      <c r="C23" s="5">
        <v>56</v>
      </c>
      <c r="D23" s="5">
        <v>41</v>
      </c>
      <c r="E23" s="5">
        <v>38</v>
      </c>
      <c r="F23" s="5" t="str">
        <f>_xlfn.XLOOKUP(student_exam_results[[#This Row],[Student_ID]],Student_List[Student_ID],Student_List[Year_Group])</f>
        <v>Group E</v>
      </c>
      <c r="G23" s="5" t="str">
        <f>_xlfn.XLOOKUP(student_exam_results[[#This Row],[Student_ID]],Student_List[Student_ID],Student_List[Gender])</f>
        <v>M</v>
      </c>
      <c r="H23" s="5" cm="1">
        <f t="array" ref="H23">_xlfn.XLOOKUP(student_exam_results[[#This Row],[Student_ID]],Table3[[#Headers],[#Data],[Student_ID]],Table3[[#Headers],[#Data],[parental_level_of_education]])</f>
        <v>1</v>
      </c>
      <c r="I23" s="5"/>
      <c r="O23" s="5"/>
      <c r="P23" s="5"/>
      <c r="Q23" s="5"/>
      <c r="R23" s="5"/>
      <c r="W23" s="16" t="s">
        <v>1022</v>
      </c>
      <c r="X23" s="5">
        <v>67.299000000000007</v>
      </c>
      <c r="Y23" s="5">
        <v>70.343999999999994</v>
      </c>
      <c r="Z23" s="5">
        <v>69.141999999999996</v>
      </c>
    </row>
    <row r="24" spans="1:26" x14ac:dyDescent="0.35">
      <c r="A24" s="17">
        <v>23</v>
      </c>
      <c r="B24" s="4" t="s">
        <v>537</v>
      </c>
      <c r="C24" s="5">
        <v>35</v>
      </c>
      <c r="D24" s="5">
        <v>41</v>
      </c>
      <c r="E24" s="5">
        <v>38</v>
      </c>
      <c r="F24" s="5" t="str">
        <f>_xlfn.XLOOKUP(student_exam_results[[#This Row],[Student_ID]],Student_List[Student_ID],Student_List[Year_Group])</f>
        <v>Group C</v>
      </c>
      <c r="G24" s="5" t="str">
        <f>_xlfn.XLOOKUP(student_exam_results[[#This Row],[Student_ID]],Student_List[Student_ID],Student_List[Gender])</f>
        <v>M</v>
      </c>
      <c r="H24" s="5" cm="1">
        <f t="array" ref="H24">_xlfn.XLOOKUP(student_exam_results[[#This Row],[Student_ID]],Table3[[#Headers],[#Data],[Student_ID]],Table3[[#Headers],[#Data],[parental_level_of_education]])</f>
        <v>3</v>
      </c>
      <c r="I24" s="5"/>
      <c r="O24" s="5"/>
      <c r="P24" s="5"/>
      <c r="Q24" s="5"/>
      <c r="R24" s="5"/>
    </row>
    <row r="25" spans="1:26" x14ac:dyDescent="0.35">
      <c r="A25" s="18">
        <v>24</v>
      </c>
      <c r="B25" s="4" t="s">
        <v>73</v>
      </c>
      <c r="C25" s="5">
        <v>50</v>
      </c>
      <c r="D25" s="5">
        <v>43</v>
      </c>
      <c r="E25" s="5">
        <v>38</v>
      </c>
      <c r="F25" s="5" t="str">
        <f>_xlfn.XLOOKUP(student_exam_results[[#This Row],[Student_ID]],Student_List[Student_ID],Student_List[Year_Group])</f>
        <v>Group A</v>
      </c>
      <c r="G25" s="5" t="str">
        <f>_xlfn.XLOOKUP(student_exam_results[[#This Row],[Student_ID]],Student_List[Student_ID],Student_List[Gender])</f>
        <v>M</v>
      </c>
      <c r="H25" s="5" cm="1">
        <f t="array" ref="H25">_xlfn.XLOOKUP(student_exam_results[[#This Row],[Student_ID]],Table3[[#Headers],[#Data],[Student_ID]],Table3[[#Headers],[#Data],[parental_level_of_education]])</f>
        <v>1</v>
      </c>
      <c r="I25" s="5"/>
      <c r="O25" s="5"/>
      <c r="P25" s="5"/>
      <c r="Q25" s="5"/>
      <c r="R25" s="5"/>
    </row>
    <row r="26" spans="1:26" x14ac:dyDescent="0.35">
      <c r="A26" s="17">
        <v>25</v>
      </c>
      <c r="B26" s="4" t="s">
        <v>18</v>
      </c>
      <c r="C26" s="5">
        <v>34</v>
      </c>
      <c r="D26" s="5">
        <v>44</v>
      </c>
      <c r="E26" s="5">
        <v>38</v>
      </c>
      <c r="F26" s="5" t="str">
        <f>_xlfn.XLOOKUP(student_exam_results[[#This Row],[Student_ID]],Student_List[Student_ID],Student_List[Year_Group])</f>
        <v>Group A</v>
      </c>
      <c r="G26" s="5" t="str">
        <f>_xlfn.XLOOKUP(student_exam_results[[#This Row],[Student_ID]],Student_List[Student_ID],Student_List[Gender])</f>
        <v>F</v>
      </c>
      <c r="H26" s="5" cm="1">
        <f t="array" ref="H26">_xlfn.XLOOKUP(student_exam_results[[#This Row],[Student_ID]],Table3[[#Headers],[#Data],[Student_ID]],Table3[[#Headers],[#Data],[parental_level_of_education]])</f>
        <v>1</v>
      </c>
      <c r="I26" s="5"/>
      <c r="O26" s="5"/>
      <c r="P26" s="5"/>
      <c r="Q26" s="5"/>
      <c r="R26" s="5"/>
    </row>
    <row r="27" spans="1:26" x14ac:dyDescent="0.35">
      <c r="A27" s="17">
        <v>26</v>
      </c>
      <c r="B27" s="4" t="s">
        <v>172</v>
      </c>
      <c r="C27" s="5">
        <v>37</v>
      </c>
      <c r="D27" s="5">
        <v>39</v>
      </c>
      <c r="E27" s="5">
        <v>39</v>
      </c>
      <c r="F27" s="5" t="str">
        <f>_xlfn.XLOOKUP(student_exam_results[[#This Row],[Student_ID]],Student_List[Student_ID],Student_List[Year_Group])</f>
        <v>Group B</v>
      </c>
      <c r="G27" s="5" t="str">
        <f>_xlfn.XLOOKUP(student_exam_results[[#This Row],[Student_ID]],Student_List[Student_ID],Student_List[Gender])</f>
        <v>F</v>
      </c>
      <c r="H27" s="5" cm="1">
        <f t="array" ref="H27">_xlfn.XLOOKUP(student_exam_results[[#This Row],[Student_ID]],Table3[[#Headers],[#Data],[Student_ID]],Table3[[#Headers],[#Data],[parental_level_of_education]])</f>
        <v>2</v>
      </c>
      <c r="I27" s="5"/>
      <c r="O27" s="5"/>
      <c r="P27" s="5"/>
      <c r="Q27" s="5"/>
      <c r="R27" s="5"/>
    </row>
    <row r="28" spans="1:26" x14ac:dyDescent="0.35">
      <c r="A28" s="18">
        <v>27</v>
      </c>
      <c r="B28" s="4" t="s">
        <v>542</v>
      </c>
      <c r="C28" s="5">
        <v>53</v>
      </c>
      <c r="D28" s="5">
        <v>40</v>
      </c>
      <c r="E28" s="5">
        <v>39</v>
      </c>
      <c r="F28" s="5" t="str">
        <f>_xlfn.XLOOKUP(student_exam_results[[#This Row],[Student_ID]],Student_List[Student_ID],Student_List[Year_Group])</f>
        <v>Group C</v>
      </c>
      <c r="G28" s="5" t="str">
        <f>_xlfn.XLOOKUP(student_exam_results[[#This Row],[Student_ID]],Student_List[Student_ID],Student_List[Gender])</f>
        <v>M</v>
      </c>
      <c r="H28" s="5" cm="1">
        <f t="array" ref="H28">_xlfn.XLOOKUP(student_exam_results[[#This Row],[Student_ID]],Table3[[#Headers],[#Data],[Student_ID]],Table3[[#Headers],[#Data],[parental_level_of_education]])</f>
        <v>1</v>
      </c>
      <c r="I28" s="5"/>
      <c r="O28" s="5"/>
      <c r="P28" s="5"/>
      <c r="Q28" s="5"/>
      <c r="R28" s="5"/>
    </row>
    <row r="29" spans="1:26" x14ac:dyDescent="0.35">
      <c r="A29" s="17">
        <v>28</v>
      </c>
      <c r="B29" s="4" t="s">
        <v>281</v>
      </c>
      <c r="C29" s="5">
        <v>46</v>
      </c>
      <c r="D29" s="5">
        <v>41</v>
      </c>
      <c r="E29" s="5">
        <v>39</v>
      </c>
      <c r="F29" s="5" t="str">
        <f>_xlfn.XLOOKUP(student_exam_results[[#This Row],[Student_ID]],Student_List[Student_ID],Student_List[Year_Group])</f>
        <v>Group B</v>
      </c>
      <c r="G29" s="5" t="str">
        <f>_xlfn.XLOOKUP(student_exam_results[[#This Row],[Student_ID]],Student_List[Student_ID],Student_List[Gender])</f>
        <v>M</v>
      </c>
      <c r="H29" s="5" cm="1">
        <f t="array" ref="H29">_xlfn.XLOOKUP(student_exam_results[[#This Row],[Student_ID]],Table3[[#Headers],[#Data],[Student_ID]],Table3[[#Headers],[#Data],[parental_level_of_education]])</f>
        <v>1</v>
      </c>
      <c r="I29" s="5"/>
      <c r="O29" s="5"/>
      <c r="P29" s="5"/>
      <c r="Q29" s="5"/>
      <c r="R29" s="5"/>
    </row>
    <row r="30" spans="1:26" x14ac:dyDescent="0.35">
      <c r="A30" s="18">
        <v>29</v>
      </c>
      <c r="B30" s="4" t="s">
        <v>569</v>
      </c>
      <c r="C30" s="5">
        <v>46</v>
      </c>
      <c r="D30" s="5">
        <v>42</v>
      </c>
      <c r="E30" s="5">
        <v>39</v>
      </c>
      <c r="F30" s="5" t="str">
        <f>_xlfn.XLOOKUP(student_exam_results[[#This Row],[Student_ID]],Student_List[Student_ID],Student_List[Year_Group])</f>
        <v>Group C</v>
      </c>
      <c r="G30" s="5" t="str">
        <f>_xlfn.XLOOKUP(student_exam_results[[#This Row],[Student_ID]],Student_List[Student_ID],Student_List[Gender])</f>
        <v>M</v>
      </c>
      <c r="H30" s="5" cm="1">
        <f t="array" ref="H30">_xlfn.XLOOKUP(student_exam_results[[#This Row],[Student_ID]],Table3[[#Headers],[#Data],[Student_ID]],Table3[[#Headers],[#Data],[parental_level_of_education]])</f>
        <v>3</v>
      </c>
      <c r="I30" s="5"/>
      <c r="O30" s="5"/>
      <c r="P30" s="5"/>
      <c r="Q30" s="5"/>
      <c r="R30" s="5"/>
    </row>
    <row r="31" spans="1:26" x14ac:dyDescent="0.35">
      <c r="A31" s="17">
        <v>30</v>
      </c>
      <c r="B31" s="4" t="s">
        <v>197</v>
      </c>
      <c r="C31" s="5">
        <v>37</v>
      </c>
      <c r="D31" s="5">
        <v>43</v>
      </c>
      <c r="E31" s="5">
        <v>39</v>
      </c>
      <c r="F31" s="5" t="str">
        <f>_xlfn.XLOOKUP(student_exam_results[[#This Row],[Student_ID]],Student_List[Student_ID],Student_List[Year_Group])</f>
        <v>Group B</v>
      </c>
      <c r="G31" s="5" t="str">
        <f>_xlfn.XLOOKUP(student_exam_results[[#This Row],[Student_ID]],Student_List[Student_ID],Student_List[Gender])</f>
        <v>M</v>
      </c>
      <c r="H31" s="5" cm="1">
        <f t="array" ref="H31">_xlfn.XLOOKUP(student_exam_results[[#This Row],[Student_ID]],Table3[[#Headers],[#Data],[Student_ID]],Table3[[#Headers],[#Data],[parental_level_of_education]])</f>
        <v>5</v>
      </c>
      <c r="I31" s="5"/>
      <c r="O31" s="5"/>
      <c r="P31" s="5"/>
      <c r="Q31" s="5"/>
      <c r="R31" s="5"/>
    </row>
    <row r="32" spans="1:26" x14ac:dyDescent="0.35">
      <c r="A32" s="17">
        <v>31</v>
      </c>
      <c r="B32" s="4" t="s">
        <v>958</v>
      </c>
      <c r="C32" s="5">
        <v>40</v>
      </c>
      <c r="D32" s="5">
        <v>44</v>
      </c>
      <c r="E32" s="5">
        <v>39</v>
      </c>
      <c r="F32" s="5" t="str">
        <f>_xlfn.XLOOKUP(student_exam_results[[#This Row],[Student_ID]],Student_List[Student_ID],Student_List[Year_Group])</f>
        <v>Group E</v>
      </c>
      <c r="G32" s="5" t="str">
        <f>_xlfn.XLOOKUP(student_exam_results[[#This Row],[Student_ID]],Student_List[Student_ID],Student_List[Gender])</f>
        <v>M</v>
      </c>
      <c r="H32" s="5" cm="1">
        <f t="array" ref="H32">_xlfn.XLOOKUP(student_exam_results[[#This Row],[Student_ID]],Table3[[#Headers],[#Data],[Student_ID]],Table3[[#Headers],[#Data],[parental_level_of_education]])</f>
        <v>1</v>
      </c>
      <c r="I32" s="5"/>
      <c r="O32" s="5"/>
      <c r="P32" s="5"/>
      <c r="Q32" s="5"/>
      <c r="R32" s="5"/>
    </row>
    <row r="33" spans="1:18" x14ac:dyDescent="0.35">
      <c r="A33" s="18">
        <v>32</v>
      </c>
      <c r="B33" s="4" t="s">
        <v>483</v>
      </c>
      <c r="C33" s="5">
        <v>48</v>
      </c>
      <c r="D33" s="5">
        <v>45</v>
      </c>
      <c r="E33" s="5">
        <v>39</v>
      </c>
      <c r="F33" s="5" t="str">
        <f>_xlfn.XLOOKUP(student_exam_results[[#This Row],[Student_ID]],Student_List[Student_ID],Student_List[Year_Group])</f>
        <v>Group C</v>
      </c>
      <c r="G33" s="5" t="str">
        <f>_xlfn.XLOOKUP(student_exam_results[[#This Row],[Student_ID]],Student_List[Student_ID],Student_List[Gender])</f>
        <v>M</v>
      </c>
      <c r="H33" s="5" cm="1">
        <f t="array" ref="H33">_xlfn.XLOOKUP(student_exam_results[[#This Row],[Student_ID]],Table3[[#Headers],[#Data],[Student_ID]],Table3[[#Headers],[#Data],[parental_level_of_education]])</f>
        <v>4</v>
      </c>
      <c r="I33" s="5"/>
      <c r="O33" s="5"/>
      <c r="P33" s="5"/>
      <c r="Q33" s="5"/>
      <c r="R33" s="5"/>
    </row>
    <row r="34" spans="1:18" x14ac:dyDescent="0.35">
      <c r="A34" s="17">
        <v>33</v>
      </c>
      <c r="B34" s="4" t="s">
        <v>243</v>
      </c>
      <c r="C34" s="5">
        <v>42</v>
      </c>
      <c r="D34" s="5">
        <v>40</v>
      </c>
      <c r="E34" s="5">
        <v>40</v>
      </c>
      <c r="F34" s="5" t="str">
        <f>_xlfn.XLOOKUP(student_exam_results[[#This Row],[Student_ID]],Student_List[Student_ID],Student_List[Year_Group])</f>
        <v>Group B</v>
      </c>
      <c r="G34" s="5" t="str">
        <f>_xlfn.XLOOKUP(student_exam_results[[#This Row],[Student_ID]],Student_List[Student_ID],Student_List[Gender])</f>
        <v>M</v>
      </c>
      <c r="H34" s="5" cm="1">
        <f t="array" ref="H34">_xlfn.XLOOKUP(student_exam_results[[#This Row],[Student_ID]],Table3[[#Headers],[#Data],[Student_ID]],Table3[[#Headers],[#Data],[parental_level_of_education]])</f>
        <v>5</v>
      </c>
      <c r="I34" s="5"/>
      <c r="O34" s="5"/>
      <c r="P34" s="5"/>
      <c r="Q34" s="5"/>
      <c r="R34" s="5"/>
    </row>
    <row r="35" spans="1:18" x14ac:dyDescent="0.35">
      <c r="A35" s="18">
        <v>34</v>
      </c>
      <c r="B35" s="4" t="s">
        <v>82</v>
      </c>
      <c r="C35" s="5">
        <v>32</v>
      </c>
      <c r="D35" s="5">
        <v>41</v>
      </c>
      <c r="E35" s="5">
        <v>40</v>
      </c>
      <c r="F35" s="5" t="str">
        <f>_xlfn.XLOOKUP(student_exam_results[[#This Row],[Student_ID]],Student_List[Student_ID],Student_List[Year_Group])</f>
        <v>Group B</v>
      </c>
      <c r="G35" s="5" t="str">
        <f>_xlfn.XLOOKUP(student_exam_results[[#This Row],[Student_ID]],Student_List[Student_ID],Student_List[Gender])</f>
        <v>F</v>
      </c>
      <c r="H35" s="5" cm="1">
        <f t="array" ref="H35">_xlfn.XLOOKUP(student_exam_results[[#This Row],[Student_ID]],Table3[[#Headers],[#Data],[Student_ID]],Table3[[#Headers],[#Data],[parental_level_of_education]])</f>
        <v>3</v>
      </c>
      <c r="I35" s="5"/>
      <c r="O35" s="5"/>
      <c r="P35" s="5"/>
      <c r="Q35" s="5"/>
      <c r="R35" s="5"/>
    </row>
    <row r="36" spans="1:18" x14ac:dyDescent="0.35">
      <c r="A36" s="17">
        <v>35</v>
      </c>
      <c r="B36" s="4" t="s">
        <v>491</v>
      </c>
      <c r="C36" s="5">
        <v>40</v>
      </c>
      <c r="D36" s="5">
        <v>43</v>
      </c>
      <c r="E36" s="5">
        <v>40</v>
      </c>
      <c r="F36" s="5" t="str">
        <f>_xlfn.XLOOKUP(student_exam_results[[#This Row],[Student_ID]],Student_List[Student_ID],Student_List[Year_Group])</f>
        <v>Group C</v>
      </c>
      <c r="G36" s="5" t="str">
        <f>_xlfn.XLOOKUP(student_exam_results[[#This Row],[Student_ID]],Student_List[Student_ID],Student_List[Gender])</f>
        <v>M</v>
      </c>
      <c r="H36" s="5" cm="1">
        <f t="array" ref="H36">_xlfn.XLOOKUP(student_exam_results[[#This Row],[Student_ID]],Table3[[#Headers],[#Data],[Student_ID]],Table3[[#Headers],[#Data],[parental_level_of_education]])</f>
        <v>3</v>
      </c>
      <c r="I36" s="5"/>
      <c r="O36" s="5"/>
      <c r="P36" s="5"/>
      <c r="Q36" s="5"/>
      <c r="R36" s="5"/>
    </row>
    <row r="37" spans="1:18" x14ac:dyDescent="0.35">
      <c r="A37" s="17">
        <v>36</v>
      </c>
      <c r="B37" s="4" t="s">
        <v>162</v>
      </c>
      <c r="C37" s="5">
        <v>38</v>
      </c>
      <c r="D37" s="5">
        <v>45</v>
      </c>
      <c r="E37" s="5">
        <v>40</v>
      </c>
      <c r="F37" s="5" t="str">
        <f>_xlfn.XLOOKUP(student_exam_results[[#This Row],[Student_ID]],Student_List[Student_ID],Student_List[Year_Group])</f>
        <v>Group B</v>
      </c>
      <c r="G37" s="5" t="str">
        <f>_xlfn.XLOOKUP(student_exam_results[[#This Row],[Student_ID]],Student_List[Student_ID],Student_List[Gender])</f>
        <v>F</v>
      </c>
      <c r="H37" s="5" cm="1">
        <f t="array" ref="H37">_xlfn.XLOOKUP(student_exam_results[[#This Row],[Student_ID]],Table3[[#Headers],[#Data],[Student_ID]],Table3[[#Headers],[#Data],[parental_level_of_education]])</f>
        <v>4</v>
      </c>
      <c r="I37" s="5"/>
      <c r="O37" s="5"/>
      <c r="P37" s="5"/>
      <c r="Q37" s="5"/>
      <c r="R37" s="5"/>
    </row>
    <row r="38" spans="1:18" x14ac:dyDescent="0.35">
      <c r="A38" s="18">
        <v>37</v>
      </c>
      <c r="B38" s="4" t="s">
        <v>163</v>
      </c>
      <c r="C38" s="5">
        <v>40</v>
      </c>
      <c r="D38" s="5">
        <v>46</v>
      </c>
      <c r="E38" s="5">
        <v>40</v>
      </c>
      <c r="F38" s="5" t="str">
        <f>_xlfn.XLOOKUP(student_exam_results[[#This Row],[Student_ID]],Student_List[Student_ID],Student_List[Year_Group])</f>
        <v>Group B</v>
      </c>
      <c r="G38" s="5" t="str">
        <f>_xlfn.XLOOKUP(student_exam_results[[#This Row],[Student_ID]],Student_List[Student_ID],Student_List[Gender])</f>
        <v>F</v>
      </c>
      <c r="H38" s="5" cm="1">
        <f t="array" ref="H38">_xlfn.XLOOKUP(student_exam_results[[#This Row],[Student_ID]],Table3[[#Headers],[#Data],[Student_ID]],Table3[[#Headers],[#Data],[parental_level_of_education]])</f>
        <v>4</v>
      </c>
      <c r="I38" s="5"/>
      <c r="O38" s="5"/>
      <c r="P38" s="5"/>
      <c r="Q38" s="5"/>
      <c r="R38" s="5"/>
    </row>
    <row r="39" spans="1:18" x14ac:dyDescent="0.35">
      <c r="A39" s="17">
        <v>38</v>
      </c>
      <c r="B39" s="4" t="s">
        <v>386</v>
      </c>
      <c r="C39" s="5">
        <v>45</v>
      </c>
      <c r="D39" s="5">
        <v>49</v>
      </c>
      <c r="E39" s="5">
        <v>40</v>
      </c>
      <c r="F39" s="5" t="str">
        <f>_xlfn.XLOOKUP(student_exam_results[[#This Row],[Student_ID]],Student_List[Student_ID],Student_List[Year_Group])</f>
        <v>Group C</v>
      </c>
      <c r="G39" s="5" t="str">
        <f>_xlfn.XLOOKUP(student_exam_results[[#This Row],[Student_ID]],Student_List[Student_ID],Student_List[Gender])</f>
        <v>F</v>
      </c>
      <c r="H39" s="5" cm="1">
        <f t="array" ref="H39">_xlfn.XLOOKUP(student_exam_results[[#This Row],[Student_ID]],Table3[[#Headers],[#Data],[Student_ID]],Table3[[#Headers],[#Data],[parental_level_of_education]])</f>
        <v>2</v>
      </c>
      <c r="I39" s="5"/>
      <c r="O39" s="5"/>
      <c r="P39" s="5"/>
      <c r="Q39" s="5"/>
      <c r="R39" s="5"/>
    </row>
    <row r="40" spans="1:18" x14ac:dyDescent="0.35">
      <c r="A40" s="18">
        <v>39</v>
      </c>
      <c r="B40" s="4" t="s">
        <v>717</v>
      </c>
      <c r="C40" s="5">
        <v>41</v>
      </c>
      <c r="D40" s="5">
        <v>51</v>
      </c>
      <c r="E40" s="5">
        <v>40</v>
      </c>
      <c r="F40" s="5" t="str">
        <f>_xlfn.XLOOKUP(student_exam_results[[#This Row],[Student_ID]],Student_List[Student_ID],Student_List[Year_Group])</f>
        <v>Group D</v>
      </c>
      <c r="G40" s="5" t="str">
        <f>_xlfn.XLOOKUP(student_exam_results[[#This Row],[Student_ID]],Student_List[Student_ID],Student_List[Gender])</f>
        <v>F</v>
      </c>
      <c r="H40" s="5" cm="1">
        <f t="array" ref="H40">_xlfn.XLOOKUP(student_exam_results[[#This Row],[Student_ID]],Table3[[#Headers],[#Data],[Student_ID]],Table3[[#Headers],[#Data],[parental_level_of_education]])</f>
        <v>1</v>
      </c>
      <c r="I40" s="5"/>
      <c r="O40" s="5"/>
      <c r="P40" s="5"/>
      <c r="Q40" s="5"/>
      <c r="R40" s="5"/>
    </row>
    <row r="41" spans="1:18" x14ac:dyDescent="0.35">
      <c r="A41" s="17">
        <v>40</v>
      </c>
      <c r="B41" s="4" t="s">
        <v>455</v>
      </c>
      <c r="C41" s="5">
        <v>44</v>
      </c>
      <c r="D41" s="5">
        <v>52</v>
      </c>
      <c r="E41" s="5">
        <v>40</v>
      </c>
      <c r="F41" s="5" t="str">
        <f>_xlfn.XLOOKUP(student_exam_results[[#This Row],[Student_ID]],Student_List[Student_ID],Student_List[Year_Group])</f>
        <v>Group C</v>
      </c>
      <c r="G41" s="5" t="str">
        <f>_xlfn.XLOOKUP(student_exam_results[[#This Row],[Student_ID]],Student_List[Student_ID],Student_List[Gender])</f>
        <v>M</v>
      </c>
      <c r="H41" s="5" cm="1">
        <f t="array" ref="H41">_xlfn.XLOOKUP(student_exam_results[[#This Row],[Student_ID]],Table3[[#Headers],[#Data],[Student_ID]],Table3[[#Headers],[#Data],[parental_level_of_education]])</f>
        <v>1</v>
      </c>
      <c r="I41" s="5"/>
      <c r="O41" s="5"/>
      <c r="P41" s="5"/>
      <c r="Q41" s="5"/>
      <c r="R41" s="5"/>
    </row>
    <row r="42" spans="1:18" x14ac:dyDescent="0.35">
      <c r="A42" s="17">
        <v>41</v>
      </c>
      <c r="B42" s="4" t="s">
        <v>617</v>
      </c>
      <c r="C42" s="5">
        <v>46</v>
      </c>
      <c r="D42" s="5">
        <v>39</v>
      </c>
      <c r="E42" s="5">
        <v>41</v>
      </c>
      <c r="F42" s="5" t="str">
        <f>_xlfn.XLOOKUP(student_exam_results[[#This Row],[Student_ID]],Student_List[Student_ID],Student_List[Year_Group])</f>
        <v>Group C</v>
      </c>
      <c r="G42" s="5" t="str">
        <f>_xlfn.XLOOKUP(student_exam_results[[#This Row],[Student_ID]],Student_List[Student_ID],Student_List[Gender])</f>
        <v>M</v>
      </c>
      <c r="H42" s="5" cm="1">
        <f t="array" ref="H42">_xlfn.XLOOKUP(student_exam_results[[#This Row],[Student_ID]],Table3[[#Headers],[#Data],[Student_ID]],Table3[[#Headers],[#Data],[parental_level_of_education]])</f>
        <v>3</v>
      </c>
      <c r="I42" s="5"/>
      <c r="O42" s="5"/>
      <c r="P42" s="5"/>
      <c r="Q42" s="5"/>
      <c r="R42" s="5"/>
    </row>
    <row r="43" spans="1:18" x14ac:dyDescent="0.35">
      <c r="A43" s="18">
        <v>42</v>
      </c>
      <c r="B43" s="4" t="s">
        <v>107</v>
      </c>
      <c r="C43" s="5">
        <v>28</v>
      </c>
      <c r="D43" s="5">
        <v>40</v>
      </c>
      <c r="E43" s="5">
        <v>41</v>
      </c>
      <c r="F43" s="5" t="str">
        <f>_xlfn.XLOOKUP(student_exam_results[[#This Row],[Student_ID]],Student_List[Student_ID],Student_List[Year_Group])</f>
        <v>Group B</v>
      </c>
      <c r="G43" s="5" t="str">
        <f>_xlfn.XLOOKUP(student_exam_results[[#This Row],[Student_ID]],Student_List[Student_ID],Student_List[Gender])</f>
        <v>F</v>
      </c>
      <c r="H43" s="5" cm="1">
        <f t="array" ref="H43">_xlfn.XLOOKUP(student_exam_results[[#This Row],[Student_ID]],Table3[[#Headers],[#Data],[Student_ID]],Table3[[#Headers],[#Data],[parental_level_of_education]])</f>
        <v>3</v>
      </c>
      <c r="I43" s="5"/>
      <c r="O43" s="5"/>
      <c r="P43" s="5"/>
      <c r="Q43" s="5"/>
      <c r="R43" s="5"/>
    </row>
    <row r="44" spans="1:18" x14ac:dyDescent="0.35">
      <c r="A44" s="17">
        <v>43</v>
      </c>
      <c r="B44" s="4" t="s">
        <v>269</v>
      </c>
      <c r="C44" s="5">
        <v>36</v>
      </c>
      <c r="D44" s="5">
        <v>42</v>
      </c>
      <c r="E44" s="5">
        <v>41</v>
      </c>
      <c r="F44" s="5" t="str">
        <f>_xlfn.XLOOKUP(student_exam_results[[#This Row],[Student_ID]],Student_List[Student_ID],Student_List[Year_Group])</f>
        <v>Group B</v>
      </c>
      <c r="G44" s="5" t="str">
        <f>_xlfn.XLOOKUP(student_exam_results[[#This Row],[Student_ID]],Student_List[Student_ID],Student_List[Gender])</f>
        <v>M</v>
      </c>
      <c r="H44" s="5" cm="1">
        <f t="array" ref="H44">_xlfn.XLOOKUP(student_exam_results[[#This Row],[Student_ID]],Table3[[#Headers],[#Data],[Student_ID]],Table3[[#Headers],[#Data],[parental_level_of_education]])</f>
        <v>4</v>
      </c>
      <c r="I44" s="5"/>
      <c r="O44" s="5"/>
      <c r="P44" s="5"/>
      <c r="Q44" s="5"/>
      <c r="R44" s="5"/>
    </row>
    <row r="45" spans="1:18" x14ac:dyDescent="0.35">
      <c r="A45" s="18">
        <v>44</v>
      </c>
      <c r="B45" s="4" t="s">
        <v>97</v>
      </c>
      <c r="C45" s="5">
        <v>28</v>
      </c>
      <c r="D45" s="5">
        <v>44</v>
      </c>
      <c r="E45" s="5">
        <v>41</v>
      </c>
      <c r="F45" s="5" t="str">
        <f>_xlfn.XLOOKUP(student_exam_results[[#This Row],[Student_ID]],Student_List[Student_ID],Student_List[Year_Group])</f>
        <v>Group B</v>
      </c>
      <c r="G45" s="5" t="str">
        <f>_xlfn.XLOOKUP(student_exam_results[[#This Row],[Student_ID]],Student_List[Student_ID],Student_List[Gender])</f>
        <v>F</v>
      </c>
      <c r="H45" s="5" cm="1">
        <f t="array" ref="H45">_xlfn.XLOOKUP(student_exam_results[[#This Row],[Student_ID]],Table3[[#Headers],[#Data],[Student_ID]],Table3[[#Headers],[#Data],[parental_level_of_education]])</f>
        <v>1</v>
      </c>
      <c r="I45" s="5"/>
      <c r="O45" s="5"/>
      <c r="P45" s="5"/>
      <c r="Q45" s="5"/>
      <c r="R45" s="5"/>
    </row>
    <row r="46" spans="1:18" x14ac:dyDescent="0.35">
      <c r="A46" s="17">
        <v>45</v>
      </c>
      <c r="B46" s="4" t="s">
        <v>1008</v>
      </c>
      <c r="C46" s="5">
        <v>58</v>
      </c>
      <c r="D46" s="5">
        <v>45</v>
      </c>
      <c r="E46" s="5">
        <v>41</v>
      </c>
      <c r="F46" s="5" t="str">
        <f>_xlfn.XLOOKUP(student_exam_results[[#This Row],[Student_ID]],Student_List[Student_ID],Student_List[Year_Group])</f>
        <v>Group E</v>
      </c>
      <c r="G46" s="5" t="str">
        <f>_xlfn.XLOOKUP(student_exam_results[[#This Row],[Student_ID]],Student_List[Student_ID],Student_List[Gender])</f>
        <v>M</v>
      </c>
      <c r="H46" s="5" cm="1">
        <f t="array" ref="H46">_xlfn.XLOOKUP(student_exam_results[[#This Row],[Student_ID]],Table3[[#Headers],[#Data],[Student_ID]],Table3[[#Headers],[#Data],[parental_level_of_education]])</f>
        <v>2</v>
      </c>
      <c r="I46" s="5"/>
      <c r="O46" s="5"/>
      <c r="P46" s="5"/>
      <c r="Q46" s="5"/>
      <c r="R46" s="5"/>
    </row>
    <row r="47" spans="1:18" x14ac:dyDescent="0.35">
      <c r="A47" s="17">
        <v>46</v>
      </c>
      <c r="B47" s="4" t="s">
        <v>247</v>
      </c>
      <c r="C47" s="5">
        <v>55</v>
      </c>
      <c r="D47" s="5">
        <v>45</v>
      </c>
      <c r="E47" s="5">
        <v>41</v>
      </c>
      <c r="F47" s="5" t="str">
        <f>_xlfn.XLOOKUP(student_exam_results[[#This Row],[Student_ID]],Student_List[Student_ID],Student_List[Year_Group])</f>
        <v>Group B</v>
      </c>
      <c r="G47" s="5" t="str">
        <f>_xlfn.XLOOKUP(student_exam_results[[#This Row],[Student_ID]],Student_List[Student_ID],Student_List[Gender])</f>
        <v>M</v>
      </c>
      <c r="H47" s="5" cm="1">
        <f t="array" ref="H47">_xlfn.XLOOKUP(student_exam_results[[#This Row],[Student_ID]],Table3[[#Headers],[#Data],[Student_ID]],Table3[[#Headers],[#Data],[parental_level_of_education]])</f>
        <v>3</v>
      </c>
      <c r="I47" s="5"/>
      <c r="O47" s="5"/>
      <c r="P47" s="5"/>
      <c r="Q47" s="5"/>
      <c r="R47" s="5"/>
    </row>
    <row r="48" spans="1:18" x14ac:dyDescent="0.35">
      <c r="A48" s="18">
        <v>47</v>
      </c>
      <c r="B48" s="4" t="s">
        <v>266</v>
      </c>
      <c r="C48" s="5">
        <v>46</v>
      </c>
      <c r="D48" s="5">
        <v>50</v>
      </c>
      <c r="E48" s="5">
        <v>41</v>
      </c>
      <c r="F48" s="5" t="str">
        <f>_xlfn.XLOOKUP(student_exam_results[[#This Row],[Student_ID]],Student_List[Student_ID],Student_List[Year_Group])</f>
        <v>Group B</v>
      </c>
      <c r="G48" s="5" t="str">
        <f>_xlfn.XLOOKUP(student_exam_results[[#This Row],[Student_ID]],Student_List[Student_ID],Student_List[Gender])</f>
        <v>M</v>
      </c>
      <c r="H48" s="5" cm="1">
        <f t="array" ref="H48">_xlfn.XLOOKUP(student_exam_results[[#This Row],[Student_ID]],Table3[[#Headers],[#Data],[Student_ID]],Table3[[#Headers],[#Data],[parental_level_of_education]])</f>
        <v>6</v>
      </c>
      <c r="I48" s="5"/>
      <c r="O48" s="5"/>
      <c r="P48" s="5"/>
      <c r="Q48" s="5"/>
      <c r="R48" s="5"/>
    </row>
    <row r="49" spans="1:18" x14ac:dyDescent="0.35">
      <c r="A49" s="17">
        <v>48</v>
      </c>
      <c r="B49" s="4" t="s">
        <v>144</v>
      </c>
      <c r="C49" s="5">
        <v>25</v>
      </c>
      <c r="D49" s="5">
        <v>37</v>
      </c>
      <c r="E49" s="5">
        <v>42</v>
      </c>
      <c r="F49" s="5" t="str">
        <f>_xlfn.XLOOKUP(student_exam_results[[#This Row],[Student_ID]],Student_List[Student_ID],Student_List[Year_Group])</f>
        <v>Group B</v>
      </c>
      <c r="G49" s="5" t="str">
        <f>_xlfn.XLOOKUP(student_exam_results[[#This Row],[Student_ID]],Student_List[Student_ID],Student_List[Gender])</f>
        <v>F</v>
      </c>
      <c r="H49" s="5" cm="1">
        <f t="array" ref="H49">_xlfn.XLOOKUP(student_exam_results[[#This Row],[Student_ID]],Table3[[#Headers],[#Data],[Student_ID]],Table3[[#Headers],[#Data],[parental_level_of_education]])</f>
        <v>5</v>
      </c>
      <c r="I49" s="5"/>
      <c r="O49" s="5"/>
      <c r="P49" s="5"/>
      <c r="Q49" s="5"/>
      <c r="R49" s="5"/>
    </row>
    <row r="50" spans="1:18" x14ac:dyDescent="0.35">
      <c r="A50" s="18">
        <v>49</v>
      </c>
      <c r="B50" s="4" t="s">
        <v>775</v>
      </c>
      <c r="C50" s="5">
        <v>49</v>
      </c>
      <c r="D50" s="5">
        <v>41</v>
      </c>
      <c r="E50" s="5">
        <v>42</v>
      </c>
      <c r="F50" s="5" t="str">
        <f>_xlfn.XLOOKUP(student_exam_results[[#This Row],[Student_ID]],Student_List[Student_ID],Student_List[Year_Group])</f>
        <v>Group D</v>
      </c>
      <c r="G50" s="5" t="str">
        <f>_xlfn.XLOOKUP(student_exam_results[[#This Row],[Student_ID]],Student_List[Student_ID],Student_List[Gender])</f>
        <v>M</v>
      </c>
      <c r="H50" s="5" cm="1">
        <f t="array" ref="H50">_xlfn.XLOOKUP(student_exam_results[[#This Row],[Student_ID]],Table3[[#Headers],[#Data],[Student_ID]],Table3[[#Headers],[#Data],[parental_level_of_education]])</f>
        <v>4</v>
      </c>
      <c r="I50" s="5"/>
      <c r="O50" s="5"/>
      <c r="P50" s="5"/>
      <c r="Q50" s="5"/>
      <c r="R50" s="5"/>
    </row>
    <row r="51" spans="1:18" x14ac:dyDescent="0.35">
      <c r="A51" s="17">
        <v>50</v>
      </c>
      <c r="B51" s="4" t="s">
        <v>254</v>
      </c>
      <c r="C51" s="5">
        <v>41</v>
      </c>
      <c r="D51" s="5">
        <v>42</v>
      </c>
      <c r="E51" s="5">
        <v>42</v>
      </c>
      <c r="F51" s="5" t="str">
        <f>_xlfn.XLOOKUP(student_exam_results[[#This Row],[Student_ID]],Student_List[Student_ID],Student_List[Year_Group])</f>
        <v>Group B</v>
      </c>
      <c r="G51" s="5" t="str">
        <f>_xlfn.XLOOKUP(student_exam_results[[#This Row],[Student_ID]],Student_List[Student_ID],Student_List[Gender])</f>
        <v>M</v>
      </c>
      <c r="H51" s="5" cm="1">
        <f t="array" ref="H51">_xlfn.XLOOKUP(student_exam_results[[#This Row],[Student_ID]],Table3[[#Headers],[#Data],[Student_ID]],Table3[[#Headers],[#Data],[parental_level_of_education]])</f>
        <v>2</v>
      </c>
      <c r="I51" s="5"/>
      <c r="O51" s="5"/>
      <c r="P51" s="5"/>
      <c r="Q51" s="5"/>
      <c r="R51" s="5"/>
    </row>
    <row r="52" spans="1:18" x14ac:dyDescent="0.35">
      <c r="A52" s="17">
        <v>51</v>
      </c>
      <c r="B52" s="4" t="s">
        <v>419</v>
      </c>
      <c r="C52" s="5">
        <v>33</v>
      </c>
      <c r="D52" s="5">
        <v>42</v>
      </c>
      <c r="E52" s="5">
        <v>42</v>
      </c>
      <c r="F52" s="5" t="str">
        <f>_xlfn.XLOOKUP(student_exam_results[[#This Row],[Student_ID]],Student_List[Student_ID],Student_List[Year_Group])</f>
        <v>Group C</v>
      </c>
      <c r="G52" s="5" t="str">
        <f>_xlfn.XLOOKUP(student_exam_results[[#This Row],[Student_ID]],Student_List[Student_ID],Student_List[Gender])</f>
        <v>F</v>
      </c>
      <c r="H52" s="5" cm="1">
        <f t="array" ref="H52">_xlfn.XLOOKUP(student_exam_results[[#This Row],[Student_ID]],Table3[[#Headers],[#Data],[Student_ID]],Table3[[#Headers],[#Data],[parental_level_of_education]])</f>
        <v>3</v>
      </c>
      <c r="I52" s="5"/>
      <c r="O52" s="5"/>
      <c r="P52" s="5"/>
      <c r="Q52" s="5"/>
      <c r="R52" s="5"/>
    </row>
    <row r="53" spans="1:18" x14ac:dyDescent="0.35">
      <c r="A53" s="18">
        <v>52</v>
      </c>
      <c r="B53" s="4" t="s">
        <v>323</v>
      </c>
      <c r="C53" s="5">
        <v>24</v>
      </c>
      <c r="D53" s="5">
        <v>43</v>
      </c>
      <c r="E53" s="5">
        <v>42</v>
      </c>
      <c r="F53" s="5" t="str">
        <f>_xlfn.XLOOKUP(student_exam_results[[#This Row],[Student_ID]],Student_List[Student_ID],Student_List[Year_Group])</f>
        <v>Group C</v>
      </c>
      <c r="G53" s="5" t="str">
        <f>_xlfn.XLOOKUP(student_exam_results[[#This Row],[Student_ID]],Student_List[Student_ID],Student_List[Gender])</f>
        <v>F</v>
      </c>
      <c r="H53" s="5" cm="1">
        <f t="array" ref="H53">_xlfn.XLOOKUP(student_exam_results[[#This Row],[Student_ID]],Table3[[#Headers],[#Data],[Student_ID]],Table3[[#Headers],[#Data],[parental_level_of_education]])</f>
        <v>3</v>
      </c>
      <c r="I53" s="5"/>
      <c r="O53" s="5"/>
      <c r="P53" s="5"/>
      <c r="Q53" s="5"/>
      <c r="R53" s="5"/>
    </row>
    <row r="54" spans="1:18" x14ac:dyDescent="0.35">
      <c r="A54" s="17">
        <v>53</v>
      </c>
      <c r="B54" s="4" t="s">
        <v>946</v>
      </c>
      <c r="C54" s="5">
        <v>46</v>
      </c>
      <c r="D54" s="5">
        <v>46</v>
      </c>
      <c r="E54" s="5">
        <v>42</v>
      </c>
      <c r="F54" s="5" t="str">
        <f>_xlfn.XLOOKUP(student_exam_results[[#This Row],[Student_ID]],Student_List[Student_ID],Student_List[Year_Group])</f>
        <v>Group E</v>
      </c>
      <c r="G54" s="5" t="str">
        <f>_xlfn.XLOOKUP(student_exam_results[[#This Row],[Student_ID]],Student_List[Student_ID],Student_List[Gender])</f>
        <v>M</v>
      </c>
      <c r="H54" s="5" cm="1">
        <f t="array" ref="H54">_xlfn.XLOOKUP(student_exam_results[[#This Row],[Student_ID]],Table3[[#Headers],[#Data],[Student_ID]],Table3[[#Headers],[#Data],[parental_level_of_education]])</f>
        <v>4</v>
      </c>
      <c r="I54" s="5"/>
      <c r="O54" s="5"/>
      <c r="P54" s="5"/>
      <c r="Q54" s="5"/>
      <c r="R54" s="5"/>
    </row>
    <row r="55" spans="1:18" x14ac:dyDescent="0.35">
      <c r="A55" s="18">
        <v>54</v>
      </c>
      <c r="B55" s="4" t="s">
        <v>274</v>
      </c>
      <c r="C55" s="5">
        <v>50</v>
      </c>
      <c r="D55" s="5">
        <v>48</v>
      </c>
      <c r="E55" s="5">
        <v>42</v>
      </c>
      <c r="F55" s="5" t="str">
        <f>_xlfn.XLOOKUP(student_exam_results[[#This Row],[Student_ID]],Student_List[Student_ID],Student_List[Year_Group])</f>
        <v>Group B</v>
      </c>
      <c r="G55" s="5" t="str">
        <f>_xlfn.XLOOKUP(student_exam_results[[#This Row],[Student_ID]],Student_List[Student_ID],Student_List[Gender])</f>
        <v>M</v>
      </c>
      <c r="H55" s="5" cm="1">
        <f t="array" ref="H55">_xlfn.XLOOKUP(student_exam_results[[#This Row],[Student_ID]],Table3[[#Headers],[#Data],[Student_ID]],Table3[[#Headers],[#Data],[parental_level_of_education]])</f>
        <v>4</v>
      </c>
      <c r="I55" s="5"/>
      <c r="O55" s="5"/>
      <c r="P55" s="5"/>
      <c r="Q55" s="5"/>
      <c r="R55" s="5"/>
    </row>
    <row r="56" spans="1:18" x14ac:dyDescent="0.35">
      <c r="A56" s="17">
        <v>55</v>
      </c>
      <c r="B56" s="4" t="s">
        <v>554</v>
      </c>
      <c r="C56" s="5">
        <v>54</v>
      </c>
      <c r="D56" s="5">
        <v>54</v>
      </c>
      <c r="E56" s="5">
        <v>42</v>
      </c>
      <c r="F56" s="5" t="str">
        <f>_xlfn.XLOOKUP(student_exam_results[[#This Row],[Student_ID]],Student_List[Student_ID],Student_List[Year_Group])</f>
        <v>Group C</v>
      </c>
      <c r="G56" s="5" t="str">
        <f>_xlfn.XLOOKUP(student_exam_results[[#This Row],[Student_ID]],Student_List[Student_ID],Student_List[Gender])</f>
        <v>M</v>
      </c>
      <c r="H56" s="5" cm="1">
        <f t="array" ref="H56">_xlfn.XLOOKUP(student_exam_results[[#This Row],[Student_ID]],Table3[[#Headers],[#Data],[Student_ID]],Table3[[#Headers],[#Data],[parental_level_of_education]])</f>
        <v>4</v>
      </c>
      <c r="I56" s="5"/>
      <c r="O56" s="5"/>
      <c r="P56" s="5"/>
      <c r="Q56" s="5"/>
      <c r="R56" s="5"/>
    </row>
    <row r="57" spans="1:18" x14ac:dyDescent="0.35">
      <c r="A57" s="17">
        <v>56</v>
      </c>
      <c r="B57" s="4" t="s">
        <v>595</v>
      </c>
      <c r="C57" s="5">
        <v>50</v>
      </c>
      <c r="D57" s="5">
        <v>39</v>
      </c>
      <c r="E57" s="5">
        <v>43</v>
      </c>
      <c r="F57" s="5" t="str">
        <f>_xlfn.XLOOKUP(student_exam_results[[#This Row],[Student_ID]],Student_List[Student_ID],Student_List[Year_Group])</f>
        <v>Group C</v>
      </c>
      <c r="G57" s="5" t="str">
        <f>_xlfn.XLOOKUP(student_exam_results[[#This Row],[Student_ID]],Student_List[Student_ID],Student_List[Gender])</f>
        <v>M</v>
      </c>
      <c r="H57" s="5" cm="1">
        <f t="array" ref="H57">_xlfn.XLOOKUP(student_exam_results[[#This Row],[Student_ID]],Table3[[#Headers],[#Data],[Student_ID]],Table3[[#Headers],[#Data],[parental_level_of_education]])</f>
        <v>4</v>
      </c>
      <c r="I57" s="5"/>
      <c r="O57" s="5"/>
      <c r="P57" s="5"/>
      <c r="Q57" s="5"/>
      <c r="R57" s="5"/>
    </row>
    <row r="58" spans="1:18" x14ac:dyDescent="0.35">
      <c r="A58" s="18">
        <v>57</v>
      </c>
      <c r="B58" s="4" t="s">
        <v>86</v>
      </c>
      <c r="C58" s="5">
        <v>47</v>
      </c>
      <c r="D58" s="5">
        <v>47</v>
      </c>
      <c r="E58" s="5">
        <v>43</v>
      </c>
      <c r="F58" s="5" t="str">
        <f>_xlfn.XLOOKUP(student_exam_results[[#This Row],[Student_ID]],Student_List[Student_ID],Student_List[Year_Group])</f>
        <v>Group B</v>
      </c>
      <c r="G58" s="5" t="str">
        <f>_xlfn.XLOOKUP(student_exam_results[[#This Row],[Student_ID]],Student_List[Student_ID],Student_List[Gender])</f>
        <v>F</v>
      </c>
      <c r="H58" s="5" cm="1">
        <f t="array" ref="H58">_xlfn.XLOOKUP(student_exam_results[[#This Row],[Student_ID]],Table3[[#Headers],[#Data],[Student_ID]],Table3[[#Headers],[#Data],[parental_level_of_education]])</f>
        <v>3</v>
      </c>
      <c r="I58" s="5"/>
      <c r="O58" s="5"/>
      <c r="P58" s="5"/>
      <c r="Q58" s="5"/>
      <c r="R58" s="5"/>
    </row>
    <row r="59" spans="1:18" x14ac:dyDescent="0.35">
      <c r="A59" s="17">
        <v>58</v>
      </c>
      <c r="B59" s="4" t="s">
        <v>973</v>
      </c>
      <c r="C59" s="5">
        <v>54</v>
      </c>
      <c r="D59" s="5">
        <v>47</v>
      </c>
      <c r="E59" s="5">
        <v>43</v>
      </c>
      <c r="F59" s="5" t="str">
        <f>_xlfn.XLOOKUP(student_exam_results[[#This Row],[Student_ID]],Student_List[Student_ID],Student_List[Year_Group])</f>
        <v>Group E</v>
      </c>
      <c r="G59" s="5" t="str">
        <f>_xlfn.XLOOKUP(student_exam_results[[#This Row],[Student_ID]],Student_List[Student_ID],Student_List[Gender])</f>
        <v>M</v>
      </c>
      <c r="H59" s="5" cm="1">
        <f t="array" ref="H59">_xlfn.XLOOKUP(student_exam_results[[#This Row],[Student_ID]],Table3[[#Headers],[#Data],[Student_ID]],Table3[[#Headers],[#Data],[parental_level_of_education]])</f>
        <v>1</v>
      </c>
      <c r="I59" s="5"/>
      <c r="O59" s="5"/>
      <c r="P59" s="5"/>
      <c r="Q59" s="5"/>
      <c r="R59" s="5"/>
    </row>
    <row r="60" spans="1:18" x14ac:dyDescent="0.35">
      <c r="A60" s="18">
        <v>59</v>
      </c>
      <c r="B60" s="4" t="s">
        <v>61</v>
      </c>
      <c r="C60" s="5">
        <v>54</v>
      </c>
      <c r="D60" s="5">
        <v>47</v>
      </c>
      <c r="E60" s="5">
        <v>43</v>
      </c>
      <c r="F60" s="5" t="str">
        <f>_xlfn.XLOOKUP(student_exam_results[[#This Row],[Student_ID]],Student_List[Student_ID],Student_List[Year_Group])</f>
        <v>Group A</v>
      </c>
      <c r="G60" s="5" t="str">
        <f>_xlfn.XLOOKUP(student_exam_results[[#This Row],[Student_ID]],Student_List[Student_ID],Student_List[Gender])</f>
        <v>M</v>
      </c>
      <c r="H60" s="5" cm="1">
        <f t="array" ref="H60">_xlfn.XLOOKUP(student_exam_results[[#This Row],[Student_ID]],Table3[[#Headers],[#Data],[Student_ID]],Table3[[#Headers],[#Data],[parental_level_of_education]])</f>
        <v>3</v>
      </c>
      <c r="I60" s="5"/>
      <c r="O60" s="5"/>
      <c r="P60" s="5"/>
      <c r="Q60" s="5"/>
      <c r="R60" s="5"/>
    </row>
    <row r="61" spans="1:18" x14ac:dyDescent="0.35">
      <c r="A61" s="17">
        <v>60</v>
      </c>
      <c r="B61" s="4" t="s">
        <v>541</v>
      </c>
      <c r="C61" s="5">
        <v>50</v>
      </c>
      <c r="D61" s="5">
        <v>49</v>
      </c>
      <c r="E61" s="5">
        <v>43</v>
      </c>
      <c r="F61" s="5" t="str">
        <f>_xlfn.XLOOKUP(student_exam_results[[#This Row],[Student_ID]],Student_List[Student_ID],Student_List[Year_Group])</f>
        <v>Group C</v>
      </c>
      <c r="G61" s="5" t="str">
        <f>_xlfn.XLOOKUP(student_exam_results[[#This Row],[Student_ID]],Student_List[Student_ID],Student_List[Gender])</f>
        <v>M</v>
      </c>
      <c r="H61" s="5" cm="1">
        <f t="array" ref="H61">_xlfn.XLOOKUP(student_exam_results[[#This Row],[Student_ID]],Table3[[#Headers],[#Data],[Student_ID]],Table3[[#Headers],[#Data],[parental_level_of_education]])</f>
        <v>3</v>
      </c>
      <c r="I61" s="5"/>
      <c r="O61" s="5"/>
      <c r="P61" s="5"/>
      <c r="Q61" s="5"/>
      <c r="R61" s="5"/>
    </row>
    <row r="62" spans="1:18" x14ac:dyDescent="0.35">
      <c r="A62" s="17">
        <v>61</v>
      </c>
      <c r="B62" s="4" t="s">
        <v>389</v>
      </c>
      <c r="C62" s="5">
        <v>42</v>
      </c>
      <c r="D62" s="5">
        <v>55</v>
      </c>
      <c r="E62" s="5">
        <v>43</v>
      </c>
      <c r="F62" s="5" t="str">
        <f>_xlfn.XLOOKUP(student_exam_results[[#This Row],[Student_ID]],Student_List[Student_ID],Student_List[Year_Group])</f>
        <v>Group C</v>
      </c>
      <c r="G62" s="5" t="str">
        <f>_xlfn.XLOOKUP(student_exam_results[[#This Row],[Student_ID]],Student_List[Student_ID],Student_List[Gender])</f>
        <v>F</v>
      </c>
      <c r="H62" s="5" cm="1">
        <f t="array" ref="H62">_xlfn.XLOOKUP(student_exam_results[[#This Row],[Student_ID]],Table3[[#Headers],[#Data],[Student_ID]],Table3[[#Headers],[#Data],[parental_level_of_education]])</f>
        <v>2</v>
      </c>
      <c r="I62" s="5"/>
      <c r="O62" s="5"/>
      <c r="P62" s="5"/>
      <c r="Q62" s="5"/>
      <c r="R62" s="5"/>
    </row>
    <row r="63" spans="1:18" x14ac:dyDescent="0.35">
      <c r="A63" s="18">
        <v>62</v>
      </c>
      <c r="B63" s="4" t="s">
        <v>604</v>
      </c>
      <c r="C63" s="5">
        <v>60</v>
      </c>
      <c r="D63" s="5">
        <v>47</v>
      </c>
      <c r="E63" s="5">
        <v>44</v>
      </c>
      <c r="F63" s="5" t="str">
        <f>_xlfn.XLOOKUP(student_exam_results[[#This Row],[Student_ID]],Student_List[Student_ID],Student_List[Year_Group])</f>
        <v>Group C</v>
      </c>
      <c r="G63" s="5" t="str">
        <f>_xlfn.XLOOKUP(student_exam_results[[#This Row],[Student_ID]],Student_List[Student_ID],Student_List[Gender])</f>
        <v>M</v>
      </c>
      <c r="H63" s="5" cm="1">
        <f t="array" ref="H63">_xlfn.XLOOKUP(student_exam_results[[#This Row],[Student_ID]],Table3[[#Headers],[#Data],[Student_ID]],Table3[[#Headers],[#Data],[parental_level_of_education]])</f>
        <v>1</v>
      </c>
      <c r="I63" s="5"/>
      <c r="O63" s="5"/>
      <c r="P63" s="5"/>
      <c r="Q63" s="5"/>
      <c r="R63" s="5"/>
    </row>
    <row r="64" spans="1:18" x14ac:dyDescent="0.35">
      <c r="A64" s="17">
        <v>63</v>
      </c>
      <c r="B64" s="4" t="s">
        <v>598</v>
      </c>
      <c r="C64" s="5">
        <v>58</v>
      </c>
      <c r="D64" s="5">
        <v>48</v>
      </c>
      <c r="E64" s="5">
        <v>44</v>
      </c>
      <c r="F64" s="5" t="str">
        <f>_xlfn.XLOOKUP(student_exam_results[[#This Row],[Student_ID]],Student_List[Student_ID],Student_List[Year_Group])</f>
        <v>Group C</v>
      </c>
      <c r="G64" s="5" t="str">
        <f>_xlfn.XLOOKUP(student_exam_results[[#This Row],[Student_ID]],Student_List[Student_ID],Student_List[Gender])</f>
        <v>M</v>
      </c>
      <c r="H64" s="5" cm="1">
        <f t="array" ref="H64">_xlfn.XLOOKUP(student_exam_results[[#This Row],[Student_ID]],Table3[[#Headers],[#Data],[Student_ID]],Table3[[#Headers],[#Data],[parental_level_of_education]])</f>
        <v>4</v>
      </c>
      <c r="I64" s="5"/>
      <c r="O64" s="5"/>
      <c r="P64" s="5"/>
      <c r="Q64" s="5"/>
      <c r="R64" s="5"/>
    </row>
    <row r="65" spans="1:18" x14ac:dyDescent="0.35">
      <c r="A65" s="18">
        <v>64</v>
      </c>
      <c r="B65" s="4" t="s">
        <v>568</v>
      </c>
      <c r="C65" s="5">
        <v>44</v>
      </c>
      <c r="D65" s="5">
        <v>49</v>
      </c>
      <c r="E65" s="5">
        <v>44</v>
      </c>
      <c r="F65" s="5" t="str">
        <f>_xlfn.XLOOKUP(student_exam_results[[#This Row],[Student_ID]],Student_List[Student_ID],Student_List[Year_Group])</f>
        <v>Group C</v>
      </c>
      <c r="G65" s="5" t="str">
        <f>_xlfn.XLOOKUP(student_exam_results[[#This Row],[Student_ID]],Student_List[Student_ID],Student_List[Gender])</f>
        <v>M</v>
      </c>
      <c r="H65" s="5" cm="1">
        <f t="array" ref="H65">_xlfn.XLOOKUP(student_exam_results[[#This Row],[Student_ID]],Table3[[#Headers],[#Data],[Student_ID]],Table3[[#Headers],[#Data],[parental_level_of_education]])</f>
        <v>1</v>
      </c>
      <c r="I65" s="5"/>
      <c r="O65" s="5"/>
      <c r="P65" s="5"/>
      <c r="Q65" s="5"/>
      <c r="R65" s="5"/>
    </row>
    <row r="66" spans="1:18" x14ac:dyDescent="0.35">
      <c r="A66" s="17">
        <v>65</v>
      </c>
      <c r="B66" s="4" t="s">
        <v>557</v>
      </c>
      <c r="C66" s="5">
        <v>49</v>
      </c>
      <c r="D66" s="5">
        <v>51</v>
      </c>
      <c r="E66" s="5">
        <v>44</v>
      </c>
      <c r="F66" s="5" t="str">
        <f>_xlfn.XLOOKUP(student_exam_results[[#This Row],[Student_ID]],Student_List[Student_ID],Student_List[Year_Group])</f>
        <v>Group C</v>
      </c>
      <c r="G66" s="5" t="str">
        <f>_xlfn.XLOOKUP(student_exam_results[[#This Row],[Student_ID]],Student_List[Student_ID],Student_List[Gender])</f>
        <v>M</v>
      </c>
      <c r="H66" s="5" cm="1">
        <f t="array" ref="H66">_xlfn.XLOOKUP(student_exam_results[[#This Row],[Student_ID]],Table3[[#Headers],[#Data],[Student_ID]],Table3[[#Headers],[#Data],[parental_level_of_education]])</f>
        <v>4</v>
      </c>
      <c r="I66" s="5"/>
      <c r="O66" s="5"/>
      <c r="P66" s="5"/>
      <c r="Q66" s="5"/>
      <c r="R66" s="5"/>
    </row>
    <row r="67" spans="1:18" x14ac:dyDescent="0.35">
      <c r="A67" s="17">
        <v>66</v>
      </c>
      <c r="B67" s="4" t="s">
        <v>58</v>
      </c>
      <c r="C67" s="5">
        <v>61</v>
      </c>
      <c r="D67" s="5">
        <v>52</v>
      </c>
      <c r="E67" s="5">
        <v>44</v>
      </c>
      <c r="F67" s="5" t="str">
        <f>_xlfn.XLOOKUP(student_exam_results[[#This Row],[Student_ID]],Student_List[Student_ID],Student_List[Year_Group])</f>
        <v>Group A</v>
      </c>
      <c r="G67" s="5" t="str">
        <f>_xlfn.XLOOKUP(student_exam_results[[#This Row],[Student_ID]],Student_List[Student_ID],Student_List[Gender])</f>
        <v>M</v>
      </c>
      <c r="H67" s="5" cm="1">
        <f t="array" ref="H67">_xlfn.XLOOKUP(student_exam_results[[#This Row],[Student_ID]],Table3[[#Headers],[#Data],[Student_ID]],Table3[[#Headers],[#Data],[parental_level_of_education]])</f>
        <v>2</v>
      </c>
      <c r="I67" s="5"/>
      <c r="O67" s="5"/>
      <c r="P67" s="5"/>
      <c r="Q67" s="5"/>
      <c r="R67" s="5"/>
    </row>
    <row r="68" spans="1:18" x14ac:dyDescent="0.35">
      <c r="A68" s="18">
        <v>67</v>
      </c>
      <c r="B68" s="4" t="s">
        <v>716</v>
      </c>
      <c r="C68" s="5">
        <v>22</v>
      </c>
      <c r="D68" s="5">
        <v>38</v>
      </c>
      <c r="E68" s="5">
        <v>45</v>
      </c>
      <c r="F68" s="5" t="str">
        <f>_xlfn.XLOOKUP(student_exam_results[[#This Row],[Student_ID]],Student_List[Student_ID],Student_List[Year_Group])</f>
        <v>Group D</v>
      </c>
      <c r="G68" s="5" t="str">
        <f>_xlfn.XLOOKUP(student_exam_results[[#This Row],[Student_ID]],Student_List[Student_ID],Student_List[Gender])</f>
        <v>F</v>
      </c>
      <c r="H68" s="5" cm="1">
        <f t="array" ref="H68">_xlfn.XLOOKUP(student_exam_results[[#This Row],[Student_ID]],Table3[[#Headers],[#Data],[Student_ID]],Table3[[#Headers],[#Data],[parental_level_of_education]])</f>
        <v>6</v>
      </c>
      <c r="I68" s="5"/>
      <c r="O68" s="5"/>
      <c r="P68" s="5"/>
      <c r="Q68" s="5"/>
      <c r="R68" s="5"/>
    </row>
    <row r="69" spans="1:18" x14ac:dyDescent="0.35">
      <c r="A69" s="17">
        <v>68</v>
      </c>
      <c r="B69" s="4" t="s">
        <v>168</v>
      </c>
      <c r="C69" s="5">
        <v>42</v>
      </c>
      <c r="D69" s="5">
        <v>40</v>
      </c>
      <c r="E69" s="5">
        <v>45</v>
      </c>
      <c r="F69" s="5" t="str">
        <f>_xlfn.XLOOKUP(student_exam_results[[#This Row],[Student_ID]],Student_List[Student_ID],Student_List[Year_Group])</f>
        <v>Group B</v>
      </c>
      <c r="G69" s="5" t="str">
        <f>_xlfn.XLOOKUP(student_exam_results[[#This Row],[Student_ID]],Student_List[Student_ID],Student_List[Gender])</f>
        <v>F</v>
      </c>
      <c r="H69" s="5" cm="1">
        <f t="array" ref="H69">_xlfn.XLOOKUP(student_exam_results[[#This Row],[Student_ID]],Table3[[#Headers],[#Data],[Student_ID]],Table3[[#Headers],[#Data],[parental_level_of_education]])</f>
        <v>2</v>
      </c>
      <c r="I69" s="5"/>
      <c r="J69" s="15" t="s">
        <v>1021</v>
      </c>
      <c r="K69" t="s">
        <v>1025</v>
      </c>
      <c r="O69" s="5"/>
      <c r="P69" s="5"/>
      <c r="Q69" s="5"/>
      <c r="R69" s="5"/>
    </row>
    <row r="70" spans="1:18" x14ac:dyDescent="0.35">
      <c r="A70" s="18">
        <v>69</v>
      </c>
      <c r="B70" s="4" t="s">
        <v>508</v>
      </c>
      <c r="C70" s="5">
        <v>52</v>
      </c>
      <c r="D70" s="5">
        <v>43</v>
      </c>
      <c r="E70" s="5">
        <v>45</v>
      </c>
      <c r="F70" s="5" t="str">
        <f>_xlfn.XLOOKUP(student_exam_results[[#This Row],[Student_ID]],Student_List[Student_ID],Student_List[Year_Group])</f>
        <v>Group C</v>
      </c>
      <c r="G70" s="5" t="str">
        <f>_xlfn.XLOOKUP(student_exam_results[[#This Row],[Student_ID]],Student_List[Student_ID],Student_List[Gender])</f>
        <v>M</v>
      </c>
      <c r="H70" s="5" cm="1">
        <f t="array" ref="H70">_xlfn.XLOOKUP(student_exam_results[[#This Row],[Student_ID]],Table3[[#Headers],[#Data],[Student_ID]],Table3[[#Headers],[#Data],[parental_level_of_education]])</f>
        <v>2</v>
      </c>
      <c r="I70" s="5"/>
      <c r="J70" s="19">
        <v>1</v>
      </c>
      <c r="K70" s="5">
        <v>63.701657458563538</v>
      </c>
      <c r="O70" s="5"/>
      <c r="P70" s="5"/>
      <c r="Q70" s="5"/>
      <c r="R70" s="5"/>
    </row>
    <row r="71" spans="1:18" x14ac:dyDescent="0.35">
      <c r="A71" s="17">
        <v>70</v>
      </c>
      <c r="B71" s="4" t="s">
        <v>989</v>
      </c>
      <c r="C71" s="5">
        <v>51</v>
      </c>
      <c r="D71" s="5">
        <v>47</v>
      </c>
      <c r="E71" s="5">
        <v>45</v>
      </c>
      <c r="F71" s="5" t="str">
        <f>_xlfn.XLOOKUP(student_exam_results[[#This Row],[Student_ID]],Student_List[Student_ID],Student_List[Year_Group])</f>
        <v>Group E</v>
      </c>
      <c r="G71" s="5" t="str">
        <f>_xlfn.XLOOKUP(student_exam_results[[#This Row],[Student_ID]],Student_List[Student_ID],Student_List[Gender])</f>
        <v>M</v>
      </c>
      <c r="H71" s="5" cm="1">
        <f t="array" ref="H71">_xlfn.XLOOKUP(student_exam_results[[#This Row],[Student_ID]],Table3[[#Headers],[#Data],[Student_ID]],Table3[[#Headers],[#Data],[parental_level_of_education]])</f>
        <v>1</v>
      </c>
      <c r="I71" s="5"/>
      <c r="J71" s="19">
        <v>2</v>
      </c>
      <c r="K71" s="5">
        <v>65.607526881720432</v>
      </c>
      <c r="O71" s="5"/>
      <c r="P71" s="5"/>
      <c r="Q71" s="5"/>
      <c r="R71" s="5"/>
    </row>
    <row r="72" spans="1:18" x14ac:dyDescent="0.35">
      <c r="A72" s="17">
        <v>71</v>
      </c>
      <c r="B72" s="4" t="s">
        <v>46</v>
      </c>
      <c r="C72" s="5">
        <v>38</v>
      </c>
      <c r="D72" s="5">
        <v>47</v>
      </c>
      <c r="E72" s="5">
        <v>45</v>
      </c>
      <c r="F72" s="5" t="str">
        <f>_xlfn.XLOOKUP(student_exam_results[[#This Row],[Student_ID]],Student_List[Student_ID],Student_List[Year_Group])</f>
        <v>Group A</v>
      </c>
      <c r="G72" s="5" t="str">
        <f>_xlfn.XLOOKUP(student_exam_results[[#This Row],[Student_ID]],Student_List[Student_ID],Student_List[Gender])</f>
        <v>F</v>
      </c>
      <c r="H72" s="5" cm="1">
        <f t="array" ref="H72">_xlfn.XLOOKUP(student_exam_results[[#This Row],[Student_ID]],Table3[[#Headers],[#Data],[Student_ID]],Table3[[#Headers],[#Data],[parental_level_of_education]])</f>
        <v>1</v>
      </c>
      <c r="I72" s="5"/>
      <c r="J72" s="19">
        <v>3</v>
      </c>
      <c r="K72" s="5">
        <v>66.406779661016955</v>
      </c>
      <c r="O72" s="5"/>
      <c r="P72" s="5"/>
      <c r="Q72" s="5"/>
      <c r="R72" s="5"/>
    </row>
    <row r="73" spans="1:18" x14ac:dyDescent="0.35">
      <c r="A73" s="18">
        <v>72</v>
      </c>
      <c r="B73" s="4" t="s">
        <v>112</v>
      </c>
      <c r="C73" s="5">
        <v>45</v>
      </c>
      <c r="D73" s="5">
        <v>49</v>
      </c>
      <c r="E73" s="5">
        <v>45</v>
      </c>
      <c r="F73" s="5" t="str">
        <f>_xlfn.XLOOKUP(student_exam_results[[#This Row],[Student_ID]],Student_List[Student_ID],Student_List[Year_Group])</f>
        <v>Group B</v>
      </c>
      <c r="G73" s="5" t="str">
        <f>_xlfn.XLOOKUP(student_exam_results[[#This Row],[Student_ID]],Student_List[Student_ID],Student_List[Gender])</f>
        <v>F</v>
      </c>
      <c r="H73" s="5" cm="1">
        <f t="array" ref="H73">_xlfn.XLOOKUP(student_exam_results[[#This Row],[Student_ID]],Table3[[#Headers],[#Data],[Student_ID]],Table3[[#Headers],[#Data],[parental_level_of_education]])</f>
        <v>1</v>
      </c>
      <c r="I73" s="5"/>
      <c r="J73" s="19">
        <v>4</v>
      </c>
      <c r="K73" s="5">
        <v>69.766497461928935</v>
      </c>
      <c r="O73" s="5"/>
      <c r="P73" s="5"/>
      <c r="Q73" s="5"/>
      <c r="R73" s="5"/>
    </row>
    <row r="74" spans="1:18" x14ac:dyDescent="0.35">
      <c r="A74" s="17">
        <v>73</v>
      </c>
      <c r="B74" s="4" t="s">
        <v>221</v>
      </c>
      <c r="C74" s="5">
        <v>41</v>
      </c>
      <c r="D74" s="5">
        <v>50</v>
      </c>
      <c r="E74" s="5">
        <v>45</v>
      </c>
      <c r="F74" s="5" t="str">
        <f>_xlfn.XLOOKUP(student_exam_results[[#This Row],[Student_ID]],Student_List[Student_ID],Student_List[Year_Group])</f>
        <v>Group B</v>
      </c>
      <c r="G74" s="5" t="str">
        <f>_xlfn.XLOOKUP(student_exam_results[[#This Row],[Student_ID]],Student_List[Student_ID],Student_List[Gender])</f>
        <v>M</v>
      </c>
      <c r="H74" s="5" cm="1">
        <f t="array" ref="H74">_xlfn.XLOOKUP(student_exam_results[[#This Row],[Student_ID]],Table3[[#Headers],[#Data],[Student_ID]],Table3[[#Headers],[#Data],[parental_level_of_education]])</f>
        <v>3</v>
      </c>
      <c r="I74" s="5"/>
      <c r="J74" s="19">
        <v>5</v>
      </c>
      <c r="K74" s="5">
        <v>71.777777777777771</v>
      </c>
      <c r="O74" s="5"/>
      <c r="P74" s="5"/>
      <c r="Q74" s="5"/>
      <c r="R74" s="5"/>
    </row>
    <row r="75" spans="1:18" x14ac:dyDescent="0.35">
      <c r="A75" s="18">
        <v>74</v>
      </c>
      <c r="B75" s="4" t="s">
        <v>185</v>
      </c>
      <c r="C75" s="5">
        <v>56</v>
      </c>
      <c r="D75" s="5">
        <v>51</v>
      </c>
      <c r="E75" s="5">
        <v>45</v>
      </c>
      <c r="F75" s="5" t="str">
        <f>_xlfn.XLOOKUP(student_exam_results[[#This Row],[Student_ID]],Student_List[Student_ID],Student_List[Year_Group])</f>
        <v>Group B</v>
      </c>
      <c r="G75" s="5" t="str">
        <f>_xlfn.XLOOKUP(student_exam_results[[#This Row],[Student_ID]],Student_List[Student_ID],Student_List[Gender])</f>
        <v>M</v>
      </c>
      <c r="H75" s="5" cm="1">
        <f t="array" ref="H75">_xlfn.XLOOKUP(student_exam_results[[#This Row],[Student_ID]],Table3[[#Headers],[#Data],[Student_ID]],Table3[[#Headers],[#Data],[parental_level_of_education]])</f>
        <v>3</v>
      </c>
      <c r="I75" s="5"/>
      <c r="J75" s="19">
        <v>6</v>
      </c>
      <c r="K75" s="5">
        <v>68.615384615384613</v>
      </c>
      <c r="O75" s="5"/>
      <c r="P75" s="5"/>
      <c r="Q75" s="5"/>
      <c r="R75" s="5"/>
    </row>
    <row r="76" spans="1:18" x14ac:dyDescent="0.35">
      <c r="A76" s="17">
        <v>75</v>
      </c>
      <c r="B76" s="4" t="s">
        <v>362</v>
      </c>
      <c r="C76" s="5">
        <v>46</v>
      </c>
      <c r="D76" s="5">
        <v>52</v>
      </c>
      <c r="E76" s="5">
        <v>45</v>
      </c>
      <c r="F76" s="5" t="str">
        <f>_xlfn.XLOOKUP(student_exam_results[[#This Row],[Student_ID]],Student_List[Student_ID],Student_List[Year_Group])</f>
        <v>Group C</v>
      </c>
      <c r="G76" s="5" t="str">
        <f>_xlfn.XLOOKUP(student_exam_results[[#This Row],[Student_ID]],Student_List[Student_ID],Student_List[Gender])</f>
        <v>F</v>
      </c>
      <c r="H76" s="5" cm="1">
        <f t="array" ref="H76">_xlfn.XLOOKUP(student_exam_results[[#This Row],[Student_ID]],Table3[[#Headers],[#Data],[Student_ID]],Table3[[#Headers],[#Data],[parental_level_of_education]])</f>
        <v>2</v>
      </c>
      <c r="I76" s="5"/>
      <c r="J76" s="19" t="s">
        <v>1022</v>
      </c>
      <c r="K76" s="5">
        <v>67.299000000000007</v>
      </c>
      <c r="O76" s="5"/>
      <c r="P76" s="5"/>
      <c r="Q76" s="5"/>
      <c r="R76" s="5"/>
    </row>
    <row r="77" spans="1:18" x14ac:dyDescent="0.35">
      <c r="A77" s="17">
        <v>76</v>
      </c>
      <c r="B77" s="4" t="s">
        <v>454</v>
      </c>
      <c r="C77" s="5">
        <v>44</v>
      </c>
      <c r="D77" s="5">
        <v>52</v>
      </c>
      <c r="E77" s="5">
        <v>45</v>
      </c>
      <c r="F77" s="5" t="str">
        <f>_xlfn.XLOOKUP(student_exam_results[[#This Row],[Student_ID]],Student_List[Student_ID],Student_List[Year_Group])</f>
        <v>Group C</v>
      </c>
      <c r="G77" s="5" t="str">
        <f>_xlfn.XLOOKUP(student_exam_results[[#This Row],[Student_ID]],Student_List[Student_ID],Student_List[Gender])</f>
        <v>M</v>
      </c>
      <c r="H77" s="5" cm="1">
        <f t="array" ref="H77">_xlfn.XLOOKUP(student_exam_results[[#This Row],[Student_ID]],Table3[[#Headers],[#Data],[Student_ID]],Table3[[#Headers],[#Data],[parental_level_of_education]])</f>
        <v>1</v>
      </c>
      <c r="I77" s="5"/>
      <c r="O77" s="5"/>
      <c r="P77" s="5"/>
      <c r="Q77" s="5"/>
      <c r="R77" s="5"/>
    </row>
    <row r="78" spans="1:18" x14ac:dyDescent="0.35">
      <c r="A78" s="18">
        <v>77</v>
      </c>
      <c r="B78" s="4" t="s">
        <v>588</v>
      </c>
      <c r="C78" s="5">
        <v>60</v>
      </c>
      <c r="D78" s="5">
        <v>53</v>
      </c>
      <c r="E78" s="5">
        <v>45</v>
      </c>
      <c r="F78" s="5" t="str">
        <f>_xlfn.XLOOKUP(student_exam_results[[#This Row],[Student_ID]],Student_List[Student_ID],Student_List[Year_Group])</f>
        <v>Group C</v>
      </c>
      <c r="G78" s="5" t="str">
        <f>_xlfn.XLOOKUP(student_exam_results[[#This Row],[Student_ID]],Student_List[Student_ID],Student_List[Gender])</f>
        <v>M</v>
      </c>
      <c r="H78" s="5" cm="1">
        <f t="array" ref="H78">_xlfn.XLOOKUP(student_exam_results[[#This Row],[Student_ID]],Table3[[#Headers],[#Data],[Student_ID]],Table3[[#Headers],[#Data],[parental_level_of_education]])</f>
        <v>2</v>
      </c>
      <c r="I78" s="5"/>
      <c r="O78" s="5"/>
      <c r="P78" s="5"/>
      <c r="Q78" s="5"/>
      <c r="R78" s="5"/>
    </row>
    <row r="79" spans="1:18" x14ac:dyDescent="0.35">
      <c r="A79" s="17">
        <v>78</v>
      </c>
      <c r="B79" s="4" t="s">
        <v>599</v>
      </c>
      <c r="C79" s="5">
        <v>66</v>
      </c>
      <c r="D79" s="5">
        <v>53</v>
      </c>
      <c r="E79" s="5">
        <v>45</v>
      </c>
      <c r="F79" s="5" t="str">
        <f>_xlfn.XLOOKUP(student_exam_results[[#This Row],[Student_ID]],Student_List[Student_ID],Student_List[Year_Group])</f>
        <v>Group C</v>
      </c>
      <c r="G79" s="5" t="str">
        <f>_xlfn.XLOOKUP(student_exam_results[[#This Row],[Student_ID]],Student_List[Student_ID],Student_List[Gender])</f>
        <v>M</v>
      </c>
      <c r="H79" s="5" cm="1">
        <f t="array" ref="H79">_xlfn.XLOOKUP(student_exam_results[[#This Row],[Student_ID]],Table3[[#Headers],[#Data],[Student_ID]],Table3[[#Headers],[#Data],[parental_level_of_education]])</f>
        <v>4</v>
      </c>
      <c r="I79" s="5"/>
      <c r="O79" s="5"/>
      <c r="P79" s="5"/>
      <c r="Q79" s="5"/>
      <c r="R79" s="5"/>
    </row>
    <row r="80" spans="1:18" x14ac:dyDescent="0.35">
      <c r="A80" s="18">
        <v>79</v>
      </c>
      <c r="B80" s="4" t="s">
        <v>360</v>
      </c>
      <c r="C80" s="5">
        <v>41</v>
      </c>
      <c r="D80" s="5">
        <v>45</v>
      </c>
      <c r="E80" s="5">
        <v>46</v>
      </c>
      <c r="F80" s="5" t="str">
        <f>_xlfn.XLOOKUP(student_exam_results[[#This Row],[Student_ID]],Student_List[Student_ID],Student_List[Year_Group])</f>
        <v>Group C</v>
      </c>
      <c r="G80" s="5" t="str">
        <f>_xlfn.XLOOKUP(student_exam_results[[#This Row],[Student_ID]],Student_List[Student_ID],Student_List[Gender])</f>
        <v>F</v>
      </c>
      <c r="H80" s="5" cm="1">
        <f t="array" ref="H80">_xlfn.XLOOKUP(student_exam_results[[#This Row],[Student_ID]],Table3[[#Headers],[#Data],[Student_ID]],Table3[[#Headers],[#Data],[parental_level_of_education]])</f>
        <v>1</v>
      </c>
      <c r="I80" s="5"/>
      <c r="J80" s="15" t="s">
        <v>1021</v>
      </c>
      <c r="K80" t="s">
        <v>1024</v>
      </c>
      <c r="O80" s="5"/>
      <c r="P80" s="5"/>
      <c r="Q80" s="5"/>
      <c r="R80" s="5"/>
    </row>
    <row r="81" spans="1:18" x14ac:dyDescent="0.35">
      <c r="A81" s="17">
        <v>80</v>
      </c>
      <c r="B81" s="4" t="s">
        <v>529</v>
      </c>
      <c r="C81" s="5">
        <v>58</v>
      </c>
      <c r="D81" s="5">
        <v>47</v>
      </c>
      <c r="E81" s="5">
        <v>46</v>
      </c>
      <c r="F81" s="5" t="str">
        <f>_xlfn.XLOOKUP(student_exam_results[[#This Row],[Student_ID]],Student_List[Student_ID],Student_List[Year_Group])</f>
        <v>Group C</v>
      </c>
      <c r="G81" s="5" t="str">
        <f>_xlfn.XLOOKUP(student_exam_results[[#This Row],[Student_ID]],Student_List[Student_ID],Student_List[Gender])</f>
        <v>M</v>
      </c>
      <c r="H81" s="5" cm="1">
        <f t="array" ref="H81">_xlfn.XLOOKUP(student_exam_results[[#This Row],[Student_ID]],Table3[[#Headers],[#Data],[Student_ID]],Table3[[#Headers],[#Data],[parental_level_of_education]])</f>
        <v>3</v>
      </c>
      <c r="I81" s="5"/>
      <c r="J81" s="19">
        <v>1</v>
      </c>
      <c r="K81" s="5">
        <v>66.226519337016569</v>
      </c>
      <c r="O81" s="5"/>
      <c r="P81" s="5"/>
      <c r="Q81" s="5"/>
      <c r="R81" s="5"/>
    </row>
    <row r="82" spans="1:18" x14ac:dyDescent="0.35">
      <c r="A82" s="17">
        <v>81</v>
      </c>
      <c r="B82" s="4" t="s">
        <v>236</v>
      </c>
      <c r="C82" s="5">
        <v>57</v>
      </c>
      <c r="D82" s="5">
        <v>51</v>
      </c>
      <c r="E82" s="5">
        <v>46</v>
      </c>
      <c r="F82" s="5" t="str">
        <f>_xlfn.XLOOKUP(student_exam_results[[#This Row],[Student_ID]],Student_List[Student_ID],Student_List[Year_Group])</f>
        <v>Group B</v>
      </c>
      <c r="G82" s="5" t="str">
        <f>_xlfn.XLOOKUP(student_exam_results[[#This Row],[Student_ID]],Student_List[Student_ID],Student_List[Gender])</f>
        <v>M</v>
      </c>
      <c r="H82" s="5" cm="1">
        <f t="array" ref="H82">_xlfn.XLOOKUP(student_exam_results[[#This Row],[Student_ID]],Table3[[#Headers],[#Data],[Student_ID]],Table3[[#Headers],[#Data],[parental_level_of_education]])</f>
        <v>6</v>
      </c>
      <c r="I82" s="5"/>
      <c r="J82" s="19">
        <v>2</v>
      </c>
      <c r="K82" s="5">
        <v>68.150537634408607</v>
      </c>
      <c r="O82" s="5"/>
      <c r="P82" s="5"/>
      <c r="Q82" s="5"/>
      <c r="R82" s="5"/>
    </row>
    <row r="83" spans="1:18" x14ac:dyDescent="0.35">
      <c r="A83" s="18">
        <v>82</v>
      </c>
      <c r="B83" s="4" t="s">
        <v>577</v>
      </c>
      <c r="C83" s="5">
        <v>55</v>
      </c>
      <c r="D83" s="5">
        <v>53</v>
      </c>
      <c r="E83" s="5">
        <v>46</v>
      </c>
      <c r="F83" s="5" t="str">
        <f>_xlfn.XLOOKUP(student_exam_results[[#This Row],[Student_ID]],Student_List[Student_ID],Student_List[Year_Group])</f>
        <v>Group C</v>
      </c>
      <c r="G83" s="5" t="str">
        <f>_xlfn.XLOOKUP(student_exam_results[[#This Row],[Student_ID]],Student_List[Student_ID],Student_List[Gender])</f>
        <v>M</v>
      </c>
      <c r="H83" s="5" cm="1">
        <f t="array" ref="H83">_xlfn.XLOOKUP(student_exam_results[[#This Row],[Student_ID]],Table3[[#Headers],[#Data],[Student_ID]],Table3[[#Headers],[#Data],[parental_level_of_education]])</f>
        <v>6</v>
      </c>
      <c r="I83" s="5"/>
      <c r="J83" s="19">
        <v>3</v>
      </c>
      <c r="K83" s="5">
        <v>69.974576271186436</v>
      </c>
      <c r="O83" s="5"/>
      <c r="P83" s="5"/>
      <c r="Q83" s="5"/>
      <c r="R83" s="5"/>
    </row>
    <row r="84" spans="1:18" x14ac:dyDescent="0.35">
      <c r="A84" s="17">
        <v>83</v>
      </c>
      <c r="B84" s="4" t="s">
        <v>180</v>
      </c>
      <c r="C84" s="5">
        <v>39</v>
      </c>
      <c r="D84" s="5">
        <v>53</v>
      </c>
      <c r="E84" s="5">
        <v>46</v>
      </c>
      <c r="F84" s="5" t="str">
        <f>_xlfn.XLOOKUP(student_exam_results[[#This Row],[Student_ID]],Student_List[Student_ID],Student_List[Year_Group])</f>
        <v>Group B</v>
      </c>
      <c r="G84" s="5" t="str">
        <f>_xlfn.XLOOKUP(student_exam_results[[#This Row],[Student_ID]],Student_List[Student_ID],Student_List[Gender])</f>
        <v>F</v>
      </c>
      <c r="H84" s="5" cm="1">
        <f t="array" ref="H84">_xlfn.XLOOKUP(student_exam_results[[#This Row],[Student_ID]],Table3[[#Headers],[#Data],[Student_ID]],Table3[[#Headers],[#Data],[parental_level_of_education]])</f>
        <v>1</v>
      </c>
      <c r="I84" s="5"/>
      <c r="J84" s="19">
        <v>4</v>
      </c>
      <c r="K84" s="5">
        <v>72.507614213197968</v>
      </c>
      <c r="O84" s="5"/>
      <c r="P84" s="5"/>
      <c r="Q84" s="5"/>
      <c r="R84" s="5"/>
    </row>
    <row r="85" spans="1:18" x14ac:dyDescent="0.35">
      <c r="A85" s="18">
        <v>84</v>
      </c>
      <c r="B85" s="4" t="s">
        <v>250</v>
      </c>
      <c r="C85" s="5">
        <v>51</v>
      </c>
      <c r="D85" s="5">
        <v>44</v>
      </c>
      <c r="E85" s="5">
        <v>47</v>
      </c>
      <c r="F85" s="5" t="str">
        <f>_xlfn.XLOOKUP(student_exam_results[[#This Row],[Student_ID]],Student_List[Student_ID],Student_List[Year_Group])</f>
        <v>Group B</v>
      </c>
      <c r="G85" s="5" t="str">
        <f>_xlfn.XLOOKUP(student_exam_results[[#This Row],[Student_ID]],Student_List[Student_ID],Student_List[Gender])</f>
        <v>M</v>
      </c>
      <c r="H85" s="5" cm="1">
        <f t="array" ref="H85">_xlfn.XLOOKUP(student_exam_results[[#This Row],[Student_ID]],Table3[[#Headers],[#Data],[Student_ID]],Table3[[#Headers],[#Data],[parental_level_of_education]])</f>
        <v>1</v>
      </c>
      <c r="I85" s="5"/>
      <c r="J85" s="19">
        <v>5</v>
      </c>
      <c r="K85" s="5">
        <v>75.059259259259264</v>
      </c>
      <c r="O85" s="5"/>
      <c r="P85" s="5"/>
      <c r="Q85" s="5"/>
      <c r="R85" s="5"/>
    </row>
    <row r="86" spans="1:18" x14ac:dyDescent="0.35">
      <c r="A86" s="17">
        <v>85</v>
      </c>
      <c r="B86" s="4" t="s">
        <v>54</v>
      </c>
      <c r="C86" s="5">
        <v>49</v>
      </c>
      <c r="D86" s="5">
        <v>45</v>
      </c>
      <c r="E86" s="5">
        <v>47</v>
      </c>
      <c r="F86" s="5" t="str">
        <f>_xlfn.XLOOKUP(student_exam_results[[#This Row],[Student_ID]],Student_List[Student_ID],Student_List[Year_Group])</f>
        <v>Group A</v>
      </c>
      <c r="G86" s="5" t="str">
        <f>_xlfn.XLOOKUP(student_exam_results[[#This Row],[Student_ID]],Student_List[Student_ID],Student_List[Gender])</f>
        <v>M</v>
      </c>
      <c r="H86" s="5" cm="1">
        <f t="array" ref="H86">_xlfn.XLOOKUP(student_exam_results[[#This Row],[Student_ID]],Table3[[#Headers],[#Data],[Student_ID]],Table3[[#Headers],[#Data],[parental_level_of_education]])</f>
        <v>3</v>
      </c>
      <c r="I86" s="5"/>
      <c r="J86" s="19">
        <v>6</v>
      </c>
      <c r="K86" s="5">
        <v>73.07692307692308</v>
      </c>
      <c r="O86" s="5"/>
      <c r="P86" s="5"/>
      <c r="Q86" s="5"/>
      <c r="R86" s="5"/>
    </row>
    <row r="87" spans="1:18" x14ac:dyDescent="0.35">
      <c r="A87" s="17">
        <v>86</v>
      </c>
      <c r="B87" s="4" t="s">
        <v>488</v>
      </c>
      <c r="C87" s="5">
        <v>52</v>
      </c>
      <c r="D87" s="5">
        <v>45</v>
      </c>
      <c r="E87" s="5">
        <v>47</v>
      </c>
      <c r="F87" s="5" t="str">
        <f>_xlfn.XLOOKUP(student_exam_results[[#This Row],[Student_ID]],Student_List[Student_ID],Student_List[Year_Group])</f>
        <v>Group C</v>
      </c>
      <c r="G87" s="5" t="str">
        <f>_xlfn.XLOOKUP(student_exam_results[[#This Row],[Student_ID]],Student_List[Student_ID],Student_List[Gender])</f>
        <v>M</v>
      </c>
      <c r="H87" s="5" cm="1">
        <f t="array" ref="H87">_xlfn.XLOOKUP(student_exam_results[[#This Row],[Student_ID]],Table3[[#Headers],[#Data],[Student_ID]],Table3[[#Headers],[#Data],[parental_level_of_education]])</f>
        <v>1</v>
      </c>
      <c r="I87" s="5"/>
      <c r="J87" s="19" t="s">
        <v>1022</v>
      </c>
      <c r="K87" s="5">
        <v>70.343999999999994</v>
      </c>
      <c r="O87" s="5"/>
      <c r="P87" s="5"/>
      <c r="Q87" s="5"/>
      <c r="R87" s="5"/>
    </row>
    <row r="88" spans="1:18" x14ac:dyDescent="0.35">
      <c r="A88" s="18">
        <v>87</v>
      </c>
      <c r="B88" s="4" t="s">
        <v>134</v>
      </c>
      <c r="C88" s="5">
        <v>47</v>
      </c>
      <c r="D88" s="5">
        <v>46</v>
      </c>
      <c r="E88" s="5">
        <v>47</v>
      </c>
      <c r="F88" s="5" t="str">
        <f>_xlfn.XLOOKUP(student_exam_results[[#This Row],[Student_ID]],Student_List[Student_ID],Student_List[Year_Group])</f>
        <v>Group B</v>
      </c>
      <c r="G88" s="5" t="str">
        <f>_xlfn.XLOOKUP(student_exam_results[[#This Row],[Student_ID]],Student_List[Student_ID],Student_List[Gender])</f>
        <v>F</v>
      </c>
      <c r="H88" s="5" cm="1">
        <f t="array" ref="H88">_xlfn.XLOOKUP(student_exam_results[[#This Row],[Student_ID]],Table3[[#Headers],[#Data],[Student_ID]],Table3[[#Headers],[#Data],[parental_level_of_education]])</f>
        <v>5</v>
      </c>
      <c r="I88" s="5"/>
      <c r="O88" s="5"/>
      <c r="P88" s="5"/>
      <c r="Q88" s="5"/>
      <c r="R88" s="5"/>
    </row>
    <row r="89" spans="1:18" x14ac:dyDescent="0.35">
      <c r="A89" s="17">
        <v>88</v>
      </c>
      <c r="B89" s="4" t="s">
        <v>432</v>
      </c>
      <c r="C89" s="5">
        <v>39</v>
      </c>
      <c r="D89" s="5">
        <v>47</v>
      </c>
      <c r="E89" s="5">
        <v>47</v>
      </c>
      <c r="F89" s="5" t="str">
        <f>_xlfn.XLOOKUP(student_exam_results[[#This Row],[Student_ID]],Student_List[Student_ID],Student_List[Year_Group])</f>
        <v>Group C</v>
      </c>
      <c r="G89" s="5" t="str">
        <f>_xlfn.XLOOKUP(student_exam_results[[#This Row],[Student_ID]],Student_List[Student_ID],Student_List[Gender])</f>
        <v>F</v>
      </c>
      <c r="H89" s="5" cm="1">
        <f t="array" ref="H89">_xlfn.XLOOKUP(student_exam_results[[#This Row],[Student_ID]],Table3[[#Headers],[#Data],[Student_ID]],Table3[[#Headers],[#Data],[parental_level_of_education]])</f>
        <v>2</v>
      </c>
      <c r="I89" s="5"/>
      <c r="O89" s="5"/>
      <c r="P89" s="5"/>
      <c r="Q89" s="5"/>
      <c r="R89" s="5"/>
    </row>
    <row r="90" spans="1:18" x14ac:dyDescent="0.35">
      <c r="A90" s="18">
        <v>89</v>
      </c>
      <c r="B90" s="4" t="s">
        <v>594</v>
      </c>
      <c r="C90" s="5">
        <v>44</v>
      </c>
      <c r="D90" s="5">
        <v>47</v>
      </c>
      <c r="E90" s="5">
        <v>47</v>
      </c>
      <c r="F90" s="5" t="str">
        <f>_xlfn.XLOOKUP(student_exam_results[[#This Row],[Student_ID]],Student_List[Student_ID],Student_List[Year_Group])</f>
        <v>Group C</v>
      </c>
      <c r="G90" s="5" t="str">
        <f>_xlfn.XLOOKUP(student_exam_results[[#This Row],[Student_ID]],Student_List[Student_ID],Student_List[Gender])</f>
        <v>M</v>
      </c>
      <c r="H90" s="5" cm="1">
        <f t="array" ref="H90">_xlfn.XLOOKUP(student_exam_results[[#This Row],[Student_ID]],Table3[[#Headers],[#Data],[Student_ID]],Table3[[#Headers],[#Data],[parental_level_of_education]])</f>
        <v>5</v>
      </c>
      <c r="I90" s="5"/>
      <c r="O90" s="5"/>
      <c r="P90" s="5"/>
      <c r="Q90" s="5"/>
      <c r="R90" s="5"/>
    </row>
    <row r="91" spans="1:18" x14ac:dyDescent="0.35">
      <c r="A91" s="17">
        <v>90</v>
      </c>
      <c r="B91" s="4" t="s">
        <v>603</v>
      </c>
      <c r="C91" s="5">
        <v>45</v>
      </c>
      <c r="D91" s="5">
        <v>47</v>
      </c>
      <c r="E91" s="5">
        <v>47</v>
      </c>
      <c r="F91" s="5" t="str">
        <f>_xlfn.XLOOKUP(student_exam_results[[#This Row],[Student_ID]],Student_List[Student_ID],Student_List[Year_Group])</f>
        <v>Group C</v>
      </c>
      <c r="G91" s="5" t="str">
        <f>_xlfn.XLOOKUP(student_exam_results[[#This Row],[Student_ID]],Student_List[Student_ID],Student_List[Gender])</f>
        <v>M</v>
      </c>
      <c r="H91" s="5" cm="1">
        <f t="array" ref="H91">_xlfn.XLOOKUP(student_exam_results[[#This Row],[Student_ID]],Table3[[#Headers],[#Data],[Student_ID]],Table3[[#Headers],[#Data],[parental_level_of_education]])</f>
        <v>3</v>
      </c>
      <c r="I91" s="5"/>
      <c r="O91" s="5"/>
      <c r="P91" s="5"/>
      <c r="Q91" s="5"/>
      <c r="R91" s="5"/>
    </row>
    <row r="92" spans="1:18" x14ac:dyDescent="0.35">
      <c r="A92" s="17">
        <v>91</v>
      </c>
      <c r="B92" s="4" t="s">
        <v>235</v>
      </c>
      <c r="C92" s="5">
        <v>50</v>
      </c>
      <c r="D92" s="5">
        <v>48</v>
      </c>
      <c r="E92" s="5">
        <v>47</v>
      </c>
      <c r="F92" s="5" t="str">
        <f>_xlfn.XLOOKUP(student_exam_results[[#This Row],[Student_ID]],Student_List[Student_ID],Student_List[Year_Group])</f>
        <v>Group B</v>
      </c>
      <c r="G92" s="5" t="str">
        <f>_xlfn.XLOOKUP(student_exam_results[[#This Row],[Student_ID]],Student_List[Student_ID],Student_List[Gender])</f>
        <v>M</v>
      </c>
      <c r="H92" s="5" cm="1">
        <f t="array" ref="H92">_xlfn.XLOOKUP(student_exam_results[[#This Row],[Student_ID]],Table3[[#Headers],[#Data],[Student_ID]],Table3[[#Headers],[#Data],[parental_level_of_education]])</f>
        <v>3</v>
      </c>
      <c r="I92" s="5"/>
      <c r="O92" s="5"/>
      <c r="P92" s="5"/>
      <c r="Q92" s="5"/>
      <c r="R92" s="5"/>
    </row>
    <row r="93" spans="1:18" x14ac:dyDescent="0.35">
      <c r="A93" s="18">
        <v>92</v>
      </c>
      <c r="B93" s="4" t="s">
        <v>597</v>
      </c>
      <c r="C93" s="5">
        <v>47</v>
      </c>
      <c r="D93" s="5">
        <v>48</v>
      </c>
      <c r="E93" s="5">
        <v>47</v>
      </c>
      <c r="F93" s="5" t="str">
        <f>_xlfn.XLOOKUP(student_exam_results[[#This Row],[Student_ID]],Student_List[Student_ID],Student_List[Year_Group])</f>
        <v>Group C</v>
      </c>
      <c r="G93" s="5" t="str">
        <f>_xlfn.XLOOKUP(student_exam_results[[#This Row],[Student_ID]],Student_List[Student_ID],Student_List[Gender])</f>
        <v>M</v>
      </c>
      <c r="H93" s="5" cm="1">
        <f t="array" ref="H93">_xlfn.XLOOKUP(student_exam_results[[#This Row],[Student_ID]],Table3[[#Headers],[#Data],[Student_ID]],Table3[[#Headers],[#Data],[parental_level_of_education]])</f>
        <v>5</v>
      </c>
      <c r="I93" s="5"/>
      <c r="O93" s="5"/>
      <c r="P93" s="5"/>
      <c r="Q93" s="5"/>
      <c r="R93" s="5"/>
    </row>
    <row r="94" spans="1:18" x14ac:dyDescent="0.35">
      <c r="A94" s="17">
        <v>93</v>
      </c>
      <c r="B94" s="4" t="s">
        <v>251</v>
      </c>
      <c r="C94" s="5">
        <v>61</v>
      </c>
      <c r="D94" s="5">
        <v>50</v>
      </c>
      <c r="E94" s="5">
        <v>47</v>
      </c>
      <c r="F94" s="5" t="str">
        <f>_xlfn.XLOOKUP(student_exam_results[[#This Row],[Student_ID]],Student_List[Student_ID],Student_List[Year_Group])</f>
        <v>Group B</v>
      </c>
      <c r="G94" s="5" t="str">
        <f>_xlfn.XLOOKUP(student_exam_results[[#This Row],[Student_ID]],Student_List[Student_ID],Student_List[Gender])</f>
        <v>M</v>
      </c>
      <c r="H94" s="5" cm="1">
        <f t="array" ref="H94">_xlfn.XLOOKUP(student_exam_results[[#This Row],[Student_ID]],Table3[[#Headers],[#Data],[Student_ID]],Table3[[#Headers],[#Data],[parental_level_of_education]])</f>
        <v>3</v>
      </c>
      <c r="I94" s="5"/>
      <c r="J94" s="15" t="s">
        <v>1021</v>
      </c>
      <c r="K94" t="s">
        <v>1023</v>
      </c>
      <c r="O94" s="5"/>
      <c r="P94" s="5"/>
      <c r="Q94" s="5"/>
      <c r="R94" s="5"/>
    </row>
    <row r="95" spans="1:18" x14ac:dyDescent="0.35">
      <c r="A95" s="18">
        <v>94</v>
      </c>
      <c r="B95" s="4" t="s">
        <v>392</v>
      </c>
      <c r="C95" s="5">
        <v>46</v>
      </c>
      <c r="D95" s="5">
        <v>54</v>
      </c>
      <c r="E95" s="5">
        <v>47</v>
      </c>
      <c r="F95" s="5" t="str">
        <f>_xlfn.XLOOKUP(student_exam_results[[#This Row],[Student_ID]],Student_List[Student_ID],Student_List[Year_Group])</f>
        <v>Group C</v>
      </c>
      <c r="G95" s="5" t="str">
        <f>_xlfn.XLOOKUP(student_exam_results[[#This Row],[Student_ID]],Student_List[Student_ID],Student_List[Gender])</f>
        <v>F</v>
      </c>
      <c r="H95" s="5" cm="1">
        <f t="array" ref="H95">_xlfn.XLOOKUP(student_exam_results[[#This Row],[Student_ID]],Table3[[#Headers],[#Data],[Student_ID]],Table3[[#Headers],[#Data],[parental_level_of_education]])</f>
        <v>1</v>
      </c>
      <c r="I95" s="5"/>
      <c r="J95" s="19">
        <v>1</v>
      </c>
      <c r="K95" s="5">
        <v>64.04419889502762</v>
      </c>
      <c r="O95" s="5"/>
      <c r="P95" s="5"/>
      <c r="Q95" s="5"/>
      <c r="R95" s="5"/>
    </row>
    <row r="96" spans="1:18" x14ac:dyDescent="0.35">
      <c r="A96" s="17">
        <v>95</v>
      </c>
      <c r="B96" s="4" t="s">
        <v>903</v>
      </c>
      <c r="C96" s="5">
        <v>39</v>
      </c>
      <c r="D96" s="5">
        <v>54</v>
      </c>
      <c r="E96" s="5">
        <v>47</v>
      </c>
      <c r="F96" s="5" t="str">
        <f>_xlfn.XLOOKUP(student_exam_results[[#This Row],[Student_ID]],Student_List[Student_ID],Student_List[Year_Group])</f>
        <v>Group E</v>
      </c>
      <c r="G96" s="5" t="str">
        <f>_xlfn.XLOOKUP(student_exam_results[[#This Row],[Student_ID]],Student_List[Student_ID],Student_List[Gender])</f>
        <v>F</v>
      </c>
      <c r="H96" s="5" cm="1">
        <f t="array" ref="H96">_xlfn.XLOOKUP(student_exam_results[[#This Row],[Student_ID]],Table3[[#Headers],[#Data],[Student_ID]],Table3[[#Headers],[#Data],[parental_level_of_education]])</f>
        <v>4</v>
      </c>
      <c r="I96" s="5"/>
      <c r="J96" s="19">
        <v>2</v>
      </c>
      <c r="K96" s="5">
        <v>66.510752688172047</v>
      </c>
      <c r="O96" s="5"/>
      <c r="P96" s="5"/>
      <c r="Q96" s="5"/>
      <c r="R96" s="5"/>
    </row>
    <row r="97" spans="1:18" x14ac:dyDescent="0.35">
      <c r="A97" s="17">
        <v>96</v>
      </c>
      <c r="B97" s="4" t="s">
        <v>601</v>
      </c>
      <c r="C97" s="5">
        <v>45</v>
      </c>
      <c r="D97" s="5">
        <v>56</v>
      </c>
      <c r="E97" s="5">
        <v>47</v>
      </c>
      <c r="F97" s="5" t="str">
        <f>_xlfn.XLOOKUP(student_exam_results[[#This Row],[Student_ID]],Student_List[Student_ID],Student_List[Year_Group])</f>
        <v>Group C</v>
      </c>
      <c r="G97" s="5" t="str">
        <f>_xlfn.XLOOKUP(student_exam_results[[#This Row],[Student_ID]],Student_List[Student_ID],Student_List[Gender])</f>
        <v>M</v>
      </c>
      <c r="H97" s="5" cm="1">
        <f t="array" ref="H97">_xlfn.XLOOKUP(student_exam_results[[#This Row],[Student_ID]],Table3[[#Headers],[#Data],[Student_ID]],Table3[[#Headers],[#Data],[parental_level_of_education]])</f>
        <v>4</v>
      </c>
      <c r="I97" s="5"/>
      <c r="J97" s="19">
        <v>3</v>
      </c>
      <c r="K97" s="5">
        <v>69.440677966101688</v>
      </c>
      <c r="O97" s="5"/>
      <c r="P97" s="5"/>
      <c r="Q97" s="5"/>
      <c r="R97" s="5"/>
    </row>
    <row r="98" spans="1:18" x14ac:dyDescent="0.35">
      <c r="A98" s="18">
        <v>97</v>
      </c>
      <c r="B98" s="4" t="s">
        <v>1000</v>
      </c>
      <c r="C98" s="5">
        <v>65</v>
      </c>
      <c r="D98" s="5">
        <v>57</v>
      </c>
      <c r="E98" s="5">
        <v>47</v>
      </c>
      <c r="F98" s="5" t="str">
        <f>_xlfn.XLOOKUP(student_exam_results[[#This Row],[Student_ID]],Student_List[Student_ID],Student_List[Year_Group])</f>
        <v>Group E</v>
      </c>
      <c r="G98" s="5" t="str">
        <f>_xlfn.XLOOKUP(student_exam_results[[#This Row],[Student_ID]],Student_List[Student_ID],Student_List[Gender])</f>
        <v>M</v>
      </c>
      <c r="H98" s="5" cm="1">
        <f t="array" ref="H98">_xlfn.XLOOKUP(student_exam_results[[#This Row],[Student_ID]],Table3[[#Headers],[#Data],[Student_ID]],Table3[[#Headers],[#Data],[parental_level_of_education]])</f>
        <v>1</v>
      </c>
      <c r="I98" s="5"/>
      <c r="J98" s="19">
        <v>4</v>
      </c>
      <c r="K98" s="5">
        <v>70.994923857868017</v>
      </c>
      <c r="O98" s="5"/>
      <c r="P98" s="5"/>
      <c r="Q98" s="5"/>
      <c r="R98" s="5"/>
    </row>
    <row r="99" spans="1:18" x14ac:dyDescent="0.35">
      <c r="A99" s="17">
        <v>98</v>
      </c>
      <c r="B99" s="4" t="s">
        <v>178</v>
      </c>
      <c r="C99" s="5">
        <v>39</v>
      </c>
      <c r="D99" s="5">
        <v>43</v>
      </c>
      <c r="E99" s="5">
        <v>48</v>
      </c>
      <c r="F99" s="5" t="str">
        <f>_xlfn.XLOOKUP(student_exam_results[[#This Row],[Student_ID]],Student_List[Student_ID],Student_List[Year_Group])</f>
        <v>Group B</v>
      </c>
      <c r="G99" s="5" t="str">
        <f>_xlfn.XLOOKUP(student_exam_results[[#This Row],[Student_ID]],Student_List[Student_ID],Student_List[Gender])</f>
        <v>F</v>
      </c>
      <c r="H99" s="5" cm="1">
        <f t="array" ref="H99">_xlfn.XLOOKUP(student_exam_results[[#This Row],[Student_ID]],Table3[[#Headers],[#Data],[Student_ID]],Table3[[#Headers],[#Data],[parental_level_of_education]])</f>
        <v>1</v>
      </c>
      <c r="I99" s="5"/>
      <c r="J99" s="19">
        <v>5</v>
      </c>
      <c r="K99" s="5">
        <v>74.614814814814821</v>
      </c>
      <c r="O99" s="5"/>
      <c r="P99" s="5"/>
      <c r="Q99" s="5"/>
      <c r="R99" s="5"/>
    </row>
    <row r="100" spans="1:18" x14ac:dyDescent="0.35">
      <c r="A100" s="18">
        <v>99</v>
      </c>
      <c r="B100" s="4" t="s">
        <v>864</v>
      </c>
      <c r="C100" s="5">
        <v>47</v>
      </c>
      <c r="D100" s="5">
        <v>47</v>
      </c>
      <c r="E100" s="5">
        <v>48</v>
      </c>
      <c r="F100" s="5" t="str">
        <f>_xlfn.XLOOKUP(student_exam_results[[#This Row],[Student_ID]],Student_List[Student_ID],Student_List[Year_Group])</f>
        <v>Group D</v>
      </c>
      <c r="G100" s="5" t="str">
        <f>_xlfn.XLOOKUP(student_exam_results[[#This Row],[Student_ID]],Student_List[Student_ID],Student_List[Gender])</f>
        <v>M</v>
      </c>
      <c r="H100" s="5" cm="1">
        <f t="array" ref="H100">_xlfn.XLOOKUP(student_exam_results[[#This Row],[Student_ID]],Table3[[#Headers],[#Data],[Student_ID]],Table3[[#Headers],[#Data],[parental_level_of_education]])</f>
        <v>4</v>
      </c>
      <c r="I100" s="5"/>
      <c r="J100" s="19">
        <v>6</v>
      </c>
      <c r="K100" s="5">
        <v>72.8</v>
      </c>
      <c r="O100" s="5"/>
      <c r="P100" s="5"/>
      <c r="Q100" s="5"/>
      <c r="R100" s="5"/>
    </row>
    <row r="101" spans="1:18" x14ac:dyDescent="0.35">
      <c r="A101" s="17">
        <v>100</v>
      </c>
      <c r="B101" s="4" t="s">
        <v>820</v>
      </c>
      <c r="C101" s="5">
        <v>58</v>
      </c>
      <c r="D101" s="5">
        <v>49</v>
      </c>
      <c r="E101" s="5">
        <v>48</v>
      </c>
      <c r="F101" s="5" t="str">
        <f>_xlfn.XLOOKUP(student_exam_results[[#This Row],[Student_ID]],Student_List[Student_ID],Student_List[Year_Group])</f>
        <v>Group D</v>
      </c>
      <c r="G101" s="5" t="str">
        <f>_xlfn.XLOOKUP(student_exam_results[[#This Row],[Student_ID]],Student_List[Student_ID],Student_List[Gender])</f>
        <v>M</v>
      </c>
      <c r="H101" s="5" cm="1">
        <f t="array" ref="H101">_xlfn.XLOOKUP(student_exam_results[[#This Row],[Student_ID]],Table3[[#Headers],[#Data],[Student_ID]],Table3[[#Headers],[#Data],[parental_level_of_education]])</f>
        <v>5</v>
      </c>
      <c r="I101" s="5"/>
      <c r="J101" s="19" t="s">
        <v>1022</v>
      </c>
      <c r="K101" s="5">
        <v>69.141999999999996</v>
      </c>
      <c r="O101" s="5"/>
      <c r="P101" s="5"/>
      <c r="Q101" s="5"/>
      <c r="R101" s="5"/>
    </row>
    <row r="102" spans="1:18" x14ac:dyDescent="0.35">
      <c r="A102" s="17">
        <v>101</v>
      </c>
      <c r="B102" s="4" t="s">
        <v>845</v>
      </c>
      <c r="C102" s="5">
        <v>48</v>
      </c>
      <c r="D102" s="5">
        <v>51</v>
      </c>
      <c r="E102" s="5">
        <v>48</v>
      </c>
      <c r="F102" s="5" t="str">
        <f>_xlfn.XLOOKUP(student_exam_results[[#This Row],[Student_ID]],Student_List[Student_ID],Student_List[Year_Group])</f>
        <v>Group D</v>
      </c>
      <c r="G102" s="5" t="str">
        <f>_xlfn.XLOOKUP(student_exam_results[[#This Row],[Student_ID]],Student_List[Student_ID],Student_List[Gender])</f>
        <v>M</v>
      </c>
      <c r="H102" s="5" cm="1">
        <f t="array" ref="H102">_xlfn.XLOOKUP(student_exam_results[[#This Row],[Student_ID]],Table3[[#Headers],[#Data],[Student_ID]],Table3[[#Headers],[#Data],[parental_level_of_education]])</f>
        <v>2</v>
      </c>
      <c r="I102" s="5"/>
      <c r="O102" s="5"/>
      <c r="P102" s="5"/>
      <c r="Q102" s="5"/>
      <c r="R102" s="5"/>
    </row>
    <row r="103" spans="1:18" x14ac:dyDescent="0.35">
      <c r="A103" s="18">
        <v>102</v>
      </c>
      <c r="B103" s="4" t="s">
        <v>705</v>
      </c>
      <c r="C103" s="5">
        <v>51</v>
      </c>
      <c r="D103" s="5">
        <v>52</v>
      </c>
      <c r="E103" s="5">
        <v>48</v>
      </c>
      <c r="F103" s="5" t="str">
        <f>_xlfn.XLOOKUP(student_exam_results[[#This Row],[Student_ID]],Student_List[Student_ID],Student_List[Year_Group])</f>
        <v>Group D</v>
      </c>
      <c r="G103" s="5" t="str">
        <f>_xlfn.XLOOKUP(student_exam_results[[#This Row],[Student_ID]],Student_List[Student_ID],Student_List[Gender])</f>
        <v>F</v>
      </c>
      <c r="H103" s="5" cm="1">
        <f t="array" ref="H103">_xlfn.XLOOKUP(student_exam_results[[#This Row],[Student_ID]],Table3[[#Headers],[#Data],[Student_ID]],Table3[[#Headers],[#Data],[parental_level_of_education]])</f>
        <v>1</v>
      </c>
      <c r="I103" s="5"/>
      <c r="O103" s="5"/>
      <c r="P103" s="5"/>
      <c r="Q103" s="5"/>
      <c r="R103" s="5"/>
    </row>
    <row r="104" spans="1:18" x14ac:dyDescent="0.35">
      <c r="A104" s="17">
        <v>103</v>
      </c>
      <c r="B104" s="4" t="s">
        <v>127</v>
      </c>
      <c r="C104" s="5">
        <v>42</v>
      </c>
      <c r="D104" s="5">
        <v>53</v>
      </c>
      <c r="E104" s="5">
        <v>48</v>
      </c>
      <c r="F104" s="5" t="str">
        <f>_xlfn.XLOOKUP(student_exam_results[[#This Row],[Student_ID]],Student_List[Student_ID],Student_List[Year_Group])</f>
        <v>Group B</v>
      </c>
      <c r="G104" s="5" t="str">
        <f>_xlfn.XLOOKUP(student_exam_results[[#This Row],[Student_ID]],Student_List[Student_ID],Student_List[Gender])</f>
        <v>F</v>
      </c>
      <c r="H104" s="5" cm="1">
        <f t="array" ref="H104">_xlfn.XLOOKUP(student_exam_results[[#This Row],[Student_ID]],Table3[[#Headers],[#Data],[Student_ID]],Table3[[#Headers],[#Data],[parental_level_of_education]])</f>
        <v>2</v>
      </c>
      <c r="I104" s="5"/>
      <c r="O104" s="5"/>
      <c r="P104" s="5"/>
      <c r="Q104" s="5"/>
      <c r="R104" s="5"/>
    </row>
    <row r="105" spans="1:18" x14ac:dyDescent="0.35">
      <c r="A105" s="18">
        <v>104</v>
      </c>
      <c r="B105" s="4" t="s">
        <v>470</v>
      </c>
      <c r="C105" s="5">
        <v>58</v>
      </c>
      <c r="D105" s="5">
        <v>56</v>
      </c>
      <c r="E105" s="5">
        <v>48</v>
      </c>
      <c r="F105" s="5" t="str">
        <f>_xlfn.XLOOKUP(student_exam_results[[#This Row],[Student_ID]],Student_List[Student_ID],Student_List[Year_Group])</f>
        <v>Group C</v>
      </c>
      <c r="G105" s="5" t="str">
        <f>_xlfn.XLOOKUP(student_exam_results[[#This Row],[Student_ID]],Student_List[Student_ID],Student_List[Gender])</f>
        <v>M</v>
      </c>
      <c r="H105" s="5" cm="1">
        <f t="array" ref="H105">_xlfn.XLOOKUP(student_exam_results[[#This Row],[Student_ID]],Table3[[#Headers],[#Data],[Student_ID]],Table3[[#Headers],[#Data],[parental_level_of_education]])</f>
        <v>4</v>
      </c>
      <c r="I105" s="5"/>
      <c r="O105" s="5"/>
      <c r="P105" s="5"/>
      <c r="Q105" s="5"/>
      <c r="R105" s="5"/>
    </row>
    <row r="106" spans="1:18" x14ac:dyDescent="0.35">
      <c r="A106" s="17">
        <v>105</v>
      </c>
      <c r="B106" s="4" t="s">
        <v>516</v>
      </c>
      <c r="C106" s="5">
        <v>50</v>
      </c>
      <c r="D106" s="5">
        <v>56</v>
      </c>
      <c r="E106" s="5">
        <v>48</v>
      </c>
      <c r="F106" s="5" t="str">
        <f>_xlfn.XLOOKUP(student_exam_results[[#This Row],[Student_ID]],Student_List[Student_ID],Student_List[Year_Group])</f>
        <v>Group C</v>
      </c>
      <c r="G106" s="5" t="str">
        <f>_xlfn.XLOOKUP(student_exam_results[[#This Row],[Student_ID]],Student_List[Student_ID],Student_List[Gender])</f>
        <v>M</v>
      </c>
      <c r="H106" s="5" cm="1">
        <f t="array" ref="H106">_xlfn.XLOOKUP(student_exam_results[[#This Row],[Student_ID]],Table3[[#Headers],[#Data],[Student_ID]],Table3[[#Headers],[#Data],[parental_level_of_education]])</f>
        <v>2</v>
      </c>
      <c r="I106" s="5"/>
      <c r="O106" s="5"/>
      <c r="P106" s="5"/>
      <c r="Q106" s="5"/>
      <c r="R106" s="5"/>
    </row>
    <row r="107" spans="1:18" x14ac:dyDescent="0.35">
      <c r="A107" s="17">
        <v>106</v>
      </c>
      <c r="B107" s="4" t="s">
        <v>655</v>
      </c>
      <c r="C107" s="5">
        <v>47</v>
      </c>
      <c r="D107" s="5">
        <v>41</v>
      </c>
      <c r="E107" s="5">
        <v>49</v>
      </c>
      <c r="F107" s="5" t="str">
        <f>_xlfn.XLOOKUP(student_exam_results[[#This Row],[Student_ID]],Student_List[Student_ID],Student_List[Year_Group])</f>
        <v>Group D</v>
      </c>
      <c r="G107" s="5" t="str">
        <f>_xlfn.XLOOKUP(student_exam_results[[#This Row],[Student_ID]],Student_List[Student_ID],Student_List[Gender])</f>
        <v>F</v>
      </c>
      <c r="H107" s="5" cm="1">
        <f t="array" ref="H107">_xlfn.XLOOKUP(student_exam_results[[#This Row],[Student_ID]],Table3[[#Headers],[#Data],[Student_ID]],Table3[[#Headers],[#Data],[parental_level_of_education]])</f>
        <v>1</v>
      </c>
      <c r="I107" s="5"/>
      <c r="O107" s="5"/>
      <c r="P107" s="5"/>
      <c r="Q107" s="5"/>
      <c r="R107" s="5"/>
    </row>
    <row r="108" spans="1:18" x14ac:dyDescent="0.35">
      <c r="A108" s="18">
        <v>107</v>
      </c>
      <c r="B108" s="4" t="s">
        <v>561</v>
      </c>
      <c r="C108" s="5">
        <v>56</v>
      </c>
      <c r="D108" s="5">
        <v>42</v>
      </c>
      <c r="E108" s="5">
        <v>49</v>
      </c>
      <c r="F108" s="5" t="str">
        <f>_xlfn.XLOOKUP(student_exam_results[[#This Row],[Student_ID]],Student_List[Student_ID],Student_List[Year_Group])</f>
        <v>Group C</v>
      </c>
      <c r="G108" s="5" t="str">
        <f>_xlfn.XLOOKUP(student_exam_results[[#This Row],[Student_ID]],Student_List[Student_ID],Student_List[Gender])</f>
        <v>M</v>
      </c>
      <c r="H108" s="5" cm="1">
        <f t="array" ref="H108">_xlfn.XLOOKUP(student_exam_results[[#This Row],[Student_ID]],Table3[[#Headers],[#Data],[Student_ID]],Table3[[#Headers],[#Data],[parental_level_of_education]])</f>
        <v>3</v>
      </c>
      <c r="I108" s="5"/>
      <c r="O108" s="5"/>
      <c r="P108" s="5"/>
      <c r="Q108" s="5"/>
      <c r="R108" s="5"/>
    </row>
    <row r="109" spans="1:18" x14ac:dyDescent="0.35">
      <c r="A109" s="17">
        <v>108</v>
      </c>
      <c r="B109" s="4" t="s">
        <v>802</v>
      </c>
      <c r="C109" s="5">
        <v>51</v>
      </c>
      <c r="D109" s="5">
        <v>47</v>
      </c>
      <c r="E109" s="5">
        <v>49</v>
      </c>
      <c r="F109" s="5" t="str">
        <f>_xlfn.XLOOKUP(student_exam_results[[#This Row],[Student_ID]],Student_List[Student_ID],Student_List[Year_Group])</f>
        <v>Group D</v>
      </c>
      <c r="G109" s="5" t="str">
        <f>_xlfn.XLOOKUP(student_exam_results[[#This Row],[Student_ID]],Student_List[Student_ID],Student_List[Gender])</f>
        <v>M</v>
      </c>
      <c r="H109" s="5" cm="1">
        <f t="array" ref="H109">_xlfn.XLOOKUP(student_exam_results[[#This Row],[Student_ID]],Table3[[#Headers],[#Data],[Student_ID]],Table3[[#Headers],[#Data],[parental_level_of_education]])</f>
        <v>4</v>
      </c>
      <c r="I109" s="5"/>
      <c r="O109" s="5"/>
      <c r="P109" s="5"/>
      <c r="Q109" s="5"/>
      <c r="R109" s="5"/>
    </row>
    <row r="110" spans="1:18" x14ac:dyDescent="0.35">
      <c r="A110" s="18">
        <v>109</v>
      </c>
      <c r="B110" s="4" t="s">
        <v>343</v>
      </c>
      <c r="C110" s="5">
        <v>28</v>
      </c>
      <c r="D110" s="5">
        <v>49</v>
      </c>
      <c r="E110" s="5">
        <v>49</v>
      </c>
      <c r="F110" s="5" t="str">
        <f>_xlfn.XLOOKUP(student_exam_results[[#This Row],[Student_ID]],Student_List[Student_ID],Student_List[Year_Group])</f>
        <v>Group C</v>
      </c>
      <c r="G110" s="5" t="str">
        <f>_xlfn.XLOOKUP(student_exam_results[[#This Row],[Student_ID]],Student_List[Student_ID],Student_List[Gender])</f>
        <v>F</v>
      </c>
      <c r="H110" s="5" cm="1">
        <f t="array" ref="H110">_xlfn.XLOOKUP(student_exam_results[[#This Row],[Student_ID]],Table3[[#Headers],[#Data],[Student_ID]],Table3[[#Headers],[#Data],[parental_level_of_education]])</f>
        <v>5</v>
      </c>
      <c r="I110" s="5"/>
      <c r="O110" s="5"/>
      <c r="P110" s="5"/>
      <c r="Q110" s="5"/>
      <c r="R110" s="5"/>
    </row>
    <row r="111" spans="1:18" x14ac:dyDescent="0.35">
      <c r="A111" s="17">
        <v>110</v>
      </c>
      <c r="B111" s="4" t="s">
        <v>771</v>
      </c>
      <c r="C111" s="5">
        <v>52</v>
      </c>
      <c r="D111" s="5">
        <v>50</v>
      </c>
      <c r="E111" s="5">
        <v>49</v>
      </c>
      <c r="F111" s="5" t="str">
        <f>_xlfn.XLOOKUP(student_exam_results[[#This Row],[Student_ID]],Student_List[Student_ID],Student_List[Year_Group])</f>
        <v>Group D</v>
      </c>
      <c r="G111" s="5" t="str">
        <f>_xlfn.XLOOKUP(student_exam_results[[#This Row],[Student_ID]],Student_List[Student_ID],Student_List[Gender])</f>
        <v>M</v>
      </c>
      <c r="H111" s="5" cm="1">
        <f t="array" ref="H111">_xlfn.XLOOKUP(student_exam_results[[#This Row],[Student_ID]],Table3[[#Headers],[#Data],[Student_ID]],Table3[[#Headers],[#Data],[parental_level_of_education]])</f>
        <v>2</v>
      </c>
      <c r="I111" s="5"/>
      <c r="O111" s="5"/>
      <c r="P111" s="5"/>
      <c r="Q111" s="5"/>
      <c r="R111" s="5"/>
    </row>
    <row r="112" spans="1:18" x14ac:dyDescent="0.35">
      <c r="A112" s="17">
        <v>111</v>
      </c>
      <c r="B112" s="4" t="s">
        <v>472</v>
      </c>
      <c r="C112" s="5">
        <v>53</v>
      </c>
      <c r="D112" s="5">
        <v>50</v>
      </c>
      <c r="E112" s="5">
        <v>49</v>
      </c>
      <c r="F112" s="5" t="str">
        <f>_xlfn.XLOOKUP(student_exam_results[[#This Row],[Student_ID]],Student_List[Student_ID],Student_List[Year_Group])</f>
        <v>Group C</v>
      </c>
      <c r="G112" s="5" t="str">
        <f>_xlfn.XLOOKUP(student_exam_results[[#This Row],[Student_ID]],Student_List[Student_ID],Student_List[Gender])</f>
        <v>M</v>
      </c>
      <c r="H112" s="5" cm="1">
        <f t="array" ref="H112">_xlfn.XLOOKUP(student_exam_results[[#This Row],[Student_ID]],Table3[[#Headers],[#Data],[Student_ID]],Table3[[#Headers],[#Data],[parental_level_of_education]])</f>
        <v>2</v>
      </c>
      <c r="I112" s="5"/>
      <c r="O112" s="5"/>
      <c r="P112" s="5"/>
      <c r="Q112" s="5"/>
      <c r="R112" s="5"/>
    </row>
    <row r="113" spans="1:18" x14ac:dyDescent="0.35">
      <c r="A113" s="18">
        <v>112</v>
      </c>
      <c r="B113" s="4" t="s">
        <v>613</v>
      </c>
      <c r="C113" s="5">
        <v>61</v>
      </c>
      <c r="D113" s="5">
        <v>51</v>
      </c>
      <c r="E113" s="5">
        <v>49</v>
      </c>
      <c r="F113" s="5" t="str">
        <f>_xlfn.XLOOKUP(student_exam_results[[#This Row],[Student_ID]],Student_List[Student_ID],Student_List[Year_Group])</f>
        <v>Group C</v>
      </c>
      <c r="G113" s="5" t="str">
        <f>_xlfn.XLOOKUP(student_exam_results[[#This Row],[Student_ID]],Student_List[Student_ID],Student_List[Gender])</f>
        <v>M</v>
      </c>
      <c r="H113" s="5" cm="1">
        <f t="array" ref="H113">_xlfn.XLOOKUP(student_exam_results[[#This Row],[Student_ID]],Table3[[#Headers],[#Data],[Student_ID]],Table3[[#Headers],[#Data],[parental_level_of_education]])</f>
        <v>3</v>
      </c>
      <c r="I113" s="5"/>
      <c r="O113" s="5"/>
      <c r="P113" s="5"/>
      <c r="Q113" s="5"/>
      <c r="R113" s="5"/>
    </row>
    <row r="114" spans="1:18" x14ac:dyDescent="0.35">
      <c r="A114" s="17">
        <v>113</v>
      </c>
      <c r="B114" s="4" t="s">
        <v>522</v>
      </c>
      <c r="C114" s="5">
        <v>53</v>
      </c>
      <c r="D114" s="5">
        <v>51</v>
      </c>
      <c r="E114" s="5">
        <v>49</v>
      </c>
      <c r="F114" s="5" t="str">
        <f>_xlfn.XLOOKUP(student_exam_results[[#This Row],[Student_ID]],Student_List[Student_ID],Student_List[Year_Group])</f>
        <v>Group C</v>
      </c>
      <c r="G114" s="5" t="str">
        <f>_xlfn.XLOOKUP(student_exam_results[[#This Row],[Student_ID]],Student_List[Student_ID],Student_List[Gender])</f>
        <v>M</v>
      </c>
      <c r="H114" s="5" cm="1">
        <f t="array" ref="H114">_xlfn.XLOOKUP(student_exam_results[[#This Row],[Student_ID]],Table3[[#Headers],[#Data],[Student_ID]],Table3[[#Headers],[#Data],[parental_level_of_education]])</f>
        <v>3</v>
      </c>
      <c r="I114" s="5"/>
      <c r="O114" s="5"/>
      <c r="P114" s="5"/>
      <c r="Q114" s="5"/>
      <c r="R114" s="5"/>
    </row>
    <row r="115" spans="1:18" x14ac:dyDescent="0.35">
      <c r="A115" s="18">
        <v>114</v>
      </c>
      <c r="B115" s="4" t="s">
        <v>140</v>
      </c>
      <c r="C115" s="5">
        <v>40</v>
      </c>
      <c r="D115" s="5">
        <v>53</v>
      </c>
      <c r="E115" s="5">
        <v>49</v>
      </c>
      <c r="F115" s="5" t="str">
        <f>_xlfn.XLOOKUP(student_exam_results[[#This Row],[Student_ID]],Student_List[Student_ID],Student_List[Year_Group])</f>
        <v>Group B</v>
      </c>
      <c r="G115" s="5" t="str">
        <f>_xlfn.XLOOKUP(student_exam_results[[#This Row],[Student_ID]],Student_List[Student_ID],Student_List[Gender])</f>
        <v>F</v>
      </c>
      <c r="H115" s="5" cm="1">
        <f t="array" ref="H115">_xlfn.XLOOKUP(student_exam_results[[#This Row],[Student_ID]],Table3[[#Headers],[#Data],[Student_ID]],Table3[[#Headers],[#Data],[parental_level_of_education]])</f>
        <v>1</v>
      </c>
      <c r="I115" s="5"/>
      <c r="O115" s="5"/>
      <c r="P115" s="5"/>
      <c r="Q115" s="5"/>
      <c r="R115" s="5"/>
    </row>
    <row r="116" spans="1:18" x14ac:dyDescent="0.35">
      <c r="A116" s="17">
        <v>115</v>
      </c>
      <c r="B116" s="4" t="s">
        <v>273</v>
      </c>
      <c r="C116" s="5">
        <v>44</v>
      </c>
      <c r="D116" s="5">
        <v>56</v>
      </c>
      <c r="E116" s="5">
        <v>49</v>
      </c>
      <c r="F116" s="5" t="str">
        <f>_xlfn.XLOOKUP(student_exam_results[[#This Row],[Student_ID]],Student_List[Student_ID],Student_List[Year_Group])</f>
        <v>Group B</v>
      </c>
      <c r="G116" s="5" t="str">
        <f>_xlfn.XLOOKUP(student_exam_results[[#This Row],[Student_ID]],Student_List[Student_ID],Student_List[Gender])</f>
        <v>M</v>
      </c>
      <c r="H116" s="5" cm="1">
        <f t="array" ref="H116">_xlfn.XLOOKUP(student_exam_results[[#This Row],[Student_ID]],Table3[[#Headers],[#Data],[Student_ID]],Table3[[#Headers],[#Data],[parental_level_of_education]])</f>
        <v>2</v>
      </c>
      <c r="I116" s="5"/>
      <c r="O116" s="5"/>
      <c r="P116" s="5"/>
      <c r="Q116" s="5"/>
      <c r="R116" s="5"/>
    </row>
    <row r="117" spans="1:18" x14ac:dyDescent="0.35">
      <c r="A117" s="17">
        <v>116</v>
      </c>
      <c r="B117" s="4" t="s">
        <v>207</v>
      </c>
      <c r="C117" s="5">
        <v>53</v>
      </c>
      <c r="D117" s="5">
        <v>60</v>
      </c>
      <c r="E117" s="5">
        <v>49</v>
      </c>
      <c r="F117" s="5" t="str">
        <f>_xlfn.XLOOKUP(student_exam_results[[#This Row],[Student_ID]],Student_List[Student_ID],Student_List[Year_Group])</f>
        <v>Group B</v>
      </c>
      <c r="G117" s="5" t="str">
        <f>_xlfn.XLOOKUP(student_exam_results[[#This Row],[Student_ID]],Student_List[Student_ID],Student_List[Gender])</f>
        <v>M</v>
      </c>
      <c r="H117" s="5" cm="1">
        <f t="array" ref="H117">_xlfn.XLOOKUP(student_exam_results[[#This Row],[Student_ID]],Table3[[#Headers],[#Data],[Student_ID]],Table3[[#Headers],[#Data],[parental_level_of_education]])</f>
        <v>3</v>
      </c>
      <c r="I117" s="5"/>
      <c r="O117" s="5"/>
      <c r="P117" s="5"/>
      <c r="Q117" s="5"/>
      <c r="R117" s="5"/>
    </row>
    <row r="118" spans="1:18" x14ac:dyDescent="0.35">
      <c r="A118" s="18">
        <v>117</v>
      </c>
      <c r="B118" s="4" t="s">
        <v>684</v>
      </c>
      <c r="C118" s="5">
        <v>32</v>
      </c>
      <c r="D118" s="5">
        <v>48</v>
      </c>
      <c r="E118" s="5">
        <v>50</v>
      </c>
      <c r="F118" s="5" t="str">
        <f>_xlfn.XLOOKUP(student_exam_results[[#This Row],[Student_ID]],Student_List[Student_ID],Student_List[Year_Group])</f>
        <v>Group D</v>
      </c>
      <c r="G118" s="5" t="str">
        <f>_xlfn.XLOOKUP(student_exam_results[[#This Row],[Student_ID]],Student_List[Student_ID],Student_List[Gender])</f>
        <v>F</v>
      </c>
      <c r="H118" s="5" cm="1">
        <f t="array" ref="H118">_xlfn.XLOOKUP(student_exam_results[[#This Row],[Student_ID]],Table3[[#Headers],[#Data],[Student_ID]],Table3[[#Headers],[#Data],[parental_level_of_education]])</f>
        <v>6</v>
      </c>
      <c r="I118" s="5"/>
      <c r="O118" s="5"/>
      <c r="P118" s="5"/>
      <c r="Q118" s="5"/>
      <c r="R118" s="5"/>
    </row>
    <row r="119" spans="1:18" x14ac:dyDescent="0.35">
      <c r="A119" s="17">
        <v>118</v>
      </c>
      <c r="B119" s="4" t="s">
        <v>493</v>
      </c>
      <c r="C119" s="5">
        <v>53</v>
      </c>
      <c r="D119" s="5">
        <v>50</v>
      </c>
      <c r="E119" s="5">
        <v>50</v>
      </c>
      <c r="F119" s="5" t="str">
        <f>_xlfn.XLOOKUP(student_exam_results[[#This Row],[Student_ID]],Student_List[Student_ID],Student_List[Year_Group])</f>
        <v>Group C</v>
      </c>
      <c r="G119" s="5" t="str">
        <f>_xlfn.XLOOKUP(student_exam_results[[#This Row],[Student_ID]],Student_List[Student_ID],Student_List[Gender])</f>
        <v>M</v>
      </c>
      <c r="H119" s="5" cm="1">
        <f t="array" ref="H119">_xlfn.XLOOKUP(student_exam_results[[#This Row],[Student_ID]],Table3[[#Headers],[#Data],[Student_ID]],Table3[[#Headers],[#Data],[parental_level_of_education]])</f>
        <v>1</v>
      </c>
      <c r="I119" s="5"/>
      <c r="O119" s="5"/>
      <c r="P119" s="5"/>
      <c r="Q119" s="5"/>
      <c r="R119" s="5"/>
    </row>
    <row r="120" spans="1:18" x14ac:dyDescent="0.35">
      <c r="A120" s="18">
        <v>119</v>
      </c>
      <c r="B120" s="4" t="s">
        <v>98</v>
      </c>
      <c r="C120" s="5">
        <v>50</v>
      </c>
      <c r="D120" s="5">
        <v>51</v>
      </c>
      <c r="E120" s="5">
        <v>50</v>
      </c>
      <c r="F120" s="5" t="str">
        <f>_xlfn.XLOOKUP(student_exam_results[[#This Row],[Student_ID]],Student_List[Student_ID],Student_List[Year_Group])</f>
        <v>Group B</v>
      </c>
      <c r="G120" s="5" t="str">
        <f>_xlfn.XLOOKUP(student_exam_results[[#This Row],[Student_ID]],Student_List[Student_ID],Student_List[Gender])</f>
        <v>F</v>
      </c>
      <c r="H120" s="5" cm="1">
        <f t="array" ref="H120">_xlfn.XLOOKUP(student_exam_results[[#This Row],[Student_ID]],Table3[[#Headers],[#Data],[Student_ID]],Table3[[#Headers],[#Data],[parental_level_of_education]])</f>
        <v>2</v>
      </c>
      <c r="I120" s="5"/>
      <c r="O120" s="5"/>
      <c r="P120" s="5"/>
      <c r="Q120" s="5"/>
      <c r="R120" s="5"/>
    </row>
    <row r="121" spans="1:18" x14ac:dyDescent="0.35">
      <c r="A121" s="17">
        <v>120</v>
      </c>
      <c r="B121" s="4" t="s">
        <v>918</v>
      </c>
      <c r="C121" s="5">
        <v>43</v>
      </c>
      <c r="D121" s="5">
        <v>52</v>
      </c>
      <c r="E121" s="5">
        <v>50</v>
      </c>
      <c r="F121" s="5" t="str">
        <f>_xlfn.XLOOKUP(student_exam_results[[#This Row],[Student_ID]],Student_List[Student_ID],Student_List[Year_Group])</f>
        <v>Group E</v>
      </c>
      <c r="G121" s="5" t="str">
        <f>_xlfn.XLOOKUP(student_exam_results[[#This Row],[Student_ID]],Student_List[Student_ID],Student_List[Gender])</f>
        <v>F</v>
      </c>
      <c r="H121" s="5" cm="1">
        <f t="array" ref="H121">_xlfn.XLOOKUP(student_exam_results[[#This Row],[Student_ID]],Table3[[#Headers],[#Data],[Student_ID]],Table3[[#Headers],[#Data],[parental_level_of_education]])</f>
        <v>2</v>
      </c>
      <c r="I121" s="5"/>
      <c r="O121" s="5"/>
      <c r="P121" s="5"/>
      <c r="Q121" s="5"/>
      <c r="R121" s="5"/>
    </row>
    <row r="122" spans="1:18" x14ac:dyDescent="0.35">
      <c r="A122" s="17">
        <v>121</v>
      </c>
      <c r="B122" s="4" t="s">
        <v>476</v>
      </c>
      <c r="C122" s="5">
        <v>61</v>
      </c>
      <c r="D122" s="5">
        <v>54</v>
      </c>
      <c r="E122" s="5">
        <v>50</v>
      </c>
      <c r="F122" s="5" t="str">
        <f>_xlfn.XLOOKUP(student_exam_results[[#This Row],[Student_ID]],Student_List[Student_ID],Student_List[Year_Group])</f>
        <v>Group C</v>
      </c>
      <c r="G122" s="5" t="str">
        <f>_xlfn.XLOOKUP(student_exam_results[[#This Row],[Student_ID]],Student_List[Student_ID],Student_List[Gender])</f>
        <v>M</v>
      </c>
      <c r="H122" s="5" cm="1">
        <f t="array" ref="H122">_xlfn.XLOOKUP(student_exam_results[[#This Row],[Student_ID]],Table3[[#Headers],[#Data],[Student_ID]],Table3[[#Headers],[#Data],[parental_level_of_education]])</f>
        <v>3</v>
      </c>
      <c r="I122" s="5"/>
      <c r="O122" s="5"/>
      <c r="P122" s="5"/>
      <c r="Q122" s="5"/>
      <c r="R122" s="5"/>
    </row>
    <row r="123" spans="1:18" x14ac:dyDescent="0.35">
      <c r="A123" s="18">
        <v>122</v>
      </c>
      <c r="B123" s="4" t="s">
        <v>905</v>
      </c>
      <c r="C123" s="5">
        <v>61</v>
      </c>
      <c r="D123" s="5">
        <v>56</v>
      </c>
      <c r="E123" s="5">
        <v>50</v>
      </c>
      <c r="F123" s="5" t="str">
        <f>_xlfn.XLOOKUP(student_exam_results[[#This Row],[Student_ID]],Student_List[Student_ID],Student_List[Year_Group])</f>
        <v>Group E</v>
      </c>
      <c r="G123" s="5" t="str">
        <f>_xlfn.XLOOKUP(student_exam_results[[#This Row],[Student_ID]],Student_List[Student_ID],Student_List[Gender])</f>
        <v>F</v>
      </c>
      <c r="H123" s="5" cm="1">
        <f t="array" ref="H123">_xlfn.XLOOKUP(student_exam_results[[#This Row],[Student_ID]],Table3[[#Headers],[#Data],[Student_ID]],Table3[[#Headers],[#Data],[parental_level_of_education]])</f>
        <v>2</v>
      </c>
      <c r="I123" s="5"/>
      <c r="O123" s="5"/>
      <c r="P123" s="5"/>
      <c r="Q123" s="5"/>
      <c r="R123" s="5"/>
    </row>
    <row r="124" spans="1:18" x14ac:dyDescent="0.35">
      <c r="A124" s="17">
        <v>123</v>
      </c>
      <c r="B124" s="4" t="s">
        <v>459</v>
      </c>
      <c r="C124" s="5">
        <v>56</v>
      </c>
      <c r="D124" s="5">
        <v>60</v>
      </c>
      <c r="E124" s="5">
        <v>50</v>
      </c>
      <c r="F124" s="5" t="str">
        <f>_xlfn.XLOOKUP(student_exam_results[[#This Row],[Student_ID]],Student_List[Student_ID],Student_List[Year_Group])</f>
        <v>Group C</v>
      </c>
      <c r="G124" s="5" t="str">
        <f>_xlfn.XLOOKUP(student_exam_results[[#This Row],[Student_ID]],Student_List[Student_ID],Student_List[Gender])</f>
        <v>M</v>
      </c>
      <c r="H124" s="5" cm="1">
        <f t="array" ref="H124">_xlfn.XLOOKUP(student_exam_results[[#This Row],[Student_ID]],Table3[[#Headers],[#Data],[Student_ID]],Table3[[#Headers],[#Data],[parental_level_of_education]])</f>
        <v>2</v>
      </c>
      <c r="I124" s="5"/>
      <c r="O124" s="5"/>
      <c r="P124" s="5"/>
      <c r="Q124" s="5"/>
      <c r="R124" s="5"/>
    </row>
    <row r="125" spans="1:18" x14ac:dyDescent="0.35">
      <c r="A125" s="18">
        <v>124</v>
      </c>
      <c r="B125" s="4" t="s">
        <v>190</v>
      </c>
      <c r="C125" s="5">
        <v>65</v>
      </c>
      <c r="D125" s="5">
        <v>60</v>
      </c>
      <c r="E125" s="5">
        <v>50</v>
      </c>
      <c r="F125" s="5" t="str">
        <f>_xlfn.XLOOKUP(student_exam_results[[#This Row],[Student_ID]],Student_List[Student_ID],Student_List[Year_Group])</f>
        <v>Group B</v>
      </c>
      <c r="G125" s="5" t="str">
        <f>_xlfn.XLOOKUP(student_exam_results[[#This Row],[Student_ID]],Student_List[Student_ID],Student_List[Gender])</f>
        <v>M</v>
      </c>
      <c r="H125" s="5" cm="1">
        <f t="array" ref="H125">_xlfn.XLOOKUP(student_exam_results[[#This Row],[Student_ID]],Table3[[#Headers],[#Data],[Student_ID]],Table3[[#Headers],[#Data],[parental_level_of_education]])</f>
        <v>5</v>
      </c>
      <c r="I125" s="5"/>
      <c r="O125" s="5"/>
      <c r="P125" s="5"/>
      <c r="Q125" s="5"/>
      <c r="R125" s="5"/>
    </row>
    <row r="126" spans="1:18" x14ac:dyDescent="0.35">
      <c r="A126" s="17">
        <v>125</v>
      </c>
      <c r="B126" s="4" t="s">
        <v>829</v>
      </c>
      <c r="C126" s="5">
        <v>58</v>
      </c>
      <c r="D126" s="5">
        <v>50</v>
      </c>
      <c r="E126" s="5">
        <v>51</v>
      </c>
      <c r="F126" s="5" t="str">
        <f>_xlfn.XLOOKUP(student_exam_results[[#This Row],[Student_ID]],Student_List[Student_ID],Student_List[Year_Group])</f>
        <v>Group D</v>
      </c>
      <c r="G126" s="5" t="str">
        <f>_xlfn.XLOOKUP(student_exam_results[[#This Row],[Student_ID]],Student_List[Student_ID],Student_List[Gender])</f>
        <v>M</v>
      </c>
      <c r="H126" s="5" cm="1">
        <f t="array" ref="H126">_xlfn.XLOOKUP(student_exam_results[[#This Row],[Student_ID]],Table3[[#Headers],[#Data],[Student_ID]],Table3[[#Headers],[#Data],[parental_level_of_education]])</f>
        <v>1</v>
      </c>
      <c r="I126" s="5"/>
      <c r="O126" s="5"/>
      <c r="P126" s="5"/>
      <c r="Q126" s="5"/>
      <c r="R126" s="5"/>
    </row>
    <row r="127" spans="1:18" x14ac:dyDescent="0.35">
      <c r="A127" s="17">
        <v>126</v>
      </c>
      <c r="B127" s="4" t="s">
        <v>155</v>
      </c>
      <c r="C127" s="5">
        <v>44</v>
      </c>
      <c r="D127" s="5">
        <v>50</v>
      </c>
      <c r="E127" s="5">
        <v>51</v>
      </c>
      <c r="F127" s="5" t="str">
        <f>_xlfn.XLOOKUP(student_exam_results[[#This Row],[Student_ID]],Student_List[Student_ID],Student_List[Year_Group])</f>
        <v>Group B</v>
      </c>
      <c r="G127" s="5" t="str">
        <f>_xlfn.XLOOKUP(student_exam_results[[#This Row],[Student_ID]],Student_List[Student_ID],Student_List[Gender])</f>
        <v>F</v>
      </c>
      <c r="H127" s="5" cm="1">
        <f t="array" ref="H127">_xlfn.XLOOKUP(student_exam_results[[#This Row],[Student_ID]],Table3[[#Headers],[#Data],[Student_ID]],Table3[[#Headers],[#Data],[parental_level_of_education]])</f>
        <v>3</v>
      </c>
      <c r="I127" s="5"/>
      <c r="O127" s="5"/>
      <c r="P127" s="5"/>
      <c r="Q127" s="5"/>
      <c r="R127" s="5"/>
    </row>
    <row r="128" spans="1:18" x14ac:dyDescent="0.35">
      <c r="A128" s="18">
        <v>127</v>
      </c>
      <c r="B128" s="4" t="s">
        <v>779</v>
      </c>
      <c r="C128" s="5">
        <v>49</v>
      </c>
      <c r="D128" s="5">
        <v>52</v>
      </c>
      <c r="E128" s="5">
        <v>51</v>
      </c>
      <c r="F128" s="5" t="str">
        <f>_xlfn.XLOOKUP(student_exam_results[[#This Row],[Student_ID]],Student_List[Student_ID],Student_List[Year_Group])</f>
        <v>Group D</v>
      </c>
      <c r="G128" s="5" t="str">
        <f>_xlfn.XLOOKUP(student_exam_results[[#This Row],[Student_ID]],Student_List[Student_ID],Student_List[Gender])</f>
        <v>M</v>
      </c>
      <c r="H128" s="5" cm="1">
        <f t="array" ref="H128">_xlfn.XLOOKUP(student_exam_results[[#This Row],[Student_ID]],Table3[[#Headers],[#Data],[Student_ID]],Table3[[#Headers],[#Data],[parental_level_of_education]])</f>
        <v>6</v>
      </c>
      <c r="I128" s="5"/>
      <c r="O128" s="5"/>
      <c r="P128" s="5"/>
      <c r="Q128" s="5"/>
      <c r="R128" s="5"/>
    </row>
    <row r="129" spans="1:18" x14ac:dyDescent="0.35">
      <c r="A129" s="17">
        <v>128</v>
      </c>
      <c r="B129" s="4" t="s">
        <v>582</v>
      </c>
      <c r="C129" s="5">
        <v>50</v>
      </c>
      <c r="D129" s="5">
        <v>53</v>
      </c>
      <c r="E129" s="5">
        <v>51</v>
      </c>
      <c r="F129" s="5" t="str">
        <f>_xlfn.XLOOKUP(student_exam_results[[#This Row],[Student_ID]],Student_List[Student_ID],Student_List[Year_Group])</f>
        <v>Group C</v>
      </c>
      <c r="G129" s="5" t="str">
        <f>_xlfn.XLOOKUP(student_exam_results[[#This Row],[Student_ID]],Student_List[Student_ID],Student_List[Gender])</f>
        <v>M</v>
      </c>
      <c r="H129" s="5" cm="1">
        <f t="array" ref="H129">_xlfn.XLOOKUP(student_exam_results[[#This Row],[Student_ID]],Table3[[#Headers],[#Data],[Student_ID]],Table3[[#Headers],[#Data],[parental_level_of_education]])</f>
        <v>4</v>
      </c>
      <c r="I129" s="5"/>
      <c r="O129" s="5"/>
      <c r="P129" s="5"/>
      <c r="Q129" s="5"/>
      <c r="R129" s="5"/>
    </row>
    <row r="130" spans="1:18" x14ac:dyDescent="0.35">
      <c r="A130" s="18">
        <v>129</v>
      </c>
      <c r="B130" s="4" t="s">
        <v>125</v>
      </c>
      <c r="C130" s="5">
        <v>47</v>
      </c>
      <c r="D130" s="5">
        <v>53</v>
      </c>
      <c r="E130" s="5">
        <v>51</v>
      </c>
      <c r="F130" s="5" t="str">
        <f>_xlfn.XLOOKUP(student_exam_results[[#This Row],[Student_ID]],Student_List[Student_ID],Student_List[Year_Group])</f>
        <v>Group B</v>
      </c>
      <c r="G130" s="5" t="str">
        <f>_xlfn.XLOOKUP(student_exam_results[[#This Row],[Student_ID]],Student_List[Student_ID],Student_List[Gender])</f>
        <v>F</v>
      </c>
      <c r="H130" s="5" cm="1">
        <f t="array" ref="H130">_xlfn.XLOOKUP(student_exam_results[[#This Row],[Student_ID]],Table3[[#Headers],[#Data],[Student_ID]],Table3[[#Headers],[#Data],[parental_level_of_education]])</f>
        <v>1</v>
      </c>
      <c r="I130" s="5"/>
      <c r="O130" s="5"/>
      <c r="P130" s="5"/>
      <c r="Q130" s="5"/>
      <c r="R130" s="5"/>
    </row>
    <row r="131" spans="1:18" x14ac:dyDescent="0.35">
      <c r="A131" s="17">
        <v>130</v>
      </c>
      <c r="B131" s="4" t="s">
        <v>573</v>
      </c>
      <c r="C131" s="5">
        <v>61</v>
      </c>
      <c r="D131" s="5">
        <v>55</v>
      </c>
      <c r="E131" s="5">
        <v>51</v>
      </c>
      <c r="F131" s="5" t="str">
        <f>_xlfn.XLOOKUP(student_exam_results[[#This Row],[Student_ID]],Student_List[Student_ID],Student_List[Year_Group])</f>
        <v>Group C</v>
      </c>
      <c r="G131" s="5" t="str">
        <f>_xlfn.XLOOKUP(student_exam_results[[#This Row],[Student_ID]],Student_List[Student_ID],Student_List[Gender])</f>
        <v>M</v>
      </c>
      <c r="H131" s="5" cm="1">
        <f t="array" ref="H131">_xlfn.XLOOKUP(student_exam_results[[#This Row],[Student_ID]],Table3[[#Headers],[#Data],[Student_ID]],Table3[[#Headers],[#Data],[parental_level_of_education]])</f>
        <v>3</v>
      </c>
      <c r="I131" s="5"/>
      <c r="O131" s="5"/>
      <c r="P131" s="5"/>
      <c r="Q131" s="5"/>
      <c r="R131" s="5"/>
    </row>
    <row r="132" spans="1:18" x14ac:dyDescent="0.35">
      <c r="A132" s="17">
        <v>131</v>
      </c>
      <c r="B132" s="4" t="s">
        <v>335</v>
      </c>
      <c r="C132" s="5">
        <v>51</v>
      </c>
      <c r="D132" s="5">
        <v>56</v>
      </c>
      <c r="E132" s="5">
        <v>51</v>
      </c>
      <c r="F132" s="5" t="str">
        <f>_xlfn.XLOOKUP(student_exam_results[[#This Row],[Student_ID]],Student_List[Student_ID],Student_List[Year_Group])</f>
        <v>Group C</v>
      </c>
      <c r="G132" s="5" t="str">
        <f>_xlfn.XLOOKUP(student_exam_results[[#This Row],[Student_ID]],Student_List[Student_ID],Student_List[Gender])</f>
        <v>F</v>
      </c>
      <c r="H132" s="5" cm="1">
        <f t="array" ref="H132">_xlfn.XLOOKUP(student_exam_results[[#This Row],[Student_ID]],Table3[[#Headers],[#Data],[Student_ID]],Table3[[#Headers],[#Data],[parental_level_of_education]])</f>
        <v>2</v>
      </c>
      <c r="I132" s="5"/>
      <c r="O132" s="5"/>
      <c r="P132" s="5"/>
      <c r="Q132" s="5"/>
      <c r="R132" s="5"/>
    </row>
    <row r="133" spans="1:18" x14ac:dyDescent="0.35">
      <c r="A133" s="18">
        <v>132</v>
      </c>
      <c r="B133" s="4" t="s">
        <v>401</v>
      </c>
      <c r="C133" s="5">
        <v>40</v>
      </c>
      <c r="D133" s="5">
        <v>50</v>
      </c>
      <c r="E133" s="5">
        <v>52</v>
      </c>
      <c r="F133" s="5" t="str">
        <f>_xlfn.XLOOKUP(student_exam_results[[#This Row],[Student_ID]],Student_List[Student_ID],Student_List[Year_Group])</f>
        <v>Group C</v>
      </c>
      <c r="G133" s="5" t="str">
        <f>_xlfn.XLOOKUP(student_exam_results[[#This Row],[Student_ID]],Student_List[Student_ID],Student_List[Gender])</f>
        <v>F</v>
      </c>
      <c r="H133" s="5" cm="1">
        <f t="array" ref="H133">_xlfn.XLOOKUP(student_exam_results[[#This Row],[Student_ID]],Table3[[#Headers],[#Data],[Student_ID]],Table3[[#Headers],[#Data],[parental_level_of_education]])</f>
        <v>2</v>
      </c>
      <c r="I133" s="5"/>
      <c r="O133" s="5"/>
      <c r="P133" s="5"/>
      <c r="Q133" s="5"/>
      <c r="R133" s="5"/>
    </row>
    <row r="134" spans="1:18" x14ac:dyDescent="0.35">
      <c r="A134" s="17">
        <v>133</v>
      </c>
      <c r="B134" s="4" t="s">
        <v>34</v>
      </c>
      <c r="C134" s="5">
        <v>47</v>
      </c>
      <c r="D134" s="5">
        <v>52</v>
      </c>
      <c r="E134" s="5">
        <v>52</v>
      </c>
      <c r="F134" s="5" t="str">
        <f>_xlfn.XLOOKUP(student_exam_results[[#This Row],[Student_ID]],Student_List[Student_ID],Student_List[Year_Group])</f>
        <v>Group A</v>
      </c>
      <c r="G134" s="5" t="str">
        <f>_xlfn.XLOOKUP(student_exam_results[[#This Row],[Student_ID]],Student_List[Student_ID],Student_List[Gender])</f>
        <v>F</v>
      </c>
      <c r="H134" s="5" cm="1">
        <f t="array" ref="H134">_xlfn.XLOOKUP(student_exam_results[[#This Row],[Student_ID]],Table3[[#Headers],[#Data],[Student_ID]],Table3[[#Headers],[#Data],[parental_level_of_education]])</f>
        <v>3</v>
      </c>
      <c r="I134" s="5"/>
      <c r="O134" s="5"/>
      <c r="P134" s="5"/>
      <c r="Q134" s="5"/>
      <c r="R134" s="5"/>
    </row>
    <row r="135" spans="1:18" x14ac:dyDescent="0.35">
      <c r="A135" s="18">
        <v>134</v>
      </c>
      <c r="B135" s="4" t="s">
        <v>788</v>
      </c>
      <c r="C135" s="5">
        <v>64</v>
      </c>
      <c r="D135" s="5">
        <v>52</v>
      </c>
      <c r="E135" s="5">
        <v>52</v>
      </c>
      <c r="F135" s="5" t="str">
        <f>_xlfn.XLOOKUP(student_exam_results[[#This Row],[Student_ID]],Student_List[Student_ID],Student_List[Year_Group])</f>
        <v>Group D</v>
      </c>
      <c r="G135" s="5" t="str">
        <f>_xlfn.XLOOKUP(student_exam_results[[#This Row],[Student_ID]],Student_List[Student_ID],Student_List[Gender])</f>
        <v>M</v>
      </c>
      <c r="H135" s="5" cm="1">
        <f t="array" ref="H135">_xlfn.XLOOKUP(student_exam_results[[#This Row],[Student_ID]],Table3[[#Headers],[#Data],[Student_ID]],Table3[[#Headers],[#Data],[parental_level_of_education]])</f>
        <v>4</v>
      </c>
      <c r="I135" s="5"/>
      <c r="O135" s="5"/>
      <c r="P135" s="5"/>
      <c r="Q135" s="5"/>
      <c r="R135" s="5"/>
    </row>
    <row r="136" spans="1:18" x14ac:dyDescent="0.35">
      <c r="A136" s="17">
        <v>135</v>
      </c>
      <c r="B136" s="4" t="s">
        <v>981</v>
      </c>
      <c r="C136" s="5">
        <v>52</v>
      </c>
      <c r="D136" s="5">
        <v>55</v>
      </c>
      <c r="E136" s="5">
        <v>52</v>
      </c>
      <c r="F136" s="5" t="str">
        <f>_xlfn.XLOOKUP(student_exam_results[[#This Row],[Student_ID]],Student_List[Student_ID],Student_List[Year_Group])</f>
        <v>Group E</v>
      </c>
      <c r="G136" s="5" t="str">
        <f>_xlfn.XLOOKUP(student_exam_results[[#This Row],[Student_ID]],Student_List[Student_ID],Student_List[Gender])</f>
        <v>M</v>
      </c>
      <c r="H136" s="5" cm="1">
        <f t="array" ref="H136">_xlfn.XLOOKUP(student_exam_results[[#This Row],[Student_ID]],Table3[[#Headers],[#Data],[Student_ID]],Table3[[#Headers],[#Data],[parental_level_of_education]])</f>
        <v>5</v>
      </c>
      <c r="I136" s="5"/>
      <c r="O136" s="5"/>
      <c r="P136" s="5"/>
      <c r="Q136" s="5"/>
      <c r="R136" s="5"/>
    </row>
    <row r="137" spans="1:18" x14ac:dyDescent="0.35">
      <c r="A137" s="17">
        <v>136</v>
      </c>
      <c r="B137" s="4" t="s">
        <v>484</v>
      </c>
      <c r="C137" s="5">
        <v>67</v>
      </c>
      <c r="D137" s="5">
        <v>57</v>
      </c>
      <c r="E137" s="5">
        <v>52</v>
      </c>
      <c r="F137" s="5" t="str">
        <f>_xlfn.XLOOKUP(student_exam_results[[#This Row],[Student_ID]],Student_List[Student_ID],Student_List[Year_Group])</f>
        <v>Group C</v>
      </c>
      <c r="G137" s="5" t="str">
        <f>_xlfn.XLOOKUP(student_exam_results[[#This Row],[Student_ID]],Student_List[Student_ID],Student_List[Gender])</f>
        <v>M</v>
      </c>
      <c r="H137" s="5" cm="1">
        <f t="array" ref="H137">_xlfn.XLOOKUP(student_exam_results[[#This Row],[Student_ID]],Table3[[#Headers],[#Data],[Student_ID]],Table3[[#Headers],[#Data],[parental_level_of_education]])</f>
        <v>3</v>
      </c>
      <c r="I137" s="5"/>
      <c r="O137" s="5"/>
      <c r="P137" s="5"/>
      <c r="Q137" s="5"/>
      <c r="R137" s="5"/>
    </row>
    <row r="138" spans="1:18" x14ac:dyDescent="0.35">
      <c r="A138" s="18">
        <v>137</v>
      </c>
      <c r="B138" s="4" t="s">
        <v>202</v>
      </c>
      <c r="C138" s="5">
        <v>66</v>
      </c>
      <c r="D138" s="5">
        <v>63</v>
      </c>
      <c r="E138" s="5">
        <v>52</v>
      </c>
      <c r="F138" s="5" t="str">
        <f>_xlfn.XLOOKUP(student_exam_results[[#This Row],[Student_ID]],Student_List[Student_ID],Student_List[Year_Group])</f>
        <v>Group B</v>
      </c>
      <c r="G138" s="5" t="str">
        <f>_xlfn.XLOOKUP(student_exam_results[[#This Row],[Student_ID]],Student_List[Student_ID],Student_List[Gender])</f>
        <v>M</v>
      </c>
      <c r="H138" s="5" cm="1">
        <f t="array" ref="H138">_xlfn.XLOOKUP(student_exam_results[[#This Row],[Student_ID]],Table3[[#Headers],[#Data],[Student_ID]],Table3[[#Headers],[#Data],[parental_level_of_education]])</f>
        <v>1</v>
      </c>
      <c r="I138" s="5"/>
      <c r="O138" s="5"/>
      <c r="P138" s="5"/>
      <c r="Q138" s="5"/>
      <c r="R138" s="5"/>
    </row>
    <row r="139" spans="1:18" x14ac:dyDescent="0.35">
      <c r="A139" s="17">
        <v>138</v>
      </c>
      <c r="B139" s="4" t="s">
        <v>122</v>
      </c>
      <c r="C139" s="5">
        <v>39</v>
      </c>
      <c r="D139" s="5">
        <v>48</v>
      </c>
      <c r="E139" s="5">
        <v>53</v>
      </c>
      <c r="F139" s="5" t="str">
        <f>_xlfn.XLOOKUP(student_exam_results[[#This Row],[Student_ID]],Student_List[Student_ID],Student_List[Year_Group])</f>
        <v>Group B</v>
      </c>
      <c r="G139" s="5" t="str">
        <f>_xlfn.XLOOKUP(student_exam_results[[#This Row],[Student_ID]],Student_List[Student_ID],Student_List[Gender])</f>
        <v>F</v>
      </c>
      <c r="H139" s="5" cm="1">
        <f t="array" ref="H139">_xlfn.XLOOKUP(student_exam_results[[#This Row],[Student_ID]],Table3[[#Headers],[#Data],[Student_ID]],Table3[[#Headers],[#Data],[parental_level_of_education]])</f>
        <v>6</v>
      </c>
      <c r="I139" s="5"/>
      <c r="O139" s="5"/>
      <c r="P139" s="5"/>
      <c r="Q139" s="5"/>
      <c r="R139" s="5"/>
    </row>
    <row r="140" spans="1:18" x14ac:dyDescent="0.35">
      <c r="A140" s="18">
        <v>139</v>
      </c>
      <c r="B140" s="4" t="s">
        <v>780</v>
      </c>
      <c r="C140" s="5">
        <v>56</v>
      </c>
      <c r="D140" s="5">
        <v>50</v>
      </c>
      <c r="E140" s="5">
        <v>53</v>
      </c>
      <c r="F140" s="5" t="str">
        <f>_xlfn.XLOOKUP(student_exam_results[[#This Row],[Student_ID]],Student_List[Student_ID],Student_List[Year_Group])</f>
        <v>Group D</v>
      </c>
      <c r="G140" s="5" t="str">
        <f>_xlfn.XLOOKUP(student_exam_results[[#This Row],[Student_ID]],Student_List[Student_ID],Student_List[Gender])</f>
        <v>M</v>
      </c>
      <c r="H140" s="5" cm="1">
        <f t="array" ref="H140">_xlfn.XLOOKUP(student_exam_results[[#This Row],[Student_ID]],Table3[[#Headers],[#Data],[Student_ID]],Table3[[#Headers],[#Data],[parental_level_of_education]])</f>
        <v>3</v>
      </c>
      <c r="I140" s="5"/>
      <c r="O140" s="5"/>
      <c r="P140" s="5"/>
      <c r="Q140" s="5"/>
      <c r="R140" s="5"/>
    </row>
    <row r="141" spans="1:18" x14ac:dyDescent="0.35">
      <c r="A141" s="17">
        <v>140</v>
      </c>
      <c r="B141" s="4" t="s">
        <v>781</v>
      </c>
      <c r="C141" s="5">
        <v>56</v>
      </c>
      <c r="D141" s="5">
        <v>50</v>
      </c>
      <c r="E141" s="5">
        <v>53</v>
      </c>
      <c r="F141" s="5" t="str">
        <f>_xlfn.XLOOKUP(student_exam_results[[#This Row],[Student_ID]],Student_List[Student_ID],Student_List[Year_Group])</f>
        <v>Group D</v>
      </c>
      <c r="G141" s="5" t="str">
        <f>_xlfn.XLOOKUP(student_exam_results[[#This Row],[Student_ID]],Student_List[Student_ID],Student_List[Gender])</f>
        <v>M</v>
      </c>
      <c r="H141" s="5" cm="1">
        <f t="array" ref="H141">_xlfn.XLOOKUP(student_exam_results[[#This Row],[Student_ID]],Table3[[#Headers],[#Data],[Student_ID]],Table3[[#Headers],[#Data],[parental_level_of_education]])</f>
        <v>2</v>
      </c>
      <c r="I141" s="5"/>
      <c r="O141" s="5"/>
      <c r="P141" s="5"/>
      <c r="Q141" s="5"/>
      <c r="R141" s="5"/>
    </row>
    <row r="142" spans="1:18" x14ac:dyDescent="0.35">
      <c r="A142" s="17">
        <v>141</v>
      </c>
      <c r="B142" s="4" t="s">
        <v>128</v>
      </c>
      <c r="C142" s="5">
        <v>49</v>
      </c>
      <c r="D142" s="5">
        <v>51</v>
      </c>
      <c r="E142" s="5">
        <v>53</v>
      </c>
      <c r="F142" s="5" t="str">
        <f>_xlfn.XLOOKUP(student_exam_results[[#This Row],[Student_ID]],Student_List[Student_ID],Student_List[Year_Group])</f>
        <v>Group B</v>
      </c>
      <c r="G142" s="5" t="str">
        <f>_xlfn.XLOOKUP(student_exam_results[[#This Row],[Student_ID]],Student_List[Student_ID],Student_List[Gender])</f>
        <v>F</v>
      </c>
      <c r="H142" s="5" cm="1">
        <f t="array" ref="H142">_xlfn.XLOOKUP(student_exam_results[[#This Row],[Student_ID]],Table3[[#Headers],[#Data],[Student_ID]],Table3[[#Headers],[#Data],[parental_level_of_education]])</f>
        <v>3</v>
      </c>
      <c r="I142" s="5"/>
      <c r="O142" s="5"/>
      <c r="P142" s="5"/>
      <c r="Q142" s="5"/>
      <c r="R142" s="5"/>
    </row>
    <row r="143" spans="1:18" x14ac:dyDescent="0.35">
      <c r="A143" s="18">
        <v>142</v>
      </c>
      <c r="B143" s="4" t="s">
        <v>257</v>
      </c>
      <c r="C143" s="5">
        <v>50</v>
      </c>
      <c r="D143" s="5">
        <v>52</v>
      </c>
      <c r="E143" s="5">
        <v>53</v>
      </c>
      <c r="F143" s="5" t="str">
        <f>_xlfn.XLOOKUP(student_exam_results[[#This Row],[Student_ID]],Student_List[Student_ID],Student_List[Year_Group])</f>
        <v>Group B</v>
      </c>
      <c r="G143" s="5" t="str">
        <f>_xlfn.XLOOKUP(student_exam_results[[#This Row],[Student_ID]],Student_List[Student_ID],Student_List[Gender])</f>
        <v>M</v>
      </c>
      <c r="H143" s="5" cm="1">
        <f t="array" ref="H143">_xlfn.XLOOKUP(student_exam_results[[#This Row],[Student_ID]],Table3[[#Headers],[#Data],[Student_ID]],Table3[[#Headers],[#Data],[parental_level_of_education]])</f>
        <v>3</v>
      </c>
      <c r="I143" s="5"/>
      <c r="O143" s="5"/>
      <c r="P143" s="5"/>
      <c r="Q143" s="5"/>
      <c r="R143" s="5"/>
    </row>
    <row r="144" spans="1:18" x14ac:dyDescent="0.35">
      <c r="A144" s="17">
        <v>143</v>
      </c>
      <c r="B144" s="4" t="s">
        <v>78</v>
      </c>
      <c r="C144" s="5">
        <v>44</v>
      </c>
      <c r="D144" s="5">
        <v>52</v>
      </c>
      <c r="E144" s="5">
        <v>53</v>
      </c>
      <c r="F144" s="5" t="str">
        <f>_xlfn.XLOOKUP(student_exam_results[[#This Row],[Student_ID]],Student_List[Student_ID],Student_List[Year_Group])</f>
        <v>Group B</v>
      </c>
      <c r="G144" s="5" t="str">
        <f>_xlfn.XLOOKUP(student_exam_results[[#This Row],[Student_ID]],Student_List[Student_ID],Student_List[Gender])</f>
        <v>F</v>
      </c>
      <c r="H144" s="5" cm="1">
        <f t="array" ref="H144">_xlfn.XLOOKUP(student_exam_results[[#This Row],[Student_ID]],Table3[[#Headers],[#Data],[Student_ID]],Table3[[#Headers],[#Data],[parental_level_of_education]])</f>
        <v>3</v>
      </c>
      <c r="I144" s="5"/>
      <c r="O144" s="5"/>
      <c r="P144" s="5"/>
      <c r="Q144" s="5"/>
      <c r="R144" s="5"/>
    </row>
    <row r="145" spans="1:18" x14ac:dyDescent="0.35">
      <c r="A145" s="18">
        <v>144</v>
      </c>
      <c r="B145" s="4" t="s">
        <v>56</v>
      </c>
      <c r="C145" s="5">
        <v>58</v>
      </c>
      <c r="D145" s="5">
        <v>53</v>
      </c>
      <c r="E145" s="5">
        <v>53</v>
      </c>
      <c r="F145" s="5" t="str">
        <f>_xlfn.XLOOKUP(student_exam_results[[#This Row],[Student_ID]],Student_List[Student_ID],Student_List[Year_Group])</f>
        <v>Group A</v>
      </c>
      <c r="G145" s="5" t="str">
        <f>_xlfn.XLOOKUP(student_exam_results[[#This Row],[Student_ID]],Student_List[Student_ID],Student_List[Gender])</f>
        <v>M</v>
      </c>
      <c r="H145" s="5" cm="1">
        <f t="array" ref="H145">_xlfn.XLOOKUP(student_exam_results[[#This Row],[Student_ID]],Table3[[#Headers],[#Data],[Student_ID]],Table3[[#Headers],[#Data],[parental_level_of_education]])</f>
        <v>6</v>
      </c>
      <c r="I145" s="5"/>
      <c r="O145" s="5"/>
      <c r="P145" s="5"/>
      <c r="Q145" s="5"/>
      <c r="R145" s="5"/>
    </row>
    <row r="146" spans="1:18" x14ac:dyDescent="0.35">
      <c r="A146" s="17">
        <v>145</v>
      </c>
      <c r="B146" s="4" t="s">
        <v>759</v>
      </c>
      <c r="C146" s="5">
        <v>55</v>
      </c>
      <c r="D146" s="5">
        <v>57</v>
      </c>
      <c r="E146" s="5">
        <v>53</v>
      </c>
      <c r="F146" s="5" t="str">
        <f>_xlfn.XLOOKUP(student_exam_results[[#This Row],[Student_ID]],Student_List[Student_ID],Student_List[Year_Group])</f>
        <v>Group D</v>
      </c>
      <c r="G146" s="5" t="str">
        <f>_xlfn.XLOOKUP(student_exam_results[[#This Row],[Student_ID]],Student_List[Student_ID],Student_List[Gender])</f>
        <v>F</v>
      </c>
      <c r="H146" s="5" cm="1">
        <f t="array" ref="H146">_xlfn.XLOOKUP(student_exam_results[[#This Row],[Student_ID]],Table3[[#Headers],[#Data],[Student_ID]],Table3[[#Headers],[#Data],[parental_level_of_education]])</f>
        <v>1</v>
      </c>
      <c r="I146" s="5"/>
      <c r="O146" s="5"/>
      <c r="P146" s="5"/>
      <c r="Q146" s="5"/>
      <c r="R146" s="5"/>
    </row>
    <row r="147" spans="1:18" x14ac:dyDescent="0.35">
      <c r="A147" s="17">
        <v>146</v>
      </c>
      <c r="B147" s="4" t="s">
        <v>233</v>
      </c>
      <c r="C147" s="5">
        <v>58</v>
      </c>
      <c r="D147" s="5">
        <v>57</v>
      </c>
      <c r="E147" s="5">
        <v>53</v>
      </c>
      <c r="F147" s="5" t="str">
        <f>_xlfn.XLOOKUP(student_exam_results[[#This Row],[Student_ID]],Student_List[Student_ID],Student_List[Year_Group])</f>
        <v>Group B</v>
      </c>
      <c r="G147" s="5" t="str">
        <f>_xlfn.XLOOKUP(student_exam_results[[#This Row],[Student_ID]],Student_List[Student_ID],Student_List[Gender])</f>
        <v>M</v>
      </c>
      <c r="H147" s="5" cm="1">
        <f t="array" ref="H147">_xlfn.XLOOKUP(student_exam_results[[#This Row],[Student_ID]],Table3[[#Headers],[#Data],[Student_ID]],Table3[[#Headers],[#Data],[parental_level_of_education]])</f>
        <v>2</v>
      </c>
      <c r="I147" s="5"/>
      <c r="O147" s="5"/>
      <c r="P147" s="5"/>
      <c r="Q147" s="5"/>
      <c r="R147" s="5"/>
    </row>
    <row r="148" spans="1:18" x14ac:dyDescent="0.35">
      <c r="A148" s="18">
        <v>147</v>
      </c>
      <c r="B148" s="4" t="s">
        <v>503</v>
      </c>
      <c r="C148" s="5">
        <v>55</v>
      </c>
      <c r="D148" s="5">
        <v>58</v>
      </c>
      <c r="E148" s="5">
        <v>53</v>
      </c>
      <c r="F148" s="5" t="str">
        <f>_xlfn.XLOOKUP(student_exam_results[[#This Row],[Student_ID]],Student_List[Student_ID],Student_List[Year_Group])</f>
        <v>Group C</v>
      </c>
      <c r="G148" s="5" t="str">
        <f>_xlfn.XLOOKUP(student_exam_results[[#This Row],[Student_ID]],Student_List[Student_ID],Student_List[Gender])</f>
        <v>M</v>
      </c>
      <c r="H148" s="5" cm="1">
        <f t="array" ref="H148">_xlfn.XLOOKUP(student_exam_results[[#This Row],[Student_ID]],Table3[[#Headers],[#Data],[Student_ID]],Table3[[#Headers],[#Data],[parental_level_of_education]])</f>
        <v>1</v>
      </c>
      <c r="I148" s="5"/>
      <c r="O148" s="5"/>
      <c r="P148" s="5"/>
      <c r="Q148" s="5"/>
      <c r="R148" s="5"/>
    </row>
    <row r="149" spans="1:18" x14ac:dyDescent="0.35">
      <c r="A149" s="17">
        <v>148</v>
      </c>
      <c r="B149" s="4" t="s">
        <v>129</v>
      </c>
      <c r="C149" s="5">
        <v>46</v>
      </c>
      <c r="D149" s="5">
        <v>58</v>
      </c>
      <c r="E149" s="5">
        <v>53</v>
      </c>
      <c r="F149" s="5" t="str">
        <f>_xlfn.XLOOKUP(student_exam_results[[#This Row],[Student_ID]],Student_List[Student_ID],Student_List[Year_Group])</f>
        <v>Group B</v>
      </c>
      <c r="G149" s="5" t="str">
        <f>_xlfn.XLOOKUP(student_exam_results[[#This Row],[Student_ID]],Student_List[Student_ID],Student_List[Gender])</f>
        <v>F</v>
      </c>
      <c r="H149" s="5" cm="1">
        <f t="array" ref="H149">_xlfn.XLOOKUP(student_exam_results[[#This Row],[Student_ID]],Table3[[#Headers],[#Data],[Student_ID]],Table3[[#Headers],[#Data],[parental_level_of_education]])</f>
        <v>1</v>
      </c>
      <c r="I149" s="5"/>
      <c r="O149" s="5"/>
      <c r="P149" s="5"/>
      <c r="Q149" s="5"/>
      <c r="R149" s="5"/>
    </row>
    <row r="150" spans="1:18" x14ac:dyDescent="0.35">
      <c r="A150" s="18">
        <v>149</v>
      </c>
      <c r="B150" s="4" t="s">
        <v>501</v>
      </c>
      <c r="C150" s="5">
        <v>59</v>
      </c>
      <c r="D150" s="5">
        <v>63</v>
      </c>
      <c r="E150" s="5">
        <v>53</v>
      </c>
      <c r="F150" s="5" t="str">
        <f>_xlfn.XLOOKUP(student_exam_results[[#This Row],[Student_ID]],Student_List[Student_ID],Student_List[Year_Group])</f>
        <v>Group C</v>
      </c>
      <c r="G150" s="5" t="str">
        <f>_xlfn.XLOOKUP(student_exam_results[[#This Row],[Student_ID]],Student_List[Student_ID],Student_List[Gender])</f>
        <v>M</v>
      </c>
      <c r="H150" s="5" cm="1">
        <f t="array" ref="H150">_xlfn.XLOOKUP(student_exam_results[[#This Row],[Student_ID]],Table3[[#Headers],[#Data],[Student_ID]],Table3[[#Headers],[#Data],[parental_level_of_education]])</f>
        <v>3</v>
      </c>
      <c r="I150" s="5"/>
      <c r="O150" s="5"/>
      <c r="P150" s="5"/>
      <c r="Q150" s="5"/>
      <c r="R150" s="5"/>
    </row>
    <row r="151" spans="1:18" x14ac:dyDescent="0.35">
      <c r="A151" s="17">
        <v>150</v>
      </c>
      <c r="B151" s="4" t="s">
        <v>559</v>
      </c>
      <c r="C151" s="5">
        <v>56</v>
      </c>
      <c r="D151" s="5">
        <v>65</v>
      </c>
      <c r="E151" s="5">
        <v>53</v>
      </c>
      <c r="F151" s="5" t="str">
        <f>_xlfn.XLOOKUP(student_exam_results[[#This Row],[Student_ID]],Student_List[Student_ID],Student_List[Year_Group])</f>
        <v>Group C</v>
      </c>
      <c r="G151" s="5" t="str">
        <f>_xlfn.XLOOKUP(student_exam_results[[#This Row],[Student_ID]],Student_List[Student_ID],Student_List[Gender])</f>
        <v>M</v>
      </c>
      <c r="H151" s="5" cm="1">
        <f t="array" ref="H151">_xlfn.XLOOKUP(student_exam_results[[#This Row],[Student_ID]],Table3[[#Headers],[#Data],[Student_ID]],Table3[[#Headers],[#Data],[parental_level_of_education]])</f>
        <v>1</v>
      </c>
      <c r="I151" s="5"/>
      <c r="O151" s="5"/>
      <c r="P151" s="5"/>
      <c r="Q151" s="5"/>
      <c r="R151" s="5"/>
    </row>
    <row r="152" spans="1:18" x14ac:dyDescent="0.35">
      <c r="A152" s="17">
        <v>151</v>
      </c>
      <c r="B152" s="4" t="s">
        <v>525</v>
      </c>
      <c r="C152" s="5">
        <v>63</v>
      </c>
      <c r="D152" s="5">
        <v>67</v>
      </c>
      <c r="E152" s="5">
        <v>53</v>
      </c>
      <c r="F152" s="5" t="str">
        <f>_xlfn.XLOOKUP(student_exam_results[[#This Row],[Student_ID]],Student_List[Student_ID],Student_List[Year_Group])</f>
        <v>Group C</v>
      </c>
      <c r="G152" s="5" t="str">
        <f>_xlfn.XLOOKUP(student_exam_results[[#This Row],[Student_ID]],Student_List[Student_ID],Student_List[Gender])</f>
        <v>M</v>
      </c>
      <c r="H152" s="5" cm="1">
        <f t="array" ref="H152">_xlfn.XLOOKUP(student_exam_results[[#This Row],[Student_ID]],Table3[[#Headers],[#Data],[Student_ID]],Table3[[#Headers],[#Data],[parental_level_of_education]])</f>
        <v>4</v>
      </c>
      <c r="I152" s="5"/>
      <c r="O152" s="5"/>
      <c r="P152" s="5"/>
      <c r="Q152" s="5"/>
      <c r="R152" s="5"/>
    </row>
    <row r="153" spans="1:18" x14ac:dyDescent="0.35">
      <c r="A153" s="18">
        <v>152</v>
      </c>
      <c r="B153" s="4" t="s">
        <v>844</v>
      </c>
      <c r="C153" s="5">
        <v>42</v>
      </c>
      <c r="D153" s="5">
        <v>49</v>
      </c>
      <c r="E153" s="5">
        <v>54</v>
      </c>
      <c r="F153" s="5" t="str">
        <f>_xlfn.XLOOKUP(student_exam_results[[#This Row],[Student_ID]],Student_List[Student_ID],Student_List[Year_Group])</f>
        <v>Group D</v>
      </c>
      <c r="G153" s="5" t="str">
        <f>_xlfn.XLOOKUP(student_exam_results[[#This Row],[Student_ID]],Student_List[Student_ID],Student_List[Gender])</f>
        <v>M</v>
      </c>
      <c r="H153" s="5" cm="1">
        <f t="array" ref="H153">_xlfn.XLOOKUP(student_exam_results[[#This Row],[Student_ID]],Table3[[#Headers],[#Data],[Student_ID]],Table3[[#Headers],[#Data],[parental_level_of_education]])</f>
        <v>4</v>
      </c>
      <c r="I153" s="5"/>
      <c r="O153" s="5"/>
      <c r="P153" s="5"/>
      <c r="Q153" s="5"/>
      <c r="R153" s="5"/>
    </row>
    <row r="154" spans="1:18" x14ac:dyDescent="0.35">
      <c r="A154" s="17">
        <v>153</v>
      </c>
      <c r="B154" s="4" t="s">
        <v>803</v>
      </c>
      <c r="C154" s="5">
        <v>56</v>
      </c>
      <c r="D154" s="5">
        <v>50</v>
      </c>
      <c r="E154" s="5">
        <v>54</v>
      </c>
      <c r="F154" s="5" t="str">
        <f>_xlfn.XLOOKUP(student_exam_results[[#This Row],[Student_ID]],Student_List[Student_ID],Student_List[Year_Group])</f>
        <v>Group D</v>
      </c>
      <c r="G154" s="5" t="str">
        <f>_xlfn.XLOOKUP(student_exam_results[[#This Row],[Student_ID]],Student_List[Student_ID],Student_List[Gender])</f>
        <v>M</v>
      </c>
      <c r="H154" s="5" cm="1">
        <f t="array" ref="H154">_xlfn.XLOOKUP(student_exam_results[[#This Row],[Student_ID]],Table3[[#Headers],[#Data],[Student_ID]],Table3[[#Headers],[#Data],[parental_level_of_education]])</f>
        <v>3</v>
      </c>
      <c r="I154" s="5"/>
      <c r="O154" s="5"/>
      <c r="P154" s="5"/>
      <c r="Q154" s="5"/>
      <c r="R154" s="5"/>
    </row>
    <row r="155" spans="1:18" x14ac:dyDescent="0.35">
      <c r="A155" s="18">
        <v>154</v>
      </c>
      <c r="B155" s="4" t="s">
        <v>669</v>
      </c>
      <c r="C155" s="5">
        <v>33</v>
      </c>
      <c r="D155" s="5">
        <v>50</v>
      </c>
      <c r="E155" s="5">
        <v>54</v>
      </c>
      <c r="F155" s="5" t="str">
        <f>_xlfn.XLOOKUP(student_exam_results[[#This Row],[Student_ID]],Student_List[Student_ID],Student_List[Year_Group])</f>
        <v>Group D</v>
      </c>
      <c r="G155" s="5" t="str">
        <f>_xlfn.XLOOKUP(student_exam_results[[#This Row],[Student_ID]],Student_List[Student_ID],Student_List[Gender])</f>
        <v>F</v>
      </c>
      <c r="H155" s="5" cm="1">
        <f t="array" ref="H155">_xlfn.XLOOKUP(student_exam_results[[#This Row],[Student_ID]],Table3[[#Headers],[#Data],[Student_ID]],Table3[[#Headers],[#Data],[parental_level_of_education]])</f>
        <v>3</v>
      </c>
      <c r="I155" s="5"/>
      <c r="O155" s="5"/>
      <c r="P155" s="5"/>
      <c r="Q155" s="5"/>
      <c r="R155" s="5"/>
    </row>
    <row r="156" spans="1:18" x14ac:dyDescent="0.35">
      <c r="A156" s="17">
        <v>155</v>
      </c>
      <c r="B156" s="4" t="s">
        <v>842</v>
      </c>
      <c r="C156" s="5">
        <v>53</v>
      </c>
      <c r="D156" s="5">
        <v>51</v>
      </c>
      <c r="E156" s="5">
        <v>54</v>
      </c>
      <c r="F156" s="5" t="str">
        <f>_xlfn.XLOOKUP(student_exam_results[[#This Row],[Student_ID]],Student_List[Student_ID],Student_List[Year_Group])</f>
        <v>Group D</v>
      </c>
      <c r="G156" s="5" t="str">
        <f>_xlfn.XLOOKUP(student_exam_results[[#This Row],[Student_ID]],Student_List[Student_ID],Student_List[Gender])</f>
        <v>M</v>
      </c>
      <c r="H156" s="5" cm="1">
        <f t="array" ref="H156">_xlfn.XLOOKUP(student_exam_results[[#This Row],[Student_ID]],Table3[[#Headers],[#Data],[Student_ID]],Table3[[#Headers],[#Data],[parental_level_of_education]])</f>
        <v>1</v>
      </c>
      <c r="I156" s="5"/>
      <c r="O156" s="5"/>
      <c r="P156" s="5"/>
      <c r="Q156" s="5"/>
      <c r="R156" s="5"/>
    </row>
    <row r="157" spans="1:18" x14ac:dyDescent="0.35">
      <c r="A157" s="17">
        <v>156</v>
      </c>
      <c r="B157" s="4" t="s">
        <v>175</v>
      </c>
      <c r="C157" s="5">
        <v>38</v>
      </c>
      <c r="D157" s="5">
        <v>53</v>
      </c>
      <c r="E157" s="5">
        <v>54</v>
      </c>
      <c r="F157" s="5" t="str">
        <f>_xlfn.XLOOKUP(student_exam_results[[#This Row],[Student_ID]],Student_List[Student_ID],Student_List[Year_Group])</f>
        <v>Group B</v>
      </c>
      <c r="G157" s="5" t="str">
        <f>_xlfn.XLOOKUP(student_exam_results[[#This Row],[Student_ID]],Student_List[Student_ID],Student_List[Gender])</f>
        <v>F</v>
      </c>
      <c r="H157" s="5" cm="1">
        <f t="array" ref="H157">_xlfn.XLOOKUP(student_exam_results[[#This Row],[Student_ID]],Table3[[#Headers],[#Data],[Student_ID]],Table3[[#Headers],[#Data],[parental_level_of_education]])</f>
        <v>3</v>
      </c>
      <c r="I157" s="5"/>
      <c r="O157" s="5"/>
      <c r="P157" s="5"/>
      <c r="Q157" s="5"/>
      <c r="R157" s="5"/>
    </row>
    <row r="158" spans="1:18" x14ac:dyDescent="0.35">
      <c r="A158" s="18">
        <v>157</v>
      </c>
      <c r="B158" s="4" t="s">
        <v>132</v>
      </c>
      <c r="C158" s="5">
        <v>44</v>
      </c>
      <c r="D158" s="5">
        <v>53</v>
      </c>
      <c r="E158" s="5">
        <v>54</v>
      </c>
      <c r="F158" s="5" t="str">
        <f>_xlfn.XLOOKUP(student_exam_results[[#This Row],[Student_ID]],Student_List[Student_ID],Student_List[Year_Group])</f>
        <v>Group B</v>
      </c>
      <c r="G158" s="5" t="str">
        <f>_xlfn.XLOOKUP(student_exam_results[[#This Row],[Student_ID]],Student_List[Student_ID],Student_List[Gender])</f>
        <v>F</v>
      </c>
      <c r="H158" s="5" cm="1">
        <f t="array" ref="H158">_xlfn.XLOOKUP(student_exam_results[[#This Row],[Student_ID]],Table3[[#Headers],[#Data],[Student_ID]],Table3[[#Headers],[#Data],[parental_level_of_education]])</f>
        <v>2</v>
      </c>
      <c r="I158" s="5"/>
      <c r="O158" s="5"/>
      <c r="P158" s="5"/>
      <c r="Q158" s="5"/>
      <c r="R158" s="5"/>
    </row>
    <row r="159" spans="1:18" x14ac:dyDescent="0.35">
      <c r="A159" s="17">
        <v>158</v>
      </c>
      <c r="B159" s="4" t="s">
        <v>466</v>
      </c>
      <c r="C159" s="5">
        <v>63</v>
      </c>
      <c r="D159" s="5">
        <v>54</v>
      </c>
      <c r="E159" s="5">
        <v>54</v>
      </c>
      <c r="F159" s="5" t="str">
        <f>_xlfn.XLOOKUP(student_exam_results[[#This Row],[Student_ID]],Student_List[Student_ID],Student_List[Year_Group])</f>
        <v>Group C</v>
      </c>
      <c r="G159" s="5" t="str">
        <f>_xlfn.XLOOKUP(student_exam_results[[#This Row],[Student_ID]],Student_List[Student_ID],Student_List[Gender])</f>
        <v>M</v>
      </c>
      <c r="H159" s="5" cm="1">
        <f t="array" ref="H159">_xlfn.XLOOKUP(student_exam_results[[#This Row],[Student_ID]],Table3[[#Headers],[#Data],[Student_ID]],Table3[[#Headers],[#Data],[parental_level_of_education]])</f>
        <v>2</v>
      </c>
      <c r="I159" s="5"/>
      <c r="O159" s="5"/>
      <c r="P159" s="5"/>
      <c r="Q159" s="5"/>
      <c r="R159" s="5"/>
    </row>
    <row r="160" spans="1:18" x14ac:dyDescent="0.35">
      <c r="A160" s="18">
        <v>159</v>
      </c>
      <c r="B160" s="4" t="s">
        <v>23</v>
      </c>
      <c r="C160" s="5">
        <v>39</v>
      </c>
      <c r="D160" s="5">
        <v>56</v>
      </c>
      <c r="E160" s="5">
        <v>54</v>
      </c>
      <c r="F160" s="5" t="str">
        <f>_xlfn.XLOOKUP(student_exam_results[[#This Row],[Student_ID]],Student_List[Student_ID],Student_List[Year_Group])</f>
        <v>Group A</v>
      </c>
      <c r="G160" s="5" t="str">
        <f>_xlfn.XLOOKUP(student_exam_results[[#This Row],[Student_ID]],Student_List[Student_ID],Student_List[Gender])</f>
        <v>F</v>
      </c>
      <c r="H160" s="5" cm="1">
        <f t="array" ref="H160">_xlfn.XLOOKUP(student_exam_results[[#This Row],[Student_ID]],Table3[[#Headers],[#Data],[Student_ID]],Table3[[#Headers],[#Data],[parental_level_of_education]])</f>
        <v>5</v>
      </c>
      <c r="I160" s="5"/>
      <c r="O160" s="5"/>
      <c r="P160" s="5"/>
      <c r="Q160" s="5"/>
      <c r="R160" s="5"/>
    </row>
    <row r="161" spans="1:18" x14ac:dyDescent="0.35">
      <c r="A161" s="17">
        <v>160</v>
      </c>
      <c r="B161" s="4" t="s">
        <v>581</v>
      </c>
      <c r="C161" s="5">
        <v>42</v>
      </c>
      <c r="D161" s="5">
        <v>57</v>
      </c>
      <c r="E161" s="5">
        <v>54</v>
      </c>
      <c r="F161" s="5" t="str">
        <f>_xlfn.XLOOKUP(student_exam_results[[#This Row],[Student_ID]],Student_List[Student_ID],Student_List[Year_Group])</f>
        <v>Group C</v>
      </c>
      <c r="G161" s="5" t="str">
        <f>_xlfn.XLOOKUP(student_exam_results[[#This Row],[Student_ID]],Student_List[Student_ID],Student_List[Gender])</f>
        <v>M</v>
      </c>
      <c r="H161" s="5" cm="1">
        <f t="array" ref="H161">_xlfn.XLOOKUP(student_exam_results[[#This Row],[Student_ID]],Table3[[#Headers],[#Data],[Student_ID]],Table3[[#Headers],[#Data],[parental_level_of_education]])</f>
        <v>2</v>
      </c>
      <c r="I161" s="5"/>
      <c r="O161" s="5"/>
      <c r="P161" s="5"/>
      <c r="Q161" s="5"/>
      <c r="R161" s="5"/>
    </row>
    <row r="162" spans="1:18" x14ac:dyDescent="0.35">
      <c r="A162" s="17">
        <v>161</v>
      </c>
      <c r="B162" s="4" t="s">
        <v>823</v>
      </c>
      <c r="C162" s="5">
        <v>50</v>
      </c>
      <c r="D162" s="5">
        <v>58</v>
      </c>
      <c r="E162" s="5">
        <v>54</v>
      </c>
      <c r="F162" s="5" t="str">
        <f>_xlfn.XLOOKUP(student_exam_results[[#This Row],[Student_ID]],Student_List[Student_ID],Student_List[Year_Group])</f>
        <v>Group D</v>
      </c>
      <c r="G162" s="5" t="str">
        <f>_xlfn.XLOOKUP(student_exam_results[[#This Row],[Student_ID]],Student_List[Student_ID],Student_List[Gender])</f>
        <v>M</v>
      </c>
      <c r="H162" s="5" cm="1">
        <f t="array" ref="H162">_xlfn.XLOOKUP(student_exam_results[[#This Row],[Student_ID]],Table3[[#Headers],[#Data],[Student_ID]],Table3[[#Headers],[#Data],[parental_level_of_education]])</f>
        <v>4</v>
      </c>
      <c r="I162" s="5"/>
      <c r="O162" s="5"/>
      <c r="P162" s="5"/>
      <c r="Q162" s="5"/>
      <c r="R162" s="5"/>
    </row>
    <row r="163" spans="1:18" x14ac:dyDescent="0.35">
      <c r="A163" s="18">
        <v>162</v>
      </c>
      <c r="B163" s="4" t="s">
        <v>975</v>
      </c>
      <c r="C163" s="5">
        <v>67</v>
      </c>
      <c r="D163" s="5">
        <v>58</v>
      </c>
      <c r="E163" s="5">
        <v>54</v>
      </c>
      <c r="F163" s="5" t="str">
        <f>_xlfn.XLOOKUP(student_exam_results[[#This Row],[Student_ID]],Student_List[Student_ID],Student_List[Year_Group])</f>
        <v>Group E</v>
      </c>
      <c r="G163" s="5" t="str">
        <f>_xlfn.XLOOKUP(student_exam_results[[#This Row],[Student_ID]],Student_List[Student_ID],Student_List[Gender])</f>
        <v>M</v>
      </c>
      <c r="H163" s="5" cm="1">
        <f t="array" ref="H163">_xlfn.XLOOKUP(student_exam_results[[#This Row],[Student_ID]],Table3[[#Headers],[#Data],[Student_ID]],Table3[[#Headers],[#Data],[parental_level_of_education]])</f>
        <v>3</v>
      </c>
      <c r="I163" s="5"/>
      <c r="O163" s="5"/>
      <c r="P163" s="5"/>
      <c r="Q163" s="5"/>
      <c r="R163" s="5"/>
    </row>
    <row r="164" spans="1:18" x14ac:dyDescent="0.35">
      <c r="A164" s="17">
        <v>163</v>
      </c>
      <c r="B164" s="4" t="s">
        <v>275</v>
      </c>
      <c r="C164" s="5">
        <v>67</v>
      </c>
      <c r="D164" s="5">
        <v>59</v>
      </c>
      <c r="E164" s="5">
        <v>54</v>
      </c>
      <c r="F164" s="5" t="str">
        <f>_xlfn.XLOOKUP(student_exam_results[[#This Row],[Student_ID]],Student_List[Student_ID],Student_List[Year_Group])</f>
        <v>Group B</v>
      </c>
      <c r="G164" s="5" t="str">
        <f>_xlfn.XLOOKUP(student_exam_results[[#This Row],[Student_ID]],Student_List[Student_ID],Student_List[Gender])</f>
        <v>M</v>
      </c>
      <c r="H164" s="5" cm="1">
        <f t="array" ref="H164">_xlfn.XLOOKUP(student_exam_results[[#This Row],[Student_ID]],Table3[[#Headers],[#Data],[Student_ID]],Table3[[#Headers],[#Data],[parental_level_of_education]])</f>
        <v>1</v>
      </c>
      <c r="I164" s="5"/>
      <c r="O164" s="5"/>
      <c r="P164" s="5"/>
      <c r="Q164" s="5"/>
      <c r="R164" s="5"/>
    </row>
    <row r="165" spans="1:18" x14ac:dyDescent="0.35">
      <c r="A165" s="18">
        <v>164</v>
      </c>
      <c r="B165" s="4" t="s">
        <v>277</v>
      </c>
      <c r="C165" s="5">
        <v>59</v>
      </c>
      <c r="D165" s="5">
        <v>59</v>
      </c>
      <c r="E165" s="5">
        <v>54</v>
      </c>
      <c r="F165" s="5" t="str">
        <f>_xlfn.XLOOKUP(student_exam_results[[#This Row],[Student_ID]],Student_List[Student_ID],Student_List[Year_Group])</f>
        <v>Group B</v>
      </c>
      <c r="G165" s="5" t="str">
        <f>_xlfn.XLOOKUP(student_exam_results[[#This Row],[Student_ID]],Student_List[Student_ID],Student_List[Gender])</f>
        <v>M</v>
      </c>
      <c r="H165" s="5" cm="1">
        <f t="array" ref="H165">_xlfn.XLOOKUP(student_exam_results[[#This Row],[Student_ID]],Table3[[#Headers],[#Data],[Student_ID]],Table3[[#Headers],[#Data],[parental_level_of_education]])</f>
        <v>1</v>
      </c>
      <c r="I165" s="5"/>
      <c r="O165" s="5"/>
      <c r="P165" s="5"/>
      <c r="Q165" s="5"/>
      <c r="R165" s="5"/>
    </row>
    <row r="166" spans="1:18" x14ac:dyDescent="0.35">
      <c r="A166" s="17">
        <v>165</v>
      </c>
      <c r="B166" s="4" t="s">
        <v>169</v>
      </c>
      <c r="C166" s="5">
        <v>53</v>
      </c>
      <c r="D166" s="5">
        <v>60</v>
      </c>
      <c r="E166" s="5">
        <v>54</v>
      </c>
      <c r="F166" s="5" t="str">
        <f>_xlfn.XLOOKUP(student_exam_results[[#This Row],[Student_ID]],Student_List[Student_ID],Student_List[Year_Group])</f>
        <v>Group B</v>
      </c>
      <c r="G166" s="5" t="str">
        <f>_xlfn.XLOOKUP(student_exam_results[[#This Row],[Student_ID]],Student_List[Student_ID],Student_List[Gender])</f>
        <v>F</v>
      </c>
      <c r="H166" s="5" cm="1">
        <f t="array" ref="H166">_xlfn.XLOOKUP(student_exam_results[[#This Row],[Student_ID]],Table3[[#Headers],[#Data],[Student_ID]],Table3[[#Headers],[#Data],[parental_level_of_education]])</f>
        <v>1</v>
      </c>
      <c r="I166" s="5"/>
      <c r="O166" s="5"/>
      <c r="P166" s="5"/>
      <c r="Q166" s="5"/>
      <c r="R166" s="5"/>
    </row>
    <row r="167" spans="1:18" x14ac:dyDescent="0.35">
      <c r="A167" s="17">
        <v>166</v>
      </c>
      <c r="B167" s="4" t="s">
        <v>528</v>
      </c>
      <c r="C167" s="5">
        <v>54</v>
      </c>
      <c r="D167" s="5">
        <v>60</v>
      </c>
      <c r="E167" s="5">
        <v>54</v>
      </c>
      <c r="F167" s="5" t="str">
        <f>_xlfn.XLOOKUP(student_exam_results[[#This Row],[Student_ID]],Student_List[Student_ID],Student_List[Year_Group])</f>
        <v>Group C</v>
      </c>
      <c r="G167" s="5" t="str">
        <f>_xlfn.XLOOKUP(student_exam_results[[#This Row],[Student_ID]],Student_List[Student_ID],Student_List[Gender])</f>
        <v>M</v>
      </c>
      <c r="H167" s="5" cm="1">
        <f t="array" ref="H167">_xlfn.XLOOKUP(student_exam_results[[#This Row],[Student_ID]],Table3[[#Headers],[#Data],[Student_ID]],Table3[[#Headers],[#Data],[parental_level_of_education]])</f>
        <v>3</v>
      </c>
      <c r="I167" s="5"/>
      <c r="O167" s="5"/>
      <c r="P167" s="5"/>
      <c r="Q167" s="5"/>
      <c r="R167" s="5"/>
    </row>
    <row r="168" spans="1:18" x14ac:dyDescent="0.35">
      <c r="A168" s="18">
        <v>167</v>
      </c>
      <c r="B168" s="4" t="s">
        <v>33</v>
      </c>
      <c r="C168" s="5">
        <v>58</v>
      </c>
      <c r="D168" s="5">
        <v>64</v>
      </c>
      <c r="E168" s="5">
        <v>54</v>
      </c>
      <c r="F168" s="5" t="str">
        <f>_xlfn.XLOOKUP(student_exam_results[[#This Row],[Student_ID]],Student_List[Student_ID],Student_List[Year_Group])</f>
        <v>Group A</v>
      </c>
      <c r="G168" s="5" t="str">
        <f>_xlfn.XLOOKUP(student_exam_results[[#This Row],[Student_ID]],Student_List[Student_ID],Student_List[Gender])</f>
        <v>F</v>
      </c>
      <c r="H168" s="5" cm="1">
        <f t="array" ref="H168">_xlfn.XLOOKUP(student_exam_results[[#This Row],[Student_ID]],Table3[[#Headers],[#Data],[Student_ID]],Table3[[#Headers],[#Data],[parental_level_of_education]])</f>
        <v>1</v>
      </c>
      <c r="I168" s="5"/>
      <c r="O168" s="5"/>
      <c r="P168" s="5"/>
      <c r="Q168" s="5"/>
      <c r="R168" s="5"/>
    </row>
    <row r="169" spans="1:18" x14ac:dyDescent="0.35">
      <c r="A169" s="17">
        <v>168</v>
      </c>
      <c r="B169" s="4" t="s">
        <v>199</v>
      </c>
      <c r="C169" s="5">
        <v>59</v>
      </c>
      <c r="D169" s="5">
        <v>48</v>
      </c>
      <c r="E169" s="5">
        <v>55</v>
      </c>
      <c r="F169" s="5" t="str">
        <f>_xlfn.XLOOKUP(student_exam_results[[#This Row],[Student_ID]],Student_List[Student_ID],Student_List[Year_Group])</f>
        <v>Group B</v>
      </c>
      <c r="G169" s="5" t="str">
        <f>_xlfn.XLOOKUP(student_exam_results[[#This Row],[Student_ID]],Student_List[Student_ID],Student_List[Gender])</f>
        <v>M</v>
      </c>
      <c r="H169" s="5" cm="1">
        <f t="array" ref="H169">_xlfn.XLOOKUP(student_exam_results[[#This Row],[Student_ID]],Table3[[#Headers],[#Data],[Student_ID]],Table3[[#Headers],[#Data],[parental_level_of_education]])</f>
        <v>6</v>
      </c>
      <c r="I169" s="5"/>
      <c r="O169" s="5"/>
      <c r="P169" s="5"/>
      <c r="Q169" s="5"/>
      <c r="R169" s="5"/>
    </row>
    <row r="170" spans="1:18" x14ac:dyDescent="0.35">
      <c r="A170" s="18">
        <v>169</v>
      </c>
      <c r="B170" s="4" t="s">
        <v>224</v>
      </c>
      <c r="C170" s="5">
        <v>44</v>
      </c>
      <c r="D170" s="5">
        <v>48</v>
      </c>
      <c r="E170" s="5">
        <v>55</v>
      </c>
      <c r="F170" s="5" t="str">
        <f>_xlfn.XLOOKUP(student_exam_results[[#This Row],[Student_ID]],Student_List[Student_ID],Student_List[Year_Group])</f>
        <v>Group B</v>
      </c>
      <c r="G170" s="5" t="str">
        <f>_xlfn.XLOOKUP(student_exam_results[[#This Row],[Student_ID]],Student_List[Student_ID],Student_List[Gender])</f>
        <v>M</v>
      </c>
      <c r="H170" s="5" cm="1">
        <f t="array" ref="H170">_xlfn.XLOOKUP(student_exam_results[[#This Row],[Student_ID]],Table3[[#Headers],[#Data],[Student_ID]],Table3[[#Headers],[#Data],[parental_level_of_education]])</f>
        <v>2</v>
      </c>
      <c r="I170" s="5"/>
      <c r="O170" s="5"/>
      <c r="P170" s="5"/>
      <c r="Q170" s="5"/>
      <c r="R170" s="5"/>
    </row>
    <row r="171" spans="1:18" x14ac:dyDescent="0.35">
      <c r="A171" s="17">
        <v>170</v>
      </c>
      <c r="B171" s="4" t="s">
        <v>821</v>
      </c>
      <c r="C171" s="5">
        <v>67</v>
      </c>
      <c r="D171" s="5">
        <v>52</v>
      </c>
      <c r="E171" s="5">
        <v>55</v>
      </c>
      <c r="F171" s="5" t="str">
        <f>_xlfn.XLOOKUP(student_exam_results[[#This Row],[Student_ID]],Student_List[Student_ID],Student_List[Year_Group])</f>
        <v>Group D</v>
      </c>
      <c r="G171" s="5" t="str">
        <f>_xlfn.XLOOKUP(student_exam_results[[#This Row],[Student_ID]],Student_List[Student_ID],Student_List[Gender])</f>
        <v>M</v>
      </c>
      <c r="H171" s="5" cm="1">
        <f t="array" ref="H171">_xlfn.XLOOKUP(student_exam_results[[#This Row],[Student_ID]],Table3[[#Headers],[#Data],[Student_ID]],Table3[[#Headers],[#Data],[parental_level_of_education]])</f>
        <v>1</v>
      </c>
      <c r="I171" s="5"/>
      <c r="O171" s="5"/>
      <c r="P171" s="5"/>
      <c r="Q171" s="5"/>
      <c r="R171" s="5"/>
    </row>
    <row r="172" spans="1:18" x14ac:dyDescent="0.35">
      <c r="A172" s="17">
        <v>171</v>
      </c>
      <c r="B172" s="4" t="s">
        <v>547</v>
      </c>
      <c r="C172" s="5">
        <v>50</v>
      </c>
      <c r="D172" s="5">
        <v>54</v>
      </c>
      <c r="E172" s="5">
        <v>55</v>
      </c>
      <c r="F172" s="5" t="str">
        <f>_xlfn.XLOOKUP(student_exam_results[[#This Row],[Student_ID]],Student_List[Student_ID],Student_List[Year_Group])</f>
        <v>Group C</v>
      </c>
      <c r="G172" s="5" t="str">
        <f>_xlfn.XLOOKUP(student_exam_results[[#This Row],[Student_ID]],Student_List[Student_ID],Student_List[Gender])</f>
        <v>M</v>
      </c>
      <c r="H172" s="5" cm="1">
        <f t="array" ref="H172">_xlfn.XLOOKUP(student_exam_results[[#This Row],[Student_ID]],Table3[[#Headers],[#Data],[Student_ID]],Table3[[#Headers],[#Data],[parental_level_of_education]])</f>
        <v>2</v>
      </c>
      <c r="I172" s="5"/>
      <c r="O172" s="5"/>
      <c r="P172" s="5"/>
      <c r="Q172" s="5"/>
      <c r="R172" s="5"/>
    </row>
    <row r="173" spans="1:18" x14ac:dyDescent="0.35">
      <c r="A173" s="18">
        <v>172</v>
      </c>
      <c r="B173" s="4" t="s">
        <v>200</v>
      </c>
      <c r="C173" s="5">
        <v>69</v>
      </c>
      <c r="D173" s="5">
        <v>54</v>
      </c>
      <c r="E173" s="5">
        <v>55</v>
      </c>
      <c r="F173" s="5" t="str">
        <f>_xlfn.XLOOKUP(student_exam_results[[#This Row],[Student_ID]],Student_List[Student_ID],Student_List[Year_Group])</f>
        <v>Group B</v>
      </c>
      <c r="G173" s="5" t="str">
        <f>_xlfn.XLOOKUP(student_exam_results[[#This Row],[Student_ID]],Student_List[Student_ID],Student_List[Gender])</f>
        <v>M</v>
      </c>
      <c r="H173" s="5" cm="1">
        <f t="array" ref="H173">_xlfn.XLOOKUP(student_exam_results[[#This Row],[Student_ID]],Table3[[#Headers],[#Data],[Student_ID]],Table3[[#Headers],[#Data],[parental_level_of_education]])</f>
        <v>5</v>
      </c>
      <c r="I173" s="5"/>
      <c r="O173" s="5"/>
      <c r="P173" s="5"/>
      <c r="Q173" s="5"/>
      <c r="R173" s="5"/>
    </row>
    <row r="174" spans="1:18" x14ac:dyDescent="0.35">
      <c r="A174" s="17">
        <v>173</v>
      </c>
      <c r="B174" s="4" t="s">
        <v>182</v>
      </c>
      <c r="C174" s="5">
        <v>39</v>
      </c>
      <c r="D174" s="5">
        <v>54</v>
      </c>
      <c r="E174" s="5">
        <v>55</v>
      </c>
      <c r="F174" s="5" t="str">
        <f>_xlfn.XLOOKUP(student_exam_results[[#This Row],[Student_ID]],Student_List[Student_ID],Student_List[Year_Group])</f>
        <v>Group B</v>
      </c>
      <c r="G174" s="5" t="str">
        <f>_xlfn.XLOOKUP(student_exam_results[[#This Row],[Student_ID]],Student_List[Student_ID],Student_List[Gender])</f>
        <v>F</v>
      </c>
      <c r="H174" s="5" cm="1">
        <f t="array" ref="H174">_xlfn.XLOOKUP(student_exam_results[[#This Row],[Student_ID]],Table3[[#Headers],[#Data],[Student_ID]],Table3[[#Headers],[#Data],[parental_level_of_education]])</f>
        <v>3</v>
      </c>
      <c r="I174" s="5"/>
      <c r="O174" s="5"/>
      <c r="P174" s="5"/>
      <c r="Q174" s="5"/>
      <c r="R174" s="5"/>
    </row>
    <row r="175" spans="1:18" x14ac:dyDescent="0.35">
      <c r="A175" s="18">
        <v>174</v>
      </c>
      <c r="B175" s="4" t="s">
        <v>444</v>
      </c>
      <c r="C175" s="5">
        <v>61</v>
      </c>
      <c r="D175" s="5">
        <v>55</v>
      </c>
      <c r="E175" s="5">
        <v>55</v>
      </c>
      <c r="F175" s="5" t="str">
        <f>_xlfn.XLOOKUP(student_exam_results[[#This Row],[Student_ID]],Student_List[Student_ID],Student_List[Year_Group])</f>
        <v>Group C</v>
      </c>
      <c r="G175" s="5" t="str">
        <f>_xlfn.XLOOKUP(student_exam_results[[#This Row],[Student_ID]],Student_List[Student_ID],Student_List[Gender])</f>
        <v>F</v>
      </c>
      <c r="H175" s="5" cm="1">
        <f t="array" ref="H175">_xlfn.XLOOKUP(student_exam_results[[#This Row],[Student_ID]],Table3[[#Headers],[#Data],[Student_ID]],Table3[[#Headers],[#Data],[parental_level_of_education]])</f>
        <v>3</v>
      </c>
      <c r="I175" s="5"/>
      <c r="O175" s="5"/>
      <c r="P175" s="5"/>
      <c r="Q175" s="5"/>
      <c r="R175" s="5"/>
    </row>
    <row r="176" spans="1:18" x14ac:dyDescent="0.35">
      <c r="A176" s="17">
        <v>175</v>
      </c>
      <c r="B176" s="4" t="s">
        <v>489</v>
      </c>
      <c r="C176" s="5">
        <v>63</v>
      </c>
      <c r="D176" s="5">
        <v>56</v>
      </c>
      <c r="E176" s="5">
        <v>55</v>
      </c>
      <c r="F176" s="5" t="str">
        <f>_xlfn.XLOOKUP(student_exam_results[[#This Row],[Student_ID]],Student_List[Student_ID],Student_List[Year_Group])</f>
        <v>Group C</v>
      </c>
      <c r="G176" s="5" t="str">
        <f>_xlfn.XLOOKUP(student_exam_results[[#This Row],[Student_ID]],Student_List[Student_ID],Student_List[Gender])</f>
        <v>M</v>
      </c>
      <c r="H176" s="5" cm="1">
        <f t="array" ref="H176">_xlfn.XLOOKUP(student_exam_results[[#This Row],[Student_ID]],Table3[[#Headers],[#Data],[Student_ID]],Table3[[#Headers],[#Data],[parental_level_of_education]])</f>
        <v>4</v>
      </c>
      <c r="I176" s="5"/>
      <c r="O176" s="5"/>
      <c r="P176" s="5"/>
      <c r="Q176" s="5"/>
      <c r="R176" s="5"/>
    </row>
    <row r="177" spans="1:18" x14ac:dyDescent="0.35">
      <c r="A177" s="17">
        <v>176</v>
      </c>
      <c r="B177" s="4" t="s">
        <v>499</v>
      </c>
      <c r="C177" s="5">
        <v>61</v>
      </c>
      <c r="D177" s="5">
        <v>56</v>
      </c>
      <c r="E177" s="5">
        <v>55</v>
      </c>
      <c r="F177" s="5" t="str">
        <f>_xlfn.XLOOKUP(student_exam_results[[#This Row],[Student_ID]],Student_List[Student_ID],Student_List[Year_Group])</f>
        <v>Group C</v>
      </c>
      <c r="G177" s="5" t="str">
        <f>_xlfn.XLOOKUP(student_exam_results[[#This Row],[Student_ID]],Student_List[Student_ID],Student_List[Gender])</f>
        <v>M</v>
      </c>
      <c r="H177" s="5" cm="1">
        <f t="array" ref="H177">_xlfn.XLOOKUP(student_exam_results[[#This Row],[Student_ID]],Table3[[#Headers],[#Data],[Student_ID]],Table3[[#Headers],[#Data],[parental_level_of_education]])</f>
        <v>1</v>
      </c>
      <c r="I177" s="5"/>
      <c r="O177" s="5"/>
      <c r="P177" s="5"/>
      <c r="Q177" s="5"/>
      <c r="R177" s="5"/>
    </row>
    <row r="178" spans="1:18" x14ac:dyDescent="0.35">
      <c r="A178" s="18">
        <v>177</v>
      </c>
      <c r="B178" s="4" t="s">
        <v>681</v>
      </c>
      <c r="C178" s="5">
        <v>41</v>
      </c>
      <c r="D178" s="5">
        <v>56</v>
      </c>
      <c r="E178" s="5">
        <v>55</v>
      </c>
      <c r="F178" s="5" t="str">
        <f>_xlfn.XLOOKUP(student_exam_results[[#This Row],[Student_ID]],Student_List[Student_ID],Student_List[Year_Group])</f>
        <v>Group D</v>
      </c>
      <c r="G178" s="5" t="str">
        <f>_xlfn.XLOOKUP(student_exam_results[[#This Row],[Student_ID]],Student_List[Student_ID],Student_List[Gender])</f>
        <v>F</v>
      </c>
      <c r="H178" s="5" cm="1">
        <f t="array" ref="H178">_xlfn.XLOOKUP(student_exam_results[[#This Row],[Student_ID]],Table3[[#Headers],[#Data],[Student_ID]],Table3[[#Headers],[#Data],[parental_level_of_education]])</f>
        <v>6</v>
      </c>
      <c r="I178" s="5"/>
      <c r="O178" s="5"/>
      <c r="P178" s="5"/>
      <c r="Q178" s="5"/>
      <c r="R178" s="5"/>
    </row>
    <row r="179" spans="1:18" x14ac:dyDescent="0.35">
      <c r="A179" s="17">
        <v>178</v>
      </c>
      <c r="B179" s="4" t="s">
        <v>492</v>
      </c>
      <c r="C179" s="5">
        <v>58</v>
      </c>
      <c r="D179" s="5">
        <v>57</v>
      </c>
      <c r="E179" s="5">
        <v>55</v>
      </c>
      <c r="F179" s="5" t="str">
        <f>_xlfn.XLOOKUP(student_exam_results[[#This Row],[Student_ID]],Student_List[Student_ID],Student_List[Year_Group])</f>
        <v>Group C</v>
      </c>
      <c r="G179" s="5" t="str">
        <f>_xlfn.XLOOKUP(student_exam_results[[#This Row],[Student_ID]],Student_List[Student_ID],Student_List[Gender])</f>
        <v>M</v>
      </c>
      <c r="H179" s="5" cm="1">
        <f t="array" ref="H179">_xlfn.XLOOKUP(student_exam_results[[#This Row],[Student_ID]],Table3[[#Headers],[#Data],[Student_ID]],Table3[[#Headers],[#Data],[parental_level_of_education]])</f>
        <v>3</v>
      </c>
      <c r="I179" s="5"/>
      <c r="O179" s="5"/>
      <c r="P179" s="5"/>
      <c r="Q179" s="5"/>
      <c r="R179" s="5"/>
    </row>
    <row r="180" spans="1:18" x14ac:dyDescent="0.35">
      <c r="A180" s="18">
        <v>179</v>
      </c>
      <c r="B180" s="4" t="s">
        <v>108</v>
      </c>
      <c r="C180" s="5">
        <v>48</v>
      </c>
      <c r="D180" s="5">
        <v>57</v>
      </c>
      <c r="E180" s="5">
        <v>55</v>
      </c>
      <c r="F180" s="5" t="str">
        <f>_xlfn.XLOOKUP(student_exam_results[[#This Row],[Student_ID]],Student_List[Student_ID],Student_List[Year_Group])</f>
        <v>Group B</v>
      </c>
      <c r="G180" s="5" t="str">
        <f>_xlfn.XLOOKUP(student_exam_results[[#This Row],[Student_ID]],Student_List[Student_ID],Student_List[Gender])</f>
        <v>F</v>
      </c>
      <c r="H180" s="5" cm="1">
        <f t="array" ref="H180">_xlfn.XLOOKUP(student_exam_results[[#This Row],[Student_ID]],Table3[[#Headers],[#Data],[Student_ID]],Table3[[#Headers],[#Data],[parental_level_of_education]])</f>
        <v>2</v>
      </c>
      <c r="I180" s="5"/>
      <c r="O180" s="5"/>
      <c r="P180" s="5"/>
      <c r="Q180" s="5"/>
      <c r="R180" s="5"/>
    </row>
    <row r="181" spans="1:18" x14ac:dyDescent="0.35">
      <c r="A181" s="17">
        <v>180</v>
      </c>
      <c r="B181" s="4" t="s">
        <v>173</v>
      </c>
      <c r="C181" s="5">
        <v>56</v>
      </c>
      <c r="D181" s="5">
        <v>58</v>
      </c>
      <c r="E181" s="5">
        <v>55</v>
      </c>
      <c r="F181" s="5" t="str">
        <f>_xlfn.XLOOKUP(student_exam_results[[#This Row],[Student_ID]],Student_List[Student_ID],Student_List[Year_Group])</f>
        <v>Group B</v>
      </c>
      <c r="G181" s="5" t="str">
        <f>_xlfn.XLOOKUP(student_exam_results[[#This Row],[Student_ID]],Student_List[Student_ID],Student_List[Gender])</f>
        <v>F</v>
      </c>
      <c r="H181" s="5" cm="1">
        <f t="array" ref="H181">_xlfn.XLOOKUP(student_exam_results[[#This Row],[Student_ID]],Table3[[#Headers],[#Data],[Student_ID]],Table3[[#Headers],[#Data],[parental_level_of_education]])</f>
        <v>3</v>
      </c>
      <c r="I181" s="5"/>
      <c r="O181" s="5"/>
      <c r="P181" s="5"/>
      <c r="Q181" s="5"/>
      <c r="R181" s="5"/>
    </row>
    <row r="182" spans="1:18" x14ac:dyDescent="0.35">
      <c r="A182" s="17">
        <v>181</v>
      </c>
      <c r="B182" s="4" t="s">
        <v>94</v>
      </c>
      <c r="C182" s="5">
        <v>63</v>
      </c>
      <c r="D182" s="5">
        <v>59</v>
      </c>
      <c r="E182" s="5">
        <v>55</v>
      </c>
      <c r="F182" s="5" t="str">
        <f>_xlfn.XLOOKUP(student_exam_results[[#This Row],[Student_ID]],Student_List[Student_ID],Student_List[Year_Group])</f>
        <v>Group B</v>
      </c>
      <c r="G182" s="5" t="str">
        <f>_xlfn.XLOOKUP(student_exam_results[[#This Row],[Student_ID]],Student_List[Student_ID],Student_List[Gender])</f>
        <v>F</v>
      </c>
      <c r="H182" s="5" cm="1">
        <f t="array" ref="H182">_xlfn.XLOOKUP(student_exam_results[[#This Row],[Student_ID]],Table3[[#Headers],[#Data],[Student_ID]],Table3[[#Headers],[#Data],[parental_level_of_education]])</f>
        <v>2</v>
      </c>
      <c r="I182" s="5"/>
      <c r="O182" s="5"/>
      <c r="P182" s="5"/>
      <c r="Q182" s="5"/>
      <c r="R182" s="5"/>
    </row>
    <row r="183" spans="1:18" x14ac:dyDescent="0.35">
      <c r="A183" s="18">
        <v>182</v>
      </c>
      <c r="B183" s="4" t="s">
        <v>292</v>
      </c>
      <c r="C183" s="5">
        <v>40</v>
      </c>
      <c r="D183" s="5">
        <v>59</v>
      </c>
      <c r="E183" s="5">
        <v>55</v>
      </c>
      <c r="F183" s="5" t="str">
        <f>_xlfn.XLOOKUP(student_exam_results[[#This Row],[Student_ID]],Student_List[Student_ID],Student_List[Year_Group])</f>
        <v>Group C</v>
      </c>
      <c r="G183" s="5" t="str">
        <f>_xlfn.XLOOKUP(student_exam_results[[#This Row],[Student_ID]],Student_List[Student_ID],Student_List[Gender])</f>
        <v>F</v>
      </c>
      <c r="H183" s="5" cm="1">
        <f t="array" ref="H183">_xlfn.XLOOKUP(student_exam_results[[#This Row],[Student_ID]],Table3[[#Headers],[#Data],[Student_ID]],Table3[[#Headers],[#Data],[parental_level_of_education]])</f>
        <v>1</v>
      </c>
      <c r="I183" s="5"/>
      <c r="O183" s="5"/>
      <c r="P183" s="5"/>
      <c r="Q183" s="5"/>
      <c r="R183" s="5"/>
    </row>
    <row r="184" spans="1:18" x14ac:dyDescent="0.35">
      <c r="A184" s="17">
        <v>183</v>
      </c>
      <c r="B184" s="4" t="s">
        <v>67</v>
      </c>
      <c r="C184" s="5">
        <v>58</v>
      </c>
      <c r="D184" s="5">
        <v>62</v>
      </c>
      <c r="E184" s="5">
        <v>55</v>
      </c>
      <c r="F184" s="5" t="str">
        <f>_xlfn.XLOOKUP(student_exam_results[[#This Row],[Student_ID]],Student_List[Student_ID],Student_List[Year_Group])</f>
        <v>Group A</v>
      </c>
      <c r="G184" s="5" t="str">
        <f>_xlfn.XLOOKUP(student_exam_results[[#This Row],[Student_ID]],Student_List[Student_ID],Student_List[Gender])</f>
        <v>M</v>
      </c>
      <c r="H184" s="5" cm="1">
        <f t="array" ref="H184">_xlfn.XLOOKUP(student_exam_results[[#This Row],[Student_ID]],Table3[[#Headers],[#Data],[Student_ID]],Table3[[#Headers],[#Data],[parental_level_of_education]])</f>
        <v>5</v>
      </c>
      <c r="I184" s="5"/>
      <c r="O184" s="5"/>
      <c r="P184" s="5"/>
      <c r="Q184" s="5"/>
      <c r="R184" s="5"/>
    </row>
    <row r="185" spans="1:18" x14ac:dyDescent="0.35">
      <c r="A185" s="18">
        <v>184</v>
      </c>
      <c r="B185" s="4" t="s">
        <v>494</v>
      </c>
      <c r="C185" s="5">
        <v>54</v>
      </c>
      <c r="D185" s="5">
        <v>62</v>
      </c>
      <c r="E185" s="5">
        <v>55</v>
      </c>
      <c r="F185" s="5" t="str">
        <f>_xlfn.XLOOKUP(student_exam_results[[#This Row],[Student_ID]],Student_List[Student_ID],Student_List[Year_Group])</f>
        <v>Group C</v>
      </c>
      <c r="G185" s="5" t="str">
        <f>_xlfn.XLOOKUP(student_exam_results[[#This Row],[Student_ID]],Student_List[Student_ID],Student_List[Gender])</f>
        <v>M</v>
      </c>
      <c r="H185" s="5" cm="1">
        <f t="array" ref="H185">_xlfn.XLOOKUP(student_exam_results[[#This Row],[Student_ID]],Table3[[#Headers],[#Data],[Student_ID]],Table3[[#Headers],[#Data],[parental_level_of_education]])</f>
        <v>3</v>
      </c>
      <c r="I185" s="5"/>
      <c r="O185" s="5"/>
      <c r="P185" s="5"/>
      <c r="Q185" s="5"/>
      <c r="R185" s="5"/>
    </row>
    <row r="186" spans="1:18" x14ac:dyDescent="0.35">
      <c r="A186" s="17">
        <v>185</v>
      </c>
      <c r="B186" s="4" t="s">
        <v>538</v>
      </c>
      <c r="C186" s="5">
        <v>50</v>
      </c>
      <c r="D186" s="5">
        <v>64</v>
      </c>
      <c r="E186" s="5">
        <v>55</v>
      </c>
      <c r="F186" s="5" t="str">
        <f>_xlfn.XLOOKUP(student_exam_results[[#This Row],[Student_ID]],Student_List[Student_ID],Student_List[Year_Group])</f>
        <v>Group C</v>
      </c>
      <c r="G186" s="5" t="str">
        <f>_xlfn.XLOOKUP(student_exam_results[[#This Row],[Student_ID]],Student_List[Student_ID],Student_List[Gender])</f>
        <v>M</v>
      </c>
      <c r="H186" s="5" cm="1">
        <f t="array" ref="H186">_xlfn.XLOOKUP(student_exam_results[[#This Row],[Student_ID]],Table3[[#Headers],[#Data],[Student_ID]],Table3[[#Headers],[#Data],[parental_level_of_education]])</f>
        <v>5</v>
      </c>
      <c r="I186" s="5"/>
      <c r="O186" s="5"/>
      <c r="P186" s="5"/>
      <c r="Q186" s="5"/>
      <c r="R186" s="5"/>
    </row>
    <row r="187" spans="1:18" x14ac:dyDescent="0.35">
      <c r="A187" s="17">
        <v>186</v>
      </c>
      <c r="B187" s="4" t="s">
        <v>232</v>
      </c>
      <c r="C187" s="5">
        <v>58</v>
      </c>
      <c r="D187" s="5">
        <v>65</v>
      </c>
      <c r="E187" s="5">
        <v>55</v>
      </c>
      <c r="F187" s="5" t="str">
        <f>_xlfn.XLOOKUP(student_exam_results[[#This Row],[Student_ID]],Student_List[Student_ID],Student_List[Year_Group])</f>
        <v>Group B</v>
      </c>
      <c r="G187" s="5" t="str">
        <f>_xlfn.XLOOKUP(student_exam_results[[#This Row],[Student_ID]],Student_List[Student_ID],Student_List[Gender])</f>
        <v>M</v>
      </c>
      <c r="H187" s="5" cm="1">
        <f t="array" ref="H187">_xlfn.XLOOKUP(student_exam_results[[#This Row],[Student_ID]],Table3[[#Headers],[#Data],[Student_ID]],Table3[[#Headers],[#Data],[parental_level_of_education]])</f>
        <v>2</v>
      </c>
      <c r="I187" s="5"/>
      <c r="O187" s="5"/>
      <c r="P187" s="5"/>
      <c r="Q187" s="5"/>
      <c r="R187" s="5"/>
    </row>
    <row r="188" spans="1:18" x14ac:dyDescent="0.35">
      <c r="A188" s="18">
        <v>187</v>
      </c>
      <c r="B188" s="4" t="s">
        <v>366</v>
      </c>
      <c r="C188" s="5">
        <v>43</v>
      </c>
      <c r="D188" s="5">
        <v>51</v>
      </c>
      <c r="E188" s="5">
        <v>56</v>
      </c>
      <c r="F188" s="5" t="str">
        <f>_xlfn.XLOOKUP(student_exam_results[[#This Row],[Student_ID]],Student_List[Student_ID],Student_List[Year_Group])</f>
        <v>Group C</v>
      </c>
      <c r="G188" s="5" t="str">
        <f>_xlfn.XLOOKUP(student_exam_results[[#This Row],[Student_ID]],Student_List[Student_ID],Student_List[Gender])</f>
        <v>F</v>
      </c>
      <c r="H188" s="5" cm="1">
        <f t="array" ref="H188">_xlfn.XLOOKUP(student_exam_results[[#This Row],[Student_ID]],Table3[[#Headers],[#Data],[Student_ID]],Table3[[#Headers],[#Data],[parental_level_of_education]])</f>
        <v>2</v>
      </c>
      <c r="I188" s="5"/>
      <c r="O188" s="5"/>
      <c r="P188" s="5"/>
      <c r="Q188" s="5"/>
      <c r="R188" s="5"/>
    </row>
    <row r="189" spans="1:18" x14ac:dyDescent="0.35">
      <c r="A189" s="17">
        <v>188</v>
      </c>
      <c r="B189" s="4" t="s">
        <v>819</v>
      </c>
      <c r="C189" s="5">
        <v>55</v>
      </c>
      <c r="D189" s="5">
        <v>52</v>
      </c>
      <c r="E189" s="5">
        <v>56</v>
      </c>
      <c r="F189" s="5" t="str">
        <f>_xlfn.XLOOKUP(student_exam_results[[#This Row],[Student_ID]],Student_List[Student_ID],Student_List[Year_Group])</f>
        <v>Group D</v>
      </c>
      <c r="G189" s="5" t="str">
        <f>_xlfn.XLOOKUP(student_exam_results[[#This Row],[Student_ID]],Student_List[Student_ID],Student_List[Gender])</f>
        <v>M</v>
      </c>
      <c r="H189" s="5" cm="1">
        <f t="array" ref="H189">_xlfn.XLOOKUP(student_exam_results[[#This Row],[Student_ID]],Table3[[#Headers],[#Data],[Student_ID]],Table3[[#Headers],[#Data],[parental_level_of_education]])</f>
        <v>2</v>
      </c>
      <c r="I189" s="5"/>
      <c r="O189" s="5"/>
      <c r="P189" s="5"/>
      <c r="Q189" s="5"/>
      <c r="R189" s="5"/>
    </row>
    <row r="190" spans="1:18" x14ac:dyDescent="0.35">
      <c r="A190" s="18">
        <v>189</v>
      </c>
      <c r="B190" s="4" t="s">
        <v>626</v>
      </c>
      <c r="C190" s="5">
        <v>53</v>
      </c>
      <c r="D190" s="5">
        <v>56</v>
      </c>
      <c r="E190" s="5">
        <v>56</v>
      </c>
      <c r="F190" s="5" t="str">
        <f>_xlfn.XLOOKUP(student_exam_results[[#This Row],[Student_ID]],Student_List[Student_ID],Student_List[Year_Group])</f>
        <v>Group D</v>
      </c>
      <c r="G190" s="5" t="str">
        <f>_xlfn.XLOOKUP(student_exam_results[[#This Row],[Student_ID]],Student_List[Student_ID],Student_List[Gender])</f>
        <v>F</v>
      </c>
      <c r="H190" s="5" cm="1">
        <f t="array" ref="H190">_xlfn.XLOOKUP(student_exam_results[[#This Row],[Student_ID]],Table3[[#Headers],[#Data],[Student_ID]],Table3[[#Headers],[#Data],[parental_level_of_education]])</f>
        <v>2</v>
      </c>
      <c r="I190" s="5"/>
      <c r="O190" s="5"/>
      <c r="P190" s="5"/>
      <c r="Q190" s="5"/>
      <c r="R190" s="5"/>
    </row>
    <row r="191" spans="1:18" x14ac:dyDescent="0.35">
      <c r="A191" s="17">
        <v>190</v>
      </c>
      <c r="B191" s="4" t="s">
        <v>917</v>
      </c>
      <c r="C191" s="5">
        <v>58</v>
      </c>
      <c r="D191" s="5">
        <v>56</v>
      </c>
      <c r="E191" s="5">
        <v>56</v>
      </c>
      <c r="F191" s="5" t="str">
        <f>_xlfn.XLOOKUP(student_exam_results[[#This Row],[Student_ID]],Student_List[Student_ID],Student_List[Year_Group])</f>
        <v>Group E</v>
      </c>
      <c r="G191" s="5" t="str">
        <f>_xlfn.XLOOKUP(student_exam_results[[#This Row],[Student_ID]],Student_List[Student_ID],Student_List[Gender])</f>
        <v>F</v>
      </c>
      <c r="H191" s="5" cm="1">
        <f t="array" ref="H191">_xlfn.XLOOKUP(student_exam_results[[#This Row],[Student_ID]],Table3[[#Headers],[#Data],[Student_ID]],Table3[[#Headers],[#Data],[parental_level_of_education]])</f>
        <v>1</v>
      </c>
      <c r="I191" s="5"/>
      <c r="O191" s="5"/>
      <c r="P191" s="5"/>
      <c r="Q191" s="5"/>
      <c r="R191" s="5"/>
    </row>
    <row r="192" spans="1:18" x14ac:dyDescent="0.35">
      <c r="A192" s="17">
        <v>191</v>
      </c>
      <c r="B192" s="4" t="s">
        <v>531</v>
      </c>
      <c r="C192" s="5">
        <v>68</v>
      </c>
      <c r="D192" s="5">
        <v>56</v>
      </c>
      <c r="E192" s="5">
        <v>56</v>
      </c>
      <c r="F192" s="5" t="str">
        <f>_xlfn.XLOOKUP(student_exam_results[[#This Row],[Student_ID]],Student_List[Student_ID],Student_List[Year_Group])</f>
        <v>Group C</v>
      </c>
      <c r="G192" s="5" t="str">
        <f>_xlfn.XLOOKUP(student_exam_results[[#This Row],[Student_ID]],Student_List[Student_ID],Student_List[Gender])</f>
        <v>M</v>
      </c>
      <c r="H192" s="5" cm="1">
        <f t="array" ref="H192">_xlfn.XLOOKUP(student_exam_results[[#This Row],[Student_ID]],Table3[[#Headers],[#Data],[Student_ID]],Table3[[#Headers],[#Data],[parental_level_of_education]])</f>
        <v>3</v>
      </c>
      <c r="I192" s="5"/>
      <c r="O192" s="5"/>
      <c r="P192" s="5"/>
      <c r="Q192" s="5"/>
      <c r="R192" s="5"/>
    </row>
    <row r="193" spans="1:18" x14ac:dyDescent="0.35">
      <c r="A193" s="18">
        <v>192</v>
      </c>
      <c r="B193" s="4" t="s">
        <v>530</v>
      </c>
      <c r="C193" s="5">
        <v>63</v>
      </c>
      <c r="D193" s="5">
        <v>57</v>
      </c>
      <c r="E193" s="5">
        <v>56</v>
      </c>
      <c r="F193" s="5" t="str">
        <f>_xlfn.XLOOKUP(student_exam_results[[#This Row],[Student_ID]],Student_List[Student_ID],Student_List[Year_Group])</f>
        <v>Group C</v>
      </c>
      <c r="G193" s="5" t="str">
        <f>_xlfn.XLOOKUP(student_exam_results[[#This Row],[Student_ID]],Student_List[Student_ID],Student_List[Gender])</f>
        <v>M</v>
      </c>
      <c r="H193" s="5" cm="1">
        <f t="array" ref="H193">_xlfn.XLOOKUP(student_exam_results[[#This Row],[Student_ID]],Table3[[#Headers],[#Data],[Student_ID]],Table3[[#Headers],[#Data],[parental_level_of_education]])</f>
        <v>4</v>
      </c>
      <c r="I193" s="5"/>
      <c r="O193" s="5"/>
      <c r="P193" s="5"/>
      <c r="Q193" s="5"/>
      <c r="R193" s="5"/>
    </row>
    <row r="194" spans="1:18" x14ac:dyDescent="0.35">
      <c r="A194" s="17">
        <v>193</v>
      </c>
      <c r="B194" s="4" t="s">
        <v>885</v>
      </c>
      <c r="C194" s="5">
        <v>60</v>
      </c>
      <c r="D194" s="5">
        <v>57</v>
      </c>
      <c r="E194" s="5">
        <v>56</v>
      </c>
      <c r="F194" s="5" t="str">
        <f>_xlfn.XLOOKUP(student_exam_results[[#This Row],[Student_ID]],Student_List[Student_ID],Student_List[Year_Group])</f>
        <v>Group E</v>
      </c>
      <c r="G194" s="5" t="str">
        <f>_xlfn.XLOOKUP(student_exam_results[[#This Row],[Student_ID]],Student_List[Student_ID],Student_List[Gender])</f>
        <v>F</v>
      </c>
      <c r="H194" s="5" cm="1">
        <f t="array" ref="H194">_xlfn.XLOOKUP(student_exam_results[[#This Row],[Student_ID]],Table3[[#Headers],[#Data],[Student_ID]],Table3[[#Headers],[#Data],[parental_level_of_education]])</f>
        <v>1</v>
      </c>
      <c r="I194" s="5"/>
      <c r="O194" s="5"/>
      <c r="P194" s="5"/>
      <c r="Q194" s="5"/>
      <c r="R194" s="5"/>
    </row>
    <row r="195" spans="1:18" x14ac:dyDescent="0.35">
      <c r="A195" s="18">
        <v>194</v>
      </c>
      <c r="B195" s="4" t="s">
        <v>634</v>
      </c>
      <c r="C195" s="5">
        <v>45</v>
      </c>
      <c r="D195" s="5">
        <v>58</v>
      </c>
      <c r="E195" s="5">
        <v>56</v>
      </c>
      <c r="F195" s="5" t="str">
        <f>_xlfn.XLOOKUP(student_exam_results[[#This Row],[Student_ID]],Student_List[Student_ID],Student_List[Year_Group])</f>
        <v>Group D</v>
      </c>
      <c r="G195" s="5" t="str">
        <f>_xlfn.XLOOKUP(student_exam_results[[#This Row],[Student_ID]],Student_List[Student_ID],Student_List[Gender])</f>
        <v>F</v>
      </c>
      <c r="H195" s="5" cm="1">
        <f t="array" ref="H195">_xlfn.XLOOKUP(student_exam_results[[#This Row],[Student_ID]],Table3[[#Headers],[#Data],[Student_ID]],Table3[[#Headers],[#Data],[parental_level_of_education]])</f>
        <v>2</v>
      </c>
      <c r="I195" s="5"/>
      <c r="O195" s="5"/>
      <c r="P195" s="5"/>
      <c r="Q195" s="5"/>
      <c r="R195" s="5"/>
    </row>
    <row r="196" spans="1:18" x14ac:dyDescent="0.35">
      <c r="A196" s="17">
        <v>195</v>
      </c>
      <c r="B196" s="4" t="s">
        <v>44</v>
      </c>
      <c r="C196" s="5">
        <v>32</v>
      </c>
      <c r="D196" s="5">
        <v>59</v>
      </c>
      <c r="E196" s="5">
        <v>56</v>
      </c>
      <c r="F196" s="5" t="str">
        <f>_xlfn.XLOOKUP(student_exam_results[[#This Row],[Student_ID]],Student_List[Student_ID],Student_List[Year_Group])</f>
        <v>Group A</v>
      </c>
      <c r="G196" s="5" t="str">
        <f>_xlfn.XLOOKUP(student_exam_results[[#This Row],[Student_ID]],Student_List[Student_ID],Student_List[Gender])</f>
        <v>F</v>
      </c>
      <c r="H196" s="5" cm="1">
        <f t="array" ref="H196">_xlfn.XLOOKUP(student_exam_results[[#This Row],[Student_ID]],Table3[[#Headers],[#Data],[Student_ID]],Table3[[#Headers],[#Data],[parental_level_of_education]])</f>
        <v>5</v>
      </c>
      <c r="I196" s="5"/>
      <c r="O196" s="5"/>
      <c r="P196" s="5"/>
      <c r="Q196" s="5"/>
      <c r="R196" s="5"/>
    </row>
    <row r="197" spans="1:18" x14ac:dyDescent="0.35">
      <c r="A197" s="17">
        <v>196</v>
      </c>
      <c r="B197" s="4" t="s">
        <v>847</v>
      </c>
      <c r="C197" s="5">
        <v>63</v>
      </c>
      <c r="D197" s="5">
        <v>60</v>
      </c>
      <c r="E197" s="5">
        <v>56</v>
      </c>
      <c r="F197" s="5" t="str">
        <f>_xlfn.XLOOKUP(student_exam_results[[#This Row],[Student_ID]],Student_List[Student_ID],Student_List[Year_Group])</f>
        <v>Group D</v>
      </c>
      <c r="G197" s="5" t="str">
        <f>_xlfn.XLOOKUP(student_exam_results[[#This Row],[Student_ID]],Student_List[Student_ID],Student_List[Gender])</f>
        <v>M</v>
      </c>
      <c r="H197" s="5" cm="1">
        <f t="array" ref="H197">_xlfn.XLOOKUP(student_exam_results[[#This Row],[Student_ID]],Table3[[#Headers],[#Data],[Student_ID]],Table3[[#Headers],[#Data],[parental_level_of_education]])</f>
        <v>2</v>
      </c>
      <c r="I197" s="5"/>
      <c r="O197" s="5"/>
      <c r="P197" s="5"/>
      <c r="Q197" s="5"/>
      <c r="R197" s="5"/>
    </row>
    <row r="198" spans="1:18" x14ac:dyDescent="0.35">
      <c r="A198" s="18">
        <v>197</v>
      </c>
      <c r="B198" s="4" t="s">
        <v>244</v>
      </c>
      <c r="C198" s="5">
        <v>58</v>
      </c>
      <c r="D198" s="5">
        <v>60</v>
      </c>
      <c r="E198" s="5">
        <v>56</v>
      </c>
      <c r="F198" s="5" t="str">
        <f>_xlfn.XLOOKUP(student_exam_results[[#This Row],[Student_ID]],Student_List[Student_ID],Student_List[Year_Group])</f>
        <v>Group B</v>
      </c>
      <c r="G198" s="5" t="str">
        <f>_xlfn.XLOOKUP(student_exam_results[[#This Row],[Student_ID]],Student_List[Student_ID],Student_List[Gender])</f>
        <v>M</v>
      </c>
      <c r="H198" s="5" cm="1">
        <f t="array" ref="H198">_xlfn.XLOOKUP(student_exam_results[[#This Row],[Student_ID]],Table3[[#Headers],[#Data],[Student_ID]],Table3[[#Headers],[#Data],[parental_level_of_education]])</f>
        <v>5</v>
      </c>
      <c r="I198" s="5"/>
      <c r="O198" s="5"/>
      <c r="P198" s="5"/>
      <c r="Q198" s="5"/>
      <c r="R198" s="5"/>
    </row>
    <row r="199" spans="1:18" x14ac:dyDescent="0.35">
      <c r="A199" s="17">
        <v>198</v>
      </c>
      <c r="B199" s="4" t="s">
        <v>790</v>
      </c>
      <c r="C199" s="5">
        <v>66</v>
      </c>
      <c r="D199" s="5">
        <v>60</v>
      </c>
      <c r="E199" s="5">
        <v>56</v>
      </c>
      <c r="F199" s="5" t="str">
        <f>_xlfn.XLOOKUP(student_exam_results[[#This Row],[Student_ID]],Student_List[Student_ID],Student_List[Year_Group])</f>
        <v>Group D</v>
      </c>
      <c r="G199" s="5" t="str">
        <f>_xlfn.XLOOKUP(student_exam_results[[#This Row],[Student_ID]],Student_List[Student_ID],Student_List[Gender])</f>
        <v>M</v>
      </c>
      <c r="H199" s="5" cm="1">
        <f t="array" ref="H199">_xlfn.XLOOKUP(student_exam_results[[#This Row],[Student_ID]],Table3[[#Headers],[#Data],[Student_ID]],Table3[[#Headers],[#Data],[parental_level_of_education]])</f>
        <v>2</v>
      </c>
      <c r="I199" s="5"/>
      <c r="O199" s="5"/>
      <c r="P199" s="5"/>
      <c r="Q199" s="5"/>
      <c r="R199" s="5"/>
    </row>
    <row r="200" spans="1:18" x14ac:dyDescent="0.35">
      <c r="A200" s="18">
        <v>199</v>
      </c>
      <c r="B200" s="4" t="s">
        <v>246</v>
      </c>
      <c r="C200" s="5">
        <v>57</v>
      </c>
      <c r="D200" s="5">
        <v>62</v>
      </c>
      <c r="E200" s="5">
        <v>56</v>
      </c>
      <c r="F200" s="5" t="str">
        <f>_xlfn.XLOOKUP(student_exam_results[[#This Row],[Student_ID]],Student_List[Student_ID],Student_List[Year_Group])</f>
        <v>Group B</v>
      </c>
      <c r="G200" s="5" t="str">
        <f>_xlfn.XLOOKUP(student_exam_results[[#This Row],[Student_ID]],Student_List[Student_ID],Student_List[Gender])</f>
        <v>M</v>
      </c>
      <c r="H200" s="5" cm="1">
        <f t="array" ref="H200">_xlfn.XLOOKUP(student_exam_results[[#This Row],[Student_ID]],Table3[[#Headers],[#Data],[Student_ID]],Table3[[#Headers],[#Data],[parental_level_of_education]])</f>
        <v>4</v>
      </c>
      <c r="I200" s="5"/>
      <c r="O200" s="5"/>
      <c r="P200" s="5"/>
      <c r="Q200" s="5"/>
      <c r="R200" s="5"/>
    </row>
    <row r="201" spans="1:18" x14ac:dyDescent="0.35">
      <c r="A201" s="17">
        <v>200</v>
      </c>
      <c r="B201" s="4" t="s">
        <v>549</v>
      </c>
      <c r="C201" s="5">
        <v>52</v>
      </c>
      <c r="D201" s="5">
        <v>63</v>
      </c>
      <c r="E201" s="5">
        <v>56</v>
      </c>
      <c r="F201" s="5" t="str">
        <f>_xlfn.XLOOKUP(student_exam_results[[#This Row],[Student_ID]],Student_List[Student_ID],Student_List[Year_Group])</f>
        <v>Group C</v>
      </c>
      <c r="G201" s="5" t="str">
        <f>_xlfn.XLOOKUP(student_exam_results[[#This Row],[Student_ID]],Student_List[Student_ID],Student_List[Gender])</f>
        <v>M</v>
      </c>
      <c r="H201" s="5" cm="1">
        <f t="array" ref="H201">_xlfn.XLOOKUP(student_exam_results[[#This Row],[Student_ID]],Table3[[#Headers],[#Data],[Student_ID]],Table3[[#Headers],[#Data],[parental_level_of_education]])</f>
        <v>3</v>
      </c>
      <c r="I201" s="5"/>
      <c r="O201" s="5"/>
      <c r="P201" s="5"/>
      <c r="Q201" s="5"/>
      <c r="R201" s="5"/>
    </row>
    <row r="202" spans="1:18" x14ac:dyDescent="0.35">
      <c r="A202" s="17">
        <v>201</v>
      </c>
      <c r="B202" s="4" t="s">
        <v>130</v>
      </c>
      <c r="C202" s="5">
        <v>47</v>
      </c>
      <c r="D202" s="5">
        <v>64</v>
      </c>
      <c r="E202" s="5">
        <v>56</v>
      </c>
      <c r="F202" s="5" t="str">
        <f>_xlfn.XLOOKUP(student_exam_results[[#This Row],[Student_ID]],Student_List[Student_ID],Student_List[Year_Group])</f>
        <v>Group B</v>
      </c>
      <c r="G202" s="5" t="str">
        <f>_xlfn.XLOOKUP(student_exam_results[[#This Row],[Student_ID]],Student_List[Student_ID],Student_List[Gender])</f>
        <v>F</v>
      </c>
      <c r="H202" s="5" cm="1">
        <f t="array" ref="H202">_xlfn.XLOOKUP(student_exam_results[[#This Row],[Student_ID]],Table3[[#Headers],[#Data],[Student_ID]],Table3[[#Headers],[#Data],[parental_level_of_education]])</f>
        <v>3</v>
      </c>
      <c r="I202" s="5"/>
      <c r="O202" s="5"/>
      <c r="P202" s="5"/>
      <c r="Q202" s="5"/>
      <c r="R202" s="5"/>
    </row>
    <row r="203" spans="1:18" x14ac:dyDescent="0.35">
      <c r="A203" s="18">
        <v>202</v>
      </c>
      <c r="B203" s="4" t="s">
        <v>231</v>
      </c>
      <c r="C203" s="5">
        <v>61</v>
      </c>
      <c r="D203" s="5">
        <v>65</v>
      </c>
      <c r="E203" s="5">
        <v>56</v>
      </c>
      <c r="F203" s="5" t="str">
        <f>_xlfn.XLOOKUP(student_exam_results[[#This Row],[Student_ID]],Student_List[Student_ID],Student_List[Year_Group])</f>
        <v>Group B</v>
      </c>
      <c r="G203" s="5" t="str">
        <f>_xlfn.XLOOKUP(student_exam_results[[#This Row],[Student_ID]],Student_List[Student_ID],Student_List[Gender])</f>
        <v>M</v>
      </c>
      <c r="H203" s="5" cm="1">
        <f t="array" ref="H203">_xlfn.XLOOKUP(student_exam_results[[#This Row],[Student_ID]],Table3[[#Headers],[#Data],[Student_ID]],Table3[[#Headers],[#Data],[parental_level_of_education]])</f>
        <v>3</v>
      </c>
      <c r="I203" s="5"/>
      <c r="O203" s="5"/>
      <c r="P203" s="5"/>
      <c r="Q203" s="5"/>
      <c r="R203" s="5"/>
    </row>
    <row r="204" spans="1:18" x14ac:dyDescent="0.35">
      <c r="A204" s="17">
        <v>203</v>
      </c>
      <c r="B204" s="4" t="s">
        <v>960</v>
      </c>
      <c r="C204" s="5">
        <v>70</v>
      </c>
      <c r="D204" s="5">
        <v>66</v>
      </c>
      <c r="E204" s="5">
        <v>56</v>
      </c>
      <c r="F204" s="5" t="str">
        <f>_xlfn.XLOOKUP(student_exam_results[[#This Row],[Student_ID]],Student_List[Student_ID],Student_List[Year_Group])</f>
        <v>Group E</v>
      </c>
      <c r="G204" s="5" t="str">
        <f>_xlfn.XLOOKUP(student_exam_results[[#This Row],[Student_ID]],Student_List[Student_ID],Student_List[Gender])</f>
        <v>M</v>
      </c>
      <c r="H204" s="5" cm="1">
        <f t="array" ref="H204">_xlfn.XLOOKUP(student_exam_results[[#This Row],[Student_ID]],Table3[[#Headers],[#Data],[Student_ID]],Table3[[#Headers],[#Data],[parental_level_of_education]])</f>
        <v>4</v>
      </c>
      <c r="I204" s="5"/>
      <c r="O204" s="5"/>
      <c r="P204" s="5"/>
      <c r="Q204" s="5"/>
      <c r="R204" s="5"/>
    </row>
    <row r="205" spans="1:18" x14ac:dyDescent="0.35">
      <c r="A205" s="18">
        <v>204</v>
      </c>
      <c r="B205" s="4" t="s">
        <v>437</v>
      </c>
      <c r="C205" s="5">
        <v>39</v>
      </c>
      <c r="D205" s="5">
        <v>54</v>
      </c>
      <c r="E205" s="5">
        <v>57</v>
      </c>
      <c r="F205" s="5" t="str">
        <f>_xlfn.XLOOKUP(student_exam_results[[#This Row],[Student_ID]],Student_List[Student_ID],Student_List[Year_Group])</f>
        <v>Group C</v>
      </c>
      <c r="G205" s="5" t="str">
        <f>_xlfn.XLOOKUP(student_exam_results[[#This Row],[Student_ID]],Student_List[Student_ID],Student_List[Gender])</f>
        <v>F</v>
      </c>
      <c r="H205" s="5" cm="1">
        <f t="array" ref="H205">_xlfn.XLOOKUP(student_exam_results[[#This Row],[Student_ID]],Table3[[#Headers],[#Data],[Student_ID]],Table3[[#Headers],[#Data],[parental_level_of_education]])</f>
        <v>5</v>
      </c>
      <c r="I205" s="5"/>
      <c r="O205" s="5"/>
      <c r="P205" s="5"/>
      <c r="Q205" s="5"/>
      <c r="R205" s="5"/>
    </row>
    <row r="206" spans="1:18" x14ac:dyDescent="0.35">
      <c r="A206" s="17">
        <v>205</v>
      </c>
      <c r="B206" s="4" t="s">
        <v>899</v>
      </c>
      <c r="C206" s="5">
        <v>58</v>
      </c>
      <c r="D206" s="5">
        <v>56</v>
      </c>
      <c r="E206" s="5">
        <v>57</v>
      </c>
      <c r="F206" s="5" t="str">
        <f>_xlfn.XLOOKUP(student_exam_results[[#This Row],[Student_ID]],Student_List[Student_ID],Student_List[Year_Group])</f>
        <v>Group E</v>
      </c>
      <c r="G206" s="5" t="str">
        <f>_xlfn.XLOOKUP(student_exam_results[[#This Row],[Student_ID]],Student_List[Student_ID],Student_List[Gender])</f>
        <v>F</v>
      </c>
      <c r="H206" s="5" cm="1">
        <f t="array" ref="H206">_xlfn.XLOOKUP(student_exam_results[[#This Row],[Student_ID]],Table3[[#Headers],[#Data],[Student_ID]],Table3[[#Headers],[#Data],[parental_level_of_education]])</f>
        <v>1</v>
      </c>
      <c r="I206" s="5"/>
      <c r="O206" s="5"/>
      <c r="P206" s="5"/>
      <c r="Q206" s="5"/>
      <c r="R206" s="5"/>
    </row>
    <row r="207" spans="1:18" x14ac:dyDescent="0.35">
      <c r="A207" s="17">
        <v>206</v>
      </c>
      <c r="B207" s="4" t="s">
        <v>737</v>
      </c>
      <c r="C207" s="5">
        <v>42</v>
      </c>
      <c r="D207" s="5">
        <v>57</v>
      </c>
      <c r="E207" s="5">
        <v>57</v>
      </c>
      <c r="F207" s="5" t="str">
        <f>_xlfn.XLOOKUP(student_exam_results[[#This Row],[Student_ID]],Student_List[Student_ID],Student_List[Year_Group])</f>
        <v>Group D</v>
      </c>
      <c r="G207" s="5" t="str">
        <f>_xlfn.XLOOKUP(student_exam_results[[#This Row],[Student_ID]],Student_List[Student_ID],Student_List[Gender])</f>
        <v>F</v>
      </c>
      <c r="H207" s="5" cm="1">
        <f t="array" ref="H207">_xlfn.XLOOKUP(student_exam_results[[#This Row],[Student_ID]],Table3[[#Headers],[#Data],[Student_ID]],Table3[[#Headers],[#Data],[parental_level_of_education]])</f>
        <v>5</v>
      </c>
      <c r="I207" s="5"/>
      <c r="O207" s="5"/>
      <c r="P207" s="5"/>
      <c r="Q207" s="5"/>
      <c r="R207" s="5"/>
    </row>
    <row r="208" spans="1:18" x14ac:dyDescent="0.35">
      <c r="A208" s="18">
        <v>207</v>
      </c>
      <c r="B208" s="4" t="s">
        <v>62</v>
      </c>
      <c r="C208" s="5">
        <v>63</v>
      </c>
      <c r="D208" s="5">
        <v>57</v>
      </c>
      <c r="E208" s="5">
        <v>57</v>
      </c>
      <c r="F208" s="5" t="str">
        <f>_xlfn.XLOOKUP(student_exam_results[[#This Row],[Student_ID]],Student_List[Student_ID],Student_List[Year_Group])</f>
        <v>Group A</v>
      </c>
      <c r="G208" s="5" t="str">
        <f>_xlfn.XLOOKUP(student_exam_results[[#This Row],[Student_ID]],Student_List[Student_ID],Student_List[Gender])</f>
        <v>M</v>
      </c>
      <c r="H208" s="5" cm="1">
        <f t="array" ref="H208">_xlfn.XLOOKUP(student_exam_results[[#This Row],[Student_ID]],Table3[[#Headers],[#Data],[Student_ID]],Table3[[#Headers],[#Data],[parental_level_of_education]])</f>
        <v>3</v>
      </c>
      <c r="I208" s="5"/>
      <c r="O208" s="5"/>
      <c r="P208" s="5"/>
      <c r="Q208" s="5"/>
      <c r="R208" s="5"/>
    </row>
    <row r="209" spans="1:18" x14ac:dyDescent="0.35">
      <c r="A209" s="17">
        <v>208</v>
      </c>
      <c r="B209" s="4" t="s">
        <v>340</v>
      </c>
      <c r="C209" s="5">
        <v>43</v>
      </c>
      <c r="D209" s="5">
        <v>57</v>
      </c>
      <c r="E209" s="5">
        <v>57</v>
      </c>
      <c r="F209" s="5" t="str">
        <f>_xlfn.XLOOKUP(student_exam_results[[#This Row],[Student_ID]],Student_List[Student_ID],Student_List[Year_Group])</f>
        <v>Group C</v>
      </c>
      <c r="G209" s="5" t="str">
        <f>_xlfn.XLOOKUP(student_exam_results[[#This Row],[Student_ID]],Student_List[Student_ID],Student_List[Gender])</f>
        <v>F</v>
      </c>
      <c r="H209" s="5" cm="1">
        <f t="array" ref="H209">_xlfn.XLOOKUP(student_exam_results[[#This Row],[Student_ID]],Table3[[#Headers],[#Data],[Student_ID]],Table3[[#Headers],[#Data],[parental_level_of_education]])</f>
        <v>3</v>
      </c>
      <c r="I209" s="5"/>
      <c r="O209" s="5"/>
      <c r="P209" s="5"/>
      <c r="Q209" s="5"/>
      <c r="R209" s="5"/>
    </row>
    <row r="210" spans="1:18" x14ac:dyDescent="0.35">
      <c r="A210" s="18">
        <v>209</v>
      </c>
      <c r="B210" s="4" t="s">
        <v>193</v>
      </c>
      <c r="C210" s="5">
        <v>52</v>
      </c>
      <c r="D210" s="5">
        <v>58</v>
      </c>
      <c r="E210" s="5">
        <v>57</v>
      </c>
      <c r="F210" s="5" t="str">
        <f>_xlfn.XLOOKUP(student_exam_results[[#This Row],[Student_ID]],Student_List[Student_ID],Student_List[Year_Group])</f>
        <v>Group B</v>
      </c>
      <c r="G210" s="5" t="str">
        <f>_xlfn.XLOOKUP(student_exam_results[[#This Row],[Student_ID]],Student_List[Student_ID],Student_List[Gender])</f>
        <v>M</v>
      </c>
      <c r="H210" s="5" cm="1">
        <f t="array" ref="H210">_xlfn.XLOOKUP(student_exam_results[[#This Row],[Student_ID]],Table3[[#Headers],[#Data],[Student_ID]],Table3[[#Headers],[#Data],[parental_level_of_education]])</f>
        <v>4</v>
      </c>
      <c r="I210" s="5"/>
      <c r="O210" s="5"/>
      <c r="P210" s="5"/>
      <c r="Q210" s="5"/>
      <c r="R210" s="5"/>
    </row>
    <row r="211" spans="1:18" x14ac:dyDescent="0.35">
      <c r="A211" s="17">
        <v>210</v>
      </c>
      <c r="B211" s="4" t="s">
        <v>420</v>
      </c>
      <c r="C211" s="5">
        <v>38</v>
      </c>
      <c r="D211" s="5">
        <v>58</v>
      </c>
      <c r="E211" s="5">
        <v>57</v>
      </c>
      <c r="F211" s="5" t="str">
        <f>_xlfn.XLOOKUP(student_exam_results[[#This Row],[Student_ID]],Student_List[Student_ID],Student_List[Year_Group])</f>
        <v>Group C</v>
      </c>
      <c r="G211" s="5" t="str">
        <f>_xlfn.XLOOKUP(student_exam_results[[#This Row],[Student_ID]],Student_List[Student_ID],Student_List[Gender])</f>
        <v>F</v>
      </c>
      <c r="H211" s="5" cm="1">
        <f t="array" ref="H211">_xlfn.XLOOKUP(student_exam_results[[#This Row],[Student_ID]],Table3[[#Headers],[#Data],[Student_ID]],Table3[[#Headers],[#Data],[parental_level_of_education]])</f>
        <v>3</v>
      </c>
      <c r="I211" s="5"/>
      <c r="O211" s="5"/>
      <c r="P211" s="5"/>
      <c r="Q211" s="5"/>
      <c r="R211" s="5"/>
    </row>
    <row r="212" spans="1:18" x14ac:dyDescent="0.35">
      <c r="A212" s="17">
        <v>211</v>
      </c>
      <c r="B212" s="4" t="s">
        <v>35</v>
      </c>
      <c r="C212" s="5">
        <v>54</v>
      </c>
      <c r="D212" s="5">
        <v>59</v>
      </c>
      <c r="E212" s="5">
        <v>57</v>
      </c>
      <c r="F212" s="5" t="str">
        <f>_xlfn.XLOOKUP(student_exam_results[[#This Row],[Student_ID]],Student_List[Student_ID],Student_List[Year_Group])</f>
        <v>Group A</v>
      </c>
      <c r="G212" s="5" t="str">
        <f>_xlfn.XLOOKUP(student_exam_results[[#This Row],[Student_ID]],Student_List[Student_ID],Student_List[Gender])</f>
        <v>F</v>
      </c>
      <c r="H212" s="5" cm="1">
        <f t="array" ref="H212">_xlfn.XLOOKUP(student_exam_results[[#This Row],[Student_ID]],Table3[[#Headers],[#Data],[Student_ID]],Table3[[#Headers],[#Data],[parental_level_of_education]])</f>
        <v>5</v>
      </c>
      <c r="I212" s="5"/>
      <c r="O212" s="5"/>
      <c r="P212" s="5"/>
      <c r="Q212" s="5"/>
      <c r="R212" s="5"/>
    </row>
    <row r="213" spans="1:18" x14ac:dyDescent="0.35">
      <c r="A213" s="18">
        <v>212</v>
      </c>
      <c r="B213" s="4" t="s">
        <v>974</v>
      </c>
      <c r="C213" s="5">
        <v>66</v>
      </c>
      <c r="D213" s="5">
        <v>59</v>
      </c>
      <c r="E213" s="5">
        <v>57</v>
      </c>
      <c r="F213" s="5" t="str">
        <f>_xlfn.XLOOKUP(student_exam_results[[#This Row],[Student_ID]],Student_List[Student_ID],Student_List[Year_Group])</f>
        <v>Group E</v>
      </c>
      <c r="G213" s="5" t="str">
        <f>_xlfn.XLOOKUP(student_exam_results[[#This Row],[Student_ID]],Student_List[Student_ID],Student_List[Gender])</f>
        <v>M</v>
      </c>
      <c r="H213" s="5" cm="1">
        <f t="array" ref="H213">_xlfn.XLOOKUP(student_exam_results[[#This Row],[Student_ID]],Table3[[#Headers],[#Data],[Student_ID]],Table3[[#Headers],[#Data],[parental_level_of_education]])</f>
        <v>4</v>
      </c>
      <c r="I213" s="5"/>
      <c r="O213" s="5"/>
      <c r="P213" s="5"/>
      <c r="Q213" s="5"/>
      <c r="R213" s="5"/>
    </row>
    <row r="214" spans="1:18" x14ac:dyDescent="0.35">
      <c r="A214" s="17">
        <v>213</v>
      </c>
      <c r="B214" s="4" t="s">
        <v>817</v>
      </c>
      <c r="C214" s="5">
        <v>59</v>
      </c>
      <c r="D214" s="5">
        <v>59</v>
      </c>
      <c r="E214" s="5">
        <v>57</v>
      </c>
      <c r="F214" s="5" t="str">
        <f>_xlfn.XLOOKUP(student_exam_results[[#This Row],[Student_ID]],Student_List[Student_ID],Student_List[Year_Group])</f>
        <v>Group D</v>
      </c>
      <c r="G214" s="5" t="str">
        <f>_xlfn.XLOOKUP(student_exam_results[[#This Row],[Student_ID]],Student_List[Student_ID],Student_List[Gender])</f>
        <v>M</v>
      </c>
      <c r="H214" s="5" cm="1">
        <f t="array" ref="H214">_xlfn.XLOOKUP(student_exam_results[[#This Row],[Student_ID]],Table3[[#Headers],[#Data],[Student_ID]],Table3[[#Headers],[#Data],[parental_level_of_education]])</f>
        <v>2</v>
      </c>
      <c r="I214" s="5"/>
      <c r="O214" s="5"/>
      <c r="P214" s="5"/>
      <c r="Q214" s="5"/>
      <c r="R214" s="5"/>
    </row>
    <row r="215" spans="1:18" x14ac:dyDescent="0.35">
      <c r="A215" s="18">
        <v>214</v>
      </c>
      <c r="B215" s="4" t="s">
        <v>543</v>
      </c>
      <c r="C215" s="5">
        <v>69</v>
      </c>
      <c r="D215" s="5">
        <v>60</v>
      </c>
      <c r="E215" s="5">
        <v>57</v>
      </c>
      <c r="F215" s="5" t="str">
        <f>_xlfn.XLOOKUP(student_exam_results[[#This Row],[Student_ID]],Student_List[Student_ID],Student_List[Year_Group])</f>
        <v>Group C</v>
      </c>
      <c r="G215" s="5" t="str">
        <f>_xlfn.XLOOKUP(student_exam_results[[#This Row],[Student_ID]],Student_List[Student_ID],Student_List[Gender])</f>
        <v>M</v>
      </c>
      <c r="H215" s="5" cm="1">
        <f t="array" ref="H215">_xlfn.XLOOKUP(student_exam_results[[#This Row],[Student_ID]],Table3[[#Headers],[#Data],[Student_ID]],Table3[[#Headers],[#Data],[parental_level_of_education]])</f>
        <v>3</v>
      </c>
      <c r="I215" s="5"/>
      <c r="O215" s="5"/>
      <c r="P215" s="5"/>
      <c r="Q215" s="5"/>
      <c r="R215" s="5"/>
    </row>
    <row r="216" spans="1:18" x14ac:dyDescent="0.35">
      <c r="A216" s="17">
        <v>215</v>
      </c>
      <c r="B216" s="4" t="s">
        <v>682</v>
      </c>
      <c r="C216" s="5">
        <v>45</v>
      </c>
      <c r="D216" s="5">
        <v>60</v>
      </c>
      <c r="E216" s="5">
        <v>57</v>
      </c>
      <c r="F216" s="5" t="str">
        <f>_xlfn.XLOOKUP(student_exam_results[[#This Row],[Student_ID]],Student_List[Student_ID],Student_List[Year_Group])</f>
        <v>Group D</v>
      </c>
      <c r="G216" s="5" t="str">
        <f>_xlfn.XLOOKUP(student_exam_results[[#This Row],[Student_ID]],Student_List[Student_ID],Student_List[Gender])</f>
        <v>F</v>
      </c>
      <c r="H216" s="5" cm="1">
        <f t="array" ref="H216">_xlfn.XLOOKUP(student_exam_results[[#This Row],[Student_ID]],Table3[[#Headers],[#Data],[Student_ID]],Table3[[#Headers],[#Data],[parental_level_of_education]])</f>
        <v>1</v>
      </c>
      <c r="I216" s="5"/>
      <c r="O216" s="5"/>
      <c r="P216" s="5"/>
      <c r="Q216" s="5"/>
      <c r="R216" s="5"/>
    </row>
    <row r="217" spans="1:18" x14ac:dyDescent="0.35">
      <c r="A217" s="17">
        <v>216</v>
      </c>
      <c r="B217" s="4" t="s">
        <v>990</v>
      </c>
      <c r="C217" s="5">
        <v>75</v>
      </c>
      <c r="D217" s="5">
        <v>61</v>
      </c>
      <c r="E217" s="5">
        <v>57</v>
      </c>
      <c r="F217" s="5" t="str">
        <f>_xlfn.XLOOKUP(student_exam_results[[#This Row],[Student_ID]],Student_List[Student_ID],Student_List[Year_Group])</f>
        <v>Group E</v>
      </c>
      <c r="G217" s="5" t="str">
        <f>_xlfn.XLOOKUP(student_exam_results[[#This Row],[Student_ID]],Student_List[Student_ID],Student_List[Gender])</f>
        <v>M</v>
      </c>
      <c r="H217" s="5" cm="1">
        <f t="array" ref="H217">_xlfn.XLOOKUP(student_exam_results[[#This Row],[Student_ID]],Table3[[#Headers],[#Data],[Student_ID]],Table3[[#Headers],[#Data],[parental_level_of_education]])</f>
        <v>1</v>
      </c>
      <c r="I217" s="5"/>
      <c r="O217" s="5"/>
      <c r="P217" s="5"/>
      <c r="Q217" s="5"/>
      <c r="R217" s="5"/>
    </row>
    <row r="218" spans="1:18" x14ac:dyDescent="0.35">
      <c r="A218" s="18">
        <v>217</v>
      </c>
      <c r="B218" s="4" t="s">
        <v>968</v>
      </c>
      <c r="C218" s="5">
        <v>65</v>
      </c>
      <c r="D218" s="5">
        <v>61</v>
      </c>
      <c r="E218" s="5">
        <v>57</v>
      </c>
      <c r="F218" s="5" t="str">
        <f>_xlfn.XLOOKUP(student_exam_results[[#This Row],[Student_ID]],Student_List[Student_ID],Student_List[Year_Group])</f>
        <v>Group E</v>
      </c>
      <c r="G218" s="5" t="str">
        <f>_xlfn.XLOOKUP(student_exam_results[[#This Row],[Student_ID]],Student_List[Student_ID],Student_List[Gender])</f>
        <v>M</v>
      </c>
      <c r="H218" s="5" cm="1">
        <f t="array" ref="H218">_xlfn.XLOOKUP(student_exam_results[[#This Row],[Student_ID]],Table3[[#Headers],[#Data],[Student_ID]],Table3[[#Headers],[#Data],[parental_level_of_education]])</f>
        <v>4</v>
      </c>
      <c r="I218" s="5"/>
      <c r="O218" s="5"/>
      <c r="P218" s="5"/>
      <c r="Q218" s="5"/>
      <c r="R218" s="5"/>
    </row>
    <row r="219" spans="1:18" x14ac:dyDescent="0.35">
      <c r="A219" s="17">
        <v>218</v>
      </c>
      <c r="B219" s="4" t="s">
        <v>381</v>
      </c>
      <c r="C219" s="5">
        <v>52</v>
      </c>
      <c r="D219" s="5">
        <v>63</v>
      </c>
      <c r="E219" s="5">
        <v>57</v>
      </c>
      <c r="F219" s="5" t="str">
        <f>_xlfn.XLOOKUP(student_exam_results[[#This Row],[Student_ID]],Student_List[Student_ID],Student_List[Year_Group])</f>
        <v>Group C</v>
      </c>
      <c r="G219" s="5" t="str">
        <f>_xlfn.XLOOKUP(student_exam_results[[#This Row],[Student_ID]],Student_List[Student_ID],Student_List[Gender])</f>
        <v>F</v>
      </c>
      <c r="H219" s="5" cm="1">
        <f t="array" ref="H219">_xlfn.XLOOKUP(student_exam_results[[#This Row],[Student_ID]],Table3[[#Headers],[#Data],[Student_ID]],Table3[[#Headers],[#Data],[parental_level_of_education]])</f>
        <v>3</v>
      </c>
      <c r="I219" s="5"/>
      <c r="O219" s="5"/>
      <c r="P219" s="5"/>
      <c r="Q219" s="5"/>
      <c r="R219" s="5"/>
    </row>
    <row r="220" spans="1:18" x14ac:dyDescent="0.35">
      <c r="A220" s="18">
        <v>219</v>
      </c>
      <c r="B220" s="4" t="s">
        <v>986</v>
      </c>
      <c r="C220" s="5">
        <v>73</v>
      </c>
      <c r="D220" s="5">
        <v>63</v>
      </c>
      <c r="E220" s="5">
        <v>57</v>
      </c>
      <c r="F220" s="5" t="str">
        <f>_xlfn.XLOOKUP(student_exam_results[[#This Row],[Student_ID]],Student_List[Student_ID],Student_List[Year_Group])</f>
        <v>Group E</v>
      </c>
      <c r="G220" s="5" t="str">
        <f>_xlfn.XLOOKUP(student_exam_results[[#This Row],[Student_ID]],Student_List[Student_ID],Student_List[Gender])</f>
        <v>M</v>
      </c>
      <c r="H220" s="5" cm="1">
        <f t="array" ref="H220">_xlfn.XLOOKUP(student_exam_results[[#This Row],[Student_ID]],Table3[[#Headers],[#Data],[Student_ID]],Table3[[#Headers],[#Data],[parental_level_of_education]])</f>
        <v>4</v>
      </c>
      <c r="I220" s="5"/>
      <c r="O220" s="5"/>
      <c r="P220" s="5"/>
      <c r="Q220" s="5"/>
      <c r="R220" s="5"/>
    </row>
    <row r="221" spans="1:18" x14ac:dyDescent="0.35">
      <c r="A221" s="17">
        <v>220</v>
      </c>
      <c r="B221" s="4" t="s">
        <v>939</v>
      </c>
      <c r="C221" s="5">
        <v>74</v>
      </c>
      <c r="D221" s="5">
        <v>65</v>
      </c>
      <c r="E221" s="5">
        <v>57</v>
      </c>
      <c r="F221" s="5" t="str">
        <f>_xlfn.XLOOKUP(student_exam_results[[#This Row],[Student_ID]],Student_List[Student_ID],Student_List[Year_Group])</f>
        <v>Group E</v>
      </c>
      <c r="G221" s="5" t="str">
        <f>_xlfn.XLOOKUP(student_exam_results[[#This Row],[Student_ID]],Student_List[Student_ID],Student_List[Gender])</f>
        <v>M</v>
      </c>
      <c r="H221" s="5" cm="1">
        <f t="array" ref="H221">_xlfn.XLOOKUP(student_exam_results[[#This Row],[Student_ID]],Table3[[#Headers],[#Data],[Student_ID]],Table3[[#Headers],[#Data],[parental_level_of_education]])</f>
        <v>3</v>
      </c>
      <c r="I221" s="5"/>
      <c r="O221" s="5"/>
      <c r="P221" s="5"/>
      <c r="Q221" s="5"/>
      <c r="R221" s="5"/>
    </row>
    <row r="222" spans="1:18" x14ac:dyDescent="0.35">
      <c r="A222" s="17">
        <v>221</v>
      </c>
      <c r="B222" s="4" t="s">
        <v>509</v>
      </c>
      <c r="C222" s="5">
        <v>67</v>
      </c>
      <c r="D222" s="5">
        <v>65</v>
      </c>
      <c r="E222" s="5">
        <v>57</v>
      </c>
      <c r="F222" s="5" t="str">
        <f>_xlfn.XLOOKUP(student_exam_results[[#This Row],[Student_ID]],Student_List[Student_ID],Student_List[Year_Group])</f>
        <v>Group C</v>
      </c>
      <c r="G222" s="5" t="str">
        <f>_xlfn.XLOOKUP(student_exam_results[[#This Row],[Student_ID]],Student_List[Student_ID],Student_List[Gender])</f>
        <v>M</v>
      </c>
      <c r="H222" s="5" cm="1">
        <f t="array" ref="H222">_xlfn.XLOOKUP(student_exam_results[[#This Row],[Student_ID]],Table3[[#Headers],[#Data],[Student_ID]],Table3[[#Headers],[#Data],[parental_level_of_education]])</f>
        <v>1</v>
      </c>
      <c r="I222" s="5"/>
      <c r="O222" s="5"/>
      <c r="P222" s="5"/>
      <c r="Q222" s="5"/>
      <c r="R222" s="5"/>
    </row>
    <row r="223" spans="1:18" x14ac:dyDescent="0.35">
      <c r="A223" s="18">
        <v>222</v>
      </c>
      <c r="B223" s="4" t="s">
        <v>407</v>
      </c>
      <c r="C223" s="5">
        <v>51</v>
      </c>
      <c r="D223" s="5">
        <v>67</v>
      </c>
      <c r="E223" s="5">
        <v>57</v>
      </c>
      <c r="F223" s="5" t="str">
        <f>_xlfn.XLOOKUP(student_exam_results[[#This Row],[Student_ID]],Student_List[Student_ID],Student_List[Year_Group])</f>
        <v>Group C</v>
      </c>
      <c r="G223" s="5" t="str">
        <f>_xlfn.XLOOKUP(student_exam_results[[#This Row],[Student_ID]],Student_List[Student_ID],Student_List[Gender])</f>
        <v>F</v>
      </c>
      <c r="H223" s="5" cm="1">
        <f t="array" ref="H223">_xlfn.XLOOKUP(student_exam_results[[#This Row],[Student_ID]],Table3[[#Headers],[#Data],[Student_ID]],Table3[[#Headers],[#Data],[parental_level_of_education]])</f>
        <v>4</v>
      </c>
      <c r="I223" s="5"/>
      <c r="O223" s="5"/>
      <c r="P223" s="5"/>
      <c r="Q223" s="5"/>
      <c r="R223" s="5"/>
    </row>
    <row r="224" spans="1:18" x14ac:dyDescent="0.35">
      <c r="A224" s="17">
        <v>223</v>
      </c>
      <c r="B224" s="4" t="s">
        <v>189</v>
      </c>
      <c r="C224" s="5">
        <v>65</v>
      </c>
      <c r="D224" s="5">
        <v>68</v>
      </c>
      <c r="E224" s="5">
        <v>57</v>
      </c>
      <c r="F224" s="5" t="str">
        <f>_xlfn.XLOOKUP(student_exam_results[[#This Row],[Student_ID]],Student_List[Student_ID],Student_List[Year_Group])</f>
        <v>Group B</v>
      </c>
      <c r="G224" s="5" t="str">
        <f>_xlfn.XLOOKUP(student_exam_results[[#This Row],[Student_ID]],Student_List[Student_ID],Student_List[Gender])</f>
        <v>M</v>
      </c>
      <c r="H224" s="5" cm="1">
        <f t="array" ref="H224">_xlfn.XLOOKUP(student_exam_results[[#This Row],[Student_ID]],Table3[[#Headers],[#Data],[Student_ID]],Table3[[#Headers],[#Data],[parental_level_of_education]])</f>
        <v>1</v>
      </c>
      <c r="I224" s="5"/>
      <c r="O224" s="5"/>
      <c r="P224" s="5"/>
      <c r="Q224" s="5"/>
      <c r="R224" s="5"/>
    </row>
    <row r="225" spans="1:18" x14ac:dyDescent="0.35">
      <c r="A225" s="18">
        <v>224</v>
      </c>
      <c r="B225" s="4" t="s">
        <v>925</v>
      </c>
      <c r="C225" s="5">
        <v>51</v>
      </c>
      <c r="D225" s="5">
        <v>52</v>
      </c>
      <c r="E225" s="5">
        <v>58</v>
      </c>
      <c r="F225" s="5" t="str">
        <f>_xlfn.XLOOKUP(student_exam_results[[#This Row],[Student_ID]],Student_List[Student_ID],Student_List[Year_Group])</f>
        <v>Group E</v>
      </c>
      <c r="G225" s="5" t="str">
        <f>_xlfn.XLOOKUP(student_exam_results[[#This Row],[Student_ID]],Student_List[Student_ID],Student_List[Gender])</f>
        <v>F</v>
      </c>
      <c r="H225" s="5" cm="1">
        <f t="array" ref="H225">_xlfn.XLOOKUP(student_exam_results[[#This Row],[Student_ID]],Table3[[#Headers],[#Data],[Student_ID]],Table3[[#Headers],[#Data],[parental_level_of_education]])</f>
        <v>2</v>
      </c>
      <c r="I225" s="5"/>
      <c r="O225" s="5"/>
      <c r="P225" s="5"/>
      <c r="Q225" s="5"/>
      <c r="R225" s="5"/>
    </row>
    <row r="226" spans="1:18" x14ac:dyDescent="0.35">
      <c r="A226" s="17">
        <v>225</v>
      </c>
      <c r="B226" s="4" t="s">
        <v>835</v>
      </c>
      <c r="C226" s="5">
        <v>65</v>
      </c>
      <c r="D226" s="5">
        <v>56</v>
      </c>
      <c r="E226" s="5">
        <v>58</v>
      </c>
      <c r="F226" s="5" t="str">
        <f>_xlfn.XLOOKUP(student_exam_results[[#This Row],[Student_ID]],Student_List[Student_ID],Student_List[Year_Group])</f>
        <v>Group D</v>
      </c>
      <c r="G226" s="5" t="str">
        <f>_xlfn.XLOOKUP(student_exam_results[[#This Row],[Student_ID]],Student_List[Student_ID],Student_List[Gender])</f>
        <v>M</v>
      </c>
      <c r="H226" s="5" cm="1">
        <f t="array" ref="H226">_xlfn.XLOOKUP(student_exam_results[[#This Row],[Student_ID]],Table3[[#Headers],[#Data],[Student_ID]],Table3[[#Headers],[#Data],[parental_level_of_education]])</f>
        <v>5</v>
      </c>
      <c r="I226" s="5"/>
      <c r="O226" s="5"/>
      <c r="P226" s="5"/>
      <c r="Q226" s="5"/>
      <c r="R226" s="5"/>
    </row>
    <row r="227" spans="1:18" x14ac:dyDescent="0.35">
      <c r="A227" s="17">
        <v>226</v>
      </c>
      <c r="B227" s="4" t="s">
        <v>80</v>
      </c>
      <c r="C227" s="5">
        <v>49</v>
      </c>
      <c r="D227" s="5">
        <v>57</v>
      </c>
      <c r="E227" s="5">
        <v>58</v>
      </c>
      <c r="F227" s="5" t="str">
        <f>_xlfn.XLOOKUP(student_exam_results[[#This Row],[Student_ID]],Student_List[Student_ID],Student_List[Year_Group])</f>
        <v>Group B</v>
      </c>
      <c r="G227" s="5" t="str">
        <f>_xlfn.XLOOKUP(student_exam_results[[#This Row],[Student_ID]],Student_List[Student_ID],Student_List[Gender])</f>
        <v>F</v>
      </c>
      <c r="H227" s="5" cm="1">
        <f t="array" ref="H227">_xlfn.XLOOKUP(student_exam_results[[#This Row],[Student_ID]],Table3[[#Headers],[#Data],[Student_ID]],Table3[[#Headers],[#Data],[parental_level_of_education]])</f>
        <v>3</v>
      </c>
      <c r="I227" s="5"/>
      <c r="O227" s="5"/>
      <c r="P227" s="5"/>
      <c r="Q227" s="5"/>
      <c r="R227" s="5"/>
    </row>
    <row r="228" spans="1:18" x14ac:dyDescent="0.35">
      <c r="A228" s="18">
        <v>227</v>
      </c>
      <c r="B228" s="4" t="s">
        <v>13</v>
      </c>
      <c r="C228" s="5">
        <v>61</v>
      </c>
      <c r="D228" s="5">
        <v>57</v>
      </c>
      <c r="E228" s="5">
        <v>58</v>
      </c>
      <c r="F228" s="5" t="str">
        <f>_xlfn.XLOOKUP(student_exam_results[[#This Row],[Student_ID]],Student_List[Student_ID],Student_List[Year_Group])</f>
        <v>Group A</v>
      </c>
      <c r="G228" s="5" t="str">
        <f>_xlfn.XLOOKUP(student_exam_results[[#This Row],[Student_ID]],Student_List[Student_ID],Student_List[Gender])</f>
        <v>F</v>
      </c>
      <c r="H228" s="5" cm="1">
        <f t="array" ref="H228">_xlfn.XLOOKUP(student_exam_results[[#This Row],[Student_ID]],Table3[[#Headers],[#Data],[Student_ID]],Table3[[#Headers],[#Data],[parental_level_of_education]])</f>
        <v>1</v>
      </c>
      <c r="I228" s="5"/>
      <c r="O228" s="5"/>
      <c r="P228" s="5"/>
      <c r="Q228" s="5"/>
      <c r="R228" s="5"/>
    </row>
    <row r="229" spans="1:18" x14ac:dyDescent="0.35">
      <c r="A229" s="17">
        <v>228</v>
      </c>
      <c r="B229" s="4" t="s">
        <v>548</v>
      </c>
      <c r="C229" s="5">
        <v>56</v>
      </c>
      <c r="D229" s="5">
        <v>59</v>
      </c>
      <c r="E229" s="5">
        <v>58</v>
      </c>
      <c r="F229" s="5" t="str">
        <f>_xlfn.XLOOKUP(student_exam_results[[#This Row],[Student_ID]],Student_List[Student_ID],Student_List[Year_Group])</f>
        <v>Group C</v>
      </c>
      <c r="G229" s="5" t="str">
        <f>_xlfn.XLOOKUP(student_exam_results[[#This Row],[Student_ID]],Student_List[Student_ID],Student_List[Gender])</f>
        <v>M</v>
      </c>
      <c r="H229" s="5" cm="1">
        <f t="array" ref="H229">_xlfn.XLOOKUP(student_exam_results[[#This Row],[Student_ID]],Table3[[#Headers],[#Data],[Student_ID]],Table3[[#Headers],[#Data],[parental_level_of_education]])</f>
        <v>3</v>
      </c>
      <c r="I229" s="5"/>
      <c r="O229" s="5"/>
      <c r="P229" s="5"/>
      <c r="Q229" s="5"/>
      <c r="R229" s="5"/>
    </row>
    <row r="230" spans="1:18" x14ac:dyDescent="0.35">
      <c r="A230" s="18">
        <v>229</v>
      </c>
      <c r="B230" s="4" t="s">
        <v>572</v>
      </c>
      <c r="C230" s="5">
        <v>59</v>
      </c>
      <c r="D230" s="5">
        <v>60</v>
      </c>
      <c r="E230" s="5">
        <v>58</v>
      </c>
      <c r="F230" s="5" t="str">
        <f>_xlfn.XLOOKUP(student_exam_results[[#This Row],[Student_ID]],Student_List[Student_ID],Student_List[Year_Group])</f>
        <v>Group C</v>
      </c>
      <c r="G230" s="5" t="str">
        <f>_xlfn.XLOOKUP(student_exam_results[[#This Row],[Student_ID]],Student_List[Student_ID],Student_List[Gender])</f>
        <v>M</v>
      </c>
      <c r="H230" s="5" cm="1">
        <f t="array" ref="H230">_xlfn.XLOOKUP(student_exam_results[[#This Row],[Student_ID]],Table3[[#Headers],[#Data],[Student_ID]],Table3[[#Headers],[#Data],[parental_level_of_education]])</f>
        <v>4</v>
      </c>
      <c r="I230" s="5"/>
      <c r="O230" s="5"/>
      <c r="P230" s="5"/>
      <c r="Q230" s="5"/>
      <c r="R230" s="5"/>
    </row>
    <row r="231" spans="1:18" x14ac:dyDescent="0.35">
      <c r="A231" s="17">
        <v>230</v>
      </c>
      <c r="B231" s="4" t="s">
        <v>938</v>
      </c>
      <c r="C231" s="5">
        <v>65</v>
      </c>
      <c r="D231" s="5">
        <v>61</v>
      </c>
      <c r="E231" s="5">
        <v>58</v>
      </c>
      <c r="F231" s="5" t="str">
        <f>_xlfn.XLOOKUP(student_exam_results[[#This Row],[Student_ID]],Student_List[Student_ID],Student_List[Year_Group])</f>
        <v>Group E</v>
      </c>
      <c r="G231" s="5" t="str">
        <f>_xlfn.XLOOKUP(student_exam_results[[#This Row],[Student_ID]],Student_List[Student_ID],Student_List[Gender])</f>
        <v>M</v>
      </c>
      <c r="H231" s="5" cm="1">
        <f t="array" ref="H231">_xlfn.XLOOKUP(student_exam_results[[#This Row],[Student_ID]],Table3[[#Headers],[#Data],[Student_ID]],Table3[[#Headers],[#Data],[parental_level_of_education]])</f>
        <v>5</v>
      </c>
      <c r="I231" s="5"/>
      <c r="O231" s="5"/>
      <c r="P231" s="5"/>
      <c r="Q231" s="5"/>
      <c r="R231" s="5"/>
    </row>
    <row r="232" spans="1:18" x14ac:dyDescent="0.35">
      <c r="A232" s="17">
        <v>231</v>
      </c>
      <c r="B232" s="4" t="s">
        <v>271</v>
      </c>
      <c r="C232" s="5">
        <v>52</v>
      </c>
      <c r="D232" s="5">
        <v>61</v>
      </c>
      <c r="E232" s="5">
        <v>58</v>
      </c>
      <c r="F232" s="5" t="str">
        <f>_xlfn.XLOOKUP(student_exam_results[[#This Row],[Student_ID]],Student_List[Student_ID],Student_List[Year_Group])</f>
        <v>Group B</v>
      </c>
      <c r="G232" s="5" t="str">
        <f>_xlfn.XLOOKUP(student_exam_results[[#This Row],[Student_ID]],Student_List[Student_ID],Student_List[Gender])</f>
        <v>M</v>
      </c>
      <c r="H232" s="5" cm="1">
        <f t="array" ref="H232">_xlfn.XLOOKUP(student_exam_results[[#This Row],[Student_ID]],Table3[[#Headers],[#Data],[Student_ID]],Table3[[#Headers],[#Data],[parental_level_of_education]])</f>
        <v>2</v>
      </c>
      <c r="I232" s="5"/>
      <c r="O232" s="5"/>
      <c r="P232" s="5"/>
      <c r="Q232" s="5"/>
      <c r="R232" s="5"/>
    </row>
    <row r="233" spans="1:18" x14ac:dyDescent="0.35">
      <c r="A233" s="18">
        <v>232</v>
      </c>
      <c r="B233" s="4" t="s">
        <v>959</v>
      </c>
      <c r="C233" s="5">
        <v>70</v>
      </c>
      <c r="D233" s="5">
        <v>62</v>
      </c>
      <c r="E233" s="5">
        <v>58</v>
      </c>
      <c r="F233" s="5" t="str">
        <f>_xlfn.XLOOKUP(student_exam_results[[#This Row],[Student_ID]],Student_List[Student_ID],Student_List[Year_Group])</f>
        <v>Group E</v>
      </c>
      <c r="G233" s="5" t="str">
        <f>_xlfn.XLOOKUP(student_exam_results[[#This Row],[Student_ID]],Student_List[Student_ID],Student_List[Gender])</f>
        <v>M</v>
      </c>
      <c r="H233" s="5" cm="1">
        <f t="array" ref="H233">_xlfn.XLOOKUP(student_exam_results[[#This Row],[Student_ID]],Table3[[#Headers],[#Data],[Student_ID]],Table3[[#Headers],[#Data],[parental_level_of_education]])</f>
        <v>1</v>
      </c>
      <c r="I233" s="5"/>
      <c r="O233" s="5"/>
      <c r="P233" s="5"/>
      <c r="Q233" s="5"/>
      <c r="R233" s="5"/>
    </row>
    <row r="234" spans="1:18" x14ac:dyDescent="0.35">
      <c r="A234" s="17">
        <v>233</v>
      </c>
      <c r="B234" s="4" t="s">
        <v>675</v>
      </c>
      <c r="C234" s="5">
        <v>58</v>
      </c>
      <c r="D234" s="5">
        <v>64</v>
      </c>
      <c r="E234" s="5">
        <v>58</v>
      </c>
      <c r="F234" s="5" t="str">
        <f>_xlfn.XLOOKUP(student_exam_results[[#This Row],[Student_ID]],Student_List[Student_ID],Student_List[Year_Group])</f>
        <v>Group D</v>
      </c>
      <c r="G234" s="5" t="str">
        <f>_xlfn.XLOOKUP(student_exam_results[[#This Row],[Student_ID]],Student_List[Student_ID],Student_List[Gender])</f>
        <v>F</v>
      </c>
      <c r="H234" s="5" cm="1">
        <f t="array" ref="H234">_xlfn.XLOOKUP(student_exam_results[[#This Row],[Student_ID]],Table3[[#Headers],[#Data],[Student_ID]],Table3[[#Headers],[#Data],[parental_level_of_education]])</f>
        <v>4</v>
      </c>
      <c r="I234" s="5"/>
      <c r="O234" s="5"/>
      <c r="P234" s="5"/>
      <c r="Q234" s="5"/>
      <c r="R234" s="5"/>
    </row>
    <row r="235" spans="1:18" x14ac:dyDescent="0.35">
      <c r="A235" s="18">
        <v>234</v>
      </c>
      <c r="B235" s="4" t="s">
        <v>31</v>
      </c>
      <c r="C235" s="5">
        <v>52</v>
      </c>
      <c r="D235" s="5">
        <v>66</v>
      </c>
      <c r="E235" s="5">
        <v>58</v>
      </c>
      <c r="F235" s="5" t="str">
        <f>_xlfn.XLOOKUP(student_exam_results[[#This Row],[Student_ID]],Student_List[Student_ID],Student_List[Year_Group])</f>
        <v>Group A</v>
      </c>
      <c r="G235" s="5" t="str">
        <f>_xlfn.XLOOKUP(student_exam_results[[#This Row],[Student_ID]],Student_List[Student_ID],Student_List[Gender])</f>
        <v>F</v>
      </c>
      <c r="H235" s="5" cm="1">
        <f t="array" ref="H235">_xlfn.XLOOKUP(student_exam_results[[#This Row],[Student_ID]],Table3[[#Headers],[#Data],[Student_ID]],Table3[[#Headers],[#Data],[parental_level_of_education]])</f>
        <v>4</v>
      </c>
      <c r="I235" s="5"/>
      <c r="O235" s="5"/>
      <c r="P235" s="5"/>
      <c r="Q235" s="5"/>
      <c r="R235" s="5"/>
    </row>
    <row r="236" spans="1:18" x14ac:dyDescent="0.35">
      <c r="A236" s="17">
        <v>235</v>
      </c>
      <c r="B236" s="4" t="s">
        <v>486</v>
      </c>
      <c r="C236" s="5">
        <v>63</v>
      </c>
      <c r="D236" s="5">
        <v>69</v>
      </c>
      <c r="E236" s="5">
        <v>58</v>
      </c>
      <c r="F236" s="5" t="str">
        <f>_xlfn.XLOOKUP(student_exam_results[[#This Row],[Student_ID]],Student_List[Student_ID],Student_List[Year_Group])</f>
        <v>Group C</v>
      </c>
      <c r="G236" s="5" t="str">
        <f>_xlfn.XLOOKUP(student_exam_results[[#This Row],[Student_ID]],Student_List[Student_ID],Student_List[Gender])</f>
        <v>M</v>
      </c>
      <c r="H236" s="5" cm="1">
        <f t="array" ref="H236">_xlfn.XLOOKUP(student_exam_results[[#This Row],[Student_ID]],Table3[[#Headers],[#Data],[Student_ID]],Table3[[#Headers],[#Data],[parental_level_of_education]])</f>
        <v>5</v>
      </c>
      <c r="I236" s="5"/>
      <c r="O236" s="5"/>
      <c r="P236" s="5"/>
      <c r="Q236" s="5"/>
      <c r="R236" s="5"/>
    </row>
    <row r="237" spans="1:18" x14ac:dyDescent="0.35">
      <c r="A237" s="17">
        <v>236</v>
      </c>
      <c r="B237" s="4" t="s">
        <v>619</v>
      </c>
      <c r="C237" s="5">
        <v>68</v>
      </c>
      <c r="D237" s="5">
        <v>70</v>
      </c>
      <c r="E237" s="5">
        <v>58</v>
      </c>
      <c r="F237" s="5" t="str">
        <f>_xlfn.XLOOKUP(student_exam_results[[#This Row],[Student_ID]],Student_List[Student_ID],Student_List[Year_Group])</f>
        <v>Group C</v>
      </c>
      <c r="G237" s="5" t="str">
        <f>_xlfn.XLOOKUP(student_exam_results[[#This Row],[Student_ID]],Student_List[Student_ID],Student_List[Gender])</f>
        <v>M</v>
      </c>
      <c r="H237" s="5" cm="1">
        <f t="array" ref="H237">_xlfn.XLOOKUP(student_exam_results[[#This Row],[Student_ID]],Table3[[#Headers],[#Data],[Student_ID]],Table3[[#Headers],[#Data],[parental_level_of_education]])</f>
        <v>1</v>
      </c>
      <c r="I237" s="5"/>
      <c r="O237" s="5"/>
      <c r="P237" s="5"/>
      <c r="Q237" s="5"/>
      <c r="R237" s="5"/>
    </row>
    <row r="238" spans="1:18" x14ac:dyDescent="0.35">
      <c r="A238" s="18">
        <v>237</v>
      </c>
      <c r="B238" s="4" t="s">
        <v>406</v>
      </c>
      <c r="C238" s="5">
        <v>44</v>
      </c>
      <c r="D238" s="5">
        <v>54</v>
      </c>
      <c r="E238" s="5">
        <v>59</v>
      </c>
      <c r="F238" s="5" t="str">
        <f>_xlfn.XLOOKUP(student_exam_results[[#This Row],[Student_ID]],Student_List[Student_ID],Student_List[Year_Group])</f>
        <v>Group C</v>
      </c>
      <c r="G238" s="5" t="str">
        <f>_xlfn.XLOOKUP(student_exam_results[[#This Row],[Student_ID]],Student_List[Student_ID],Student_List[Gender])</f>
        <v>F</v>
      </c>
      <c r="H238" s="5" cm="1">
        <f t="array" ref="H238">_xlfn.XLOOKUP(student_exam_results[[#This Row],[Student_ID]],Table3[[#Headers],[#Data],[Student_ID]],Table3[[#Headers],[#Data],[parental_level_of_education]])</f>
        <v>1</v>
      </c>
      <c r="I238" s="5"/>
      <c r="O238" s="5"/>
      <c r="P238" s="5"/>
      <c r="Q238" s="5"/>
      <c r="R238" s="5"/>
    </row>
    <row r="239" spans="1:18" x14ac:dyDescent="0.35">
      <c r="A239" s="17">
        <v>238</v>
      </c>
      <c r="B239" s="4" t="s">
        <v>38</v>
      </c>
      <c r="C239" s="5">
        <v>50</v>
      </c>
      <c r="D239" s="5">
        <v>56</v>
      </c>
      <c r="E239" s="5">
        <v>59</v>
      </c>
      <c r="F239" s="5" t="str">
        <f>_xlfn.XLOOKUP(student_exam_results[[#This Row],[Student_ID]],Student_List[Student_ID],Student_List[Year_Group])</f>
        <v>Group A</v>
      </c>
      <c r="G239" s="5" t="str">
        <f>_xlfn.XLOOKUP(student_exam_results[[#This Row],[Student_ID]],Student_List[Student_ID],Student_List[Gender])</f>
        <v>F</v>
      </c>
      <c r="H239" s="5" cm="1">
        <f t="array" ref="H239">_xlfn.XLOOKUP(student_exam_results[[#This Row],[Student_ID]],Table3[[#Headers],[#Data],[Student_ID]],Table3[[#Headers],[#Data],[parental_level_of_education]])</f>
        <v>3</v>
      </c>
      <c r="I239" s="5"/>
      <c r="O239" s="5"/>
      <c r="P239" s="5"/>
      <c r="Q239" s="5"/>
      <c r="R239" s="5"/>
    </row>
    <row r="240" spans="1:18" x14ac:dyDescent="0.35">
      <c r="A240" s="18">
        <v>239</v>
      </c>
      <c r="B240" s="4" t="s">
        <v>421</v>
      </c>
      <c r="C240" s="5">
        <v>45</v>
      </c>
      <c r="D240" s="5">
        <v>59</v>
      </c>
      <c r="E240" s="5">
        <v>59</v>
      </c>
      <c r="F240" s="5" t="str">
        <f>_xlfn.XLOOKUP(student_exam_results[[#This Row],[Student_ID]],Student_List[Student_ID],Student_List[Year_Group])</f>
        <v>Group C</v>
      </c>
      <c r="G240" s="5" t="str">
        <f>_xlfn.XLOOKUP(student_exam_results[[#This Row],[Student_ID]],Student_List[Student_ID],Student_List[Gender])</f>
        <v>F</v>
      </c>
      <c r="H240" s="5" cm="1">
        <f t="array" ref="H240">_xlfn.XLOOKUP(student_exam_results[[#This Row],[Student_ID]],Table3[[#Headers],[#Data],[Student_ID]],Table3[[#Headers],[#Data],[parental_level_of_education]])</f>
        <v>4</v>
      </c>
      <c r="I240" s="5"/>
      <c r="O240" s="5"/>
      <c r="P240" s="5"/>
      <c r="Q240" s="5"/>
      <c r="R240" s="5"/>
    </row>
    <row r="241" spans="1:18" x14ac:dyDescent="0.35">
      <c r="A241" s="17">
        <v>240</v>
      </c>
      <c r="B241" s="4" t="s">
        <v>952</v>
      </c>
      <c r="C241" s="5">
        <v>76</v>
      </c>
      <c r="D241" s="5">
        <v>59</v>
      </c>
      <c r="E241" s="5">
        <v>59</v>
      </c>
      <c r="F241" s="5" t="str">
        <f>_xlfn.XLOOKUP(student_exam_results[[#This Row],[Student_ID]],Student_List[Student_ID],Student_List[Year_Group])</f>
        <v>Group E</v>
      </c>
      <c r="G241" s="5" t="str">
        <f>_xlfn.XLOOKUP(student_exam_results[[#This Row],[Student_ID]],Student_List[Student_ID],Student_List[Gender])</f>
        <v>M</v>
      </c>
      <c r="H241" s="5" cm="1">
        <f t="array" ref="H241">_xlfn.XLOOKUP(student_exam_results[[#This Row],[Student_ID]],Table3[[#Headers],[#Data],[Student_ID]],Table3[[#Headers],[#Data],[parental_level_of_education]])</f>
        <v>1</v>
      </c>
      <c r="I241" s="5"/>
      <c r="O241" s="5"/>
      <c r="P241" s="5"/>
      <c r="Q241" s="5"/>
      <c r="R241" s="5"/>
    </row>
    <row r="242" spans="1:18" x14ac:dyDescent="0.35">
      <c r="A242" s="17">
        <v>241</v>
      </c>
      <c r="B242" s="4" t="s">
        <v>400</v>
      </c>
      <c r="C242" s="5">
        <v>56</v>
      </c>
      <c r="D242" s="5">
        <v>60</v>
      </c>
      <c r="E242" s="5">
        <v>59</v>
      </c>
      <c r="F242" s="5" t="str">
        <f>_xlfn.XLOOKUP(student_exam_results[[#This Row],[Student_ID]],Student_List[Student_ID],Student_List[Year_Group])</f>
        <v>Group C</v>
      </c>
      <c r="G242" s="5" t="str">
        <f>_xlfn.XLOOKUP(student_exam_results[[#This Row],[Student_ID]],Student_List[Student_ID],Student_List[Gender])</f>
        <v>F</v>
      </c>
      <c r="H242" s="5" cm="1">
        <f t="array" ref="H242">_xlfn.XLOOKUP(student_exam_results[[#This Row],[Student_ID]],Table3[[#Headers],[#Data],[Student_ID]],Table3[[#Headers],[#Data],[parental_level_of_education]])</f>
        <v>1</v>
      </c>
      <c r="I242" s="5"/>
      <c r="O242" s="5"/>
      <c r="P242" s="5"/>
      <c r="Q242" s="5"/>
      <c r="R242" s="5"/>
    </row>
    <row r="243" spans="1:18" x14ac:dyDescent="0.35">
      <c r="A243" s="18">
        <v>242</v>
      </c>
      <c r="B243" s="4" t="s">
        <v>887</v>
      </c>
      <c r="C243" s="5">
        <v>52</v>
      </c>
      <c r="D243" s="5">
        <v>63</v>
      </c>
      <c r="E243" s="5">
        <v>59</v>
      </c>
      <c r="F243" s="5" t="str">
        <f>_xlfn.XLOOKUP(student_exam_results[[#This Row],[Student_ID]],Student_List[Student_ID],Student_List[Year_Group])</f>
        <v>Group E</v>
      </c>
      <c r="G243" s="5" t="str">
        <f>_xlfn.XLOOKUP(student_exam_results[[#This Row],[Student_ID]],Student_List[Student_ID],Student_List[Gender])</f>
        <v>F</v>
      </c>
      <c r="H243" s="5" cm="1">
        <f t="array" ref="H243">_xlfn.XLOOKUP(student_exam_results[[#This Row],[Student_ID]],Table3[[#Headers],[#Data],[Student_ID]],Table3[[#Headers],[#Data],[parental_level_of_education]])</f>
        <v>4</v>
      </c>
      <c r="I243" s="5"/>
      <c r="O243" s="5"/>
      <c r="P243" s="5"/>
      <c r="Q243" s="5"/>
      <c r="R243" s="5"/>
    </row>
    <row r="244" spans="1:18" x14ac:dyDescent="0.35">
      <c r="A244" s="17">
        <v>243</v>
      </c>
      <c r="B244" s="4" t="s">
        <v>453</v>
      </c>
      <c r="C244" s="5">
        <v>63</v>
      </c>
      <c r="D244" s="5">
        <v>64</v>
      </c>
      <c r="E244" s="5">
        <v>59</v>
      </c>
      <c r="F244" s="5" t="str">
        <f>_xlfn.XLOOKUP(student_exam_results[[#This Row],[Student_ID]],Student_List[Student_ID],Student_List[Year_Group])</f>
        <v>Group C</v>
      </c>
      <c r="G244" s="5" t="str">
        <f>_xlfn.XLOOKUP(student_exam_results[[#This Row],[Student_ID]],Student_List[Student_ID],Student_List[Gender])</f>
        <v>M</v>
      </c>
      <c r="H244" s="5" cm="1">
        <f t="array" ref="H244">_xlfn.XLOOKUP(student_exam_results[[#This Row],[Student_ID]],Table3[[#Headers],[#Data],[Student_ID]],Table3[[#Headers],[#Data],[parental_level_of_education]])</f>
        <v>4</v>
      </c>
      <c r="I244" s="5"/>
      <c r="O244" s="5"/>
      <c r="P244" s="5"/>
      <c r="Q244" s="5"/>
      <c r="R244" s="5"/>
    </row>
    <row r="245" spans="1:18" x14ac:dyDescent="0.35">
      <c r="A245" s="18">
        <v>244</v>
      </c>
      <c r="B245" s="4" t="s">
        <v>183</v>
      </c>
      <c r="C245" s="5">
        <v>55</v>
      </c>
      <c r="D245" s="5">
        <v>64</v>
      </c>
      <c r="E245" s="5">
        <v>59</v>
      </c>
      <c r="F245" s="5" t="str">
        <f>_xlfn.XLOOKUP(student_exam_results[[#This Row],[Student_ID]],Student_List[Student_ID],Student_List[Year_Group])</f>
        <v>Group B</v>
      </c>
      <c r="G245" s="5" t="str">
        <f>_xlfn.XLOOKUP(student_exam_results[[#This Row],[Student_ID]],Student_List[Student_ID],Student_List[Gender])</f>
        <v>F</v>
      </c>
      <c r="H245" s="5" cm="1">
        <f t="array" ref="H245">_xlfn.XLOOKUP(student_exam_results[[#This Row],[Student_ID]],Table3[[#Headers],[#Data],[Student_ID]],Table3[[#Headers],[#Data],[parental_level_of_education]])</f>
        <v>2</v>
      </c>
      <c r="I245" s="5"/>
      <c r="O245" s="5"/>
      <c r="P245" s="5"/>
      <c r="Q245" s="5"/>
      <c r="R245" s="5"/>
    </row>
    <row r="246" spans="1:18" x14ac:dyDescent="0.35">
      <c r="A246" s="17">
        <v>245</v>
      </c>
      <c r="B246" s="4" t="s">
        <v>474</v>
      </c>
      <c r="C246" s="5">
        <v>64</v>
      </c>
      <c r="D246" s="5">
        <v>64</v>
      </c>
      <c r="E246" s="5">
        <v>59</v>
      </c>
      <c r="F246" s="5" t="str">
        <f>_xlfn.XLOOKUP(student_exam_results[[#This Row],[Student_ID]],Student_List[Student_ID],Student_List[Year_Group])</f>
        <v>Group C</v>
      </c>
      <c r="G246" s="5" t="str">
        <f>_xlfn.XLOOKUP(student_exam_results[[#This Row],[Student_ID]],Student_List[Student_ID],Student_List[Gender])</f>
        <v>M</v>
      </c>
      <c r="H246" s="5" cm="1">
        <f t="array" ref="H246">_xlfn.XLOOKUP(student_exam_results[[#This Row],[Student_ID]],Table3[[#Headers],[#Data],[Student_ID]],Table3[[#Headers],[#Data],[parental_level_of_education]])</f>
        <v>4</v>
      </c>
      <c r="I246" s="5"/>
      <c r="O246" s="5"/>
      <c r="P246" s="5"/>
      <c r="Q246" s="5"/>
      <c r="R246" s="5"/>
    </row>
    <row r="247" spans="1:18" x14ac:dyDescent="0.35">
      <c r="A247" s="17">
        <v>246</v>
      </c>
      <c r="B247" s="4" t="s">
        <v>862</v>
      </c>
      <c r="C247" s="5">
        <v>64</v>
      </c>
      <c r="D247" s="5">
        <v>64</v>
      </c>
      <c r="E247" s="5">
        <v>59</v>
      </c>
      <c r="F247" s="5" t="str">
        <f>_xlfn.XLOOKUP(student_exam_results[[#This Row],[Student_ID]],Student_List[Student_ID],Student_List[Year_Group])</f>
        <v>Group D</v>
      </c>
      <c r="G247" s="5" t="str">
        <f>_xlfn.XLOOKUP(student_exam_results[[#This Row],[Student_ID]],Student_List[Student_ID],Student_List[Gender])</f>
        <v>M</v>
      </c>
      <c r="H247" s="5" cm="1">
        <f t="array" ref="H247">_xlfn.XLOOKUP(student_exam_results[[#This Row],[Student_ID]],Table3[[#Headers],[#Data],[Student_ID]],Table3[[#Headers],[#Data],[parental_level_of_education]])</f>
        <v>2</v>
      </c>
      <c r="I247" s="5"/>
      <c r="O247" s="5"/>
      <c r="P247" s="5"/>
      <c r="Q247" s="5"/>
      <c r="R247" s="5"/>
    </row>
    <row r="248" spans="1:18" x14ac:dyDescent="0.35">
      <c r="A248" s="18">
        <v>247</v>
      </c>
      <c r="B248" s="4" t="s">
        <v>701</v>
      </c>
      <c r="C248" s="5">
        <v>48</v>
      </c>
      <c r="D248" s="5">
        <v>65</v>
      </c>
      <c r="E248" s="5">
        <v>59</v>
      </c>
      <c r="F248" s="5" t="str">
        <f>_xlfn.XLOOKUP(student_exam_results[[#This Row],[Student_ID]],Student_List[Student_ID],Student_List[Year_Group])</f>
        <v>Group D</v>
      </c>
      <c r="G248" s="5" t="str">
        <f>_xlfn.XLOOKUP(student_exam_results[[#This Row],[Student_ID]],Student_List[Student_ID],Student_List[Gender])</f>
        <v>F</v>
      </c>
      <c r="H248" s="5" cm="1">
        <f t="array" ref="H248">_xlfn.XLOOKUP(student_exam_results[[#This Row],[Student_ID]],Table3[[#Headers],[#Data],[Student_ID]],Table3[[#Headers],[#Data],[parental_level_of_education]])</f>
        <v>4</v>
      </c>
      <c r="I248" s="5"/>
      <c r="O248" s="5"/>
      <c r="P248" s="5"/>
      <c r="Q248" s="5"/>
      <c r="R248" s="5"/>
    </row>
    <row r="249" spans="1:18" x14ac:dyDescent="0.35">
      <c r="A249" s="17">
        <v>248</v>
      </c>
      <c r="B249" s="4" t="s">
        <v>697</v>
      </c>
      <c r="C249" s="5">
        <v>47</v>
      </c>
      <c r="D249" s="5">
        <v>65</v>
      </c>
      <c r="E249" s="5">
        <v>59</v>
      </c>
      <c r="F249" s="5" t="str">
        <f>_xlfn.XLOOKUP(student_exam_results[[#This Row],[Student_ID]],Student_List[Student_ID],Student_List[Year_Group])</f>
        <v>Group D</v>
      </c>
      <c r="G249" s="5" t="str">
        <f>_xlfn.XLOOKUP(student_exam_results[[#This Row],[Student_ID]],Student_List[Student_ID],Student_List[Gender])</f>
        <v>F</v>
      </c>
      <c r="H249" s="5" cm="1">
        <f t="array" ref="H249">_xlfn.XLOOKUP(student_exam_results[[#This Row],[Student_ID]],Table3[[#Headers],[#Data],[Student_ID]],Table3[[#Headers],[#Data],[parental_level_of_education]])</f>
        <v>2</v>
      </c>
      <c r="I249" s="5"/>
      <c r="O249" s="5"/>
      <c r="P249" s="5"/>
      <c r="Q249" s="5"/>
      <c r="R249" s="5"/>
    </row>
    <row r="250" spans="1:18" x14ac:dyDescent="0.35">
      <c r="A250" s="18">
        <v>249</v>
      </c>
      <c r="B250" s="4" t="s">
        <v>361</v>
      </c>
      <c r="C250" s="5">
        <v>49</v>
      </c>
      <c r="D250" s="5">
        <v>65</v>
      </c>
      <c r="E250" s="5">
        <v>59</v>
      </c>
      <c r="F250" s="5" t="str">
        <f>_xlfn.XLOOKUP(student_exam_results[[#This Row],[Student_ID]],Student_List[Student_ID],Student_List[Year_Group])</f>
        <v>Group C</v>
      </c>
      <c r="G250" s="5" t="str">
        <f>_xlfn.XLOOKUP(student_exam_results[[#This Row],[Student_ID]],Student_List[Student_ID],Student_List[Gender])</f>
        <v>F</v>
      </c>
      <c r="H250" s="5" cm="1">
        <f t="array" ref="H250">_xlfn.XLOOKUP(student_exam_results[[#This Row],[Student_ID]],Table3[[#Headers],[#Data],[Student_ID]],Table3[[#Headers],[#Data],[parental_level_of_education]])</f>
        <v>4</v>
      </c>
      <c r="I250" s="5"/>
      <c r="O250" s="5"/>
      <c r="P250" s="5"/>
      <c r="Q250" s="5"/>
      <c r="R250" s="5"/>
    </row>
    <row r="251" spans="1:18" x14ac:dyDescent="0.35">
      <c r="A251" s="17">
        <v>250</v>
      </c>
      <c r="B251" s="4" t="s">
        <v>352</v>
      </c>
      <c r="C251" s="5">
        <v>49</v>
      </c>
      <c r="D251" s="5">
        <v>66</v>
      </c>
      <c r="E251" s="5">
        <v>59</v>
      </c>
      <c r="F251" s="5" t="str">
        <f>_xlfn.XLOOKUP(student_exam_results[[#This Row],[Student_ID]],Student_List[Student_ID],Student_List[Year_Group])</f>
        <v>Group C</v>
      </c>
      <c r="G251" s="5" t="str">
        <f>_xlfn.XLOOKUP(student_exam_results[[#This Row],[Student_ID]],Student_List[Student_ID],Student_List[Gender])</f>
        <v>F</v>
      </c>
      <c r="H251" s="5" cm="1">
        <f t="array" ref="H251">_xlfn.XLOOKUP(student_exam_results[[#This Row],[Student_ID]],Table3[[#Headers],[#Data],[Student_ID]],Table3[[#Headers],[#Data],[parental_level_of_education]])</f>
        <v>3</v>
      </c>
      <c r="I251" s="5"/>
      <c r="O251" s="5"/>
      <c r="P251" s="5"/>
      <c r="Q251" s="5"/>
      <c r="R251" s="5"/>
    </row>
    <row r="252" spans="1:18" x14ac:dyDescent="0.35">
      <c r="A252" s="17">
        <v>251</v>
      </c>
      <c r="B252" s="4" t="s">
        <v>22</v>
      </c>
      <c r="C252" s="5">
        <v>61</v>
      </c>
      <c r="D252" s="5">
        <v>67</v>
      </c>
      <c r="E252" s="5">
        <v>59</v>
      </c>
      <c r="F252" s="5" t="str">
        <f>_xlfn.XLOOKUP(student_exam_results[[#This Row],[Student_ID]],Student_List[Student_ID],Student_List[Year_Group])</f>
        <v>Group A</v>
      </c>
      <c r="G252" s="5" t="str">
        <f>_xlfn.XLOOKUP(student_exam_results[[#This Row],[Student_ID]],Student_List[Student_ID],Student_List[Gender])</f>
        <v>F</v>
      </c>
      <c r="H252" s="5" cm="1">
        <f t="array" ref="H252">_xlfn.XLOOKUP(student_exam_results[[#This Row],[Student_ID]],Table3[[#Headers],[#Data],[Student_ID]],Table3[[#Headers],[#Data],[parental_level_of_education]])</f>
        <v>2</v>
      </c>
      <c r="I252" s="5"/>
      <c r="O252" s="5"/>
      <c r="P252" s="5"/>
      <c r="Q252" s="5"/>
      <c r="R252" s="5"/>
    </row>
    <row r="253" spans="1:18" x14ac:dyDescent="0.35">
      <c r="A253" s="18">
        <v>252</v>
      </c>
      <c r="B253" s="4" t="s">
        <v>363</v>
      </c>
      <c r="C253" s="5">
        <v>53</v>
      </c>
      <c r="D253" s="5">
        <v>68</v>
      </c>
      <c r="E253" s="5">
        <v>59</v>
      </c>
      <c r="F253" s="5" t="str">
        <f>_xlfn.XLOOKUP(student_exam_results[[#This Row],[Student_ID]],Student_List[Student_ID],Student_List[Year_Group])</f>
        <v>Group C</v>
      </c>
      <c r="G253" s="5" t="str">
        <f>_xlfn.XLOOKUP(student_exam_results[[#This Row],[Student_ID]],Student_List[Student_ID],Student_List[Gender])</f>
        <v>F</v>
      </c>
      <c r="H253" s="5" cm="1">
        <f t="array" ref="H253">_xlfn.XLOOKUP(student_exam_results[[#This Row],[Student_ID]],Table3[[#Headers],[#Data],[Student_ID]],Table3[[#Headers],[#Data],[parental_level_of_education]])</f>
        <v>1</v>
      </c>
      <c r="I253" s="5"/>
      <c r="O253" s="5"/>
      <c r="P253" s="5"/>
      <c r="Q253" s="5"/>
      <c r="R253" s="5"/>
    </row>
    <row r="254" spans="1:18" x14ac:dyDescent="0.35">
      <c r="A254" s="17">
        <v>253</v>
      </c>
      <c r="B254" s="4" t="s">
        <v>15</v>
      </c>
      <c r="C254" s="5">
        <v>47</v>
      </c>
      <c r="D254" s="5">
        <v>52</v>
      </c>
      <c r="E254" s="5">
        <v>60</v>
      </c>
      <c r="F254" s="5" t="str">
        <f>_xlfn.XLOOKUP(student_exam_results[[#This Row],[Student_ID]],Student_List[Student_ID],Student_List[Year_Group])</f>
        <v>Group A</v>
      </c>
      <c r="G254" s="5" t="str">
        <f>_xlfn.XLOOKUP(student_exam_results[[#This Row],[Student_ID]],Student_List[Student_ID],Student_List[Gender])</f>
        <v>F</v>
      </c>
      <c r="H254" s="5" cm="1">
        <f t="array" ref="H254">_xlfn.XLOOKUP(student_exam_results[[#This Row],[Student_ID]],Table3[[#Headers],[#Data],[Student_ID]],Table3[[#Headers],[#Data],[parental_level_of_education]])</f>
        <v>4</v>
      </c>
      <c r="I254" s="5"/>
      <c r="O254" s="5"/>
      <c r="P254" s="5"/>
      <c r="Q254" s="5"/>
      <c r="R254" s="5"/>
    </row>
    <row r="255" spans="1:18" x14ac:dyDescent="0.35">
      <c r="A255" s="18">
        <v>254</v>
      </c>
      <c r="B255" s="4" t="s">
        <v>350</v>
      </c>
      <c r="C255" s="5">
        <v>56</v>
      </c>
      <c r="D255" s="5">
        <v>53</v>
      </c>
      <c r="E255" s="5">
        <v>60</v>
      </c>
      <c r="F255" s="5" t="str">
        <f>_xlfn.XLOOKUP(student_exam_results[[#This Row],[Student_ID]],Student_List[Student_ID],Student_List[Year_Group])</f>
        <v>Group C</v>
      </c>
      <c r="G255" s="5" t="str">
        <f>_xlfn.XLOOKUP(student_exam_results[[#This Row],[Student_ID]],Student_List[Student_ID],Student_List[Gender])</f>
        <v>F</v>
      </c>
      <c r="H255" s="5" cm="1">
        <f t="array" ref="H255">_xlfn.XLOOKUP(student_exam_results[[#This Row],[Student_ID]],Table3[[#Headers],[#Data],[Student_ID]],Table3[[#Headers],[#Data],[parental_level_of_education]])</f>
        <v>4</v>
      </c>
      <c r="I255" s="5"/>
      <c r="O255" s="5"/>
      <c r="P255" s="5"/>
      <c r="Q255" s="5"/>
      <c r="R255" s="5"/>
    </row>
    <row r="256" spans="1:18" x14ac:dyDescent="0.35">
      <c r="A256" s="17">
        <v>255</v>
      </c>
      <c r="B256" s="4" t="s">
        <v>786</v>
      </c>
      <c r="C256" s="5">
        <v>63</v>
      </c>
      <c r="D256" s="5">
        <v>55</v>
      </c>
      <c r="E256" s="5">
        <v>60</v>
      </c>
      <c r="F256" s="5" t="str">
        <f>_xlfn.XLOOKUP(student_exam_results[[#This Row],[Student_ID]],Student_List[Student_ID],Student_List[Year_Group])</f>
        <v>Group D</v>
      </c>
      <c r="G256" s="5" t="str">
        <f>_xlfn.XLOOKUP(student_exam_results[[#This Row],[Student_ID]],Student_List[Student_ID],Student_List[Gender])</f>
        <v>M</v>
      </c>
      <c r="H256" s="5" cm="1">
        <f t="array" ref="H256">_xlfn.XLOOKUP(student_exam_results[[#This Row],[Student_ID]],Table3[[#Headers],[#Data],[Student_ID]],Table3[[#Headers],[#Data],[parental_level_of_education]])</f>
        <v>2</v>
      </c>
      <c r="I256" s="5"/>
      <c r="O256" s="5"/>
      <c r="P256" s="5"/>
      <c r="Q256" s="5"/>
      <c r="R256" s="5"/>
    </row>
    <row r="257" spans="1:18" x14ac:dyDescent="0.35">
      <c r="A257" s="17">
        <v>256</v>
      </c>
      <c r="B257" s="4" t="s">
        <v>152</v>
      </c>
      <c r="C257" s="5">
        <v>51</v>
      </c>
      <c r="D257" s="5">
        <v>57</v>
      </c>
      <c r="E257" s="5">
        <v>60</v>
      </c>
      <c r="F257" s="5" t="str">
        <f>_xlfn.XLOOKUP(student_exam_results[[#This Row],[Student_ID]],Student_List[Student_ID],Student_List[Year_Group])</f>
        <v>Group B</v>
      </c>
      <c r="G257" s="5" t="str">
        <f>_xlfn.XLOOKUP(student_exam_results[[#This Row],[Student_ID]],Student_List[Student_ID],Student_List[Gender])</f>
        <v>F</v>
      </c>
      <c r="H257" s="5" cm="1">
        <f t="array" ref="H257">_xlfn.XLOOKUP(student_exam_results[[#This Row],[Student_ID]],Table3[[#Headers],[#Data],[Student_ID]],Table3[[#Headers],[#Data],[parental_level_of_education]])</f>
        <v>3</v>
      </c>
      <c r="I257" s="5"/>
      <c r="O257" s="5"/>
      <c r="P257" s="5"/>
      <c r="Q257" s="5"/>
      <c r="R257" s="5"/>
    </row>
    <row r="258" spans="1:18" x14ac:dyDescent="0.35">
      <c r="A258" s="18">
        <v>257</v>
      </c>
      <c r="B258" s="4" t="s">
        <v>72</v>
      </c>
      <c r="C258" s="5">
        <v>64</v>
      </c>
      <c r="D258" s="5">
        <v>58</v>
      </c>
      <c r="E258" s="5">
        <v>60</v>
      </c>
      <c r="F258" s="5" t="str">
        <f>_xlfn.XLOOKUP(student_exam_results[[#This Row],[Student_ID]],Student_List[Student_ID],Student_List[Year_Group])</f>
        <v>Group A</v>
      </c>
      <c r="G258" s="5" t="str">
        <f>_xlfn.XLOOKUP(student_exam_results[[#This Row],[Student_ID]],Student_List[Student_ID],Student_List[Gender])</f>
        <v>M</v>
      </c>
      <c r="H258" s="5" cm="1">
        <f t="array" ref="H258">_xlfn.XLOOKUP(student_exam_results[[#This Row],[Student_ID]],Table3[[#Headers],[#Data],[Student_ID]],Table3[[#Headers],[#Data],[parental_level_of_education]])</f>
        <v>2</v>
      </c>
      <c r="I258" s="5"/>
      <c r="O258" s="5"/>
      <c r="P258" s="5"/>
      <c r="Q258" s="5"/>
      <c r="R258" s="5"/>
    </row>
    <row r="259" spans="1:18" x14ac:dyDescent="0.35">
      <c r="A259" s="17">
        <v>258</v>
      </c>
      <c r="B259" s="4" t="s">
        <v>139</v>
      </c>
      <c r="C259" s="5">
        <v>63</v>
      </c>
      <c r="D259" s="5">
        <v>60</v>
      </c>
      <c r="E259" s="5">
        <v>60</v>
      </c>
      <c r="F259" s="5" t="str">
        <f>_xlfn.XLOOKUP(student_exam_results[[#This Row],[Student_ID]],Student_List[Student_ID],Student_List[Year_Group])</f>
        <v>Group B</v>
      </c>
      <c r="G259" s="5" t="str">
        <f>_xlfn.XLOOKUP(student_exam_results[[#This Row],[Student_ID]],Student_List[Student_ID],Student_List[Gender])</f>
        <v>F</v>
      </c>
      <c r="H259" s="5" cm="1">
        <f t="array" ref="H259">_xlfn.XLOOKUP(student_exam_results[[#This Row],[Student_ID]],Table3[[#Headers],[#Data],[Student_ID]],Table3[[#Headers],[#Data],[parental_level_of_education]])</f>
        <v>4</v>
      </c>
      <c r="I259" s="5"/>
      <c r="O259" s="5"/>
      <c r="P259" s="5"/>
      <c r="Q259" s="5"/>
      <c r="R259" s="5"/>
    </row>
    <row r="260" spans="1:18" x14ac:dyDescent="0.35">
      <c r="A260" s="18">
        <v>259</v>
      </c>
      <c r="B260" s="4" t="s">
        <v>399</v>
      </c>
      <c r="C260" s="5">
        <v>50</v>
      </c>
      <c r="D260" s="5">
        <v>61</v>
      </c>
      <c r="E260" s="5">
        <v>60</v>
      </c>
      <c r="F260" s="5" t="str">
        <f>_xlfn.XLOOKUP(student_exam_results[[#This Row],[Student_ID]],Student_List[Student_ID],Student_List[Year_Group])</f>
        <v>Group C</v>
      </c>
      <c r="G260" s="5" t="str">
        <f>_xlfn.XLOOKUP(student_exam_results[[#This Row],[Student_ID]],Student_List[Student_ID],Student_List[Gender])</f>
        <v>F</v>
      </c>
      <c r="H260" s="5" cm="1">
        <f t="array" ref="H260">_xlfn.XLOOKUP(student_exam_results[[#This Row],[Student_ID]],Table3[[#Headers],[#Data],[Student_ID]],Table3[[#Headers],[#Data],[parental_level_of_education]])</f>
        <v>2</v>
      </c>
      <c r="I260" s="5"/>
      <c r="O260" s="5"/>
      <c r="P260" s="5"/>
      <c r="Q260" s="5"/>
      <c r="R260" s="5"/>
    </row>
    <row r="261" spans="1:18" x14ac:dyDescent="0.35">
      <c r="A261" s="17">
        <v>260</v>
      </c>
      <c r="B261" s="4" t="s">
        <v>279</v>
      </c>
      <c r="C261" s="5">
        <v>70</v>
      </c>
      <c r="D261" s="5">
        <v>61</v>
      </c>
      <c r="E261" s="5">
        <v>60</v>
      </c>
      <c r="F261" s="5" t="str">
        <f>_xlfn.XLOOKUP(student_exam_results[[#This Row],[Student_ID]],Student_List[Student_ID],Student_List[Year_Group])</f>
        <v>Group B</v>
      </c>
      <c r="G261" s="5" t="str">
        <f>_xlfn.XLOOKUP(student_exam_results[[#This Row],[Student_ID]],Student_List[Student_ID],Student_List[Gender])</f>
        <v>M</v>
      </c>
      <c r="H261" s="5" cm="1">
        <f t="array" ref="H261">_xlfn.XLOOKUP(student_exam_results[[#This Row],[Student_ID]],Table3[[#Headers],[#Data],[Student_ID]],Table3[[#Headers],[#Data],[parental_level_of_education]])</f>
        <v>6</v>
      </c>
      <c r="I261" s="5"/>
      <c r="O261" s="5"/>
      <c r="P261" s="5"/>
      <c r="Q261" s="5"/>
      <c r="R261" s="5"/>
    </row>
    <row r="262" spans="1:18" x14ac:dyDescent="0.35">
      <c r="A262" s="17">
        <v>261</v>
      </c>
      <c r="B262" s="4" t="s">
        <v>512</v>
      </c>
      <c r="C262" s="5">
        <v>63</v>
      </c>
      <c r="D262" s="5">
        <v>61</v>
      </c>
      <c r="E262" s="5">
        <v>60</v>
      </c>
      <c r="F262" s="5" t="str">
        <f>_xlfn.XLOOKUP(student_exam_results[[#This Row],[Student_ID]],Student_List[Student_ID],Student_List[Year_Group])</f>
        <v>Group C</v>
      </c>
      <c r="G262" s="5" t="str">
        <f>_xlfn.XLOOKUP(student_exam_results[[#This Row],[Student_ID]],Student_List[Student_ID],Student_List[Gender])</f>
        <v>M</v>
      </c>
      <c r="H262" s="5" cm="1">
        <f t="array" ref="H262">_xlfn.XLOOKUP(student_exam_results[[#This Row],[Student_ID]],Table3[[#Headers],[#Data],[Student_ID]],Table3[[#Headers],[#Data],[parental_level_of_education]])</f>
        <v>3</v>
      </c>
      <c r="I262" s="5"/>
      <c r="O262" s="5"/>
      <c r="P262" s="5"/>
      <c r="Q262" s="5"/>
      <c r="R262" s="5"/>
    </row>
    <row r="263" spans="1:18" x14ac:dyDescent="0.35">
      <c r="A263" s="18">
        <v>262</v>
      </c>
      <c r="B263" s="4" t="s">
        <v>285</v>
      </c>
      <c r="C263" s="5">
        <v>48</v>
      </c>
      <c r="D263" s="5">
        <v>62</v>
      </c>
      <c r="E263" s="5">
        <v>60</v>
      </c>
      <c r="F263" s="5" t="str">
        <f>_xlfn.XLOOKUP(student_exam_results[[#This Row],[Student_ID]],Student_List[Student_ID],Student_List[Year_Group])</f>
        <v>Group C</v>
      </c>
      <c r="G263" s="5" t="str">
        <f>_xlfn.XLOOKUP(student_exam_results[[#This Row],[Student_ID]],Student_List[Student_ID],Student_List[Gender])</f>
        <v>F</v>
      </c>
      <c r="H263" s="5" cm="1">
        <f t="array" ref="H263">_xlfn.XLOOKUP(student_exam_results[[#This Row],[Student_ID]],Table3[[#Headers],[#Data],[Student_ID]],Table3[[#Headers],[#Data],[parental_level_of_education]])</f>
        <v>5</v>
      </c>
      <c r="I263" s="5"/>
      <c r="O263" s="5"/>
      <c r="P263" s="5"/>
      <c r="Q263" s="5"/>
      <c r="R263" s="5"/>
    </row>
    <row r="264" spans="1:18" x14ac:dyDescent="0.35">
      <c r="A264" s="17">
        <v>263</v>
      </c>
      <c r="B264" s="4" t="s">
        <v>109</v>
      </c>
      <c r="C264" s="5">
        <v>55</v>
      </c>
      <c r="D264" s="5">
        <v>62</v>
      </c>
      <c r="E264" s="5">
        <v>60</v>
      </c>
      <c r="F264" s="5" t="str">
        <f>_xlfn.XLOOKUP(student_exam_results[[#This Row],[Student_ID]],Student_List[Student_ID],Student_List[Year_Group])</f>
        <v>Group B</v>
      </c>
      <c r="G264" s="5" t="str">
        <f>_xlfn.XLOOKUP(student_exam_results[[#This Row],[Student_ID]],Student_List[Student_ID],Student_List[Gender])</f>
        <v>F</v>
      </c>
      <c r="H264" s="5" cm="1">
        <f t="array" ref="H264">_xlfn.XLOOKUP(student_exam_results[[#This Row],[Student_ID]],Table3[[#Headers],[#Data],[Student_ID]],Table3[[#Headers],[#Data],[parental_level_of_education]])</f>
        <v>6</v>
      </c>
      <c r="I264" s="5"/>
      <c r="O264" s="5"/>
      <c r="P264" s="5"/>
      <c r="Q264" s="5"/>
      <c r="R264" s="5"/>
    </row>
    <row r="265" spans="1:18" x14ac:dyDescent="0.35">
      <c r="A265" s="18">
        <v>264</v>
      </c>
      <c r="B265" s="4" t="s">
        <v>216</v>
      </c>
      <c r="C265" s="5">
        <v>64</v>
      </c>
      <c r="D265" s="5">
        <v>63</v>
      </c>
      <c r="E265" s="5">
        <v>60</v>
      </c>
      <c r="F265" s="5" t="str">
        <f>_xlfn.XLOOKUP(student_exam_results[[#This Row],[Student_ID]],Student_List[Student_ID],Student_List[Year_Group])</f>
        <v>Group B</v>
      </c>
      <c r="G265" s="5" t="str">
        <f>_xlfn.XLOOKUP(student_exam_results[[#This Row],[Student_ID]],Student_List[Student_ID],Student_List[Gender])</f>
        <v>M</v>
      </c>
      <c r="H265" s="5" cm="1">
        <f t="array" ref="H265">_xlfn.XLOOKUP(student_exam_results[[#This Row],[Student_ID]],Table3[[#Headers],[#Data],[Student_ID]],Table3[[#Headers],[#Data],[parental_level_of_education]])</f>
        <v>4</v>
      </c>
      <c r="I265" s="5"/>
      <c r="O265" s="5"/>
      <c r="P265" s="5"/>
      <c r="Q265" s="5"/>
      <c r="R265" s="5"/>
    </row>
    <row r="266" spans="1:18" x14ac:dyDescent="0.35">
      <c r="A266" s="17">
        <v>265</v>
      </c>
      <c r="B266" s="4" t="s">
        <v>725</v>
      </c>
      <c r="C266" s="5">
        <v>52</v>
      </c>
      <c r="D266" s="5">
        <v>63</v>
      </c>
      <c r="E266" s="5">
        <v>60</v>
      </c>
      <c r="F266" s="5" t="str">
        <f>_xlfn.XLOOKUP(student_exam_results[[#This Row],[Student_ID]],Student_List[Student_ID],Student_List[Year_Group])</f>
        <v>Group D</v>
      </c>
      <c r="G266" s="5" t="str">
        <f>_xlfn.XLOOKUP(student_exam_results[[#This Row],[Student_ID]],Student_List[Student_ID],Student_List[Gender])</f>
        <v>F</v>
      </c>
      <c r="H266" s="5" cm="1">
        <f t="array" ref="H266">_xlfn.XLOOKUP(student_exam_results[[#This Row],[Student_ID]],Table3[[#Headers],[#Data],[Student_ID]],Table3[[#Headers],[#Data],[parental_level_of_education]])</f>
        <v>4</v>
      </c>
      <c r="I266" s="5"/>
      <c r="O266" s="5"/>
      <c r="P266" s="5"/>
      <c r="Q266" s="5"/>
      <c r="R266" s="5"/>
    </row>
    <row r="267" spans="1:18" x14ac:dyDescent="0.35">
      <c r="A267" s="17">
        <v>266</v>
      </c>
      <c r="B267" s="4" t="s">
        <v>574</v>
      </c>
      <c r="C267" s="5">
        <v>67</v>
      </c>
      <c r="D267" s="5">
        <v>65</v>
      </c>
      <c r="E267" s="5">
        <v>60</v>
      </c>
      <c r="F267" s="5" t="str">
        <f>_xlfn.XLOOKUP(student_exam_results[[#This Row],[Student_ID]],Student_List[Student_ID],Student_List[Year_Group])</f>
        <v>Group C</v>
      </c>
      <c r="G267" s="5" t="str">
        <f>_xlfn.XLOOKUP(student_exam_results[[#This Row],[Student_ID]],Student_List[Student_ID],Student_List[Gender])</f>
        <v>M</v>
      </c>
      <c r="H267" s="5" cm="1">
        <f t="array" ref="H267">_xlfn.XLOOKUP(student_exam_results[[#This Row],[Student_ID]],Table3[[#Headers],[#Data],[Student_ID]],Table3[[#Headers],[#Data],[parental_level_of_education]])</f>
        <v>4</v>
      </c>
      <c r="I267" s="5"/>
      <c r="O267" s="5"/>
      <c r="P267" s="5"/>
      <c r="Q267" s="5"/>
      <c r="R267" s="5"/>
    </row>
    <row r="268" spans="1:18" x14ac:dyDescent="0.35">
      <c r="A268" s="18">
        <v>267</v>
      </c>
      <c r="B268" s="4" t="s">
        <v>59</v>
      </c>
      <c r="C268" s="5">
        <v>59</v>
      </c>
      <c r="D268" s="5">
        <v>65</v>
      </c>
      <c r="E268" s="5">
        <v>60</v>
      </c>
      <c r="F268" s="5" t="str">
        <f>_xlfn.XLOOKUP(student_exam_results[[#This Row],[Student_ID]],Student_List[Student_ID],Student_List[Year_Group])</f>
        <v>Group A</v>
      </c>
      <c r="G268" s="5" t="str">
        <f>_xlfn.XLOOKUP(student_exam_results[[#This Row],[Student_ID]],Student_List[Student_ID],Student_List[Gender])</f>
        <v>M</v>
      </c>
      <c r="H268" s="5" cm="1">
        <f t="array" ref="H268">_xlfn.XLOOKUP(student_exam_results[[#This Row],[Student_ID]],Table3[[#Headers],[#Data],[Student_ID]],Table3[[#Headers],[#Data],[parental_level_of_education]])</f>
        <v>3</v>
      </c>
      <c r="I268" s="5"/>
      <c r="O268" s="5"/>
      <c r="P268" s="5"/>
      <c r="Q268" s="5"/>
      <c r="R268" s="5"/>
    </row>
    <row r="269" spans="1:18" x14ac:dyDescent="0.35">
      <c r="A269" s="17">
        <v>268</v>
      </c>
      <c r="B269" s="4" t="s">
        <v>479</v>
      </c>
      <c r="C269" s="5">
        <v>72</v>
      </c>
      <c r="D269" s="5">
        <v>66</v>
      </c>
      <c r="E269" s="5">
        <v>60</v>
      </c>
      <c r="F269" s="5" t="str">
        <f>_xlfn.XLOOKUP(student_exam_results[[#This Row],[Student_ID]],Student_List[Student_ID],Student_List[Year_Group])</f>
        <v>Group C</v>
      </c>
      <c r="G269" s="5" t="str">
        <f>_xlfn.XLOOKUP(student_exam_results[[#This Row],[Student_ID]],Student_List[Student_ID],Student_List[Gender])</f>
        <v>M</v>
      </c>
      <c r="H269" s="5" cm="1">
        <f t="array" ref="H269">_xlfn.XLOOKUP(student_exam_results[[#This Row],[Student_ID]],Table3[[#Headers],[#Data],[Student_ID]],Table3[[#Headers],[#Data],[parental_level_of_education]])</f>
        <v>5</v>
      </c>
      <c r="I269" s="5"/>
      <c r="O269" s="5"/>
      <c r="P269" s="5"/>
      <c r="Q269" s="5"/>
      <c r="R269" s="5"/>
    </row>
    <row r="270" spans="1:18" x14ac:dyDescent="0.35">
      <c r="A270" s="18">
        <v>269</v>
      </c>
      <c r="B270" s="4" t="s">
        <v>223</v>
      </c>
      <c r="C270" s="5">
        <v>63</v>
      </c>
      <c r="D270" s="5">
        <v>66</v>
      </c>
      <c r="E270" s="5">
        <v>60</v>
      </c>
      <c r="F270" s="5" t="str">
        <f>_xlfn.XLOOKUP(student_exam_results[[#This Row],[Student_ID]],Student_List[Student_ID],Student_List[Year_Group])</f>
        <v>Group B</v>
      </c>
      <c r="G270" s="5" t="str">
        <f>_xlfn.XLOOKUP(student_exam_results[[#This Row],[Student_ID]],Student_List[Student_ID],Student_List[Gender])</f>
        <v>M</v>
      </c>
      <c r="H270" s="5" cm="1">
        <f t="array" ref="H270">_xlfn.XLOOKUP(student_exam_results[[#This Row],[Student_ID]],Table3[[#Headers],[#Data],[Student_ID]],Table3[[#Headers],[#Data],[parental_level_of_education]])</f>
        <v>4</v>
      </c>
      <c r="I270" s="5"/>
      <c r="O270" s="5"/>
      <c r="P270" s="5"/>
      <c r="Q270" s="5"/>
      <c r="R270" s="5"/>
    </row>
    <row r="271" spans="1:18" x14ac:dyDescent="0.35">
      <c r="A271" s="17">
        <v>270</v>
      </c>
      <c r="B271" s="4" t="s">
        <v>141</v>
      </c>
      <c r="C271" s="5">
        <v>45</v>
      </c>
      <c r="D271" s="5">
        <v>66</v>
      </c>
      <c r="E271" s="5">
        <v>60</v>
      </c>
      <c r="F271" s="5" t="str">
        <f>_xlfn.XLOOKUP(student_exam_results[[#This Row],[Student_ID]],Student_List[Student_ID],Student_List[Year_Group])</f>
        <v>Group B</v>
      </c>
      <c r="G271" s="5" t="str">
        <f>_xlfn.XLOOKUP(student_exam_results[[#This Row],[Student_ID]],Student_List[Student_ID],Student_List[Gender])</f>
        <v>F</v>
      </c>
      <c r="H271" s="5" cm="1">
        <f t="array" ref="H271">_xlfn.XLOOKUP(student_exam_results[[#This Row],[Student_ID]],Table3[[#Headers],[#Data],[Student_ID]],Table3[[#Headers],[#Data],[parental_level_of_education]])</f>
        <v>2</v>
      </c>
      <c r="I271" s="5"/>
      <c r="O271" s="5"/>
      <c r="P271" s="5"/>
      <c r="Q271" s="5"/>
      <c r="R271" s="5"/>
    </row>
    <row r="272" spans="1:18" x14ac:dyDescent="0.35">
      <c r="A272" s="17">
        <v>271</v>
      </c>
      <c r="B272" s="4" t="s">
        <v>158</v>
      </c>
      <c r="C272" s="5">
        <v>47</v>
      </c>
      <c r="D272" s="5">
        <v>70</v>
      </c>
      <c r="E272" s="5">
        <v>60</v>
      </c>
      <c r="F272" s="5" t="str">
        <f>_xlfn.XLOOKUP(student_exam_results[[#This Row],[Student_ID]],Student_List[Student_ID],Student_List[Year_Group])</f>
        <v>Group B</v>
      </c>
      <c r="G272" s="5" t="str">
        <f>_xlfn.XLOOKUP(student_exam_results[[#This Row],[Student_ID]],Student_List[Student_ID],Student_List[Gender])</f>
        <v>F</v>
      </c>
      <c r="H272" s="5" cm="1">
        <f t="array" ref="H272">_xlfn.XLOOKUP(student_exam_results[[#This Row],[Student_ID]],Table3[[#Headers],[#Data],[Student_ID]],Table3[[#Headers],[#Data],[parental_level_of_education]])</f>
        <v>1</v>
      </c>
      <c r="I272" s="5"/>
      <c r="O272" s="5"/>
      <c r="P272" s="5"/>
      <c r="Q272" s="5"/>
      <c r="R272" s="5"/>
    </row>
    <row r="273" spans="1:18" x14ac:dyDescent="0.35">
      <c r="A273" s="18">
        <v>272</v>
      </c>
      <c r="B273" s="4" t="s">
        <v>560</v>
      </c>
      <c r="C273" s="5">
        <v>64</v>
      </c>
      <c r="D273" s="5">
        <v>61</v>
      </c>
      <c r="E273" s="5">
        <v>61</v>
      </c>
      <c r="F273" s="5" t="str">
        <f>_xlfn.XLOOKUP(student_exam_results[[#This Row],[Student_ID]],Student_List[Student_ID],Student_List[Year_Group])</f>
        <v>Group C</v>
      </c>
      <c r="G273" s="5" t="str">
        <f>_xlfn.XLOOKUP(student_exam_results[[#This Row],[Student_ID]],Student_List[Student_ID],Student_List[Gender])</f>
        <v>M</v>
      </c>
      <c r="H273" s="5" cm="1">
        <f t="array" ref="H273">_xlfn.XLOOKUP(student_exam_results[[#This Row],[Student_ID]],Table3[[#Headers],[#Data],[Student_ID]],Table3[[#Headers],[#Data],[parental_level_of_education]])</f>
        <v>5</v>
      </c>
      <c r="I273" s="5"/>
      <c r="O273" s="5"/>
      <c r="P273" s="5"/>
      <c r="Q273" s="5"/>
      <c r="R273" s="5"/>
    </row>
    <row r="274" spans="1:18" x14ac:dyDescent="0.35">
      <c r="A274" s="17">
        <v>273</v>
      </c>
      <c r="B274" s="4" t="s">
        <v>194</v>
      </c>
      <c r="C274" s="5">
        <v>62</v>
      </c>
      <c r="D274" s="5">
        <v>61</v>
      </c>
      <c r="E274" s="5">
        <v>61</v>
      </c>
      <c r="F274" s="5" t="str">
        <f>_xlfn.XLOOKUP(student_exam_results[[#This Row],[Student_ID]],Student_List[Student_ID],Student_List[Year_Group])</f>
        <v>Group B</v>
      </c>
      <c r="G274" s="5" t="str">
        <f>_xlfn.XLOOKUP(student_exam_results[[#This Row],[Student_ID]],Student_List[Student_ID],Student_List[Gender])</f>
        <v>M</v>
      </c>
      <c r="H274" s="5" cm="1">
        <f t="array" ref="H274">_xlfn.XLOOKUP(student_exam_results[[#This Row],[Student_ID]],Table3[[#Headers],[#Data],[Student_ID]],Table3[[#Headers],[#Data],[parental_level_of_education]])</f>
        <v>2</v>
      </c>
      <c r="I274" s="5"/>
      <c r="O274" s="5"/>
      <c r="P274" s="5"/>
      <c r="Q274" s="5"/>
      <c r="R274" s="5"/>
    </row>
    <row r="275" spans="1:18" x14ac:dyDescent="0.35">
      <c r="A275" s="18">
        <v>274</v>
      </c>
      <c r="B275" s="4" t="s">
        <v>850</v>
      </c>
      <c r="C275" s="5">
        <v>66</v>
      </c>
      <c r="D275" s="5">
        <v>61</v>
      </c>
      <c r="E275" s="5">
        <v>61</v>
      </c>
      <c r="F275" s="5" t="str">
        <f>_xlfn.XLOOKUP(student_exam_results[[#This Row],[Student_ID]],Student_List[Student_ID],Student_List[Year_Group])</f>
        <v>Group D</v>
      </c>
      <c r="G275" s="5" t="str">
        <f>_xlfn.XLOOKUP(student_exam_results[[#This Row],[Student_ID]],Student_List[Student_ID],Student_List[Gender])</f>
        <v>M</v>
      </c>
      <c r="H275" s="5" cm="1">
        <f t="array" ref="H275">_xlfn.XLOOKUP(student_exam_results[[#This Row],[Student_ID]],Table3[[#Headers],[#Data],[Student_ID]],Table3[[#Headers],[#Data],[parental_level_of_education]])</f>
        <v>1</v>
      </c>
      <c r="I275" s="5"/>
      <c r="O275" s="5"/>
      <c r="P275" s="5"/>
      <c r="Q275" s="5"/>
      <c r="R275" s="5"/>
    </row>
    <row r="276" spans="1:18" x14ac:dyDescent="0.35">
      <c r="A276" s="17">
        <v>275</v>
      </c>
      <c r="B276" s="4" t="s">
        <v>187</v>
      </c>
      <c r="C276" s="5">
        <v>74</v>
      </c>
      <c r="D276" s="5">
        <v>62</v>
      </c>
      <c r="E276" s="5">
        <v>61</v>
      </c>
      <c r="F276" s="5" t="str">
        <f>_xlfn.XLOOKUP(student_exam_results[[#This Row],[Student_ID]],Student_List[Student_ID],Student_List[Year_Group])</f>
        <v>Group B</v>
      </c>
      <c r="G276" s="5" t="str">
        <f>_xlfn.XLOOKUP(student_exam_results[[#This Row],[Student_ID]],Student_List[Student_ID],Student_List[Gender])</f>
        <v>M</v>
      </c>
      <c r="H276" s="5" cm="1">
        <f t="array" ref="H276">_xlfn.XLOOKUP(student_exam_results[[#This Row],[Student_ID]],Table3[[#Headers],[#Data],[Student_ID]],Table3[[#Headers],[#Data],[parental_level_of_education]])</f>
        <v>1</v>
      </c>
      <c r="I276" s="5"/>
      <c r="O276" s="5"/>
      <c r="P276" s="5"/>
      <c r="Q276" s="5"/>
      <c r="R276" s="5"/>
    </row>
    <row r="277" spans="1:18" x14ac:dyDescent="0.35">
      <c r="A277" s="17">
        <v>276</v>
      </c>
      <c r="B277" s="4" t="s">
        <v>935</v>
      </c>
      <c r="C277" s="5">
        <v>58</v>
      </c>
      <c r="D277" s="5">
        <v>63</v>
      </c>
      <c r="E277" s="5">
        <v>61</v>
      </c>
      <c r="F277" s="5" t="str">
        <f>_xlfn.XLOOKUP(student_exam_results[[#This Row],[Student_ID]],Student_List[Student_ID],Student_List[Year_Group])</f>
        <v>Group E</v>
      </c>
      <c r="G277" s="5" t="str">
        <f>_xlfn.XLOOKUP(student_exam_results[[#This Row],[Student_ID]],Student_List[Student_ID],Student_List[Gender])</f>
        <v>F</v>
      </c>
      <c r="H277" s="5" cm="1">
        <f t="array" ref="H277">_xlfn.XLOOKUP(student_exam_results[[#This Row],[Student_ID]],Table3[[#Headers],[#Data],[Student_ID]],Table3[[#Headers],[#Data],[parental_level_of_education]])</f>
        <v>4</v>
      </c>
      <c r="I277" s="5"/>
      <c r="O277" s="5"/>
      <c r="P277" s="5"/>
      <c r="Q277" s="5"/>
      <c r="R277" s="5"/>
    </row>
    <row r="278" spans="1:18" x14ac:dyDescent="0.35">
      <c r="A278" s="18">
        <v>277</v>
      </c>
      <c r="B278" s="4" t="s">
        <v>272</v>
      </c>
      <c r="C278" s="5">
        <v>65</v>
      </c>
      <c r="D278" s="5">
        <v>63</v>
      </c>
      <c r="E278" s="5">
        <v>61</v>
      </c>
      <c r="F278" s="5" t="str">
        <f>_xlfn.XLOOKUP(student_exam_results[[#This Row],[Student_ID]],Student_List[Student_ID],Student_List[Year_Group])</f>
        <v>Group B</v>
      </c>
      <c r="G278" s="5" t="str">
        <f>_xlfn.XLOOKUP(student_exam_results[[#This Row],[Student_ID]],Student_List[Student_ID],Student_List[Gender])</f>
        <v>M</v>
      </c>
      <c r="H278" s="5" cm="1">
        <f t="array" ref="H278">_xlfn.XLOOKUP(student_exam_results[[#This Row],[Student_ID]],Table3[[#Headers],[#Data],[Student_ID]],Table3[[#Headers],[#Data],[parental_level_of_education]])</f>
        <v>4</v>
      </c>
      <c r="I278" s="5"/>
      <c r="O278" s="5"/>
      <c r="P278" s="5"/>
      <c r="Q278" s="5"/>
      <c r="R278" s="5"/>
    </row>
    <row r="279" spans="1:18" x14ac:dyDescent="0.35">
      <c r="A279" s="17">
        <v>278</v>
      </c>
      <c r="B279" s="4" t="s">
        <v>732</v>
      </c>
      <c r="C279" s="5">
        <v>61</v>
      </c>
      <c r="D279" s="5">
        <v>63</v>
      </c>
      <c r="E279" s="5">
        <v>61</v>
      </c>
      <c r="F279" s="5" t="str">
        <f>_xlfn.XLOOKUP(student_exam_results[[#This Row],[Student_ID]],Student_List[Student_ID],Student_List[Year_Group])</f>
        <v>Group D</v>
      </c>
      <c r="G279" s="5" t="str">
        <f>_xlfn.XLOOKUP(student_exam_results[[#This Row],[Student_ID]],Student_List[Student_ID],Student_List[Gender])</f>
        <v>F</v>
      </c>
      <c r="H279" s="5" cm="1">
        <f t="array" ref="H279">_xlfn.XLOOKUP(student_exam_results[[#This Row],[Student_ID]],Table3[[#Headers],[#Data],[Student_ID]],Table3[[#Headers],[#Data],[parental_level_of_education]])</f>
        <v>1</v>
      </c>
      <c r="I279" s="5"/>
      <c r="O279" s="5"/>
      <c r="P279" s="5"/>
      <c r="Q279" s="5"/>
      <c r="R279" s="5"/>
    </row>
    <row r="280" spans="1:18" x14ac:dyDescent="0.35">
      <c r="A280" s="18">
        <v>279</v>
      </c>
      <c r="B280" s="4" t="s">
        <v>433</v>
      </c>
      <c r="C280" s="5">
        <v>46</v>
      </c>
      <c r="D280" s="5">
        <v>63</v>
      </c>
      <c r="E280" s="5">
        <v>61</v>
      </c>
      <c r="F280" s="5" t="str">
        <f>_xlfn.XLOOKUP(student_exam_results[[#This Row],[Student_ID]],Student_List[Student_ID],Student_List[Year_Group])</f>
        <v>Group C</v>
      </c>
      <c r="G280" s="5" t="str">
        <f>_xlfn.XLOOKUP(student_exam_results[[#This Row],[Student_ID]],Student_List[Student_ID],Student_List[Gender])</f>
        <v>F</v>
      </c>
      <c r="H280" s="5" cm="1">
        <f t="array" ref="H280">_xlfn.XLOOKUP(student_exam_results[[#This Row],[Student_ID]],Table3[[#Headers],[#Data],[Student_ID]],Table3[[#Headers],[#Data],[parental_level_of_education]])</f>
        <v>3</v>
      </c>
      <c r="I280" s="5"/>
      <c r="O280" s="5"/>
      <c r="P280" s="5"/>
      <c r="Q280" s="5"/>
      <c r="R280" s="5"/>
    </row>
    <row r="281" spans="1:18" x14ac:dyDescent="0.35">
      <c r="A281" s="17">
        <v>280</v>
      </c>
      <c r="B281" s="4" t="s">
        <v>495</v>
      </c>
      <c r="C281" s="5">
        <v>63</v>
      </c>
      <c r="D281" s="5">
        <v>63</v>
      </c>
      <c r="E281" s="5">
        <v>61</v>
      </c>
      <c r="F281" s="5" t="str">
        <f>_xlfn.XLOOKUP(student_exam_results[[#This Row],[Student_ID]],Student_List[Student_ID],Student_List[Year_Group])</f>
        <v>Group C</v>
      </c>
      <c r="G281" s="5" t="str">
        <f>_xlfn.XLOOKUP(student_exam_results[[#This Row],[Student_ID]],Student_List[Student_ID],Student_List[Gender])</f>
        <v>M</v>
      </c>
      <c r="H281" s="5" cm="1">
        <f t="array" ref="H281">_xlfn.XLOOKUP(student_exam_results[[#This Row],[Student_ID]],Table3[[#Headers],[#Data],[Student_ID]],Table3[[#Headers],[#Data],[parental_level_of_education]])</f>
        <v>4</v>
      </c>
      <c r="I281" s="5"/>
      <c r="O281" s="5"/>
      <c r="P281" s="5"/>
      <c r="Q281" s="5"/>
      <c r="R281" s="5"/>
    </row>
    <row r="282" spans="1:18" x14ac:dyDescent="0.35">
      <c r="A282" s="17">
        <v>281</v>
      </c>
      <c r="B282" s="4" t="s">
        <v>278</v>
      </c>
      <c r="C282" s="5">
        <v>67</v>
      </c>
      <c r="D282" s="5">
        <v>63</v>
      </c>
      <c r="E282" s="5">
        <v>61</v>
      </c>
      <c r="F282" s="5" t="str">
        <f>_xlfn.XLOOKUP(student_exam_results[[#This Row],[Student_ID]],Student_List[Student_ID],Student_List[Year_Group])</f>
        <v>Group B</v>
      </c>
      <c r="G282" s="5" t="str">
        <f>_xlfn.XLOOKUP(student_exam_results[[#This Row],[Student_ID]],Student_List[Student_ID],Student_List[Gender])</f>
        <v>M</v>
      </c>
      <c r="H282" s="5" cm="1">
        <f t="array" ref="H282">_xlfn.XLOOKUP(student_exam_results[[#This Row],[Student_ID]],Table3[[#Headers],[#Data],[Student_ID]],Table3[[#Headers],[#Data],[parental_level_of_education]])</f>
        <v>3</v>
      </c>
      <c r="I282" s="5"/>
      <c r="O282" s="5"/>
      <c r="P282" s="5"/>
      <c r="Q282" s="5"/>
      <c r="R282" s="5"/>
    </row>
    <row r="283" spans="1:18" x14ac:dyDescent="0.35">
      <c r="A283" s="18">
        <v>282</v>
      </c>
      <c r="B283" s="4" t="s">
        <v>171</v>
      </c>
      <c r="C283" s="5">
        <v>47</v>
      </c>
      <c r="D283" s="5">
        <v>64</v>
      </c>
      <c r="E283" s="5">
        <v>61</v>
      </c>
      <c r="F283" s="5" t="str">
        <f>_xlfn.XLOOKUP(student_exam_results[[#This Row],[Student_ID]],Student_List[Student_ID],Student_List[Year_Group])</f>
        <v>Group B</v>
      </c>
      <c r="G283" s="5" t="str">
        <f>_xlfn.XLOOKUP(student_exam_results[[#This Row],[Student_ID]],Student_List[Student_ID],Student_List[Gender])</f>
        <v>F</v>
      </c>
      <c r="H283" s="5" cm="1">
        <f t="array" ref="H283">_xlfn.XLOOKUP(student_exam_results[[#This Row],[Student_ID]],Table3[[#Headers],[#Data],[Student_ID]],Table3[[#Headers],[#Data],[parental_level_of_education]])</f>
        <v>6</v>
      </c>
      <c r="I283" s="5"/>
      <c r="O283" s="5"/>
      <c r="P283" s="5"/>
      <c r="Q283" s="5"/>
      <c r="R283" s="5"/>
    </row>
    <row r="284" spans="1:18" x14ac:dyDescent="0.35">
      <c r="A284" s="17">
        <v>283</v>
      </c>
      <c r="B284" s="4" t="s">
        <v>239</v>
      </c>
      <c r="C284" s="5">
        <v>77</v>
      </c>
      <c r="D284" s="5">
        <v>64</v>
      </c>
      <c r="E284" s="5">
        <v>61</v>
      </c>
      <c r="F284" s="5" t="str">
        <f>_xlfn.XLOOKUP(student_exam_results[[#This Row],[Student_ID]],Student_List[Student_ID],Student_List[Year_Group])</f>
        <v>Group B</v>
      </c>
      <c r="G284" s="5" t="str">
        <f>_xlfn.XLOOKUP(student_exam_results[[#This Row],[Student_ID]],Student_List[Student_ID],Student_List[Gender])</f>
        <v>M</v>
      </c>
      <c r="H284" s="5" cm="1">
        <f t="array" ref="H284">_xlfn.XLOOKUP(student_exam_results[[#This Row],[Student_ID]],Table3[[#Headers],[#Data],[Student_ID]],Table3[[#Headers],[#Data],[parental_level_of_education]])</f>
        <v>5</v>
      </c>
      <c r="I284" s="5"/>
      <c r="O284" s="5"/>
      <c r="P284" s="5"/>
      <c r="Q284" s="5"/>
      <c r="R284" s="5"/>
    </row>
    <row r="285" spans="1:18" x14ac:dyDescent="0.35">
      <c r="A285" s="18">
        <v>284</v>
      </c>
      <c r="B285" s="4" t="s">
        <v>502</v>
      </c>
      <c r="C285" s="5">
        <v>66</v>
      </c>
      <c r="D285" s="5">
        <v>65</v>
      </c>
      <c r="E285" s="5">
        <v>61</v>
      </c>
      <c r="F285" s="5" t="str">
        <f>_xlfn.XLOOKUP(student_exam_results[[#This Row],[Student_ID]],Student_List[Student_ID],Student_List[Year_Group])</f>
        <v>Group C</v>
      </c>
      <c r="G285" s="5" t="str">
        <f>_xlfn.XLOOKUP(student_exam_results[[#This Row],[Student_ID]],Student_List[Student_ID],Student_List[Gender])</f>
        <v>M</v>
      </c>
      <c r="H285" s="5" cm="1">
        <f t="array" ref="H285">_xlfn.XLOOKUP(student_exam_results[[#This Row],[Student_ID]],Table3[[#Headers],[#Data],[Student_ID]],Table3[[#Headers],[#Data],[parental_level_of_education]])</f>
        <v>4</v>
      </c>
      <c r="I285" s="5"/>
      <c r="O285" s="5"/>
      <c r="P285" s="5"/>
      <c r="Q285" s="5"/>
      <c r="R285" s="5"/>
    </row>
    <row r="286" spans="1:18" x14ac:dyDescent="0.35">
      <c r="A286" s="17">
        <v>285</v>
      </c>
      <c r="B286" s="4" t="s">
        <v>830</v>
      </c>
      <c r="C286" s="5">
        <v>64</v>
      </c>
      <c r="D286" s="5">
        <v>65</v>
      </c>
      <c r="E286" s="5">
        <v>61</v>
      </c>
      <c r="F286" s="5" t="str">
        <f>_xlfn.XLOOKUP(student_exam_results[[#This Row],[Student_ID]],Student_List[Student_ID],Student_List[Year_Group])</f>
        <v>Group D</v>
      </c>
      <c r="G286" s="5" t="str">
        <f>_xlfn.XLOOKUP(student_exam_results[[#This Row],[Student_ID]],Student_List[Student_ID],Student_List[Gender])</f>
        <v>M</v>
      </c>
      <c r="H286" s="5" cm="1">
        <f t="array" ref="H286">_xlfn.XLOOKUP(student_exam_results[[#This Row],[Student_ID]],Table3[[#Headers],[#Data],[Student_ID]],Table3[[#Headers],[#Data],[parental_level_of_education]])</f>
        <v>2</v>
      </c>
      <c r="I286" s="5"/>
      <c r="O286" s="5"/>
      <c r="P286" s="5"/>
      <c r="Q286" s="5"/>
      <c r="R286" s="5"/>
    </row>
    <row r="287" spans="1:18" x14ac:dyDescent="0.35">
      <c r="A287" s="17">
        <v>286</v>
      </c>
      <c r="B287" s="4" t="s">
        <v>485</v>
      </c>
      <c r="C287" s="5">
        <v>74</v>
      </c>
      <c r="D287" s="5">
        <v>65</v>
      </c>
      <c r="E287" s="5">
        <v>61</v>
      </c>
      <c r="F287" s="5" t="str">
        <f>_xlfn.XLOOKUP(student_exam_results[[#This Row],[Student_ID]],Student_List[Student_ID],Student_List[Year_Group])</f>
        <v>Group C</v>
      </c>
      <c r="G287" s="5" t="str">
        <f>_xlfn.XLOOKUP(student_exam_results[[#This Row],[Student_ID]],Student_List[Student_ID],Student_List[Gender])</f>
        <v>M</v>
      </c>
      <c r="H287" s="5" cm="1">
        <f t="array" ref="H287">_xlfn.XLOOKUP(student_exam_results[[#This Row],[Student_ID]],Table3[[#Headers],[#Data],[Student_ID]],Table3[[#Headers],[#Data],[parental_level_of_education]])</f>
        <v>3</v>
      </c>
      <c r="I287" s="5"/>
      <c r="O287" s="5"/>
      <c r="P287" s="5"/>
      <c r="Q287" s="5"/>
      <c r="R287" s="5"/>
    </row>
    <row r="288" spans="1:18" x14ac:dyDescent="0.35">
      <c r="A288" s="18">
        <v>287</v>
      </c>
      <c r="B288" s="4" t="s">
        <v>608</v>
      </c>
      <c r="C288" s="5">
        <v>72</v>
      </c>
      <c r="D288" s="5">
        <v>65</v>
      </c>
      <c r="E288" s="5">
        <v>61</v>
      </c>
      <c r="F288" s="5" t="str">
        <f>_xlfn.XLOOKUP(student_exam_results[[#This Row],[Student_ID]],Student_List[Student_ID],Student_List[Year_Group])</f>
        <v>Group C</v>
      </c>
      <c r="G288" s="5" t="str">
        <f>_xlfn.XLOOKUP(student_exam_results[[#This Row],[Student_ID]],Student_List[Student_ID],Student_List[Gender])</f>
        <v>M</v>
      </c>
      <c r="H288" s="5" cm="1">
        <f t="array" ref="H288">_xlfn.XLOOKUP(student_exam_results[[#This Row],[Student_ID]],Table3[[#Headers],[#Data],[Student_ID]],Table3[[#Headers],[#Data],[parental_level_of_education]])</f>
        <v>6</v>
      </c>
      <c r="I288" s="5"/>
      <c r="O288" s="5"/>
      <c r="P288" s="5"/>
      <c r="Q288" s="5"/>
      <c r="R288" s="5"/>
    </row>
    <row r="289" spans="1:18" x14ac:dyDescent="0.35">
      <c r="A289" s="17">
        <v>288</v>
      </c>
      <c r="B289" s="4" t="s">
        <v>301</v>
      </c>
      <c r="C289" s="5">
        <v>55</v>
      </c>
      <c r="D289" s="5">
        <v>66</v>
      </c>
      <c r="E289" s="5">
        <v>61</v>
      </c>
      <c r="F289" s="5" t="str">
        <f>_xlfn.XLOOKUP(student_exam_results[[#This Row],[Student_ID]],Student_List[Student_ID],Student_List[Year_Group])</f>
        <v>Group C</v>
      </c>
      <c r="G289" s="5" t="str">
        <f>_xlfn.XLOOKUP(student_exam_results[[#This Row],[Student_ID]],Student_List[Student_ID],Student_List[Gender])</f>
        <v>F</v>
      </c>
      <c r="H289" s="5" cm="1">
        <f t="array" ref="H289">_xlfn.XLOOKUP(student_exam_results[[#This Row],[Student_ID]],Table3[[#Headers],[#Data],[Student_ID]],Table3[[#Headers],[#Data],[parental_level_of_education]])</f>
        <v>1</v>
      </c>
      <c r="I289" s="5"/>
      <c r="O289" s="5"/>
      <c r="P289" s="5"/>
      <c r="Q289" s="5"/>
      <c r="R289" s="5"/>
    </row>
    <row r="290" spans="1:18" x14ac:dyDescent="0.35">
      <c r="A290" s="18">
        <v>289</v>
      </c>
      <c r="B290" s="4" t="s">
        <v>367</v>
      </c>
      <c r="C290" s="5">
        <v>49</v>
      </c>
      <c r="D290" s="5">
        <v>67</v>
      </c>
      <c r="E290" s="5">
        <v>61</v>
      </c>
      <c r="F290" s="5" t="str">
        <f>_xlfn.XLOOKUP(student_exam_results[[#This Row],[Student_ID]],Student_List[Student_ID],Student_List[Year_Group])</f>
        <v>Group C</v>
      </c>
      <c r="G290" s="5" t="str">
        <f>_xlfn.XLOOKUP(student_exam_results[[#This Row],[Student_ID]],Student_List[Student_ID],Student_List[Gender])</f>
        <v>F</v>
      </c>
      <c r="H290" s="5" cm="1">
        <f t="array" ref="H290">_xlfn.XLOOKUP(student_exam_results[[#This Row],[Student_ID]],Table3[[#Headers],[#Data],[Student_ID]],Table3[[#Headers],[#Data],[parental_level_of_education]])</f>
        <v>5</v>
      </c>
      <c r="I290" s="5"/>
      <c r="O290" s="5"/>
      <c r="P290" s="5"/>
      <c r="Q290" s="5"/>
      <c r="R290" s="5"/>
    </row>
    <row r="291" spans="1:18" x14ac:dyDescent="0.35">
      <c r="A291" s="17">
        <v>290</v>
      </c>
      <c r="B291" s="4" t="s">
        <v>475</v>
      </c>
      <c r="C291" s="5">
        <v>68</v>
      </c>
      <c r="D291" s="5">
        <v>69</v>
      </c>
      <c r="E291" s="5">
        <v>61</v>
      </c>
      <c r="F291" s="5" t="str">
        <f>_xlfn.XLOOKUP(student_exam_results[[#This Row],[Student_ID]],Student_List[Student_ID],Student_List[Year_Group])</f>
        <v>Group C</v>
      </c>
      <c r="G291" s="5" t="str">
        <f>_xlfn.XLOOKUP(student_exam_results[[#This Row],[Student_ID]],Student_List[Student_ID],Student_List[Gender])</f>
        <v>M</v>
      </c>
      <c r="H291" s="5" cm="1">
        <f t="array" ref="H291">_xlfn.XLOOKUP(student_exam_results[[#This Row],[Student_ID]],Table3[[#Headers],[#Data],[Student_ID]],Table3[[#Headers],[#Data],[parental_level_of_education]])</f>
        <v>1</v>
      </c>
      <c r="I291" s="5"/>
      <c r="O291" s="5"/>
      <c r="P291" s="5"/>
      <c r="Q291" s="5"/>
      <c r="R291" s="5"/>
    </row>
    <row r="292" spans="1:18" x14ac:dyDescent="0.35">
      <c r="A292" s="17">
        <v>291</v>
      </c>
      <c r="B292" s="4" t="s">
        <v>282</v>
      </c>
      <c r="C292" s="5">
        <v>60</v>
      </c>
      <c r="D292" s="5">
        <v>69</v>
      </c>
      <c r="E292" s="5">
        <v>61</v>
      </c>
      <c r="F292" s="5" t="str">
        <f>_xlfn.XLOOKUP(student_exam_results[[#This Row],[Student_ID]],Student_List[Student_ID],Student_List[Year_Group])</f>
        <v>Group B</v>
      </c>
      <c r="G292" s="5" t="str">
        <f>_xlfn.XLOOKUP(student_exam_results[[#This Row],[Student_ID]],Student_List[Student_ID],Student_List[Gender])</f>
        <v>M</v>
      </c>
      <c r="H292" s="5" cm="1">
        <f t="array" ref="H292">_xlfn.XLOOKUP(student_exam_results[[#This Row],[Student_ID]],Table3[[#Headers],[#Data],[Student_ID]],Table3[[#Headers],[#Data],[parental_level_of_education]])</f>
        <v>4</v>
      </c>
      <c r="I292" s="5"/>
      <c r="O292" s="5"/>
      <c r="P292" s="5"/>
      <c r="Q292" s="5"/>
      <c r="R292" s="5"/>
    </row>
    <row r="293" spans="1:18" x14ac:dyDescent="0.35">
      <c r="A293" s="18">
        <v>292</v>
      </c>
      <c r="B293" s="4" t="s">
        <v>836</v>
      </c>
      <c r="C293" s="5">
        <v>73</v>
      </c>
      <c r="D293" s="5">
        <v>75</v>
      </c>
      <c r="E293" s="5">
        <v>61</v>
      </c>
      <c r="F293" s="5" t="str">
        <f>_xlfn.XLOOKUP(student_exam_results[[#This Row],[Student_ID]],Student_List[Student_ID],Student_List[Year_Group])</f>
        <v>Group D</v>
      </c>
      <c r="G293" s="5" t="str">
        <f>_xlfn.XLOOKUP(student_exam_results[[#This Row],[Student_ID]],Student_List[Student_ID],Student_List[Gender])</f>
        <v>M</v>
      </c>
      <c r="H293" s="5" cm="1">
        <f t="array" ref="H293">_xlfn.XLOOKUP(student_exam_results[[#This Row],[Student_ID]],Table3[[#Headers],[#Data],[Student_ID]],Table3[[#Headers],[#Data],[parental_level_of_education]])</f>
        <v>3</v>
      </c>
      <c r="I293" s="5"/>
      <c r="O293" s="5"/>
      <c r="P293" s="5"/>
      <c r="Q293" s="5"/>
      <c r="R293" s="5"/>
    </row>
    <row r="294" spans="1:18" x14ac:dyDescent="0.35">
      <c r="A294" s="17">
        <v>293</v>
      </c>
      <c r="B294" s="4" t="s">
        <v>264</v>
      </c>
      <c r="C294" s="5">
        <v>64</v>
      </c>
      <c r="D294" s="5">
        <v>56</v>
      </c>
      <c r="E294" s="5">
        <v>62</v>
      </c>
      <c r="F294" s="5" t="str">
        <f>_xlfn.XLOOKUP(student_exam_results[[#This Row],[Student_ID]],Student_List[Student_ID],Student_List[Year_Group])</f>
        <v>Group B</v>
      </c>
      <c r="G294" s="5" t="str">
        <f>_xlfn.XLOOKUP(student_exam_results[[#This Row],[Student_ID]],Student_List[Student_ID],Student_List[Gender])</f>
        <v>M</v>
      </c>
      <c r="H294" s="5" cm="1">
        <f t="array" ref="H294">_xlfn.XLOOKUP(student_exam_results[[#This Row],[Student_ID]],Table3[[#Headers],[#Data],[Student_ID]],Table3[[#Headers],[#Data],[parental_level_of_education]])</f>
        <v>3</v>
      </c>
      <c r="I294" s="5"/>
      <c r="O294" s="5"/>
      <c r="P294" s="5"/>
      <c r="Q294" s="5"/>
      <c r="R294" s="5"/>
    </row>
    <row r="295" spans="1:18" x14ac:dyDescent="0.35">
      <c r="A295" s="18">
        <v>294</v>
      </c>
      <c r="B295" s="4" t="s">
        <v>961</v>
      </c>
      <c r="C295" s="5">
        <v>79</v>
      </c>
      <c r="D295" s="5">
        <v>59</v>
      </c>
      <c r="E295" s="5">
        <v>62</v>
      </c>
      <c r="F295" s="5" t="str">
        <f>_xlfn.XLOOKUP(student_exam_results[[#This Row],[Student_ID]],Student_List[Student_ID],Student_List[Year_Group])</f>
        <v>Group E</v>
      </c>
      <c r="G295" s="5" t="str">
        <f>_xlfn.XLOOKUP(student_exam_results[[#This Row],[Student_ID]],Student_List[Student_ID],Student_List[Gender])</f>
        <v>M</v>
      </c>
      <c r="H295" s="5" cm="1">
        <f t="array" ref="H295">_xlfn.XLOOKUP(student_exam_results[[#This Row],[Student_ID]],Table3[[#Headers],[#Data],[Student_ID]],Table3[[#Headers],[#Data],[parental_level_of_education]])</f>
        <v>3</v>
      </c>
      <c r="I295" s="5"/>
      <c r="O295" s="5"/>
      <c r="P295" s="5"/>
      <c r="Q295" s="5"/>
      <c r="R295" s="5"/>
    </row>
    <row r="296" spans="1:18" x14ac:dyDescent="0.35">
      <c r="A296" s="17">
        <v>295</v>
      </c>
      <c r="B296" s="4" t="s">
        <v>718</v>
      </c>
      <c r="C296" s="5">
        <v>59</v>
      </c>
      <c r="D296" s="5">
        <v>60</v>
      </c>
      <c r="E296" s="5">
        <v>62</v>
      </c>
      <c r="F296" s="5" t="str">
        <f>_xlfn.XLOOKUP(student_exam_results[[#This Row],[Student_ID]],Student_List[Student_ID],Student_List[Year_Group])</f>
        <v>Group D</v>
      </c>
      <c r="G296" s="5" t="str">
        <f>_xlfn.XLOOKUP(student_exam_results[[#This Row],[Student_ID]],Student_List[Student_ID],Student_List[Gender])</f>
        <v>F</v>
      </c>
      <c r="H296" s="5" cm="1">
        <f t="array" ref="H296">_xlfn.XLOOKUP(student_exam_results[[#This Row],[Student_ID]],Table3[[#Headers],[#Data],[Student_ID]],Table3[[#Headers],[#Data],[parental_level_of_education]])</f>
        <v>1</v>
      </c>
      <c r="I296" s="5"/>
      <c r="O296" s="5"/>
      <c r="P296" s="5"/>
      <c r="Q296" s="5"/>
      <c r="R296" s="5"/>
    </row>
    <row r="297" spans="1:18" x14ac:dyDescent="0.35">
      <c r="A297" s="17">
        <v>296</v>
      </c>
      <c r="B297" s="4" t="s">
        <v>149</v>
      </c>
      <c r="C297" s="5">
        <v>61</v>
      </c>
      <c r="D297" s="5">
        <v>60</v>
      </c>
      <c r="E297" s="5">
        <v>62</v>
      </c>
      <c r="F297" s="5" t="str">
        <f>_xlfn.XLOOKUP(student_exam_results[[#This Row],[Student_ID]],Student_List[Student_ID],Student_List[Year_Group])</f>
        <v>Group B</v>
      </c>
      <c r="G297" s="5" t="str">
        <f>_xlfn.XLOOKUP(student_exam_results[[#This Row],[Student_ID]],Student_List[Student_ID],Student_List[Gender])</f>
        <v>F</v>
      </c>
      <c r="H297" s="5" cm="1">
        <f t="array" ref="H297">_xlfn.XLOOKUP(student_exam_results[[#This Row],[Student_ID]],Table3[[#Headers],[#Data],[Student_ID]],Table3[[#Headers],[#Data],[parental_level_of_education]])</f>
        <v>3</v>
      </c>
      <c r="I297" s="5"/>
      <c r="O297" s="5"/>
      <c r="P297" s="5"/>
      <c r="Q297" s="5"/>
      <c r="R297" s="5"/>
    </row>
    <row r="298" spans="1:18" x14ac:dyDescent="0.35">
      <c r="A298" s="18">
        <v>297</v>
      </c>
      <c r="B298" s="4" t="s">
        <v>368</v>
      </c>
      <c r="C298" s="5">
        <v>52</v>
      </c>
      <c r="D298" s="5">
        <v>60</v>
      </c>
      <c r="E298" s="5">
        <v>62</v>
      </c>
      <c r="F298" s="5" t="str">
        <f>_xlfn.XLOOKUP(student_exam_results[[#This Row],[Student_ID]],Student_List[Student_ID],Student_List[Year_Group])</f>
        <v>Group C</v>
      </c>
      <c r="G298" s="5" t="str">
        <f>_xlfn.XLOOKUP(student_exam_results[[#This Row],[Student_ID]],Student_List[Student_ID],Student_List[Gender])</f>
        <v>F</v>
      </c>
      <c r="H298" s="5" cm="1">
        <f t="array" ref="H298">_xlfn.XLOOKUP(student_exam_results[[#This Row],[Student_ID]],Table3[[#Headers],[#Data],[Student_ID]],Table3[[#Headers],[#Data],[parental_level_of_education]])</f>
        <v>4</v>
      </c>
      <c r="I298" s="5"/>
      <c r="O298" s="5"/>
      <c r="P298" s="5"/>
      <c r="Q298" s="5"/>
      <c r="R298" s="5"/>
    </row>
    <row r="299" spans="1:18" x14ac:dyDescent="0.35">
      <c r="A299" s="17">
        <v>298</v>
      </c>
      <c r="B299" s="4" t="s">
        <v>434</v>
      </c>
      <c r="C299" s="5">
        <v>66</v>
      </c>
      <c r="D299" s="5">
        <v>61</v>
      </c>
      <c r="E299" s="5">
        <v>62</v>
      </c>
      <c r="F299" s="5" t="str">
        <f>_xlfn.XLOOKUP(student_exam_results[[#This Row],[Student_ID]],Student_List[Student_ID],Student_List[Year_Group])</f>
        <v>Group C</v>
      </c>
      <c r="G299" s="5" t="str">
        <f>_xlfn.XLOOKUP(student_exam_results[[#This Row],[Student_ID]],Student_List[Student_ID],Student_List[Gender])</f>
        <v>F</v>
      </c>
      <c r="H299" s="5" cm="1">
        <f t="array" ref="H299">_xlfn.XLOOKUP(student_exam_results[[#This Row],[Student_ID]],Table3[[#Headers],[#Data],[Student_ID]],Table3[[#Headers],[#Data],[parental_level_of_education]])</f>
        <v>4</v>
      </c>
      <c r="I299" s="5"/>
      <c r="O299" s="5"/>
      <c r="P299" s="5"/>
      <c r="Q299" s="5"/>
      <c r="R299" s="5"/>
    </row>
    <row r="300" spans="1:18" x14ac:dyDescent="0.35">
      <c r="A300" s="18">
        <v>299</v>
      </c>
      <c r="B300" s="4" t="s">
        <v>133</v>
      </c>
      <c r="C300" s="5">
        <v>65</v>
      </c>
      <c r="D300" s="5">
        <v>62</v>
      </c>
      <c r="E300" s="5">
        <v>62</v>
      </c>
      <c r="F300" s="5" t="str">
        <f>_xlfn.XLOOKUP(student_exam_results[[#This Row],[Student_ID]],Student_List[Student_ID],Student_List[Year_Group])</f>
        <v>Group B</v>
      </c>
      <c r="G300" s="5" t="str">
        <f>_xlfn.XLOOKUP(student_exam_results[[#This Row],[Student_ID]],Student_List[Student_ID],Student_List[Gender])</f>
        <v>F</v>
      </c>
      <c r="H300" s="5" cm="1">
        <f t="array" ref="H300">_xlfn.XLOOKUP(student_exam_results[[#This Row],[Student_ID]],Table3[[#Headers],[#Data],[Student_ID]],Table3[[#Headers],[#Data],[parental_level_of_education]])</f>
        <v>3</v>
      </c>
      <c r="I300" s="5"/>
      <c r="O300" s="5"/>
      <c r="P300" s="5"/>
      <c r="Q300" s="5"/>
      <c r="R300" s="5"/>
    </row>
    <row r="301" spans="1:18" x14ac:dyDescent="0.35">
      <c r="A301" s="17">
        <v>300</v>
      </c>
      <c r="B301" s="4" t="s">
        <v>840</v>
      </c>
      <c r="C301" s="5">
        <v>74</v>
      </c>
      <c r="D301" s="5">
        <v>63</v>
      </c>
      <c r="E301" s="5">
        <v>62</v>
      </c>
      <c r="F301" s="5" t="str">
        <f>_xlfn.XLOOKUP(student_exam_results[[#This Row],[Student_ID]],Student_List[Student_ID],Student_List[Year_Group])</f>
        <v>Group D</v>
      </c>
      <c r="G301" s="5" t="str">
        <f>_xlfn.XLOOKUP(student_exam_results[[#This Row],[Student_ID]],Student_List[Student_ID],Student_List[Gender])</f>
        <v>M</v>
      </c>
      <c r="H301" s="5" cm="1">
        <f t="array" ref="H301">_xlfn.XLOOKUP(student_exam_results[[#This Row],[Student_ID]],Table3[[#Headers],[#Data],[Student_ID]],Table3[[#Headers],[#Data],[parental_level_of_education]])</f>
        <v>1</v>
      </c>
      <c r="I301" s="5"/>
      <c r="O301" s="5"/>
      <c r="P301" s="5"/>
      <c r="Q301" s="5"/>
      <c r="R301" s="5"/>
    </row>
    <row r="302" spans="1:18" x14ac:dyDescent="0.35">
      <c r="A302" s="17">
        <v>301</v>
      </c>
      <c r="B302" s="4" t="s">
        <v>477</v>
      </c>
      <c r="C302" s="5">
        <v>63</v>
      </c>
      <c r="D302" s="5">
        <v>64</v>
      </c>
      <c r="E302" s="5">
        <v>62</v>
      </c>
      <c r="F302" s="5" t="str">
        <f>_xlfn.XLOOKUP(student_exam_results[[#This Row],[Student_ID]],Student_List[Student_ID],Student_List[Year_Group])</f>
        <v>Group C</v>
      </c>
      <c r="G302" s="5" t="str">
        <f>_xlfn.XLOOKUP(student_exam_results[[#This Row],[Student_ID]],Student_List[Student_ID],Student_List[Gender])</f>
        <v>M</v>
      </c>
      <c r="H302" s="5" cm="1">
        <f t="array" ref="H302">_xlfn.XLOOKUP(student_exam_results[[#This Row],[Student_ID]],Table3[[#Headers],[#Data],[Student_ID]],Table3[[#Headers],[#Data],[parental_level_of_education]])</f>
        <v>3</v>
      </c>
      <c r="I302" s="5"/>
      <c r="O302" s="5"/>
      <c r="P302" s="5"/>
      <c r="Q302" s="5"/>
      <c r="R302" s="5"/>
    </row>
    <row r="303" spans="1:18" x14ac:dyDescent="0.35">
      <c r="A303" s="18">
        <v>302</v>
      </c>
      <c r="B303" s="4" t="s">
        <v>473</v>
      </c>
      <c r="C303" s="5">
        <v>60</v>
      </c>
      <c r="D303" s="5">
        <v>64</v>
      </c>
      <c r="E303" s="5">
        <v>62</v>
      </c>
      <c r="F303" s="5" t="str">
        <f>_xlfn.XLOOKUP(student_exam_results[[#This Row],[Student_ID]],Student_List[Student_ID],Student_List[Year_Group])</f>
        <v>Group C</v>
      </c>
      <c r="G303" s="5" t="str">
        <f>_xlfn.XLOOKUP(student_exam_results[[#This Row],[Student_ID]],Student_List[Student_ID],Student_List[Gender])</f>
        <v>M</v>
      </c>
      <c r="H303" s="5" cm="1">
        <f t="array" ref="H303">_xlfn.XLOOKUP(student_exam_results[[#This Row],[Student_ID]],Table3[[#Headers],[#Data],[Student_ID]],Table3[[#Headers],[#Data],[parental_level_of_education]])</f>
        <v>1</v>
      </c>
      <c r="I303" s="5"/>
      <c r="O303" s="5"/>
      <c r="P303" s="5"/>
      <c r="Q303" s="5"/>
      <c r="R303" s="5"/>
    </row>
    <row r="304" spans="1:18" x14ac:dyDescent="0.35">
      <c r="A304" s="17">
        <v>303</v>
      </c>
      <c r="B304" s="4" t="s">
        <v>425</v>
      </c>
      <c r="C304" s="5">
        <v>53</v>
      </c>
      <c r="D304" s="5">
        <v>65</v>
      </c>
      <c r="E304" s="5">
        <v>62</v>
      </c>
      <c r="F304" s="5" t="str">
        <f>_xlfn.XLOOKUP(student_exam_results[[#This Row],[Student_ID]],Student_List[Student_ID],Student_List[Year_Group])</f>
        <v>Group C</v>
      </c>
      <c r="G304" s="5" t="str">
        <f>_xlfn.XLOOKUP(student_exam_results[[#This Row],[Student_ID]],Student_List[Student_ID],Student_List[Gender])</f>
        <v>F</v>
      </c>
      <c r="H304" s="5" cm="1">
        <f t="array" ref="H304">_xlfn.XLOOKUP(student_exam_results[[#This Row],[Student_ID]],Table3[[#Headers],[#Data],[Student_ID]],Table3[[#Headers],[#Data],[parental_level_of_education]])</f>
        <v>1</v>
      </c>
      <c r="I304" s="5"/>
      <c r="O304" s="5"/>
      <c r="P304" s="5"/>
      <c r="Q304" s="5"/>
      <c r="R304" s="5"/>
    </row>
    <row r="305" spans="1:18" x14ac:dyDescent="0.35">
      <c r="A305" s="18">
        <v>304</v>
      </c>
      <c r="B305" s="4" t="s">
        <v>124</v>
      </c>
      <c r="C305" s="5">
        <v>63</v>
      </c>
      <c r="D305" s="5">
        <v>65</v>
      </c>
      <c r="E305" s="5">
        <v>62</v>
      </c>
      <c r="F305" s="5" t="str">
        <f>_xlfn.XLOOKUP(student_exam_results[[#This Row],[Student_ID]],Student_List[Student_ID],Student_List[Year_Group])</f>
        <v>Group B</v>
      </c>
      <c r="G305" s="5" t="str">
        <f>_xlfn.XLOOKUP(student_exam_results[[#This Row],[Student_ID]],Student_List[Student_ID],Student_List[Gender])</f>
        <v>F</v>
      </c>
      <c r="H305" s="5" cm="1">
        <f t="array" ref="H305">_xlfn.XLOOKUP(student_exam_results[[#This Row],[Student_ID]],Table3[[#Headers],[#Data],[Student_ID]],Table3[[#Headers],[#Data],[parental_level_of_education]])</f>
        <v>4</v>
      </c>
      <c r="I305" s="5"/>
      <c r="O305" s="5"/>
      <c r="P305" s="5"/>
      <c r="Q305" s="5"/>
      <c r="R305" s="5"/>
    </row>
    <row r="306" spans="1:18" x14ac:dyDescent="0.35">
      <c r="A306" s="17">
        <v>305</v>
      </c>
      <c r="B306" s="4" t="s">
        <v>867</v>
      </c>
      <c r="C306" s="5">
        <v>67</v>
      </c>
      <c r="D306" s="5">
        <v>66</v>
      </c>
      <c r="E306" s="5">
        <v>62</v>
      </c>
      <c r="F306" s="5" t="str">
        <f>_xlfn.XLOOKUP(student_exam_results[[#This Row],[Student_ID]],Student_List[Student_ID],Student_List[Year_Group])</f>
        <v>Group D</v>
      </c>
      <c r="G306" s="5" t="str">
        <f>_xlfn.XLOOKUP(student_exam_results[[#This Row],[Student_ID]],Student_List[Student_ID],Student_List[Gender])</f>
        <v>M</v>
      </c>
      <c r="H306" s="5" cm="1">
        <f t="array" ref="H306">_xlfn.XLOOKUP(student_exam_results[[#This Row],[Student_ID]],Table3[[#Headers],[#Data],[Student_ID]],Table3[[#Headers],[#Data],[parental_level_of_education]])</f>
        <v>2</v>
      </c>
      <c r="I306" s="5"/>
      <c r="O306" s="5"/>
      <c r="P306" s="5"/>
      <c r="Q306" s="5"/>
      <c r="R306" s="5"/>
    </row>
    <row r="307" spans="1:18" x14ac:dyDescent="0.35">
      <c r="A307" s="17">
        <v>306</v>
      </c>
      <c r="B307" s="4" t="s">
        <v>321</v>
      </c>
      <c r="C307" s="5">
        <v>53</v>
      </c>
      <c r="D307" s="5">
        <v>66</v>
      </c>
      <c r="E307" s="5">
        <v>62</v>
      </c>
      <c r="F307" s="5" t="str">
        <f>_xlfn.XLOOKUP(student_exam_results[[#This Row],[Student_ID]],Student_List[Student_ID],Student_List[Year_Group])</f>
        <v>Group C</v>
      </c>
      <c r="G307" s="5" t="str">
        <f>_xlfn.XLOOKUP(student_exam_results[[#This Row],[Student_ID]],Student_List[Student_ID],Student_List[Gender])</f>
        <v>F</v>
      </c>
      <c r="H307" s="5" cm="1">
        <f t="array" ref="H307">_xlfn.XLOOKUP(student_exam_results[[#This Row],[Student_ID]],Table3[[#Headers],[#Data],[Student_ID]],Table3[[#Headers],[#Data],[parental_level_of_education]])</f>
        <v>5</v>
      </c>
      <c r="I307" s="5"/>
      <c r="O307" s="5"/>
      <c r="P307" s="5"/>
      <c r="Q307" s="5"/>
      <c r="R307" s="5"/>
    </row>
    <row r="308" spans="1:18" x14ac:dyDescent="0.35">
      <c r="A308" s="18">
        <v>307</v>
      </c>
      <c r="B308" s="4" t="s">
        <v>63</v>
      </c>
      <c r="C308" s="5">
        <v>77</v>
      </c>
      <c r="D308" s="5">
        <v>66</v>
      </c>
      <c r="E308" s="5">
        <v>62</v>
      </c>
      <c r="F308" s="5" t="str">
        <f>_xlfn.XLOOKUP(student_exam_results[[#This Row],[Student_ID]],Student_List[Student_ID],Student_List[Year_Group])</f>
        <v>Group A</v>
      </c>
      <c r="G308" s="5" t="str">
        <f>_xlfn.XLOOKUP(student_exam_results[[#This Row],[Student_ID]],Student_List[Student_ID],Student_List[Gender])</f>
        <v>M</v>
      </c>
      <c r="H308" s="5" cm="1">
        <f t="array" ref="H308">_xlfn.XLOOKUP(student_exam_results[[#This Row],[Student_ID]],Table3[[#Headers],[#Data],[Student_ID]],Table3[[#Headers],[#Data],[parental_level_of_education]])</f>
        <v>1</v>
      </c>
      <c r="I308" s="5"/>
      <c r="O308" s="5"/>
      <c r="P308" s="5"/>
      <c r="Q308" s="5"/>
      <c r="R308" s="5"/>
    </row>
    <row r="309" spans="1:18" x14ac:dyDescent="0.35">
      <c r="A309" s="17">
        <v>308</v>
      </c>
      <c r="B309" s="4" t="s">
        <v>1001</v>
      </c>
      <c r="C309" s="5">
        <v>77</v>
      </c>
      <c r="D309" s="5">
        <v>66</v>
      </c>
      <c r="E309" s="5">
        <v>62</v>
      </c>
      <c r="F309" s="5" t="str">
        <f>_xlfn.XLOOKUP(student_exam_results[[#This Row],[Student_ID]],Student_List[Student_ID],Student_List[Year_Group])</f>
        <v>Group E</v>
      </c>
      <c r="G309" s="5" t="str">
        <f>_xlfn.XLOOKUP(student_exam_results[[#This Row],[Student_ID]],Student_List[Student_ID],Student_List[Gender])</f>
        <v>M</v>
      </c>
      <c r="H309" s="5" cm="1">
        <f t="array" ref="H309">_xlfn.XLOOKUP(student_exam_results[[#This Row],[Student_ID]],Table3[[#Headers],[#Data],[Student_ID]],Table3[[#Headers],[#Data],[parental_level_of_education]])</f>
        <v>1</v>
      </c>
      <c r="I309" s="5"/>
      <c r="O309" s="5"/>
      <c r="P309" s="5"/>
      <c r="Q309" s="5"/>
      <c r="R309" s="5"/>
    </row>
    <row r="310" spans="1:18" x14ac:dyDescent="0.35">
      <c r="A310" s="18">
        <v>309</v>
      </c>
      <c r="B310" s="4" t="s">
        <v>556</v>
      </c>
      <c r="C310" s="5">
        <v>61</v>
      </c>
      <c r="D310" s="5">
        <v>66</v>
      </c>
      <c r="E310" s="5">
        <v>62</v>
      </c>
      <c r="F310" s="5" t="str">
        <f>_xlfn.XLOOKUP(student_exam_results[[#This Row],[Student_ID]],Student_List[Student_ID],Student_List[Year_Group])</f>
        <v>Group C</v>
      </c>
      <c r="G310" s="5" t="str">
        <f>_xlfn.XLOOKUP(student_exam_results[[#This Row],[Student_ID]],Student_List[Student_ID],Student_List[Gender])</f>
        <v>M</v>
      </c>
      <c r="H310" s="5" cm="1">
        <f t="array" ref="H310">_xlfn.XLOOKUP(student_exam_results[[#This Row],[Student_ID]],Table3[[#Headers],[#Data],[Student_ID]],Table3[[#Headers],[#Data],[parental_level_of_education]])</f>
        <v>6</v>
      </c>
      <c r="I310" s="5"/>
      <c r="O310" s="5"/>
      <c r="P310" s="5"/>
      <c r="Q310" s="5"/>
      <c r="R310" s="5"/>
    </row>
    <row r="311" spans="1:18" x14ac:dyDescent="0.35">
      <c r="A311" s="17">
        <v>310</v>
      </c>
      <c r="B311" s="4" t="s">
        <v>209</v>
      </c>
      <c r="C311" s="5">
        <v>71</v>
      </c>
      <c r="D311" s="5">
        <v>66</v>
      </c>
      <c r="E311" s="5">
        <v>62</v>
      </c>
      <c r="F311" s="5" t="str">
        <f>_xlfn.XLOOKUP(student_exam_results[[#This Row],[Student_ID]],Student_List[Student_ID],Student_List[Year_Group])</f>
        <v>Group B</v>
      </c>
      <c r="G311" s="5" t="str">
        <f>_xlfn.XLOOKUP(student_exam_results[[#This Row],[Student_ID]],Student_List[Student_ID],Student_List[Gender])</f>
        <v>M</v>
      </c>
      <c r="H311" s="5" cm="1">
        <f t="array" ref="H311">_xlfn.XLOOKUP(student_exam_results[[#This Row],[Student_ID]],Table3[[#Headers],[#Data],[Student_ID]],Table3[[#Headers],[#Data],[parental_level_of_education]])</f>
        <v>1</v>
      </c>
      <c r="I311" s="5"/>
      <c r="O311" s="5"/>
      <c r="P311" s="5"/>
      <c r="Q311" s="5"/>
      <c r="R311" s="5"/>
    </row>
    <row r="312" spans="1:18" x14ac:dyDescent="0.35">
      <c r="A312" s="17">
        <v>311</v>
      </c>
      <c r="B312" s="4" t="s">
        <v>615</v>
      </c>
      <c r="C312" s="5">
        <v>71</v>
      </c>
      <c r="D312" s="5">
        <v>67</v>
      </c>
      <c r="E312" s="5">
        <v>62</v>
      </c>
      <c r="F312" s="5" t="str">
        <f>_xlfn.XLOOKUP(student_exam_results[[#This Row],[Student_ID]],Student_List[Student_ID],Student_List[Year_Group])</f>
        <v>Group C</v>
      </c>
      <c r="G312" s="5" t="str">
        <f>_xlfn.XLOOKUP(student_exam_results[[#This Row],[Student_ID]],Student_List[Student_ID],Student_List[Gender])</f>
        <v>M</v>
      </c>
      <c r="H312" s="5" cm="1">
        <f t="array" ref="H312">_xlfn.XLOOKUP(student_exam_results[[#This Row],[Student_ID]],Table3[[#Headers],[#Data],[Student_ID]],Table3[[#Headers],[#Data],[parental_level_of_education]])</f>
        <v>3</v>
      </c>
      <c r="I312" s="5"/>
      <c r="O312" s="5"/>
      <c r="P312" s="5"/>
      <c r="Q312" s="5"/>
      <c r="R312" s="5"/>
    </row>
    <row r="313" spans="1:18" x14ac:dyDescent="0.35">
      <c r="A313" s="18">
        <v>312</v>
      </c>
      <c r="B313" s="4" t="s">
        <v>768</v>
      </c>
      <c r="C313" s="5">
        <v>72</v>
      </c>
      <c r="D313" s="5">
        <v>68</v>
      </c>
      <c r="E313" s="5">
        <v>62</v>
      </c>
      <c r="F313" s="5" t="str">
        <f>_xlfn.XLOOKUP(student_exam_results[[#This Row],[Student_ID]],Student_List[Student_ID],Student_List[Year_Group])</f>
        <v>Group D</v>
      </c>
      <c r="G313" s="5" t="str">
        <f>_xlfn.XLOOKUP(student_exam_results[[#This Row],[Student_ID]],Student_List[Student_ID],Student_List[Gender])</f>
        <v>M</v>
      </c>
      <c r="H313" s="5" cm="1">
        <f t="array" ref="H313">_xlfn.XLOOKUP(student_exam_results[[#This Row],[Student_ID]],Table3[[#Headers],[#Data],[Student_ID]],Table3[[#Headers],[#Data],[parental_level_of_education]])</f>
        <v>5</v>
      </c>
      <c r="I313" s="5"/>
      <c r="O313" s="5"/>
      <c r="P313" s="5"/>
      <c r="Q313" s="5"/>
      <c r="R313" s="5"/>
    </row>
    <row r="314" spans="1:18" x14ac:dyDescent="0.35">
      <c r="A314" s="17">
        <v>313</v>
      </c>
      <c r="B314" s="4" t="s">
        <v>393</v>
      </c>
      <c r="C314" s="5">
        <v>55</v>
      </c>
      <c r="D314" s="5">
        <v>69</v>
      </c>
      <c r="E314" s="5">
        <v>62</v>
      </c>
      <c r="F314" s="5" t="str">
        <f>_xlfn.XLOOKUP(student_exam_results[[#This Row],[Student_ID]],Student_List[Student_ID],Student_List[Year_Group])</f>
        <v>Group C</v>
      </c>
      <c r="G314" s="5" t="str">
        <f>_xlfn.XLOOKUP(student_exam_results[[#This Row],[Student_ID]],Student_List[Student_ID],Student_List[Gender])</f>
        <v>F</v>
      </c>
      <c r="H314" s="5" cm="1">
        <f t="array" ref="H314">_xlfn.XLOOKUP(student_exam_results[[#This Row],[Student_ID]],Table3[[#Headers],[#Data],[Student_ID]],Table3[[#Headers],[#Data],[parental_level_of_education]])</f>
        <v>1</v>
      </c>
      <c r="I314" s="5"/>
      <c r="O314" s="5"/>
      <c r="P314" s="5"/>
      <c r="Q314" s="5"/>
      <c r="R314" s="5"/>
    </row>
    <row r="315" spans="1:18" x14ac:dyDescent="0.35">
      <c r="A315" s="18">
        <v>314</v>
      </c>
      <c r="B315" s="4" t="s">
        <v>220</v>
      </c>
      <c r="C315" s="5">
        <v>71</v>
      </c>
      <c r="D315" s="5">
        <v>70</v>
      </c>
      <c r="E315" s="5">
        <v>62</v>
      </c>
      <c r="F315" s="5" t="str">
        <f>_xlfn.XLOOKUP(student_exam_results[[#This Row],[Student_ID]],Student_List[Student_ID],Student_List[Year_Group])</f>
        <v>Group B</v>
      </c>
      <c r="G315" s="5" t="str">
        <f>_xlfn.XLOOKUP(student_exam_results[[#This Row],[Student_ID]],Student_List[Student_ID],Student_List[Gender])</f>
        <v>M</v>
      </c>
      <c r="H315" s="5" cm="1">
        <f t="array" ref="H315">_xlfn.XLOOKUP(student_exam_results[[#This Row],[Student_ID]],Table3[[#Headers],[#Data],[Student_ID]],Table3[[#Headers],[#Data],[parental_level_of_education]])</f>
        <v>1</v>
      </c>
      <c r="I315" s="5"/>
      <c r="O315" s="5"/>
      <c r="P315" s="5"/>
      <c r="Q315" s="5"/>
      <c r="R315" s="5"/>
    </row>
    <row r="316" spans="1:18" x14ac:dyDescent="0.35">
      <c r="A316" s="17">
        <v>315</v>
      </c>
      <c r="B316" s="4" t="s">
        <v>490</v>
      </c>
      <c r="C316" s="5">
        <v>69</v>
      </c>
      <c r="D316" s="5">
        <v>71</v>
      </c>
      <c r="E316" s="5">
        <v>62</v>
      </c>
      <c r="F316" s="5" t="str">
        <f>_xlfn.XLOOKUP(student_exam_results[[#This Row],[Student_ID]],Student_List[Student_ID],Student_List[Year_Group])</f>
        <v>Group C</v>
      </c>
      <c r="G316" s="5" t="str">
        <f>_xlfn.XLOOKUP(student_exam_results[[#This Row],[Student_ID]],Student_List[Student_ID],Student_List[Gender])</f>
        <v>M</v>
      </c>
      <c r="H316" s="5" cm="1">
        <f t="array" ref="H316">_xlfn.XLOOKUP(student_exam_results[[#This Row],[Student_ID]],Table3[[#Headers],[#Data],[Student_ID]],Table3[[#Headers],[#Data],[parental_level_of_education]])</f>
        <v>3</v>
      </c>
      <c r="I316" s="5"/>
      <c r="O316" s="5"/>
      <c r="P316" s="5"/>
      <c r="Q316" s="5"/>
      <c r="R316" s="5"/>
    </row>
    <row r="317" spans="1:18" x14ac:dyDescent="0.35">
      <c r="A317" s="17">
        <v>316</v>
      </c>
      <c r="B317" s="4" t="s">
        <v>713</v>
      </c>
      <c r="C317" s="5">
        <v>53</v>
      </c>
      <c r="D317" s="5">
        <v>56</v>
      </c>
      <c r="E317" s="5">
        <v>63</v>
      </c>
      <c r="F317" s="5" t="str">
        <f>_xlfn.XLOOKUP(student_exam_results[[#This Row],[Student_ID]],Student_List[Student_ID],Student_List[Year_Group])</f>
        <v>Group D</v>
      </c>
      <c r="G317" s="5" t="str">
        <f>_xlfn.XLOOKUP(student_exam_results[[#This Row],[Student_ID]],Student_List[Student_ID],Student_List[Gender])</f>
        <v>F</v>
      </c>
      <c r="H317" s="5" cm="1">
        <f t="array" ref="H317">_xlfn.XLOOKUP(student_exam_results[[#This Row],[Student_ID]],Table3[[#Headers],[#Data],[Student_ID]],Table3[[#Headers],[#Data],[parental_level_of_education]])</f>
        <v>4</v>
      </c>
      <c r="I317" s="5"/>
      <c r="O317" s="5"/>
      <c r="P317" s="5"/>
      <c r="Q317" s="5"/>
      <c r="R317" s="5"/>
    </row>
    <row r="318" spans="1:18" x14ac:dyDescent="0.35">
      <c r="A318" s="18">
        <v>317</v>
      </c>
      <c r="B318" s="4" t="s">
        <v>672</v>
      </c>
      <c r="C318" s="5">
        <v>58</v>
      </c>
      <c r="D318" s="5">
        <v>58</v>
      </c>
      <c r="E318" s="5">
        <v>63</v>
      </c>
      <c r="F318" s="5" t="str">
        <f>_xlfn.XLOOKUP(student_exam_results[[#This Row],[Student_ID]],Student_List[Student_ID],Student_List[Year_Group])</f>
        <v>Group D</v>
      </c>
      <c r="G318" s="5" t="str">
        <f>_xlfn.XLOOKUP(student_exam_results[[#This Row],[Student_ID]],Student_List[Student_ID],Student_List[Gender])</f>
        <v>F</v>
      </c>
      <c r="H318" s="5" cm="1">
        <f t="array" ref="H318">_xlfn.XLOOKUP(student_exam_results[[#This Row],[Student_ID]],Table3[[#Headers],[#Data],[Student_ID]],Table3[[#Headers],[#Data],[parental_level_of_education]])</f>
        <v>2</v>
      </c>
      <c r="I318" s="5"/>
      <c r="O318" s="5"/>
      <c r="P318" s="5"/>
      <c r="Q318" s="5"/>
      <c r="R318" s="5"/>
    </row>
    <row r="319" spans="1:18" x14ac:dyDescent="0.35">
      <c r="A319" s="17">
        <v>318</v>
      </c>
      <c r="B319" s="4" t="s">
        <v>314</v>
      </c>
      <c r="C319" s="5">
        <v>52</v>
      </c>
      <c r="D319" s="5">
        <v>60</v>
      </c>
      <c r="E319" s="5">
        <v>63</v>
      </c>
      <c r="F319" s="5" t="str">
        <f>_xlfn.XLOOKUP(student_exam_results[[#This Row],[Student_ID]],Student_List[Student_ID],Student_List[Year_Group])</f>
        <v>Group C</v>
      </c>
      <c r="G319" s="5" t="str">
        <f>_xlfn.XLOOKUP(student_exam_results[[#This Row],[Student_ID]],Student_List[Student_ID],Student_List[Gender])</f>
        <v>F</v>
      </c>
      <c r="H319" s="5" cm="1">
        <f t="array" ref="H319">_xlfn.XLOOKUP(student_exam_results[[#This Row],[Student_ID]],Table3[[#Headers],[#Data],[Student_ID]],Table3[[#Headers],[#Data],[parental_level_of_education]])</f>
        <v>4</v>
      </c>
      <c r="I319" s="5"/>
      <c r="O319" s="5"/>
      <c r="P319" s="5"/>
      <c r="Q319" s="5"/>
      <c r="R319" s="5"/>
    </row>
    <row r="320" spans="1:18" x14ac:dyDescent="0.35">
      <c r="A320" s="18">
        <v>319</v>
      </c>
      <c r="B320" s="4" t="s">
        <v>772</v>
      </c>
      <c r="C320" s="5">
        <v>67</v>
      </c>
      <c r="D320" s="5">
        <v>60</v>
      </c>
      <c r="E320" s="5">
        <v>63</v>
      </c>
      <c r="F320" s="5" t="str">
        <f>_xlfn.XLOOKUP(student_exam_results[[#This Row],[Student_ID]],Student_List[Student_ID],Student_List[Year_Group])</f>
        <v>Group D</v>
      </c>
      <c r="G320" s="5" t="str">
        <f>_xlfn.XLOOKUP(student_exam_results[[#This Row],[Student_ID]],Student_List[Student_ID],Student_List[Gender])</f>
        <v>M</v>
      </c>
      <c r="H320" s="5" cm="1">
        <f t="array" ref="H320">_xlfn.XLOOKUP(student_exam_results[[#This Row],[Student_ID]],Table3[[#Headers],[#Data],[Student_ID]],Table3[[#Headers],[#Data],[parental_level_of_education]])</f>
        <v>5</v>
      </c>
      <c r="I320" s="5"/>
      <c r="O320" s="5"/>
      <c r="P320" s="5"/>
      <c r="Q320" s="5"/>
      <c r="R320" s="5"/>
    </row>
    <row r="321" spans="1:18" x14ac:dyDescent="0.35">
      <c r="A321" s="17">
        <v>320</v>
      </c>
      <c r="B321" s="4" t="s">
        <v>413</v>
      </c>
      <c r="C321" s="5">
        <v>42</v>
      </c>
      <c r="D321" s="5">
        <v>60</v>
      </c>
      <c r="E321" s="5">
        <v>63</v>
      </c>
      <c r="F321" s="5" t="str">
        <f>_xlfn.XLOOKUP(student_exam_results[[#This Row],[Student_ID]],Student_List[Student_ID],Student_List[Year_Group])</f>
        <v>Group C</v>
      </c>
      <c r="G321" s="5" t="str">
        <f>_xlfn.XLOOKUP(student_exam_results[[#This Row],[Student_ID]],Student_List[Student_ID],Student_List[Gender])</f>
        <v>F</v>
      </c>
      <c r="H321" s="5" cm="1">
        <f t="array" ref="H321">_xlfn.XLOOKUP(student_exam_results[[#This Row],[Student_ID]],Table3[[#Headers],[#Data],[Student_ID]],Table3[[#Headers],[#Data],[parental_level_of_education]])</f>
        <v>4</v>
      </c>
      <c r="I321" s="5"/>
      <c r="O321" s="5"/>
      <c r="P321" s="5"/>
      <c r="Q321" s="5"/>
      <c r="R321" s="5"/>
    </row>
    <row r="322" spans="1:18" x14ac:dyDescent="0.35">
      <c r="A322" s="17">
        <v>321</v>
      </c>
      <c r="B322" s="4" t="s">
        <v>698</v>
      </c>
      <c r="C322" s="5">
        <v>60</v>
      </c>
      <c r="D322" s="5">
        <v>62</v>
      </c>
      <c r="E322" s="5">
        <v>63</v>
      </c>
      <c r="F322" s="5" t="str">
        <f>_xlfn.XLOOKUP(student_exam_results[[#This Row],[Student_ID]],Student_List[Student_ID],Student_List[Year_Group])</f>
        <v>Group D</v>
      </c>
      <c r="G322" s="5" t="str">
        <f>_xlfn.XLOOKUP(student_exam_results[[#This Row],[Student_ID]],Student_List[Student_ID],Student_List[Gender])</f>
        <v>F</v>
      </c>
      <c r="H322" s="5" cm="1">
        <f t="array" ref="H322">_xlfn.XLOOKUP(student_exam_results[[#This Row],[Student_ID]],Table3[[#Headers],[#Data],[Student_ID]],Table3[[#Headers],[#Data],[parental_level_of_education]])</f>
        <v>3</v>
      </c>
      <c r="I322" s="5"/>
      <c r="O322" s="5"/>
      <c r="P322" s="5"/>
      <c r="Q322" s="5"/>
      <c r="R322" s="5"/>
    </row>
    <row r="323" spans="1:18" x14ac:dyDescent="0.35">
      <c r="A323" s="18">
        <v>322</v>
      </c>
      <c r="B323" s="4" t="s">
        <v>504</v>
      </c>
      <c r="C323" s="5">
        <v>61</v>
      </c>
      <c r="D323" s="5">
        <v>63</v>
      </c>
      <c r="E323" s="5">
        <v>63</v>
      </c>
      <c r="F323" s="5" t="str">
        <f>_xlfn.XLOOKUP(student_exam_results[[#This Row],[Student_ID]],Student_List[Student_ID],Student_List[Year_Group])</f>
        <v>Group C</v>
      </c>
      <c r="G323" s="5" t="str">
        <f>_xlfn.XLOOKUP(student_exam_results[[#This Row],[Student_ID]],Student_List[Student_ID],Student_List[Gender])</f>
        <v>M</v>
      </c>
      <c r="H323" s="5" cm="1">
        <f t="array" ref="H323">_xlfn.XLOOKUP(student_exam_results[[#This Row],[Student_ID]],Table3[[#Headers],[#Data],[Student_ID]],Table3[[#Headers],[#Data],[parental_level_of_education]])</f>
        <v>5</v>
      </c>
      <c r="I323" s="5"/>
      <c r="O323" s="5"/>
      <c r="P323" s="5"/>
      <c r="Q323" s="5"/>
      <c r="R323" s="5"/>
    </row>
    <row r="324" spans="1:18" x14ac:dyDescent="0.35">
      <c r="A324" s="17">
        <v>323</v>
      </c>
      <c r="B324" s="4" t="s">
        <v>866</v>
      </c>
      <c r="C324" s="5">
        <v>67</v>
      </c>
      <c r="D324" s="5">
        <v>63</v>
      </c>
      <c r="E324" s="5">
        <v>63</v>
      </c>
      <c r="F324" s="5" t="str">
        <f>_xlfn.XLOOKUP(student_exam_results[[#This Row],[Student_ID]],Student_List[Student_ID],Student_List[Year_Group])</f>
        <v>Group D</v>
      </c>
      <c r="G324" s="5" t="str">
        <f>_xlfn.XLOOKUP(student_exam_results[[#This Row],[Student_ID]],Student_List[Student_ID],Student_List[Gender])</f>
        <v>M</v>
      </c>
      <c r="H324" s="5" cm="1">
        <f t="array" ref="H324">_xlfn.XLOOKUP(student_exam_results[[#This Row],[Student_ID]],Table3[[#Headers],[#Data],[Student_ID]],Table3[[#Headers],[#Data],[parental_level_of_education]])</f>
        <v>3</v>
      </c>
      <c r="I324" s="5"/>
      <c r="O324" s="5"/>
      <c r="P324" s="5"/>
      <c r="Q324" s="5"/>
      <c r="R324" s="5"/>
    </row>
    <row r="325" spans="1:18" x14ac:dyDescent="0.35">
      <c r="A325" s="18">
        <v>324</v>
      </c>
      <c r="B325" s="4" t="s">
        <v>583</v>
      </c>
      <c r="C325" s="5">
        <v>65</v>
      </c>
      <c r="D325" s="5">
        <v>63</v>
      </c>
      <c r="E325" s="5">
        <v>63</v>
      </c>
      <c r="F325" s="5" t="str">
        <f>_xlfn.XLOOKUP(student_exam_results[[#This Row],[Student_ID]],Student_List[Student_ID],Student_List[Year_Group])</f>
        <v>Group C</v>
      </c>
      <c r="G325" s="5" t="str">
        <f>_xlfn.XLOOKUP(student_exam_results[[#This Row],[Student_ID]],Student_List[Student_ID],Student_List[Gender])</f>
        <v>M</v>
      </c>
      <c r="H325" s="5" cm="1">
        <f t="array" ref="H325">_xlfn.XLOOKUP(student_exam_results[[#This Row],[Student_ID]],Table3[[#Headers],[#Data],[Student_ID]],Table3[[#Headers],[#Data],[parental_level_of_education]])</f>
        <v>2</v>
      </c>
      <c r="I325" s="5"/>
      <c r="O325" s="5"/>
      <c r="P325" s="5"/>
      <c r="Q325" s="5"/>
      <c r="R325" s="5"/>
    </row>
    <row r="326" spans="1:18" x14ac:dyDescent="0.35">
      <c r="A326" s="17">
        <v>325</v>
      </c>
      <c r="B326" s="4" t="s">
        <v>450</v>
      </c>
      <c r="C326" s="5">
        <v>80</v>
      </c>
      <c r="D326" s="5">
        <v>63</v>
      </c>
      <c r="E326" s="5">
        <v>63</v>
      </c>
      <c r="F326" s="5" t="str">
        <f>_xlfn.XLOOKUP(student_exam_results[[#This Row],[Student_ID]],Student_List[Student_ID],Student_List[Year_Group])</f>
        <v>Group C</v>
      </c>
      <c r="G326" s="5" t="str">
        <f>_xlfn.XLOOKUP(student_exam_results[[#This Row],[Student_ID]],Student_List[Student_ID],Student_List[Gender])</f>
        <v>M</v>
      </c>
      <c r="H326" s="5" cm="1">
        <f t="array" ref="H326">_xlfn.XLOOKUP(student_exam_results[[#This Row],[Student_ID]],Table3[[#Headers],[#Data],[Student_ID]],Table3[[#Headers],[#Data],[parental_level_of_education]])</f>
        <v>4</v>
      </c>
      <c r="I326" s="5"/>
      <c r="O326" s="5"/>
      <c r="P326" s="5"/>
      <c r="Q326" s="5"/>
      <c r="R326" s="5"/>
    </row>
    <row r="327" spans="1:18" x14ac:dyDescent="0.35">
      <c r="A327" s="17">
        <v>326</v>
      </c>
      <c r="B327" s="4" t="s">
        <v>20</v>
      </c>
      <c r="C327" s="5">
        <v>54</v>
      </c>
      <c r="D327" s="5">
        <v>63</v>
      </c>
      <c r="E327" s="5">
        <v>63</v>
      </c>
      <c r="F327" s="5" t="str">
        <f>_xlfn.XLOOKUP(student_exam_results[[#This Row],[Student_ID]],Student_List[Student_ID],Student_List[Year_Group])</f>
        <v>Group A</v>
      </c>
      <c r="G327" s="5" t="str">
        <f>_xlfn.XLOOKUP(student_exam_results[[#This Row],[Student_ID]],Student_List[Student_ID],Student_List[Gender])</f>
        <v>F</v>
      </c>
      <c r="H327" s="5" cm="1">
        <f t="array" ref="H327">_xlfn.XLOOKUP(student_exam_results[[#This Row],[Student_ID]],Table3[[#Headers],[#Data],[Student_ID]],Table3[[#Headers],[#Data],[parental_level_of_education]])</f>
        <v>2</v>
      </c>
      <c r="I327" s="5"/>
      <c r="O327" s="5"/>
      <c r="P327" s="5"/>
      <c r="Q327" s="5"/>
      <c r="R327" s="5"/>
    </row>
    <row r="328" spans="1:18" x14ac:dyDescent="0.35">
      <c r="A328" s="18">
        <v>327</v>
      </c>
      <c r="B328" s="4" t="s">
        <v>68</v>
      </c>
      <c r="C328" s="5">
        <v>71</v>
      </c>
      <c r="D328" s="5">
        <v>64</v>
      </c>
      <c r="E328" s="5">
        <v>63</v>
      </c>
      <c r="F328" s="5" t="str">
        <f>_xlfn.XLOOKUP(student_exam_results[[#This Row],[Student_ID]],Student_List[Student_ID],Student_List[Year_Group])</f>
        <v>Group A</v>
      </c>
      <c r="G328" s="5" t="str">
        <f>_xlfn.XLOOKUP(student_exam_results[[#This Row],[Student_ID]],Student_List[Student_ID],Student_List[Gender])</f>
        <v>M</v>
      </c>
      <c r="H328" s="5" cm="1">
        <f t="array" ref="H328">_xlfn.XLOOKUP(student_exam_results[[#This Row],[Student_ID]],Table3[[#Headers],[#Data],[Student_ID]],Table3[[#Headers],[#Data],[parental_level_of_education]])</f>
        <v>3</v>
      </c>
      <c r="I328" s="5"/>
      <c r="O328" s="5"/>
      <c r="P328" s="5"/>
      <c r="Q328" s="5"/>
      <c r="R328" s="5"/>
    </row>
    <row r="329" spans="1:18" x14ac:dyDescent="0.35">
      <c r="A329" s="17">
        <v>328</v>
      </c>
      <c r="B329" s="4" t="s">
        <v>225</v>
      </c>
      <c r="C329" s="5">
        <v>70</v>
      </c>
      <c r="D329" s="5">
        <v>65</v>
      </c>
      <c r="E329" s="5">
        <v>63</v>
      </c>
      <c r="F329" s="5" t="str">
        <f>_xlfn.XLOOKUP(student_exam_results[[#This Row],[Student_ID]],Student_List[Student_ID],Student_List[Year_Group])</f>
        <v>Group B</v>
      </c>
      <c r="G329" s="5" t="str">
        <f>_xlfn.XLOOKUP(student_exam_results[[#This Row],[Student_ID]],Student_List[Student_ID],Student_List[Gender])</f>
        <v>M</v>
      </c>
      <c r="H329" s="5" cm="1">
        <f t="array" ref="H329">_xlfn.XLOOKUP(student_exam_results[[#This Row],[Student_ID]],Table3[[#Headers],[#Data],[Student_ID]],Table3[[#Headers],[#Data],[parental_level_of_education]])</f>
        <v>1</v>
      </c>
      <c r="I329" s="5"/>
      <c r="O329" s="5"/>
      <c r="P329" s="5"/>
      <c r="Q329" s="5"/>
      <c r="R329" s="5"/>
    </row>
    <row r="330" spans="1:18" x14ac:dyDescent="0.35">
      <c r="A330" s="18">
        <v>329</v>
      </c>
      <c r="B330" s="4" t="s">
        <v>555</v>
      </c>
      <c r="C330" s="5">
        <v>58</v>
      </c>
      <c r="D330" s="5">
        <v>65</v>
      </c>
      <c r="E330" s="5">
        <v>63</v>
      </c>
      <c r="F330" s="5" t="str">
        <f>_xlfn.XLOOKUP(student_exam_results[[#This Row],[Student_ID]],Student_List[Student_ID],Student_List[Year_Group])</f>
        <v>Group C</v>
      </c>
      <c r="G330" s="5" t="str">
        <f>_xlfn.XLOOKUP(student_exam_results[[#This Row],[Student_ID]],Student_List[Student_ID],Student_List[Gender])</f>
        <v>M</v>
      </c>
      <c r="H330" s="5" cm="1">
        <f t="array" ref="H330">_xlfn.XLOOKUP(student_exam_results[[#This Row],[Student_ID]],Table3[[#Headers],[#Data],[Student_ID]],Table3[[#Headers],[#Data],[parental_level_of_education]])</f>
        <v>2</v>
      </c>
      <c r="I330" s="5"/>
      <c r="O330" s="5"/>
      <c r="P330" s="5"/>
      <c r="Q330" s="5"/>
      <c r="R330" s="5"/>
    </row>
    <row r="331" spans="1:18" x14ac:dyDescent="0.35">
      <c r="A331" s="17">
        <v>330</v>
      </c>
      <c r="B331" s="4" t="s">
        <v>57</v>
      </c>
      <c r="C331" s="5">
        <v>69</v>
      </c>
      <c r="D331" s="5">
        <v>65</v>
      </c>
      <c r="E331" s="5">
        <v>63</v>
      </c>
      <c r="F331" s="5" t="str">
        <f>_xlfn.XLOOKUP(student_exam_results[[#This Row],[Student_ID]],Student_List[Student_ID],Student_List[Year_Group])</f>
        <v>Group A</v>
      </c>
      <c r="G331" s="5" t="str">
        <f>_xlfn.XLOOKUP(student_exam_results[[#This Row],[Student_ID]],Student_List[Student_ID],Student_List[Gender])</f>
        <v>M</v>
      </c>
      <c r="H331" s="5" cm="1">
        <f t="array" ref="H331">_xlfn.XLOOKUP(student_exam_results[[#This Row],[Student_ID]],Table3[[#Headers],[#Data],[Student_ID]],Table3[[#Headers],[#Data],[parental_level_of_education]])</f>
        <v>1</v>
      </c>
      <c r="I331" s="5"/>
      <c r="O331" s="5"/>
      <c r="P331" s="5"/>
      <c r="Q331" s="5"/>
      <c r="R331" s="5"/>
    </row>
    <row r="332" spans="1:18" x14ac:dyDescent="0.35">
      <c r="A332" s="17">
        <v>331</v>
      </c>
      <c r="B332" s="4" t="s">
        <v>565</v>
      </c>
      <c r="C332" s="5">
        <v>72</v>
      </c>
      <c r="D332" s="5">
        <v>65</v>
      </c>
      <c r="E332" s="5">
        <v>63</v>
      </c>
      <c r="F332" s="5" t="str">
        <f>_xlfn.XLOOKUP(student_exam_results[[#This Row],[Student_ID]],Student_List[Student_ID],Student_List[Year_Group])</f>
        <v>Group C</v>
      </c>
      <c r="G332" s="5" t="str">
        <f>_xlfn.XLOOKUP(student_exam_results[[#This Row],[Student_ID]],Student_List[Student_ID],Student_List[Gender])</f>
        <v>M</v>
      </c>
      <c r="H332" s="5" cm="1">
        <f t="array" ref="H332">_xlfn.XLOOKUP(student_exam_results[[#This Row],[Student_ID]],Table3[[#Headers],[#Data],[Student_ID]],Table3[[#Headers],[#Data],[parental_level_of_education]])</f>
        <v>2</v>
      </c>
      <c r="I332" s="5"/>
      <c r="O332" s="5"/>
      <c r="P332" s="5"/>
      <c r="Q332" s="5"/>
      <c r="R332" s="5"/>
    </row>
    <row r="333" spans="1:18" x14ac:dyDescent="0.35">
      <c r="A333" s="18">
        <v>332</v>
      </c>
      <c r="B333" s="4" t="s">
        <v>382</v>
      </c>
      <c r="C333" s="5">
        <v>61</v>
      </c>
      <c r="D333" s="5">
        <v>66</v>
      </c>
      <c r="E333" s="5">
        <v>63</v>
      </c>
      <c r="F333" s="5" t="str">
        <f>_xlfn.XLOOKUP(student_exam_results[[#This Row],[Student_ID]],Student_List[Student_ID],Student_List[Year_Group])</f>
        <v>Group C</v>
      </c>
      <c r="G333" s="5" t="str">
        <f>_xlfn.XLOOKUP(student_exam_results[[#This Row],[Student_ID]],Student_List[Student_ID],Student_List[Gender])</f>
        <v>F</v>
      </c>
      <c r="H333" s="5" cm="1">
        <f t="array" ref="H333">_xlfn.XLOOKUP(student_exam_results[[#This Row],[Student_ID]],Table3[[#Headers],[#Data],[Student_ID]],Table3[[#Headers],[#Data],[parental_level_of_education]])</f>
        <v>5</v>
      </c>
      <c r="I333" s="5"/>
      <c r="O333" s="5"/>
      <c r="P333" s="5"/>
      <c r="Q333" s="5"/>
      <c r="R333" s="5"/>
    </row>
    <row r="334" spans="1:18" x14ac:dyDescent="0.35">
      <c r="A334" s="17">
        <v>333</v>
      </c>
      <c r="B334" s="4" t="s">
        <v>186</v>
      </c>
      <c r="C334" s="5">
        <v>62</v>
      </c>
      <c r="D334" s="5">
        <v>66</v>
      </c>
      <c r="E334" s="5">
        <v>63</v>
      </c>
      <c r="F334" s="5" t="str">
        <f>_xlfn.XLOOKUP(student_exam_results[[#This Row],[Student_ID]],Student_List[Student_ID],Student_List[Year_Group])</f>
        <v>Group B</v>
      </c>
      <c r="G334" s="5" t="str">
        <f>_xlfn.XLOOKUP(student_exam_results[[#This Row],[Student_ID]],Student_List[Student_ID],Student_List[Gender])</f>
        <v>M</v>
      </c>
      <c r="H334" s="5" cm="1">
        <f t="array" ref="H334">_xlfn.XLOOKUP(student_exam_results[[#This Row],[Student_ID]],Table3[[#Headers],[#Data],[Student_ID]],Table3[[#Headers],[#Data],[parental_level_of_education]])</f>
        <v>3</v>
      </c>
      <c r="I334" s="5"/>
      <c r="O334" s="5"/>
      <c r="P334" s="5"/>
      <c r="Q334" s="5"/>
      <c r="R334" s="5"/>
    </row>
    <row r="335" spans="1:18" x14ac:dyDescent="0.35">
      <c r="A335" s="18">
        <v>334</v>
      </c>
      <c r="B335" s="4" t="s">
        <v>610</v>
      </c>
      <c r="C335" s="5">
        <v>78</v>
      </c>
      <c r="D335" s="5">
        <v>66</v>
      </c>
      <c r="E335" s="5">
        <v>63</v>
      </c>
      <c r="F335" s="5" t="str">
        <f>_xlfn.XLOOKUP(student_exam_results[[#This Row],[Student_ID]],Student_List[Student_ID],Student_List[Year_Group])</f>
        <v>Group C</v>
      </c>
      <c r="G335" s="5" t="str">
        <f>_xlfn.XLOOKUP(student_exam_results[[#This Row],[Student_ID]],Student_List[Student_ID],Student_List[Gender])</f>
        <v>M</v>
      </c>
      <c r="H335" s="5" cm="1">
        <f t="array" ref="H335">_xlfn.XLOOKUP(student_exam_results[[#This Row],[Student_ID]],Table3[[#Headers],[#Data],[Student_ID]],Table3[[#Headers],[#Data],[parental_level_of_education]])</f>
        <v>5</v>
      </c>
      <c r="I335" s="5"/>
      <c r="O335" s="5"/>
      <c r="P335" s="5"/>
      <c r="Q335" s="5"/>
      <c r="R335" s="5"/>
    </row>
    <row r="336" spans="1:18" x14ac:dyDescent="0.35">
      <c r="A336" s="17">
        <v>335</v>
      </c>
      <c r="B336" s="4" t="s">
        <v>460</v>
      </c>
      <c r="C336" s="5">
        <v>65</v>
      </c>
      <c r="D336" s="5">
        <v>67</v>
      </c>
      <c r="E336" s="5">
        <v>63</v>
      </c>
      <c r="F336" s="5" t="str">
        <f>_xlfn.XLOOKUP(student_exam_results[[#This Row],[Student_ID]],Student_List[Student_ID],Student_List[Year_Group])</f>
        <v>Group C</v>
      </c>
      <c r="G336" s="5" t="str">
        <f>_xlfn.XLOOKUP(student_exam_results[[#This Row],[Student_ID]],Student_List[Student_ID],Student_List[Gender])</f>
        <v>M</v>
      </c>
      <c r="H336" s="5" cm="1">
        <f t="array" ref="H336">_xlfn.XLOOKUP(student_exam_results[[#This Row],[Student_ID]],Table3[[#Headers],[#Data],[Student_ID]],Table3[[#Headers],[#Data],[parental_level_of_education]])</f>
        <v>4</v>
      </c>
      <c r="I336" s="5"/>
      <c r="O336" s="5"/>
      <c r="P336" s="5"/>
      <c r="Q336" s="5"/>
      <c r="R336" s="5"/>
    </row>
    <row r="337" spans="1:18" x14ac:dyDescent="0.35">
      <c r="A337" s="17">
        <v>336</v>
      </c>
      <c r="B337" s="4" t="s">
        <v>618</v>
      </c>
      <c r="C337" s="5">
        <v>64</v>
      </c>
      <c r="D337" s="5">
        <v>67</v>
      </c>
      <c r="E337" s="5">
        <v>63</v>
      </c>
      <c r="F337" s="5" t="str">
        <f>_xlfn.XLOOKUP(student_exam_results[[#This Row],[Student_ID]],Student_List[Student_ID],Student_List[Year_Group])</f>
        <v>Group C</v>
      </c>
      <c r="G337" s="5" t="str">
        <f>_xlfn.XLOOKUP(student_exam_results[[#This Row],[Student_ID]],Student_List[Student_ID],Student_List[Gender])</f>
        <v>M</v>
      </c>
      <c r="H337" s="5" cm="1">
        <f t="array" ref="H337">_xlfn.XLOOKUP(student_exam_results[[#This Row],[Student_ID]],Table3[[#Headers],[#Data],[Student_ID]],Table3[[#Headers],[#Data],[parental_level_of_education]])</f>
        <v>2</v>
      </c>
      <c r="I337" s="5"/>
      <c r="O337" s="5"/>
      <c r="P337" s="5"/>
      <c r="Q337" s="5"/>
      <c r="R337" s="5"/>
    </row>
    <row r="338" spans="1:18" x14ac:dyDescent="0.35">
      <c r="A338" s="18">
        <v>337</v>
      </c>
      <c r="B338" s="4" t="s">
        <v>204</v>
      </c>
      <c r="C338" s="5">
        <v>72</v>
      </c>
      <c r="D338" s="5">
        <v>67</v>
      </c>
      <c r="E338" s="5">
        <v>63</v>
      </c>
      <c r="F338" s="5" t="str">
        <f>_xlfn.XLOOKUP(student_exam_results[[#This Row],[Student_ID]],Student_List[Student_ID],Student_List[Year_Group])</f>
        <v>Group B</v>
      </c>
      <c r="G338" s="5" t="str">
        <f>_xlfn.XLOOKUP(student_exam_results[[#This Row],[Student_ID]],Student_List[Student_ID],Student_List[Gender])</f>
        <v>M</v>
      </c>
      <c r="H338" s="5" cm="1">
        <f t="array" ref="H338">_xlfn.XLOOKUP(student_exam_results[[#This Row],[Student_ID]],Table3[[#Headers],[#Data],[Student_ID]],Table3[[#Headers],[#Data],[parental_level_of_education]])</f>
        <v>3</v>
      </c>
      <c r="I338" s="5"/>
      <c r="O338" s="5"/>
      <c r="P338" s="5"/>
      <c r="Q338" s="5"/>
      <c r="R338" s="5"/>
    </row>
    <row r="339" spans="1:18" x14ac:dyDescent="0.35">
      <c r="A339" s="17">
        <v>338</v>
      </c>
      <c r="B339" s="4" t="s">
        <v>848</v>
      </c>
      <c r="C339" s="5">
        <v>69</v>
      </c>
      <c r="D339" s="5">
        <v>67</v>
      </c>
      <c r="E339" s="5">
        <v>63</v>
      </c>
      <c r="F339" s="5" t="str">
        <f>_xlfn.XLOOKUP(student_exam_results[[#This Row],[Student_ID]],Student_List[Student_ID],Student_List[Year_Group])</f>
        <v>Group D</v>
      </c>
      <c r="G339" s="5" t="str">
        <f>_xlfn.XLOOKUP(student_exam_results[[#This Row],[Student_ID]],Student_List[Student_ID],Student_List[Gender])</f>
        <v>M</v>
      </c>
      <c r="H339" s="5" cm="1">
        <f t="array" ref="H339">_xlfn.XLOOKUP(student_exam_results[[#This Row],[Student_ID]],Table3[[#Headers],[#Data],[Student_ID]],Table3[[#Headers],[#Data],[parental_level_of_education]])</f>
        <v>4</v>
      </c>
      <c r="I339" s="5"/>
      <c r="O339" s="5"/>
      <c r="P339" s="5"/>
      <c r="Q339" s="5"/>
      <c r="R339" s="5"/>
    </row>
    <row r="340" spans="1:18" x14ac:dyDescent="0.35">
      <c r="A340" s="18">
        <v>339</v>
      </c>
      <c r="B340" s="4" t="s">
        <v>1005</v>
      </c>
      <c r="C340" s="5">
        <v>81</v>
      </c>
      <c r="D340" s="5">
        <v>67</v>
      </c>
      <c r="E340" s="5">
        <v>63</v>
      </c>
      <c r="F340" s="5" t="str">
        <f>_xlfn.XLOOKUP(student_exam_results[[#This Row],[Student_ID]],Student_List[Student_ID],Student_List[Year_Group])</f>
        <v>Group E</v>
      </c>
      <c r="G340" s="5" t="str">
        <f>_xlfn.XLOOKUP(student_exam_results[[#This Row],[Student_ID]],Student_List[Student_ID],Student_List[Gender])</f>
        <v>M</v>
      </c>
      <c r="H340" s="5" cm="1">
        <f t="array" ref="H340">_xlfn.XLOOKUP(student_exam_results[[#This Row],[Student_ID]],Table3[[#Headers],[#Data],[Student_ID]],Table3[[#Headers],[#Data],[parental_level_of_education]])</f>
        <v>6</v>
      </c>
      <c r="I340" s="5"/>
      <c r="O340" s="5"/>
      <c r="P340" s="5"/>
      <c r="Q340" s="5"/>
      <c r="R340" s="5"/>
    </row>
    <row r="341" spans="1:18" x14ac:dyDescent="0.35">
      <c r="A341" s="17">
        <v>340</v>
      </c>
      <c r="B341" s="4" t="s">
        <v>804</v>
      </c>
      <c r="C341" s="5">
        <v>70</v>
      </c>
      <c r="D341" s="5">
        <v>68</v>
      </c>
      <c r="E341" s="5">
        <v>63</v>
      </c>
      <c r="F341" s="5" t="str">
        <f>_xlfn.XLOOKUP(student_exam_results[[#This Row],[Student_ID]],Student_List[Student_ID],Student_List[Year_Group])</f>
        <v>Group D</v>
      </c>
      <c r="G341" s="5" t="str">
        <f>_xlfn.XLOOKUP(student_exam_results[[#This Row],[Student_ID]],Student_List[Student_ID],Student_List[Gender])</f>
        <v>M</v>
      </c>
      <c r="H341" s="5" cm="1">
        <f t="array" ref="H341">_xlfn.XLOOKUP(student_exam_results[[#This Row],[Student_ID]],Table3[[#Headers],[#Data],[Student_ID]],Table3[[#Headers],[#Data],[parental_level_of_education]])</f>
        <v>1</v>
      </c>
      <c r="I341" s="5"/>
      <c r="O341" s="5"/>
      <c r="P341" s="5"/>
      <c r="Q341" s="5"/>
      <c r="R341" s="5"/>
    </row>
    <row r="342" spans="1:18" x14ac:dyDescent="0.35">
      <c r="A342" s="17">
        <v>341</v>
      </c>
      <c r="B342" s="4" t="s">
        <v>138</v>
      </c>
      <c r="C342" s="5">
        <v>60</v>
      </c>
      <c r="D342" s="5">
        <v>68</v>
      </c>
      <c r="E342" s="5">
        <v>63</v>
      </c>
      <c r="F342" s="5" t="str">
        <f>_xlfn.XLOOKUP(student_exam_results[[#This Row],[Student_ID]],Student_List[Student_ID],Student_List[Year_Group])</f>
        <v>Group B</v>
      </c>
      <c r="G342" s="5" t="str">
        <f>_xlfn.XLOOKUP(student_exam_results[[#This Row],[Student_ID]],Student_List[Student_ID],Student_List[Gender])</f>
        <v>F</v>
      </c>
      <c r="H342" s="5" cm="1">
        <f t="array" ref="H342">_xlfn.XLOOKUP(student_exam_results[[#This Row],[Student_ID]],Table3[[#Headers],[#Data],[Student_ID]],Table3[[#Headers],[#Data],[parental_level_of_education]])</f>
        <v>1</v>
      </c>
      <c r="I342" s="5"/>
      <c r="O342" s="5"/>
      <c r="P342" s="5"/>
      <c r="Q342" s="5"/>
      <c r="R342" s="5"/>
    </row>
    <row r="343" spans="1:18" x14ac:dyDescent="0.35">
      <c r="A343" s="18">
        <v>342</v>
      </c>
      <c r="B343" s="4" t="s">
        <v>997</v>
      </c>
      <c r="C343" s="5">
        <v>71</v>
      </c>
      <c r="D343" s="5">
        <v>70</v>
      </c>
      <c r="E343" s="5">
        <v>63</v>
      </c>
      <c r="F343" s="5" t="str">
        <f>_xlfn.XLOOKUP(student_exam_results[[#This Row],[Student_ID]],Student_List[Student_ID],Student_List[Year_Group])</f>
        <v>Group E</v>
      </c>
      <c r="G343" s="5" t="str">
        <f>_xlfn.XLOOKUP(student_exam_results[[#This Row],[Student_ID]],Student_List[Student_ID],Student_List[Gender])</f>
        <v>M</v>
      </c>
      <c r="H343" s="5" cm="1">
        <f t="array" ref="H343">_xlfn.XLOOKUP(student_exam_results[[#This Row],[Student_ID]],Table3[[#Headers],[#Data],[Student_ID]],Table3[[#Headers],[#Data],[parental_level_of_education]])</f>
        <v>1</v>
      </c>
      <c r="I343" s="5"/>
      <c r="O343" s="5"/>
      <c r="P343" s="5"/>
      <c r="Q343" s="5"/>
      <c r="R343" s="5"/>
    </row>
    <row r="344" spans="1:18" x14ac:dyDescent="0.35">
      <c r="A344" s="17">
        <v>343</v>
      </c>
      <c r="B344" s="4" t="s">
        <v>776</v>
      </c>
      <c r="C344" s="5">
        <v>66</v>
      </c>
      <c r="D344" s="5">
        <v>74</v>
      </c>
      <c r="E344" s="5">
        <v>63</v>
      </c>
      <c r="F344" s="5" t="str">
        <f>_xlfn.XLOOKUP(student_exam_results[[#This Row],[Student_ID]],Student_List[Student_ID],Student_List[Year_Group])</f>
        <v>Group D</v>
      </c>
      <c r="G344" s="5" t="str">
        <f>_xlfn.XLOOKUP(student_exam_results[[#This Row],[Student_ID]],Student_List[Student_ID],Student_List[Gender])</f>
        <v>M</v>
      </c>
      <c r="H344" s="5" cm="1">
        <f t="array" ref="H344">_xlfn.XLOOKUP(student_exam_results[[#This Row],[Student_ID]],Table3[[#Headers],[#Data],[Student_ID]],Table3[[#Headers],[#Data],[parental_level_of_education]])</f>
        <v>2</v>
      </c>
      <c r="I344" s="5"/>
      <c r="O344" s="5"/>
      <c r="P344" s="5"/>
      <c r="Q344" s="5"/>
      <c r="R344" s="5"/>
    </row>
    <row r="345" spans="1:18" x14ac:dyDescent="0.35">
      <c r="A345" s="18">
        <v>344</v>
      </c>
      <c r="B345" s="4" t="s">
        <v>709</v>
      </c>
      <c r="C345" s="5">
        <v>46</v>
      </c>
      <c r="D345" s="5">
        <v>58</v>
      </c>
      <c r="E345" s="5">
        <v>64</v>
      </c>
      <c r="F345" s="5" t="str">
        <f>_xlfn.XLOOKUP(student_exam_results[[#This Row],[Student_ID]],Student_List[Student_ID],Student_List[Year_Group])</f>
        <v>Group D</v>
      </c>
      <c r="G345" s="5" t="str">
        <f>_xlfn.XLOOKUP(student_exam_results[[#This Row],[Student_ID]],Student_List[Student_ID],Student_List[Gender])</f>
        <v>F</v>
      </c>
      <c r="H345" s="5" cm="1">
        <f t="array" ref="H345">_xlfn.XLOOKUP(student_exam_results[[#This Row],[Student_ID]],Table3[[#Headers],[#Data],[Student_ID]],Table3[[#Headers],[#Data],[parental_level_of_education]])</f>
        <v>4</v>
      </c>
      <c r="I345" s="5"/>
      <c r="O345" s="5"/>
      <c r="P345" s="5"/>
      <c r="Q345" s="5"/>
      <c r="R345" s="5"/>
    </row>
    <row r="346" spans="1:18" x14ac:dyDescent="0.35">
      <c r="A346" s="17">
        <v>345</v>
      </c>
      <c r="B346" s="4" t="s">
        <v>646</v>
      </c>
      <c r="C346" s="5">
        <v>51</v>
      </c>
      <c r="D346" s="5">
        <v>58</v>
      </c>
      <c r="E346" s="5">
        <v>64</v>
      </c>
      <c r="F346" s="5" t="str">
        <f>_xlfn.XLOOKUP(student_exam_results[[#This Row],[Student_ID]],Student_List[Student_ID],Student_List[Year_Group])</f>
        <v>Group D</v>
      </c>
      <c r="G346" s="5" t="str">
        <f>_xlfn.XLOOKUP(student_exam_results[[#This Row],[Student_ID]],Student_List[Student_ID],Student_List[Gender])</f>
        <v>F</v>
      </c>
      <c r="H346" s="5" cm="1">
        <f t="array" ref="H346">_xlfn.XLOOKUP(student_exam_results[[#This Row],[Student_ID]],Table3[[#Headers],[#Data],[Student_ID]],Table3[[#Headers],[#Data],[parental_level_of_education]])</f>
        <v>1</v>
      </c>
      <c r="I346" s="5"/>
      <c r="O346" s="5"/>
      <c r="P346" s="5"/>
      <c r="Q346" s="5"/>
      <c r="R346" s="5"/>
    </row>
    <row r="347" spans="1:18" x14ac:dyDescent="0.35">
      <c r="A347" s="17">
        <v>346</v>
      </c>
      <c r="B347" s="4" t="s">
        <v>650</v>
      </c>
      <c r="C347" s="5">
        <v>48</v>
      </c>
      <c r="D347" s="5">
        <v>58</v>
      </c>
      <c r="E347" s="5">
        <v>64</v>
      </c>
      <c r="F347" s="5" t="str">
        <f>_xlfn.XLOOKUP(student_exam_results[[#This Row],[Student_ID]],Student_List[Student_ID],Student_List[Year_Group])</f>
        <v>Group D</v>
      </c>
      <c r="G347" s="5" t="str">
        <f>_xlfn.XLOOKUP(student_exam_results[[#This Row],[Student_ID]],Student_List[Student_ID],Student_List[Gender])</f>
        <v>F</v>
      </c>
      <c r="H347" s="5" cm="1">
        <f t="array" ref="H347">_xlfn.XLOOKUP(student_exam_results[[#This Row],[Student_ID]],Table3[[#Headers],[#Data],[Student_ID]],Table3[[#Headers],[#Data],[parental_level_of_education]])</f>
        <v>3</v>
      </c>
      <c r="I347" s="5"/>
      <c r="O347" s="5"/>
      <c r="P347" s="5"/>
      <c r="Q347" s="5"/>
      <c r="R347" s="5"/>
    </row>
    <row r="348" spans="1:18" x14ac:dyDescent="0.35">
      <c r="A348" s="18">
        <v>347</v>
      </c>
      <c r="B348" s="4" t="s">
        <v>110</v>
      </c>
      <c r="C348" s="5">
        <v>63</v>
      </c>
      <c r="D348" s="5">
        <v>60</v>
      </c>
      <c r="E348" s="5">
        <v>64</v>
      </c>
      <c r="F348" s="5" t="str">
        <f>_xlfn.XLOOKUP(student_exam_results[[#This Row],[Student_ID]],Student_List[Student_ID],Student_List[Year_Group])</f>
        <v>Group B</v>
      </c>
      <c r="G348" s="5" t="str">
        <f>_xlfn.XLOOKUP(student_exam_results[[#This Row],[Student_ID]],Student_List[Student_ID],Student_List[Gender])</f>
        <v>F</v>
      </c>
      <c r="H348" s="5" cm="1">
        <f t="array" ref="H348">_xlfn.XLOOKUP(student_exam_results[[#This Row],[Student_ID]],Table3[[#Headers],[#Data],[Student_ID]],Table3[[#Headers],[#Data],[parental_level_of_education]])</f>
        <v>2</v>
      </c>
      <c r="I348" s="5"/>
      <c r="O348" s="5"/>
      <c r="P348" s="5"/>
      <c r="Q348" s="5"/>
      <c r="R348" s="5"/>
    </row>
    <row r="349" spans="1:18" x14ac:dyDescent="0.35">
      <c r="A349" s="17">
        <v>348</v>
      </c>
      <c r="B349" s="4" t="s">
        <v>201</v>
      </c>
      <c r="C349" s="5">
        <v>61</v>
      </c>
      <c r="D349" s="5">
        <v>61</v>
      </c>
      <c r="E349" s="5">
        <v>64</v>
      </c>
      <c r="F349" s="5" t="str">
        <f>_xlfn.XLOOKUP(student_exam_results[[#This Row],[Student_ID]],Student_List[Student_ID],Student_List[Year_Group])</f>
        <v>Group B</v>
      </c>
      <c r="G349" s="5" t="str">
        <f>_xlfn.XLOOKUP(student_exam_results[[#This Row],[Student_ID]],Student_List[Student_ID],Student_List[Gender])</f>
        <v>M</v>
      </c>
      <c r="H349" s="5" cm="1">
        <f t="array" ref="H349">_xlfn.XLOOKUP(student_exam_results[[#This Row],[Student_ID]],Table3[[#Headers],[#Data],[Student_ID]],Table3[[#Headers],[#Data],[parental_level_of_education]])</f>
        <v>4</v>
      </c>
      <c r="I349" s="5"/>
      <c r="O349" s="5"/>
      <c r="P349" s="5"/>
      <c r="Q349" s="5"/>
      <c r="R349" s="5"/>
    </row>
    <row r="350" spans="1:18" x14ac:dyDescent="0.35">
      <c r="A350" s="18">
        <v>349</v>
      </c>
      <c r="B350" s="4" t="s">
        <v>457</v>
      </c>
      <c r="C350" s="5">
        <v>77</v>
      </c>
      <c r="D350" s="5">
        <v>61</v>
      </c>
      <c r="E350" s="5">
        <v>64</v>
      </c>
      <c r="F350" s="5" t="str">
        <f>_xlfn.XLOOKUP(student_exam_results[[#This Row],[Student_ID]],Student_List[Student_ID],Student_List[Year_Group])</f>
        <v>Group C</v>
      </c>
      <c r="G350" s="5" t="str">
        <f>_xlfn.XLOOKUP(student_exam_results[[#This Row],[Student_ID]],Student_List[Student_ID],Student_List[Gender])</f>
        <v>M</v>
      </c>
      <c r="H350" s="5" cm="1">
        <f t="array" ref="H350">_xlfn.XLOOKUP(student_exam_results[[#This Row],[Student_ID]],Table3[[#Headers],[#Data],[Student_ID]],Table3[[#Headers],[#Data],[parental_level_of_education]])</f>
        <v>4</v>
      </c>
      <c r="I350" s="5"/>
      <c r="O350" s="5"/>
      <c r="P350" s="5"/>
      <c r="Q350" s="5"/>
      <c r="R350" s="5"/>
    </row>
    <row r="351" spans="1:18" x14ac:dyDescent="0.35">
      <c r="A351" s="17">
        <v>350</v>
      </c>
      <c r="B351" s="4" t="s">
        <v>523</v>
      </c>
      <c r="C351" s="5">
        <v>56</v>
      </c>
      <c r="D351" s="5">
        <v>61</v>
      </c>
      <c r="E351" s="5">
        <v>64</v>
      </c>
      <c r="F351" s="5" t="str">
        <f>_xlfn.XLOOKUP(student_exam_results[[#This Row],[Student_ID]],Student_List[Student_ID],Student_List[Year_Group])</f>
        <v>Group C</v>
      </c>
      <c r="G351" s="5" t="str">
        <f>_xlfn.XLOOKUP(student_exam_results[[#This Row],[Student_ID]],Student_List[Student_ID],Student_List[Gender])</f>
        <v>M</v>
      </c>
      <c r="H351" s="5" cm="1">
        <f t="array" ref="H351">_xlfn.XLOOKUP(student_exam_results[[#This Row],[Student_ID]],Table3[[#Headers],[#Data],[Student_ID]],Table3[[#Headers],[#Data],[parental_level_of_education]])</f>
        <v>2</v>
      </c>
      <c r="I351" s="5"/>
      <c r="O351" s="5"/>
      <c r="P351" s="5"/>
      <c r="Q351" s="5"/>
      <c r="R351" s="5"/>
    </row>
    <row r="352" spans="1:18" x14ac:dyDescent="0.35">
      <c r="A352" s="17">
        <v>351</v>
      </c>
      <c r="B352" s="4" t="s">
        <v>217</v>
      </c>
      <c r="C352" s="5">
        <v>67</v>
      </c>
      <c r="D352" s="5">
        <v>62</v>
      </c>
      <c r="E352" s="5">
        <v>64</v>
      </c>
      <c r="F352" s="5" t="str">
        <f>_xlfn.XLOOKUP(student_exam_results[[#This Row],[Student_ID]],Student_List[Student_ID],Student_List[Year_Group])</f>
        <v>Group B</v>
      </c>
      <c r="G352" s="5" t="str">
        <f>_xlfn.XLOOKUP(student_exam_results[[#This Row],[Student_ID]],Student_List[Student_ID],Student_List[Gender])</f>
        <v>M</v>
      </c>
      <c r="H352" s="5" cm="1">
        <f t="array" ref="H352">_xlfn.XLOOKUP(student_exam_results[[#This Row],[Student_ID]],Table3[[#Headers],[#Data],[Student_ID]],Table3[[#Headers],[#Data],[parental_level_of_education]])</f>
        <v>6</v>
      </c>
      <c r="I352" s="5"/>
      <c r="O352" s="5"/>
      <c r="P352" s="5"/>
      <c r="Q352" s="5"/>
      <c r="R352" s="5"/>
    </row>
    <row r="353" spans="1:18" x14ac:dyDescent="0.35">
      <c r="A353" s="18">
        <v>352</v>
      </c>
      <c r="B353" s="4" t="s">
        <v>230</v>
      </c>
      <c r="C353" s="5">
        <v>58</v>
      </c>
      <c r="D353" s="5">
        <v>62</v>
      </c>
      <c r="E353" s="5">
        <v>64</v>
      </c>
      <c r="F353" s="5" t="str">
        <f>_xlfn.XLOOKUP(student_exam_results[[#This Row],[Student_ID]],Student_List[Student_ID],Student_List[Year_Group])</f>
        <v>Group B</v>
      </c>
      <c r="G353" s="5" t="str">
        <f>_xlfn.XLOOKUP(student_exam_results[[#This Row],[Student_ID]],Student_List[Student_ID],Student_List[Gender])</f>
        <v>M</v>
      </c>
      <c r="H353" s="5" cm="1">
        <f t="array" ref="H353">_xlfn.XLOOKUP(student_exam_results[[#This Row],[Student_ID]],Table3[[#Headers],[#Data],[Student_ID]],Table3[[#Headers],[#Data],[parental_level_of_education]])</f>
        <v>2</v>
      </c>
      <c r="I353" s="5"/>
      <c r="O353" s="5"/>
      <c r="P353" s="5"/>
      <c r="Q353" s="5"/>
      <c r="R353" s="5"/>
    </row>
    <row r="354" spans="1:18" x14ac:dyDescent="0.35">
      <c r="A354" s="17">
        <v>353</v>
      </c>
      <c r="B354" s="4" t="s">
        <v>369</v>
      </c>
      <c r="C354" s="5">
        <v>64</v>
      </c>
      <c r="D354" s="5">
        <v>63</v>
      </c>
      <c r="E354" s="5">
        <v>64</v>
      </c>
      <c r="F354" s="5" t="str">
        <f>_xlfn.XLOOKUP(student_exam_results[[#This Row],[Student_ID]],Student_List[Student_ID],Student_List[Year_Group])</f>
        <v>Group C</v>
      </c>
      <c r="G354" s="5" t="str">
        <f>_xlfn.XLOOKUP(student_exam_results[[#This Row],[Student_ID]],Student_List[Student_ID],Student_List[Gender])</f>
        <v>F</v>
      </c>
      <c r="H354" s="5" cm="1">
        <f t="array" ref="H354">_xlfn.XLOOKUP(student_exam_results[[#This Row],[Student_ID]],Table3[[#Headers],[#Data],[Student_ID]],Table3[[#Headers],[#Data],[parental_level_of_education]])</f>
        <v>3</v>
      </c>
      <c r="I354" s="5"/>
      <c r="O354" s="5"/>
      <c r="P354" s="5"/>
      <c r="Q354" s="5"/>
      <c r="R354" s="5"/>
    </row>
    <row r="355" spans="1:18" x14ac:dyDescent="0.35">
      <c r="A355" s="18">
        <v>354</v>
      </c>
      <c r="B355" s="4" t="s">
        <v>28</v>
      </c>
      <c r="C355" s="5">
        <v>58</v>
      </c>
      <c r="D355" s="5">
        <v>63</v>
      </c>
      <c r="E355" s="5">
        <v>64</v>
      </c>
      <c r="F355" s="5" t="str">
        <f>_xlfn.XLOOKUP(student_exam_results[[#This Row],[Student_ID]],Student_List[Student_ID],Student_List[Year_Group])</f>
        <v>Group A</v>
      </c>
      <c r="G355" s="5" t="str">
        <f>_xlfn.XLOOKUP(student_exam_results[[#This Row],[Student_ID]],Student_List[Student_ID],Student_List[Gender])</f>
        <v>F</v>
      </c>
      <c r="H355" s="5" cm="1">
        <f t="array" ref="H355">_xlfn.XLOOKUP(student_exam_results[[#This Row],[Student_ID]],Table3[[#Headers],[#Data],[Student_ID]],Table3[[#Headers],[#Data],[parental_level_of_education]])</f>
        <v>1</v>
      </c>
      <c r="I355" s="5"/>
      <c r="O355" s="5"/>
      <c r="P355" s="5"/>
      <c r="Q355" s="5"/>
      <c r="R355" s="5"/>
    </row>
    <row r="356" spans="1:18" x14ac:dyDescent="0.35">
      <c r="A356" s="17">
        <v>355</v>
      </c>
      <c r="B356" s="4" t="s">
        <v>471</v>
      </c>
      <c r="C356" s="5">
        <v>65</v>
      </c>
      <c r="D356" s="5">
        <v>64</v>
      </c>
      <c r="E356" s="5">
        <v>64</v>
      </c>
      <c r="F356" s="5" t="str">
        <f>_xlfn.XLOOKUP(student_exam_results[[#This Row],[Student_ID]],Student_List[Student_ID],Student_List[Year_Group])</f>
        <v>Group C</v>
      </c>
      <c r="G356" s="5" t="str">
        <f>_xlfn.XLOOKUP(student_exam_results[[#This Row],[Student_ID]],Student_List[Student_ID],Student_List[Gender])</f>
        <v>M</v>
      </c>
      <c r="H356" s="5" cm="1">
        <f t="array" ref="H356">_xlfn.XLOOKUP(student_exam_results[[#This Row],[Student_ID]],Table3[[#Headers],[#Data],[Student_ID]],Table3[[#Headers],[#Data],[parental_level_of_education]])</f>
        <v>4</v>
      </c>
      <c r="I356" s="5"/>
      <c r="O356" s="5"/>
      <c r="P356" s="5"/>
      <c r="Q356" s="5"/>
      <c r="R356" s="5"/>
    </row>
    <row r="357" spans="1:18" x14ac:dyDescent="0.35">
      <c r="A357" s="17">
        <v>356</v>
      </c>
      <c r="B357" s="4" t="s">
        <v>344</v>
      </c>
      <c r="C357" s="5">
        <v>61</v>
      </c>
      <c r="D357" s="5">
        <v>65</v>
      </c>
      <c r="E357" s="5">
        <v>64</v>
      </c>
      <c r="F357" s="5" t="str">
        <f>_xlfn.XLOOKUP(student_exam_results[[#This Row],[Student_ID]],Student_List[Student_ID],Student_List[Year_Group])</f>
        <v>Group C</v>
      </c>
      <c r="G357" s="5" t="str">
        <f>_xlfn.XLOOKUP(student_exam_results[[#This Row],[Student_ID]],Student_List[Student_ID],Student_List[Gender])</f>
        <v>F</v>
      </c>
      <c r="H357" s="5" cm="1">
        <f t="array" ref="H357">_xlfn.XLOOKUP(student_exam_results[[#This Row],[Student_ID]],Table3[[#Headers],[#Data],[Student_ID]],Table3[[#Headers],[#Data],[parental_level_of_education]])</f>
        <v>4</v>
      </c>
      <c r="I357" s="5"/>
      <c r="O357" s="5"/>
      <c r="P357" s="5"/>
      <c r="Q357" s="5"/>
      <c r="R357" s="5"/>
    </row>
    <row r="358" spans="1:18" x14ac:dyDescent="0.35">
      <c r="A358" s="18">
        <v>357</v>
      </c>
      <c r="B358" s="4" t="s">
        <v>763</v>
      </c>
      <c r="C358" s="5">
        <v>58</v>
      </c>
      <c r="D358" s="5">
        <v>65</v>
      </c>
      <c r="E358" s="5">
        <v>64</v>
      </c>
      <c r="F358" s="5" t="str">
        <f>_xlfn.XLOOKUP(student_exam_results[[#This Row],[Student_ID]],Student_List[Student_ID],Student_List[Year_Group])</f>
        <v>Group D</v>
      </c>
      <c r="G358" s="5" t="str">
        <f>_xlfn.XLOOKUP(student_exam_results[[#This Row],[Student_ID]],Student_List[Student_ID],Student_List[Gender])</f>
        <v>M</v>
      </c>
      <c r="H358" s="5" cm="1">
        <f t="array" ref="H358">_xlfn.XLOOKUP(student_exam_results[[#This Row],[Student_ID]],Table3[[#Headers],[#Data],[Student_ID]],Table3[[#Headers],[#Data],[parental_level_of_education]])</f>
        <v>2</v>
      </c>
      <c r="I358" s="5"/>
      <c r="O358" s="5"/>
      <c r="P358" s="5"/>
      <c r="Q358" s="5"/>
      <c r="R358" s="5"/>
    </row>
    <row r="359" spans="1:18" x14ac:dyDescent="0.35">
      <c r="A359" s="17">
        <v>358</v>
      </c>
      <c r="B359" s="4" t="s">
        <v>517</v>
      </c>
      <c r="C359" s="5">
        <v>65</v>
      </c>
      <c r="D359" s="5">
        <v>65</v>
      </c>
      <c r="E359" s="5">
        <v>64</v>
      </c>
      <c r="F359" s="5" t="str">
        <f>_xlfn.XLOOKUP(student_exam_results[[#This Row],[Student_ID]],Student_List[Student_ID],Student_List[Year_Group])</f>
        <v>Group C</v>
      </c>
      <c r="G359" s="5" t="str">
        <f>_xlfn.XLOOKUP(student_exam_results[[#This Row],[Student_ID]],Student_List[Student_ID],Student_List[Gender])</f>
        <v>M</v>
      </c>
      <c r="H359" s="5" cm="1">
        <f t="array" ref="H359">_xlfn.XLOOKUP(student_exam_results[[#This Row],[Student_ID]],Table3[[#Headers],[#Data],[Student_ID]],Table3[[#Headers],[#Data],[parental_level_of_education]])</f>
        <v>1</v>
      </c>
      <c r="I359" s="5"/>
      <c r="O359" s="5"/>
      <c r="P359" s="5"/>
      <c r="Q359" s="5"/>
      <c r="R359" s="5"/>
    </row>
    <row r="360" spans="1:18" x14ac:dyDescent="0.35">
      <c r="A360" s="18">
        <v>359</v>
      </c>
      <c r="B360" s="4" t="s">
        <v>526</v>
      </c>
      <c r="C360" s="5">
        <v>75</v>
      </c>
      <c r="D360" s="5">
        <v>65</v>
      </c>
      <c r="E360" s="5">
        <v>64</v>
      </c>
      <c r="F360" s="5" t="str">
        <f>_xlfn.XLOOKUP(student_exam_results[[#This Row],[Student_ID]],Student_List[Student_ID],Student_List[Year_Group])</f>
        <v>Group C</v>
      </c>
      <c r="G360" s="5" t="str">
        <f>_xlfn.XLOOKUP(student_exam_results[[#This Row],[Student_ID]],Student_List[Student_ID],Student_List[Gender])</f>
        <v>M</v>
      </c>
      <c r="H360" s="5" cm="1">
        <f t="array" ref="H360">_xlfn.XLOOKUP(student_exam_results[[#This Row],[Student_ID]],Table3[[#Headers],[#Data],[Student_ID]],Table3[[#Headers],[#Data],[parental_level_of_education]])</f>
        <v>3</v>
      </c>
      <c r="I360" s="5"/>
      <c r="O360" s="5"/>
      <c r="P360" s="5"/>
      <c r="Q360" s="5"/>
      <c r="R360" s="5"/>
    </row>
    <row r="361" spans="1:18" x14ac:dyDescent="0.35">
      <c r="A361" s="17">
        <v>360</v>
      </c>
      <c r="B361" s="4" t="s">
        <v>641</v>
      </c>
      <c r="C361" s="5">
        <v>52</v>
      </c>
      <c r="D361" s="5">
        <v>66</v>
      </c>
      <c r="E361" s="5">
        <v>64</v>
      </c>
      <c r="F361" s="5" t="str">
        <f>_xlfn.XLOOKUP(student_exam_results[[#This Row],[Student_ID]],Student_List[Student_ID],Student_List[Year_Group])</f>
        <v>Group D</v>
      </c>
      <c r="G361" s="5" t="str">
        <f>_xlfn.XLOOKUP(student_exam_results[[#This Row],[Student_ID]],Student_List[Student_ID],Student_List[Gender])</f>
        <v>F</v>
      </c>
      <c r="H361" s="5" cm="1">
        <f t="array" ref="H361">_xlfn.XLOOKUP(student_exam_results[[#This Row],[Student_ID]],Table3[[#Headers],[#Data],[Student_ID]],Table3[[#Headers],[#Data],[parental_level_of_education]])</f>
        <v>2</v>
      </c>
      <c r="I361" s="5"/>
      <c r="O361" s="5"/>
      <c r="P361" s="5"/>
      <c r="Q361" s="5"/>
      <c r="R361" s="5"/>
    </row>
    <row r="362" spans="1:18" x14ac:dyDescent="0.35">
      <c r="A362" s="17">
        <v>361</v>
      </c>
      <c r="B362" s="4" t="s">
        <v>256</v>
      </c>
      <c r="C362" s="5">
        <v>70</v>
      </c>
      <c r="D362" s="5">
        <v>67</v>
      </c>
      <c r="E362" s="5">
        <v>64</v>
      </c>
      <c r="F362" s="5" t="str">
        <f>_xlfn.XLOOKUP(student_exam_results[[#This Row],[Student_ID]],Student_List[Student_ID],Student_List[Year_Group])</f>
        <v>Group B</v>
      </c>
      <c r="G362" s="5" t="str">
        <f>_xlfn.XLOOKUP(student_exam_results[[#This Row],[Student_ID]],Student_List[Student_ID],Student_List[Gender])</f>
        <v>M</v>
      </c>
      <c r="H362" s="5" cm="1">
        <f t="array" ref="H362">_xlfn.XLOOKUP(student_exam_results[[#This Row],[Student_ID]],Table3[[#Headers],[#Data],[Student_ID]],Table3[[#Headers],[#Data],[parental_level_of_education]])</f>
        <v>1</v>
      </c>
      <c r="I362" s="5"/>
      <c r="O362" s="5"/>
      <c r="P362" s="5"/>
      <c r="Q362" s="5"/>
      <c r="R362" s="5"/>
    </row>
    <row r="363" spans="1:18" x14ac:dyDescent="0.35">
      <c r="A363" s="18">
        <v>362</v>
      </c>
      <c r="B363" s="4" t="s">
        <v>551</v>
      </c>
      <c r="C363" s="5">
        <v>67</v>
      </c>
      <c r="D363" s="5">
        <v>68</v>
      </c>
      <c r="E363" s="5">
        <v>64</v>
      </c>
      <c r="F363" s="5" t="str">
        <f>_xlfn.XLOOKUP(student_exam_results[[#This Row],[Student_ID]],Student_List[Student_ID],Student_List[Year_Group])</f>
        <v>Group C</v>
      </c>
      <c r="G363" s="5" t="str">
        <f>_xlfn.XLOOKUP(student_exam_results[[#This Row],[Student_ID]],Student_List[Student_ID],Student_List[Gender])</f>
        <v>M</v>
      </c>
      <c r="H363" s="5" cm="1">
        <f t="array" ref="H363">_xlfn.XLOOKUP(student_exam_results[[#This Row],[Student_ID]],Table3[[#Headers],[#Data],[Student_ID]],Table3[[#Headers],[#Data],[parental_level_of_education]])</f>
        <v>6</v>
      </c>
      <c r="I363" s="5"/>
      <c r="O363" s="5"/>
      <c r="P363" s="5"/>
      <c r="Q363" s="5"/>
      <c r="R363" s="5"/>
    </row>
    <row r="364" spans="1:18" x14ac:dyDescent="0.35">
      <c r="A364" s="17">
        <v>363</v>
      </c>
      <c r="B364" s="4" t="s">
        <v>101</v>
      </c>
      <c r="C364" s="5">
        <v>59</v>
      </c>
      <c r="D364" s="5">
        <v>68</v>
      </c>
      <c r="E364" s="5">
        <v>64</v>
      </c>
      <c r="F364" s="5" t="str">
        <f>_xlfn.XLOOKUP(student_exam_results[[#This Row],[Student_ID]],Student_List[Student_ID],Student_List[Year_Group])</f>
        <v>Group B</v>
      </c>
      <c r="G364" s="5" t="str">
        <f>_xlfn.XLOOKUP(student_exam_results[[#This Row],[Student_ID]],Student_List[Student_ID],Student_List[Gender])</f>
        <v>F</v>
      </c>
      <c r="H364" s="5" cm="1">
        <f t="array" ref="H364">_xlfn.XLOOKUP(student_exam_results[[#This Row],[Student_ID]],Table3[[#Headers],[#Data],[Student_ID]],Table3[[#Headers],[#Data],[parental_level_of_education]])</f>
        <v>3</v>
      </c>
      <c r="I364" s="5"/>
      <c r="O364" s="5"/>
      <c r="P364" s="5"/>
      <c r="Q364" s="5"/>
      <c r="R364" s="5"/>
    </row>
    <row r="365" spans="1:18" x14ac:dyDescent="0.35">
      <c r="A365" s="18">
        <v>364</v>
      </c>
      <c r="B365" s="4" t="s">
        <v>160</v>
      </c>
      <c r="C365" s="5">
        <v>65</v>
      </c>
      <c r="D365" s="5">
        <v>69</v>
      </c>
      <c r="E365" s="5">
        <v>64</v>
      </c>
      <c r="F365" s="5" t="str">
        <f>_xlfn.XLOOKUP(student_exam_results[[#This Row],[Student_ID]],Student_List[Student_ID],Student_List[Year_Group])</f>
        <v>Group B</v>
      </c>
      <c r="G365" s="5" t="str">
        <f>_xlfn.XLOOKUP(student_exam_results[[#This Row],[Student_ID]],Student_List[Student_ID],Student_List[Gender])</f>
        <v>F</v>
      </c>
      <c r="H365" s="5" cm="1">
        <f t="array" ref="H365">_xlfn.XLOOKUP(student_exam_results[[#This Row],[Student_ID]],Table3[[#Headers],[#Data],[Student_ID]],Table3[[#Headers],[#Data],[parental_level_of_education]])</f>
        <v>2</v>
      </c>
      <c r="I365" s="5"/>
      <c r="O365" s="5"/>
      <c r="P365" s="5"/>
      <c r="Q365" s="5"/>
      <c r="R365" s="5"/>
    </row>
    <row r="366" spans="1:18" x14ac:dyDescent="0.35">
      <c r="A366" s="17">
        <v>365</v>
      </c>
      <c r="B366" s="4" t="s">
        <v>710</v>
      </c>
      <c r="C366" s="5">
        <v>54</v>
      </c>
      <c r="D366" s="5">
        <v>69</v>
      </c>
      <c r="E366" s="5">
        <v>64</v>
      </c>
      <c r="F366" s="5" t="str">
        <f>_xlfn.XLOOKUP(student_exam_results[[#This Row],[Student_ID]],Student_List[Student_ID],Student_List[Year_Group])</f>
        <v>Group D</v>
      </c>
      <c r="G366" s="5" t="str">
        <f>_xlfn.XLOOKUP(student_exam_results[[#This Row],[Student_ID]],Student_List[Student_ID],Student_List[Gender])</f>
        <v>F</v>
      </c>
      <c r="H366" s="5" cm="1">
        <f t="array" ref="H366">_xlfn.XLOOKUP(student_exam_results[[#This Row],[Student_ID]],Table3[[#Headers],[#Data],[Student_ID]],Table3[[#Headers],[#Data],[parental_level_of_education]])</f>
        <v>2</v>
      </c>
      <c r="I366" s="5"/>
      <c r="O366" s="5"/>
      <c r="P366" s="5"/>
      <c r="Q366" s="5"/>
      <c r="R366" s="5"/>
    </row>
    <row r="367" spans="1:18" x14ac:dyDescent="0.35">
      <c r="A367" s="17">
        <v>366</v>
      </c>
      <c r="B367" s="4" t="s">
        <v>478</v>
      </c>
      <c r="C367" s="5">
        <v>64</v>
      </c>
      <c r="D367" s="5">
        <v>69</v>
      </c>
      <c r="E367" s="5">
        <v>64</v>
      </c>
      <c r="F367" s="5" t="str">
        <f>_xlfn.XLOOKUP(student_exam_results[[#This Row],[Student_ID]],Student_List[Student_ID],Student_List[Year_Group])</f>
        <v>Group C</v>
      </c>
      <c r="G367" s="5" t="str">
        <f>_xlfn.XLOOKUP(student_exam_results[[#This Row],[Student_ID]],Student_List[Student_ID],Student_List[Gender])</f>
        <v>M</v>
      </c>
      <c r="H367" s="5" cm="1">
        <f t="array" ref="H367">_xlfn.XLOOKUP(student_exam_results[[#This Row],[Student_ID]],Table3[[#Headers],[#Data],[Student_ID]],Table3[[#Headers],[#Data],[parental_level_of_education]])</f>
        <v>5</v>
      </c>
      <c r="I367" s="5"/>
      <c r="O367" s="5"/>
      <c r="P367" s="5"/>
      <c r="Q367" s="5"/>
      <c r="R367" s="5"/>
    </row>
    <row r="368" spans="1:18" x14ac:dyDescent="0.35">
      <c r="A368" s="18">
        <v>367</v>
      </c>
      <c r="B368" s="4" t="s">
        <v>24</v>
      </c>
      <c r="C368" s="5">
        <v>50</v>
      </c>
      <c r="D368" s="5">
        <v>70</v>
      </c>
      <c r="E368" s="5">
        <v>64</v>
      </c>
      <c r="F368" s="5" t="str">
        <f>_xlfn.XLOOKUP(student_exam_results[[#This Row],[Student_ID]],Student_List[Student_ID],Student_List[Year_Group])</f>
        <v>Group A</v>
      </c>
      <c r="G368" s="5" t="str">
        <f>_xlfn.XLOOKUP(student_exam_results[[#This Row],[Student_ID]],Student_List[Student_ID],Student_List[Gender])</f>
        <v>F</v>
      </c>
      <c r="H368" s="5" cm="1">
        <f t="array" ref="H368">_xlfn.XLOOKUP(student_exam_results[[#This Row],[Student_ID]],Table3[[#Headers],[#Data],[Student_ID]],Table3[[#Headers],[#Data],[parental_level_of_education]])</f>
        <v>3</v>
      </c>
      <c r="I368" s="5"/>
      <c r="O368" s="5"/>
      <c r="P368" s="5"/>
      <c r="Q368" s="5"/>
      <c r="R368" s="5"/>
    </row>
    <row r="369" spans="1:18" x14ac:dyDescent="0.35">
      <c r="A369" s="17">
        <v>368</v>
      </c>
      <c r="B369" s="4" t="s">
        <v>998</v>
      </c>
      <c r="C369" s="5">
        <v>76</v>
      </c>
      <c r="D369" s="5">
        <v>72</v>
      </c>
      <c r="E369" s="5">
        <v>64</v>
      </c>
      <c r="F369" s="5" t="str">
        <f>_xlfn.XLOOKUP(student_exam_results[[#This Row],[Student_ID]],Student_List[Student_ID],Student_List[Year_Group])</f>
        <v>Group E</v>
      </c>
      <c r="G369" s="5" t="str">
        <f>_xlfn.XLOOKUP(student_exam_results[[#This Row],[Student_ID]],Student_List[Student_ID],Student_List[Gender])</f>
        <v>M</v>
      </c>
      <c r="H369" s="5" cm="1">
        <f t="array" ref="H369">_xlfn.XLOOKUP(student_exam_results[[#This Row],[Student_ID]],Table3[[#Headers],[#Data],[Student_ID]],Table3[[#Headers],[#Data],[parental_level_of_education]])</f>
        <v>3</v>
      </c>
      <c r="I369" s="5"/>
      <c r="O369" s="5"/>
      <c r="P369" s="5"/>
      <c r="Q369" s="5"/>
      <c r="R369" s="5"/>
    </row>
    <row r="370" spans="1:18" x14ac:dyDescent="0.35">
      <c r="A370" s="18">
        <v>369</v>
      </c>
      <c r="B370" s="4" t="s">
        <v>586</v>
      </c>
      <c r="C370" s="5">
        <v>77</v>
      </c>
      <c r="D370" s="5">
        <v>79</v>
      </c>
      <c r="E370" s="5">
        <v>64</v>
      </c>
      <c r="F370" s="5" t="str">
        <f>_xlfn.XLOOKUP(student_exam_results[[#This Row],[Student_ID]],Student_List[Student_ID],Student_List[Year_Group])</f>
        <v>Group C</v>
      </c>
      <c r="G370" s="5" t="str">
        <f>_xlfn.XLOOKUP(student_exam_results[[#This Row],[Student_ID]],Student_List[Student_ID],Student_List[Gender])</f>
        <v>M</v>
      </c>
      <c r="H370" s="5" cm="1">
        <f t="array" ref="H370">_xlfn.XLOOKUP(student_exam_results[[#This Row],[Student_ID]],Table3[[#Headers],[#Data],[Student_ID]],Table3[[#Headers],[#Data],[parental_level_of_education]])</f>
        <v>4</v>
      </c>
      <c r="I370" s="5"/>
      <c r="O370" s="5"/>
      <c r="P370" s="5"/>
      <c r="Q370" s="5"/>
      <c r="R370" s="5"/>
    </row>
    <row r="371" spans="1:18" x14ac:dyDescent="0.35">
      <c r="A371" s="17">
        <v>370</v>
      </c>
      <c r="B371" s="4" t="s">
        <v>739</v>
      </c>
      <c r="C371" s="5">
        <v>57</v>
      </c>
      <c r="D371" s="5">
        <v>55</v>
      </c>
      <c r="E371" s="5">
        <v>65</v>
      </c>
      <c r="F371" s="5" t="str">
        <f>_xlfn.XLOOKUP(student_exam_results[[#This Row],[Student_ID]],Student_List[Student_ID],Student_List[Year_Group])</f>
        <v>Group D</v>
      </c>
      <c r="G371" s="5" t="str">
        <f>_xlfn.XLOOKUP(student_exam_results[[#This Row],[Student_ID]],Student_List[Student_ID],Student_List[Gender])</f>
        <v>F</v>
      </c>
      <c r="H371" s="5" cm="1">
        <f t="array" ref="H371">_xlfn.XLOOKUP(student_exam_results[[#This Row],[Student_ID]],Table3[[#Headers],[#Data],[Student_ID]],Table3[[#Headers],[#Data],[parental_level_of_education]])</f>
        <v>4</v>
      </c>
      <c r="I371" s="5"/>
      <c r="O371" s="5"/>
      <c r="P371" s="5"/>
      <c r="Q371" s="5"/>
      <c r="R371" s="5"/>
    </row>
    <row r="372" spans="1:18" x14ac:dyDescent="0.35">
      <c r="A372" s="17">
        <v>371</v>
      </c>
      <c r="B372" s="4" t="s">
        <v>83</v>
      </c>
      <c r="C372" s="5">
        <v>41</v>
      </c>
      <c r="D372" s="5">
        <v>56</v>
      </c>
      <c r="E372" s="5">
        <v>65</v>
      </c>
      <c r="F372" s="5" t="str">
        <f>_xlfn.XLOOKUP(student_exam_results[[#This Row],[Student_ID]],Student_List[Student_ID],Student_List[Year_Group])</f>
        <v>Group B</v>
      </c>
      <c r="G372" s="5" t="str">
        <f>_xlfn.XLOOKUP(student_exam_results[[#This Row],[Student_ID]],Student_List[Student_ID],Student_List[Gender])</f>
        <v>F</v>
      </c>
      <c r="H372" s="5" cm="1">
        <f t="array" ref="H372">_xlfn.XLOOKUP(student_exam_results[[#This Row],[Student_ID]],Table3[[#Headers],[#Data],[Student_ID]],Table3[[#Headers],[#Data],[parental_level_of_education]])</f>
        <v>5</v>
      </c>
      <c r="I372" s="5"/>
      <c r="O372" s="5"/>
      <c r="P372" s="5"/>
      <c r="Q372" s="5"/>
      <c r="R372" s="5"/>
    </row>
    <row r="373" spans="1:18" x14ac:dyDescent="0.35">
      <c r="A373" s="18">
        <v>372</v>
      </c>
      <c r="B373" s="4" t="s">
        <v>505</v>
      </c>
      <c r="C373" s="5">
        <v>65</v>
      </c>
      <c r="D373" s="5">
        <v>58</v>
      </c>
      <c r="E373" s="5">
        <v>65</v>
      </c>
      <c r="F373" s="5" t="str">
        <f>_xlfn.XLOOKUP(student_exam_results[[#This Row],[Student_ID]],Student_List[Student_ID],Student_List[Year_Group])</f>
        <v>Group C</v>
      </c>
      <c r="G373" s="5" t="str">
        <f>_xlfn.XLOOKUP(student_exam_results[[#This Row],[Student_ID]],Student_List[Student_ID],Student_List[Gender])</f>
        <v>M</v>
      </c>
      <c r="H373" s="5" cm="1">
        <f t="array" ref="H373">_xlfn.XLOOKUP(student_exam_results[[#This Row],[Student_ID]],Table3[[#Headers],[#Data],[Student_ID]],Table3[[#Headers],[#Data],[parental_level_of_education]])</f>
        <v>1</v>
      </c>
      <c r="I373" s="5"/>
      <c r="O373" s="5"/>
      <c r="P373" s="5"/>
      <c r="Q373" s="5"/>
      <c r="R373" s="5"/>
    </row>
    <row r="374" spans="1:18" x14ac:dyDescent="0.35">
      <c r="A374" s="17">
        <v>373</v>
      </c>
      <c r="B374" s="4" t="s">
        <v>387</v>
      </c>
      <c r="C374" s="5">
        <v>50</v>
      </c>
      <c r="D374" s="5">
        <v>58</v>
      </c>
      <c r="E374" s="5">
        <v>65</v>
      </c>
      <c r="F374" s="5" t="str">
        <f>_xlfn.XLOOKUP(student_exam_results[[#This Row],[Student_ID]],Student_List[Student_ID],Student_List[Year_Group])</f>
        <v>Group C</v>
      </c>
      <c r="G374" s="5" t="str">
        <f>_xlfn.XLOOKUP(student_exam_results[[#This Row],[Student_ID]],Student_List[Student_ID],Student_List[Gender])</f>
        <v>F</v>
      </c>
      <c r="H374" s="5" cm="1">
        <f t="array" ref="H374">_xlfn.XLOOKUP(student_exam_results[[#This Row],[Student_ID]],Table3[[#Headers],[#Data],[Student_ID]],Table3[[#Headers],[#Data],[parental_level_of_education]])</f>
        <v>3</v>
      </c>
      <c r="I374" s="5"/>
      <c r="O374" s="5"/>
      <c r="P374" s="5"/>
      <c r="Q374" s="5"/>
      <c r="R374" s="5"/>
    </row>
    <row r="375" spans="1:18" x14ac:dyDescent="0.35">
      <c r="A375" s="18">
        <v>374</v>
      </c>
      <c r="B375" s="4" t="s">
        <v>652</v>
      </c>
      <c r="C375" s="5">
        <v>55</v>
      </c>
      <c r="D375" s="5">
        <v>60</v>
      </c>
      <c r="E375" s="5">
        <v>65</v>
      </c>
      <c r="F375" s="5" t="str">
        <f>_xlfn.XLOOKUP(student_exam_results[[#This Row],[Student_ID]],Student_List[Student_ID],Student_List[Year_Group])</f>
        <v>Group D</v>
      </c>
      <c r="G375" s="5" t="str">
        <f>_xlfn.XLOOKUP(student_exam_results[[#This Row],[Student_ID]],Student_List[Student_ID],Student_List[Gender])</f>
        <v>F</v>
      </c>
      <c r="H375" s="5" cm="1">
        <f t="array" ref="H375">_xlfn.XLOOKUP(student_exam_results[[#This Row],[Student_ID]],Table3[[#Headers],[#Data],[Student_ID]],Table3[[#Headers],[#Data],[parental_level_of_education]])</f>
        <v>3</v>
      </c>
      <c r="I375" s="5"/>
      <c r="O375" s="5"/>
      <c r="P375" s="5"/>
      <c r="Q375" s="5"/>
      <c r="R375" s="5"/>
    </row>
    <row r="376" spans="1:18" x14ac:dyDescent="0.35">
      <c r="A376" s="17">
        <v>375</v>
      </c>
      <c r="B376" s="4" t="s">
        <v>289</v>
      </c>
      <c r="C376" s="5">
        <v>59</v>
      </c>
      <c r="D376" s="5">
        <v>62</v>
      </c>
      <c r="E376" s="5">
        <v>65</v>
      </c>
      <c r="F376" s="5" t="str">
        <f>_xlfn.XLOOKUP(student_exam_results[[#This Row],[Student_ID]],Student_List[Student_ID],Student_List[Year_Group])</f>
        <v>Group C</v>
      </c>
      <c r="G376" s="5" t="str">
        <f>_xlfn.XLOOKUP(student_exam_results[[#This Row],[Student_ID]],Student_List[Student_ID],Student_List[Gender])</f>
        <v>F</v>
      </c>
      <c r="H376" s="5" cm="1">
        <f t="array" ref="H376">_xlfn.XLOOKUP(student_exam_results[[#This Row],[Student_ID]],Table3[[#Headers],[#Data],[Student_ID]],Table3[[#Headers],[#Data],[parental_level_of_education]])</f>
        <v>2</v>
      </c>
      <c r="I376" s="5"/>
      <c r="O376" s="5"/>
      <c r="P376" s="5"/>
      <c r="Q376" s="5"/>
      <c r="R376" s="5"/>
    </row>
    <row r="377" spans="1:18" x14ac:dyDescent="0.35">
      <c r="A377" s="17">
        <v>376</v>
      </c>
      <c r="B377" s="4" t="s">
        <v>614</v>
      </c>
      <c r="C377" s="5">
        <v>67</v>
      </c>
      <c r="D377" s="5">
        <v>62</v>
      </c>
      <c r="E377" s="5">
        <v>65</v>
      </c>
      <c r="F377" s="5" t="str">
        <f>_xlfn.XLOOKUP(student_exam_results[[#This Row],[Student_ID]],Student_List[Student_ID],Student_List[Year_Group])</f>
        <v>Group C</v>
      </c>
      <c r="G377" s="5" t="str">
        <f>_xlfn.XLOOKUP(student_exam_results[[#This Row],[Student_ID]],Student_List[Student_ID],Student_List[Gender])</f>
        <v>M</v>
      </c>
      <c r="H377" s="5" cm="1">
        <f t="array" ref="H377">_xlfn.XLOOKUP(student_exam_results[[#This Row],[Student_ID]],Table3[[#Headers],[#Data],[Student_ID]],Table3[[#Headers],[#Data],[parental_level_of_education]])</f>
        <v>5</v>
      </c>
      <c r="I377" s="5"/>
      <c r="O377" s="5"/>
      <c r="P377" s="5"/>
      <c r="Q377" s="5"/>
      <c r="R377" s="5"/>
    </row>
    <row r="378" spans="1:18" x14ac:dyDescent="0.35">
      <c r="A378" s="18">
        <v>377</v>
      </c>
      <c r="B378" s="4" t="s">
        <v>283</v>
      </c>
      <c r="C378" s="5">
        <v>60</v>
      </c>
      <c r="D378" s="5">
        <v>62</v>
      </c>
      <c r="E378" s="5">
        <v>65</v>
      </c>
      <c r="F378" s="5" t="str">
        <f>_xlfn.XLOOKUP(student_exam_results[[#This Row],[Student_ID]],Student_List[Student_ID],Student_List[Year_Group])</f>
        <v>Group B</v>
      </c>
      <c r="G378" s="5" t="str">
        <f>_xlfn.XLOOKUP(student_exam_results[[#This Row],[Student_ID]],Student_List[Student_ID],Student_List[Gender])</f>
        <v>M</v>
      </c>
      <c r="H378" s="5" cm="1">
        <f t="array" ref="H378">_xlfn.XLOOKUP(student_exam_results[[#This Row],[Student_ID]],Table3[[#Headers],[#Data],[Student_ID]],Table3[[#Headers],[#Data],[parental_level_of_education]])</f>
        <v>1</v>
      </c>
      <c r="I378" s="5"/>
      <c r="O378" s="5"/>
      <c r="P378" s="5"/>
      <c r="Q378" s="5"/>
      <c r="R378" s="5"/>
    </row>
    <row r="379" spans="1:18" x14ac:dyDescent="0.35">
      <c r="A379" s="17">
        <v>378</v>
      </c>
      <c r="B379" s="4" t="s">
        <v>17</v>
      </c>
      <c r="C379" s="5">
        <v>51</v>
      </c>
      <c r="D379" s="5">
        <v>63</v>
      </c>
      <c r="E379" s="5">
        <v>65</v>
      </c>
      <c r="F379" s="5" t="str">
        <f>_xlfn.XLOOKUP(student_exam_results[[#This Row],[Student_ID]],Student_List[Student_ID],Student_List[Year_Group])</f>
        <v>Group A</v>
      </c>
      <c r="G379" s="5" t="str">
        <f>_xlfn.XLOOKUP(student_exam_results[[#This Row],[Student_ID]],Student_List[Student_ID],Student_List[Gender])</f>
        <v>F</v>
      </c>
      <c r="H379" s="5" cm="1">
        <f t="array" ref="H379">_xlfn.XLOOKUP(student_exam_results[[#This Row],[Student_ID]],Table3[[#Headers],[#Data],[Student_ID]],Table3[[#Headers],[#Data],[parental_level_of_education]])</f>
        <v>5</v>
      </c>
      <c r="I379" s="5"/>
      <c r="O379" s="5"/>
      <c r="P379" s="5"/>
      <c r="Q379" s="5"/>
      <c r="R379" s="5"/>
    </row>
    <row r="380" spans="1:18" x14ac:dyDescent="0.35">
      <c r="A380" s="18">
        <v>379</v>
      </c>
      <c r="B380" s="4" t="s">
        <v>784</v>
      </c>
      <c r="C380" s="5">
        <v>73</v>
      </c>
      <c r="D380" s="5">
        <v>63</v>
      </c>
      <c r="E380" s="5">
        <v>65</v>
      </c>
      <c r="F380" s="5" t="str">
        <f>_xlfn.XLOOKUP(student_exam_results[[#This Row],[Student_ID]],Student_List[Student_ID],Student_List[Year_Group])</f>
        <v>Group D</v>
      </c>
      <c r="G380" s="5" t="str">
        <f>_xlfn.XLOOKUP(student_exam_results[[#This Row],[Student_ID]],Student_List[Student_ID],Student_List[Gender])</f>
        <v>M</v>
      </c>
      <c r="H380" s="5" cm="1">
        <f t="array" ref="H380">_xlfn.XLOOKUP(student_exam_results[[#This Row],[Student_ID]],Table3[[#Headers],[#Data],[Student_ID]],Table3[[#Headers],[#Data],[parental_level_of_education]])</f>
        <v>5</v>
      </c>
      <c r="I380" s="5"/>
      <c r="O380" s="5"/>
      <c r="P380" s="5"/>
      <c r="Q380" s="5"/>
      <c r="R380" s="5"/>
    </row>
    <row r="381" spans="1:18" x14ac:dyDescent="0.35">
      <c r="A381" s="17">
        <v>380</v>
      </c>
      <c r="B381" s="4" t="s">
        <v>348</v>
      </c>
      <c r="C381" s="5">
        <v>55</v>
      </c>
      <c r="D381" s="5">
        <v>64</v>
      </c>
      <c r="E381" s="5">
        <v>65</v>
      </c>
      <c r="F381" s="5" t="str">
        <f>_xlfn.XLOOKUP(student_exam_results[[#This Row],[Student_ID]],Student_List[Student_ID],Student_List[Year_Group])</f>
        <v>Group C</v>
      </c>
      <c r="G381" s="5" t="str">
        <f>_xlfn.XLOOKUP(student_exam_results[[#This Row],[Student_ID]],Student_List[Student_ID],Student_List[Gender])</f>
        <v>F</v>
      </c>
      <c r="H381" s="5" cm="1">
        <f t="array" ref="H381">_xlfn.XLOOKUP(student_exam_results[[#This Row],[Student_ID]],Table3[[#Headers],[#Data],[Student_ID]],Table3[[#Headers],[#Data],[parental_level_of_education]])</f>
        <v>2</v>
      </c>
      <c r="I381" s="5"/>
      <c r="O381" s="5"/>
      <c r="P381" s="5"/>
      <c r="Q381" s="5"/>
      <c r="R381" s="5"/>
    </row>
    <row r="382" spans="1:18" x14ac:dyDescent="0.35">
      <c r="A382" s="17">
        <v>381</v>
      </c>
      <c r="B382" s="4" t="s">
        <v>123</v>
      </c>
      <c r="C382" s="5">
        <v>50</v>
      </c>
      <c r="D382" s="5">
        <v>64</v>
      </c>
      <c r="E382" s="5">
        <v>65</v>
      </c>
      <c r="F382" s="5" t="str">
        <f>_xlfn.XLOOKUP(student_exam_results[[#This Row],[Student_ID]],Student_List[Student_ID],Student_List[Year_Group])</f>
        <v>Group B</v>
      </c>
      <c r="G382" s="5" t="str">
        <f>_xlfn.XLOOKUP(student_exam_results[[#This Row],[Student_ID]],Student_List[Student_ID],Student_List[Gender])</f>
        <v>F</v>
      </c>
      <c r="H382" s="5" cm="1">
        <f t="array" ref="H382">_xlfn.XLOOKUP(student_exam_results[[#This Row],[Student_ID]],Table3[[#Headers],[#Data],[Student_ID]],Table3[[#Headers],[#Data],[parental_level_of_education]])</f>
        <v>4</v>
      </c>
      <c r="I382" s="5"/>
      <c r="O382" s="5"/>
      <c r="P382" s="5"/>
      <c r="Q382" s="5"/>
      <c r="R382" s="5"/>
    </row>
    <row r="383" spans="1:18" x14ac:dyDescent="0.35">
      <c r="A383" s="18">
        <v>382</v>
      </c>
      <c r="B383" s="4" t="s">
        <v>683</v>
      </c>
      <c r="C383" s="5">
        <v>48</v>
      </c>
      <c r="D383" s="5">
        <v>64</v>
      </c>
      <c r="E383" s="5">
        <v>65</v>
      </c>
      <c r="F383" s="5" t="str">
        <f>_xlfn.XLOOKUP(student_exam_results[[#This Row],[Student_ID]],Student_List[Student_ID],Student_List[Year_Group])</f>
        <v>Group D</v>
      </c>
      <c r="G383" s="5" t="str">
        <f>_xlfn.XLOOKUP(student_exam_results[[#This Row],[Student_ID]],Student_List[Student_ID],Student_List[Gender])</f>
        <v>F</v>
      </c>
      <c r="H383" s="5" cm="1">
        <f t="array" ref="H383">_xlfn.XLOOKUP(student_exam_results[[#This Row],[Student_ID]],Table3[[#Headers],[#Data],[Student_ID]],Table3[[#Headers],[#Data],[parental_level_of_education]])</f>
        <v>3</v>
      </c>
      <c r="I383" s="5"/>
      <c r="O383" s="5"/>
      <c r="P383" s="5"/>
      <c r="Q383" s="5"/>
      <c r="R383" s="5"/>
    </row>
    <row r="384" spans="1:18" x14ac:dyDescent="0.35">
      <c r="A384" s="17">
        <v>383</v>
      </c>
      <c r="B384" s="4" t="s">
        <v>39</v>
      </c>
      <c r="C384" s="5">
        <v>58</v>
      </c>
      <c r="D384" s="5">
        <v>65</v>
      </c>
      <c r="E384" s="5">
        <v>65</v>
      </c>
      <c r="F384" s="5" t="str">
        <f>_xlfn.XLOOKUP(student_exam_results[[#This Row],[Student_ID]],Student_List[Student_ID],Student_List[Year_Group])</f>
        <v>Group A</v>
      </c>
      <c r="G384" s="5" t="str">
        <f>_xlfn.XLOOKUP(student_exam_results[[#This Row],[Student_ID]],Student_List[Student_ID],Student_List[Gender])</f>
        <v>F</v>
      </c>
      <c r="H384" s="5" cm="1">
        <f t="array" ref="H384">_xlfn.XLOOKUP(student_exam_results[[#This Row],[Student_ID]],Table3[[#Headers],[#Data],[Student_ID]],Table3[[#Headers],[#Data],[parental_level_of_education]])</f>
        <v>1</v>
      </c>
      <c r="I384" s="5"/>
      <c r="O384" s="5"/>
      <c r="P384" s="5"/>
      <c r="Q384" s="5"/>
      <c r="R384" s="5"/>
    </row>
    <row r="385" spans="1:18" x14ac:dyDescent="0.35">
      <c r="A385" s="18">
        <v>384</v>
      </c>
      <c r="B385" s="4" t="s">
        <v>856</v>
      </c>
      <c r="C385" s="5">
        <v>64</v>
      </c>
      <c r="D385" s="5">
        <v>65</v>
      </c>
      <c r="E385" s="5">
        <v>65</v>
      </c>
      <c r="F385" s="5" t="str">
        <f>_xlfn.XLOOKUP(student_exam_results[[#This Row],[Student_ID]],Student_List[Student_ID],Student_List[Year_Group])</f>
        <v>Group D</v>
      </c>
      <c r="G385" s="5" t="str">
        <f>_xlfn.XLOOKUP(student_exam_results[[#This Row],[Student_ID]],Student_List[Student_ID],Student_List[Gender])</f>
        <v>M</v>
      </c>
      <c r="H385" s="5" cm="1">
        <f t="array" ref="H385">_xlfn.XLOOKUP(student_exam_results[[#This Row],[Student_ID]],Table3[[#Headers],[#Data],[Student_ID]],Table3[[#Headers],[#Data],[parental_level_of_education]])</f>
        <v>1</v>
      </c>
      <c r="I385" s="5"/>
      <c r="O385" s="5"/>
      <c r="P385" s="5"/>
      <c r="Q385" s="5"/>
      <c r="R385" s="5"/>
    </row>
    <row r="386" spans="1:18" x14ac:dyDescent="0.35">
      <c r="A386" s="17">
        <v>385</v>
      </c>
      <c r="B386" s="4" t="s">
        <v>900</v>
      </c>
      <c r="C386" s="5">
        <v>60</v>
      </c>
      <c r="D386" s="5">
        <v>65</v>
      </c>
      <c r="E386" s="5">
        <v>65</v>
      </c>
      <c r="F386" s="5" t="str">
        <f>_xlfn.XLOOKUP(student_exam_results[[#This Row],[Student_ID]],Student_List[Student_ID],Student_List[Year_Group])</f>
        <v>Group E</v>
      </c>
      <c r="G386" s="5" t="str">
        <f>_xlfn.XLOOKUP(student_exam_results[[#This Row],[Student_ID]],Student_List[Student_ID],Student_List[Gender])</f>
        <v>F</v>
      </c>
      <c r="H386" s="5" cm="1">
        <f t="array" ref="H386">_xlfn.XLOOKUP(student_exam_results[[#This Row],[Student_ID]],Table3[[#Headers],[#Data],[Student_ID]],Table3[[#Headers],[#Data],[parental_level_of_education]])</f>
        <v>2</v>
      </c>
      <c r="I386" s="5"/>
      <c r="O386" s="5"/>
      <c r="P386" s="5"/>
      <c r="Q386" s="5"/>
      <c r="R386" s="5"/>
    </row>
    <row r="387" spans="1:18" x14ac:dyDescent="0.35">
      <c r="A387" s="17">
        <v>386</v>
      </c>
      <c r="B387" s="4" t="s">
        <v>764</v>
      </c>
      <c r="C387" s="5">
        <v>59</v>
      </c>
      <c r="D387" s="5">
        <v>66</v>
      </c>
      <c r="E387" s="5">
        <v>65</v>
      </c>
      <c r="F387" s="5" t="str">
        <f>_xlfn.XLOOKUP(student_exam_results[[#This Row],[Student_ID]],Student_List[Student_ID],Student_List[Year_Group])</f>
        <v>Group D</v>
      </c>
      <c r="G387" s="5" t="str">
        <f>_xlfn.XLOOKUP(student_exam_results[[#This Row],[Student_ID]],Student_List[Student_ID],Student_List[Gender])</f>
        <v>M</v>
      </c>
      <c r="H387" s="5" cm="1">
        <f t="array" ref="H387">_xlfn.XLOOKUP(student_exam_results[[#This Row],[Student_ID]],Table3[[#Headers],[#Data],[Student_ID]],Table3[[#Headers],[#Data],[parental_level_of_education]])</f>
        <v>2</v>
      </c>
      <c r="I387" s="5"/>
      <c r="O387" s="5"/>
      <c r="P387" s="5"/>
      <c r="Q387" s="5"/>
      <c r="R387" s="5"/>
    </row>
    <row r="388" spans="1:18" x14ac:dyDescent="0.35">
      <c r="A388" s="18">
        <v>387</v>
      </c>
      <c r="B388" s="4" t="s">
        <v>456</v>
      </c>
      <c r="C388" s="5">
        <v>61</v>
      </c>
      <c r="D388" s="5">
        <v>66</v>
      </c>
      <c r="E388" s="5">
        <v>65</v>
      </c>
      <c r="F388" s="5" t="str">
        <f>_xlfn.XLOOKUP(student_exam_results[[#This Row],[Student_ID]],Student_List[Student_ID],Student_List[Year_Group])</f>
        <v>Group C</v>
      </c>
      <c r="G388" s="5" t="str">
        <f>_xlfn.XLOOKUP(student_exam_results[[#This Row],[Student_ID]],Student_List[Student_ID],Student_List[Gender])</f>
        <v>M</v>
      </c>
      <c r="H388" s="5" cm="1">
        <f t="array" ref="H388">_xlfn.XLOOKUP(student_exam_results[[#This Row],[Student_ID]],Table3[[#Headers],[#Data],[Student_ID]],Table3[[#Headers],[#Data],[parental_level_of_education]])</f>
        <v>6</v>
      </c>
      <c r="I388" s="5"/>
      <c r="O388" s="5"/>
      <c r="P388" s="5"/>
      <c r="Q388" s="5"/>
      <c r="R388" s="5"/>
    </row>
    <row r="389" spans="1:18" x14ac:dyDescent="0.35">
      <c r="A389" s="17">
        <v>388</v>
      </c>
      <c r="B389" s="4" t="s">
        <v>540</v>
      </c>
      <c r="C389" s="5">
        <v>76</v>
      </c>
      <c r="D389" s="5">
        <v>67</v>
      </c>
      <c r="E389" s="5">
        <v>65</v>
      </c>
      <c r="F389" s="5" t="str">
        <f>_xlfn.XLOOKUP(student_exam_results[[#This Row],[Student_ID]],Student_List[Student_ID],Student_List[Year_Group])</f>
        <v>Group C</v>
      </c>
      <c r="G389" s="5" t="str">
        <f>_xlfn.XLOOKUP(student_exam_results[[#This Row],[Student_ID]],Student_List[Student_ID],Student_List[Gender])</f>
        <v>M</v>
      </c>
      <c r="H389" s="5" cm="1">
        <f t="array" ref="H389">_xlfn.XLOOKUP(student_exam_results[[#This Row],[Student_ID]],Table3[[#Headers],[#Data],[Student_ID]],Table3[[#Headers],[#Data],[parental_level_of_education]])</f>
        <v>2</v>
      </c>
      <c r="I389" s="5"/>
      <c r="O389" s="5"/>
      <c r="P389" s="5"/>
      <c r="Q389" s="5"/>
      <c r="R389" s="5"/>
    </row>
    <row r="390" spans="1:18" x14ac:dyDescent="0.35">
      <c r="A390" s="18">
        <v>389</v>
      </c>
      <c r="B390" s="4" t="s">
        <v>465</v>
      </c>
      <c r="C390" s="5">
        <v>69</v>
      </c>
      <c r="D390" s="5">
        <v>68</v>
      </c>
      <c r="E390" s="5">
        <v>65</v>
      </c>
      <c r="F390" s="5" t="str">
        <f>_xlfn.XLOOKUP(student_exam_results[[#This Row],[Student_ID]],Student_List[Student_ID],Student_List[Year_Group])</f>
        <v>Group C</v>
      </c>
      <c r="G390" s="5" t="str">
        <f>_xlfn.XLOOKUP(student_exam_results[[#This Row],[Student_ID]],Student_List[Student_ID],Student_List[Gender])</f>
        <v>M</v>
      </c>
      <c r="H390" s="5" cm="1">
        <f t="array" ref="H390">_xlfn.XLOOKUP(student_exam_results[[#This Row],[Student_ID]],Table3[[#Headers],[#Data],[Student_ID]],Table3[[#Headers],[#Data],[parental_level_of_education]])</f>
        <v>2</v>
      </c>
      <c r="I390" s="5"/>
      <c r="O390" s="5"/>
      <c r="P390" s="5"/>
      <c r="Q390" s="5"/>
      <c r="R390" s="5"/>
    </row>
    <row r="391" spans="1:18" x14ac:dyDescent="0.35">
      <c r="A391" s="17">
        <v>390</v>
      </c>
      <c r="B391" s="4" t="s">
        <v>827</v>
      </c>
      <c r="C391" s="5">
        <v>61</v>
      </c>
      <c r="D391" s="5">
        <v>68</v>
      </c>
      <c r="E391" s="5">
        <v>65</v>
      </c>
      <c r="F391" s="5" t="str">
        <f>_xlfn.XLOOKUP(student_exam_results[[#This Row],[Student_ID]],Student_List[Student_ID],Student_List[Year_Group])</f>
        <v>Group D</v>
      </c>
      <c r="G391" s="5" t="str">
        <f>_xlfn.XLOOKUP(student_exam_results[[#This Row],[Student_ID]],Student_List[Student_ID],Student_List[Gender])</f>
        <v>M</v>
      </c>
      <c r="H391" s="5" cm="1">
        <f t="array" ref="H391">_xlfn.XLOOKUP(student_exam_results[[#This Row],[Student_ID]],Table3[[#Headers],[#Data],[Student_ID]],Table3[[#Headers],[#Data],[parental_level_of_education]])</f>
        <v>5</v>
      </c>
      <c r="I391" s="5"/>
      <c r="O391" s="5"/>
      <c r="P391" s="5"/>
      <c r="Q391" s="5"/>
      <c r="R391" s="5"/>
    </row>
    <row r="392" spans="1:18" x14ac:dyDescent="0.35">
      <c r="A392" s="17">
        <v>391</v>
      </c>
      <c r="B392" s="4" t="s">
        <v>976</v>
      </c>
      <c r="C392" s="5">
        <v>68</v>
      </c>
      <c r="D392" s="5">
        <v>68</v>
      </c>
      <c r="E392" s="5">
        <v>65</v>
      </c>
      <c r="F392" s="5" t="str">
        <f>_xlfn.XLOOKUP(student_exam_results[[#This Row],[Student_ID]],Student_List[Student_ID],Student_List[Year_Group])</f>
        <v>Group E</v>
      </c>
      <c r="G392" s="5" t="str">
        <f>_xlfn.XLOOKUP(student_exam_results[[#This Row],[Student_ID]],Student_List[Student_ID],Student_List[Gender])</f>
        <v>M</v>
      </c>
      <c r="H392" s="5" cm="1">
        <f t="array" ref="H392">_xlfn.XLOOKUP(student_exam_results[[#This Row],[Student_ID]],Table3[[#Headers],[#Data],[Student_ID]],Table3[[#Headers],[#Data],[parental_level_of_education]])</f>
        <v>3</v>
      </c>
      <c r="I392" s="5"/>
      <c r="O392" s="5"/>
      <c r="P392" s="5"/>
      <c r="Q392" s="5"/>
      <c r="R392" s="5"/>
    </row>
    <row r="393" spans="1:18" x14ac:dyDescent="0.35">
      <c r="A393" s="18">
        <v>392</v>
      </c>
      <c r="B393" s="4" t="s">
        <v>670</v>
      </c>
      <c r="C393" s="5">
        <v>50</v>
      </c>
      <c r="D393" s="5">
        <v>68</v>
      </c>
      <c r="E393" s="5">
        <v>65</v>
      </c>
      <c r="F393" s="5" t="str">
        <f>_xlfn.XLOOKUP(student_exam_results[[#This Row],[Student_ID]],Student_List[Student_ID],Student_List[Year_Group])</f>
        <v>Group D</v>
      </c>
      <c r="G393" s="5" t="str">
        <f>_xlfn.XLOOKUP(student_exam_results[[#This Row],[Student_ID]],Student_List[Student_ID],Student_List[Gender])</f>
        <v>F</v>
      </c>
      <c r="H393" s="5" cm="1">
        <f t="array" ref="H393">_xlfn.XLOOKUP(student_exam_results[[#This Row],[Student_ID]],Table3[[#Headers],[#Data],[Student_ID]],Table3[[#Headers],[#Data],[parental_level_of_education]])</f>
        <v>2</v>
      </c>
      <c r="I393" s="5"/>
      <c r="O393" s="5"/>
      <c r="P393" s="5"/>
      <c r="Q393" s="5"/>
      <c r="R393" s="5"/>
    </row>
    <row r="394" spans="1:18" x14ac:dyDescent="0.35">
      <c r="A394" s="17">
        <v>393</v>
      </c>
      <c r="B394" s="4" t="s">
        <v>791</v>
      </c>
      <c r="C394" s="5">
        <v>77</v>
      </c>
      <c r="D394" s="5">
        <v>69</v>
      </c>
      <c r="E394" s="5">
        <v>65</v>
      </c>
      <c r="F394" s="5" t="str">
        <f>_xlfn.XLOOKUP(student_exam_results[[#This Row],[Student_ID]],Student_List[Student_ID],Student_List[Year_Group])</f>
        <v>Group D</v>
      </c>
      <c r="G394" s="5" t="str">
        <f>_xlfn.XLOOKUP(student_exam_results[[#This Row],[Student_ID]],Student_List[Student_ID],Student_List[Gender])</f>
        <v>M</v>
      </c>
      <c r="H394" s="5" cm="1">
        <f t="array" ref="H394">_xlfn.XLOOKUP(student_exam_results[[#This Row],[Student_ID]],Table3[[#Headers],[#Data],[Student_ID]],Table3[[#Headers],[#Data],[parental_level_of_education]])</f>
        <v>3</v>
      </c>
      <c r="I394" s="5"/>
      <c r="O394" s="5"/>
      <c r="P394" s="5"/>
      <c r="Q394" s="5"/>
      <c r="R394" s="5"/>
    </row>
    <row r="395" spans="1:18" x14ac:dyDescent="0.35">
      <c r="A395" s="18">
        <v>394</v>
      </c>
      <c r="B395" s="4" t="s">
        <v>1004</v>
      </c>
      <c r="C395" s="5">
        <v>71</v>
      </c>
      <c r="D395" s="5">
        <v>69</v>
      </c>
      <c r="E395" s="5">
        <v>65</v>
      </c>
      <c r="F395" s="5" t="str">
        <f>_xlfn.XLOOKUP(student_exam_results[[#This Row],[Student_ID]],Student_List[Student_ID],Student_List[Year_Group])</f>
        <v>Group E</v>
      </c>
      <c r="G395" s="5" t="str">
        <f>_xlfn.XLOOKUP(student_exam_results[[#This Row],[Student_ID]],Student_List[Student_ID],Student_List[Gender])</f>
        <v>M</v>
      </c>
      <c r="H395" s="5" cm="1">
        <f t="array" ref="H395">_xlfn.XLOOKUP(student_exam_results[[#This Row],[Student_ID]],Table3[[#Headers],[#Data],[Student_ID]],Table3[[#Headers],[#Data],[parental_level_of_education]])</f>
        <v>3</v>
      </c>
      <c r="I395" s="5"/>
      <c r="O395" s="5"/>
      <c r="P395" s="5"/>
      <c r="Q395" s="5"/>
      <c r="R395" s="5"/>
    </row>
    <row r="396" spans="1:18" x14ac:dyDescent="0.35">
      <c r="A396" s="17">
        <v>395</v>
      </c>
      <c r="B396" s="4" t="s">
        <v>302</v>
      </c>
      <c r="C396" s="5">
        <v>61</v>
      </c>
      <c r="D396" s="5">
        <v>70</v>
      </c>
      <c r="E396" s="5">
        <v>65</v>
      </c>
      <c r="F396" s="5" t="str">
        <f>_xlfn.XLOOKUP(student_exam_results[[#This Row],[Student_ID]],Student_List[Student_ID],Student_List[Year_Group])</f>
        <v>Group C</v>
      </c>
      <c r="G396" s="5" t="str">
        <f>_xlfn.XLOOKUP(student_exam_results[[#This Row],[Student_ID]],Student_List[Student_ID],Student_List[Gender])</f>
        <v>F</v>
      </c>
      <c r="H396" s="5" cm="1">
        <f t="array" ref="H396">_xlfn.XLOOKUP(student_exam_results[[#This Row],[Student_ID]],Table3[[#Headers],[#Data],[Student_ID]],Table3[[#Headers],[#Data],[parental_level_of_education]])</f>
        <v>4</v>
      </c>
      <c r="I396" s="5"/>
      <c r="O396" s="5"/>
      <c r="P396" s="5"/>
      <c r="Q396" s="5"/>
      <c r="R396" s="5"/>
    </row>
    <row r="397" spans="1:18" x14ac:dyDescent="0.35">
      <c r="A397" s="17">
        <v>396</v>
      </c>
      <c r="B397" s="4" t="s">
        <v>578</v>
      </c>
      <c r="C397" s="5">
        <v>74</v>
      </c>
      <c r="D397" s="5">
        <v>70</v>
      </c>
      <c r="E397" s="5">
        <v>65</v>
      </c>
      <c r="F397" s="5" t="str">
        <f>_xlfn.XLOOKUP(student_exam_results[[#This Row],[Student_ID]],Student_List[Student_ID],Student_List[Year_Group])</f>
        <v>Group C</v>
      </c>
      <c r="G397" s="5" t="str">
        <f>_xlfn.XLOOKUP(student_exam_results[[#This Row],[Student_ID]],Student_List[Student_ID],Student_List[Gender])</f>
        <v>M</v>
      </c>
      <c r="H397" s="5" cm="1">
        <f t="array" ref="H397">_xlfn.XLOOKUP(student_exam_results[[#This Row],[Student_ID]],Table3[[#Headers],[#Data],[Student_ID]],Table3[[#Headers],[#Data],[parental_level_of_education]])</f>
        <v>4</v>
      </c>
      <c r="I397" s="5"/>
      <c r="O397" s="5"/>
      <c r="P397" s="5"/>
      <c r="Q397" s="5"/>
      <c r="R397" s="5"/>
    </row>
    <row r="398" spans="1:18" x14ac:dyDescent="0.35">
      <c r="A398" s="18">
        <v>397</v>
      </c>
      <c r="B398" s="4" t="s">
        <v>813</v>
      </c>
      <c r="C398" s="5">
        <v>67</v>
      </c>
      <c r="D398" s="5">
        <v>71</v>
      </c>
      <c r="E398" s="5">
        <v>65</v>
      </c>
      <c r="F398" s="5" t="str">
        <f>_xlfn.XLOOKUP(student_exam_results[[#This Row],[Student_ID]],Student_List[Student_ID],Student_List[Year_Group])</f>
        <v>Group D</v>
      </c>
      <c r="G398" s="5" t="str">
        <f>_xlfn.XLOOKUP(student_exam_results[[#This Row],[Student_ID]],Student_List[Student_ID],Student_List[Gender])</f>
        <v>M</v>
      </c>
      <c r="H398" s="5" cm="1">
        <f t="array" ref="H398">_xlfn.XLOOKUP(student_exam_results[[#This Row],[Student_ID]],Table3[[#Headers],[#Data],[Student_ID]],Table3[[#Headers],[#Data],[parental_level_of_education]])</f>
        <v>3</v>
      </c>
      <c r="I398" s="5"/>
      <c r="O398" s="5"/>
      <c r="P398" s="5"/>
      <c r="Q398" s="5"/>
      <c r="R398" s="5"/>
    </row>
    <row r="399" spans="1:18" x14ac:dyDescent="0.35">
      <c r="A399" s="17">
        <v>398</v>
      </c>
      <c r="B399" s="4" t="s">
        <v>940</v>
      </c>
      <c r="C399" s="5">
        <v>90</v>
      </c>
      <c r="D399" s="5">
        <v>72</v>
      </c>
      <c r="E399" s="5">
        <v>65</v>
      </c>
      <c r="F399" s="5" t="str">
        <f>_xlfn.XLOOKUP(student_exam_results[[#This Row],[Student_ID]],Student_List[Student_ID],Student_List[Year_Group])</f>
        <v>Group E</v>
      </c>
      <c r="G399" s="5" t="str">
        <f>_xlfn.XLOOKUP(student_exam_results[[#This Row],[Student_ID]],Student_List[Student_ID],Student_List[Gender])</f>
        <v>M</v>
      </c>
      <c r="H399" s="5" cm="1">
        <f t="array" ref="H399">_xlfn.XLOOKUP(student_exam_results[[#This Row],[Student_ID]],Table3[[#Headers],[#Data],[Student_ID]],Table3[[#Headers],[#Data],[parental_level_of_education]])</f>
        <v>1</v>
      </c>
      <c r="I399" s="5"/>
      <c r="O399" s="5"/>
      <c r="P399" s="5"/>
      <c r="Q399" s="5"/>
      <c r="R399" s="5"/>
    </row>
    <row r="400" spans="1:18" x14ac:dyDescent="0.35">
      <c r="A400" s="18">
        <v>399</v>
      </c>
      <c r="B400" s="4" t="s">
        <v>996</v>
      </c>
      <c r="C400" s="5">
        <v>61</v>
      </c>
      <c r="D400" s="5">
        <v>73</v>
      </c>
      <c r="E400" s="5">
        <v>65</v>
      </c>
      <c r="F400" s="5" t="str">
        <f>_xlfn.XLOOKUP(student_exam_results[[#This Row],[Student_ID]],Student_List[Student_ID],Student_List[Year_Group])</f>
        <v>Group E</v>
      </c>
      <c r="G400" s="5" t="str">
        <f>_xlfn.XLOOKUP(student_exam_results[[#This Row],[Student_ID]],Student_List[Student_ID],Student_List[Gender])</f>
        <v>M</v>
      </c>
      <c r="H400" s="5" cm="1">
        <f t="array" ref="H400">_xlfn.XLOOKUP(student_exam_results[[#This Row],[Student_ID]],Table3[[#Headers],[#Data],[Student_ID]],Table3[[#Headers],[#Data],[parental_level_of_education]])</f>
        <v>3</v>
      </c>
      <c r="I400" s="5"/>
      <c r="O400" s="5"/>
      <c r="P400" s="5"/>
      <c r="Q400" s="5"/>
      <c r="R400" s="5"/>
    </row>
    <row r="401" spans="1:18" x14ac:dyDescent="0.35">
      <c r="A401" s="17">
        <v>400</v>
      </c>
      <c r="B401" s="4" t="s">
        <v>440</v>
      </c>
      <c r="C401" s="5">
        <v>60</v>
      </c>
      <c r="D401" s="5">
        <v>77</v>
      </c>
      <c r="E401" s="5">
        <v>65</v>
      </c>
      <c r="F401" s="5" t="str">
        <f>_xlfn.XLOOKUP(student_exam_results[[#This Row],[Student_ID]],Student_List[Student_ID],Student_List[Year_Group])</f>
        <v>Group C</v>
      </c>
      <c r="G401" s="5" t="str">
        <f>_xlfn.XLOOKUP(student_exam_results[[#This Row],[Student_ID]],Student_List[Student_ID],Student_List[Gender])</f>
        <v>F</v>
      </c>
      <c r="H401" s="5" cm="1">
        <f t="array" ref="H401">_xlfn.XLOOKUP(student_exam_results[[#This Row],[Student_ID]],Table3[[#Headers],[#Data],[Student_ID]],Table3[[#Headers],[#Data],[parental_level_of_education]])</f>
        <v>4</v>
      </c>
      <c r="I401" s="5"/>
      <c r="O401" s="5"/>
      <c r="P401" s="5"/>
      <c r="Q401" s="5"/>
      <c r="R401" s="5"/>
    </row>
    <row r="402" spans="1:18" x14ac:dyDescent="0.35">
      <c r="A402" s="17">
        <v>401</v>
      </c>
      <c r="B402" s="4" t="s">
        <v>330</v>
      </c>
      <c r="C402" s="5">
        <v>56</v>
      </c>
      <c r="D402" s="5">
        <v>60</v>
      </c>
      <c r="E402" s="5">
        <v>66</v>
      </c>
      <c r="F402" s="5" t="str">
        <f>_xlfn.XLOOKUP(student_exam_results[[#This Row],[Student_ID]],Student_List[Student_ID],Student_List[Year_Group])</f>
        <v>Group C</v>
      </c>
      <c r="G402" s="5" t="str">
        <f>_xlfn.XLOOKUP(student_exam_results[[#This Row],[Student_ID]],Student_List[Student_ID],Student_List[Gender])</f>
        <v>F</v>
      </c>
      <c r="H402" s="5" cm="1">
        <f t="array" ref="H402">_xlfn.XLOOKUP(student_exam_results[[#This Row],[Student_ID]],Table3[[#Headers],[#Data],[Student_ID]],Table3[[#Headers],[#Data],[parental_level_of_education]])</f>
        <v>6</v>
      </c>
      <c r="I402" s="5"/>
      <c r="O402" s="5"/>
      <c r="P402" s="5"/>
      <c r="Q402" s="5"/>
      <c r="R402" s="5"/>
    </row>
    <row r="403" spans="1:18" x14ac:dyDescent="0.35">
      <c r="A403" s="18">
        <v>402</v>
      </c>
      <c r="B403" s="4" t="s">
        <v>553</v>
      </c>
      <c r="C403" s="5">
        <v>78</v>
      </c>
      <c r="D403" s="5">
        <v>61</v>
      </c>
      <c r="E403" s="5">
        <v>66</v>
      </c>
      <c r="F403" s="5" t="str">
        <f>_xlfn.XLOOKUP(student_exam_results[[#This Row],[Student_ID]],Student_List[Student_ID],Student_List[Year_Group])</f>
        <v>Group C</v>
      </c>
      <c r="G403" s="5" t="str">
        <f>_xlfn.XLOOKUP(student_exam_results[[#This Row],[Student_ID]],Student_List[Student_ID],Student_List[Gender])</f>
        <v>M</v>
      </c>
      <c r="H403" s="5" cm="1">
        <f t="array" ref="H403">_xlfn.XLOOKUP(student_exam_results[[#This Row],[Student_ID]],Table3[[#Headers],[#Data],[Student_ID]],Table3[[#Headers],[#Data],[parental_level_of_education]])</f>
        <v>2</v>
      </c>
      <c r="I403" s="5"/>
      <c r="O403" s="5"/>
      <c r="P403" s="5"/>
      <c r="Q403" s="5"/>
      <c r="R403" s="5"/>
    </row>
    <row r="404" spans="1:18" x14ac:dyDescent="0.35">
      <c r="A404" s="17">
        <v>403</v>
      </c>
      <c r="B404" s="4" t="s">
        <v>661</v>
      </c>
      <c r="C404" s="5">
        <v>62</v>
      </c>
      <c r="D404" s="5">
        <v>61</v>
      </c>
      <c r="E404" s="5">
        <v>66</v>
      </c>
      <c r="F404" s="5" t="str">
        <f>_xlfn.XLOOKUP(student_exam_results[[#This Row],[Student_ID]],Student_List[Student_ID],Student_List[Year_Group])</f>
        <v>Group D</v>
      </c>
      <c r="G404" s="5" t="str">
        <f>_xlfn.XLOOKUP(student_exam_results[[#This Row],[Student_ID]],Student_List[Student_ID],Student_List[Gender])</f>
        <v>F</v>
      </c>
      <c r="H404" s="5" cm="1">
        <f t="array" ref="H404">_xlfn.XLOOKUP(student_exam_results[[#This Row],[Student_ID]],Table3[[#Headers],[#Data],[Student_ID]],Table3[[#Headers],[#Data],[parental_level_of_education]])</f>
        <v>3</v>
      </c>
      <c r="I404" s="5"/>
      <c r="O404" s="5"/>
      <c r="P404" s="5"/>
      <c r="Q404" s="5"/>
      <c r="R404" s="5"/>
    </row>
    <row r="405" spans="1:18" x14ac:dyDescent="0.35">
      <c r="A405" s="18">
        <v>404</v>
      </c>
      <c r="B405" s="4" t="s">
        <v>757</v>
      </c>
      <c r="C405" s="5">
        <v>56</v>
      </c>
      <c r="D405" s="5">
        <v>62</v>
      </c>
      <c r="E405" s="5">
        <v>66</v>
      </c>
      <c r="F405" s="5" t="str">
        <f>_xlfn.XLOOKUP(student_exam_results[[#This Row],[Student_ID]],Student_List[Student_ID],Student_List[Year_Group])</f>
        <v>Group D</v>
      </c>
      <c r="G405" s="5" t="str">
        <f>_xlfn.XLOOKUP(student_exam_results[[#This Row],[Student_ID]],Student_List[Student_ID],Student_List[Gender])</f>
        <v>F</v>
      </c>
      <c r="H405" s="5" cm="1">
        <f t="array" ref="H405">_xlfn.XLOOKUP(student_exam_results[[#This Row],[Student_ID]],Table3[[#Headers],[#Data],[Student_ID]],Table3[[#Headers],[#Data],[parental_level_of_education]])</f>
        <v>2</v>
      </c>
      <c r="I405" s="5"/>
      <c r="O405" s="5"/>
      <c r="P405" s="5"/>
      <c r="Q405" s="5"/>
      <c r="R405" s="5"/>
    </row>
    <row r="406" spans="1:18" x14ac:dyDescent="0.35">
      <c r="A406" s="17">
        <v>405</v>
      </c>
      <c r="B406" s="4" t="s">
        <v>93</v>
      </c>
      <c r="C406" s="5">
        <v>59</v>
      </c>
      <c r="D406" s="5">
        <v>63</v>
      </c>
      <c r="E406" s="5">
        <v>66</v>
      </c>
      <c r="F406" s="5" t="str">
        <f>_xlfn.XLOOKUP(student_exam_results[[#This Row],[Student_ID]],Student_List[Student_ID],Student_List[Year_Group])</f>
        <v>Group B</v>
      </c>
      <c r="G406" s="5" t="str">
        <f>_xlfn.XLOOKUP(student_exam_results[[#This Row],[Student_ID]],Student_List[Student_ID],Student_List[Gender])</f>
        <v>F</v>
      </c>
      <c r="H406" s="5" cm="1">
        <f t="array" ref="H406">_xlfn.XLOOKUP(student_exam_results[[#This Row],[Student_ID]],Table3[[#Headers],[#Data],[Student_ID]],Table3[[#Headers],[#Data],[parental_level_of_education]])</f>
        <v>4</v>
      </c>
      <c r="I406" s="5"/>
      <c r="O406" s="5"/>
      <c r="P406" s="5"/>
      <c r="Q406" s="5"/>
      <c r="R406" s="5"/>
    </row>
    <row r="407" spans="1:18" x14ac:dyDescent="0.35">
      <c r="A407" s="17">
        <v>406</v>
      </c>
      <c r="B407" s="4" t="s">
        <v>12</v>
      </c>
      <c r="C407" s="5">
        <v>61</v>
      </c>
      <c r="D407" s="5">
        <v>63</v>
      </c>
      <c r="E407" s="5">
        <v>66</v>
      </c>
      <c r="F407" s="5" t="str">
        <f>_xlfn.XLOOKUP(student_exam_results[[#This Row],[Student_ID]],Student_List[Student_ID],Student_List[Year_Group])</f>
        <v>Group A</v>
      </c>
      <c r="G407" s="5" t="str">
        <f>_xlfn.XLOOKUP(student_exam_results[[#This Row],[Student_ID]],Student_List[Student_ID],Student_List[Gender])</f>
        <v>F</v>
      </c>
      <c r="H407" s="5" cm="1">
        <f t="array" ref="H407">_xlfn.XLOOKUP(student_exam_results[[#This Row],[Student_ID]],Table3[[#Headers],[#Data],[Student_ID]],Table3[[#Headers],[#Data],[parental_level_of_education]])</f>
        <v>4</v>
      </c>
      <c r="I407" s="5"/>
      <c r="O407" s="5"/>
      <c r="P407" s="5"/>
      <c r="Q407" s="5"/>
      <c r="R407" s="5"/>
    </row>
    <row r="408" spans="1:18" x14ac:dyDescent="0.35">
      <c r="A408" s="18">
        <v>407</v>
      </c>
      <c r="B408" s="4" t="s">
        <v>966</v>
      </c>
      <c r="C408" s="5">
        <v>86</v>
      </c>
      <c r="D408" s="5">
        <v>64</v>
      </c>
      <c r="E408" s="5">
        <v>66</v>
      </c>
      <c r="F408" s="5" t="str">
        <f>_xlfn.XLOOKUP(student_exam_results[[#This Row],[Student_ID]],Student_List[Student_ID],Student_List[Year_Group])</f>
        <v>Group E</v>
      </c>
      <c r="G408" s="5" t="str">
        <f>_xlfn.XLOOKUP(student_exam_results[[#This Row],[Student_ID]],Student_List[Student_ID],Student_List[Gender])</f>
        <v>M</v>
      </c>
      <c r="H408" s="5" cm="1">
        <f t="array" ref="H408">_xlfn.XLOOKUP(student_exam_results[[#This Row],[Student_ID]],Table3[[#Headers],[#Data],[Student_ID]],Table3[[#Headers],[#Data],[parental_level_of_education]])</f>
        <v>4</v>
      </c>
      <c r="I408" s="5"/>
      <c r="O408" s="5"/>
      <c r="P408" s="5"/>
      <c r="Q408" s="5"/>
      <c r="R408" s="5"/>
    </row>
    <row r="409" spans="1:18" x14ac:dyDescent="0.35">
      <c r="A409" s="17">
        <v>408</v>
      </c>
      <c r="B409" s="4" t="s">
        <v>795</v>
      </c>
      <c r="C409" s="5">
        <v>69</v>
      </c>
      <c r="D409" s="5">
        <v>64</v>
      </c>
      <c r="E409" s="5">
        <v>66</v>
      </c>
      <c r="F409" s="5" t="str">
        <f>_xlfn.XLOOKUP(student_exam_results[[#This Row],[Student_ID]],Student_List[Student_ID],Student_List[Year_Group])</f>
        <v>Group D</v>
      </c>
      <c r="G409" s="5" t="str">
        <f>_xlfn.XLOOKUP(student_exam_results[[#This Row],[Student_ID]],Student_List[Student_ID],Student_List[Gender])</f>
        <v>M</v>
      </c>
      <c r="H409" s="5" cm="1">
        <f t="array" ref="H409">_xlfn.XLOOKUP(student_exam_results[[#This Row],[Student_ID]],Table3[[#Headers],[#Data],[Student_ID]],Table3[[#Headers],[#Data],[parental_level_of_education]])</f>
        <v>3</v>
      </c>
      <c r="I409" s="5"/>
      <c r="O409" s="5"/>
      <c r="P409" s="5"/>
      <c r="Q409" s="5"/>
      <c r="R409" s="5"/>
    </row>
    <row r="410" spans="1:18" x14ac:dyDescent="0.35">
      <c r="A410" s="18">
        <v>409</v>
      </c>
      <c r="B410" s="4" t="s">
        <v>550</v>
      </c>
      <c r="C410" s="5">
        <v>66</v>
      </c>
      <c r="D410" s="5">
        <v>65</v>
      </c>
      <c r="E410" s="5">
        <v>66</v>
      </c>
      <c r="F410" s="5" t="str">
        <f>_xlfn.XLOOKUP(student_exam_results[[#This Row],[Student_ID]],Student_List[Student_ID],Student_List[Year_Group])</f>
        <v>Group C</v>
      </c>
      <c r="G410" s="5" t="str">
        <f>_xlfn.XLOOKUP(student_exam_results[[#This Row],[Student_ID]],Student_List[Student_ID],Student_List[Gender])</f>
        <v>M</v>
      </c>
      <c r="H410" s="5" cm="1">
        <f t="array" ref="H410">_xlfn.XLOOKUP(student_exam_results[[#This Row],[Student_ID]],Table3[[#Headers],[#Data],[Student_ID]],Table3[[#Headers],[#Data],[parental_level_of_education]])</f>
        <v>3</v>
      </c>
      <c r="I410" s="5"/>
      <c r="O410" s="5"/>
      <c r="P410" s="5"/>
      <c r="Q410" s="5"/>
      <c r="R410" s="5"/>
    </row>
    <row r="411" spans="1:18" x14ac:dyDescent="0.35">
      <c r="A411" s="17">
        <v>410</v>
      </c>
      <c r="B411" s="4" t="s">
        <v>443</v>
      </c>
      <c r="C411" s="5">
        <v>56</v>
      </c>
      <c r="D411" s="5">
        <v>65</v>
      </c>
      <c r="E411" s="5">
        <v>66</v>
      </c>
      <c r="F411" s="5" t="str">
        <f>_xlfn.XLOOKUP(student_exam_results[[#This Row],[Student_ID]],Student_List[Student_ID],Student_List[Year_Group])</f>
        <v>Group C</v>
      </c>
      <c r="G411" s="5" t="str">
        <f>_xlfn.XLOOKUP(student_exam_results[[#This Row],[Student_ID]],Student_List[Student_ID],Student_List[Gender])</f>
        <v>F</v>
      </c>
      <c r="H411" s="5" cm="1">
        <f t="array" ref="H411">_xlfn.XLOOKUP(student_exam_results[[#This Row],[Student_ID]],Table3[[#Headers],[#Data],[Student_ID]],Table3[[#Headers],[#Data],[parental_level_of_education]])</f>
        <v>1</v>
      </c>
      <c r="I411" s="5"/>
      <c r="O411" s="5"/>
      <c r="P411" s="5"/>
      <c r="Q411" s="5"/>
      <c r="R411" s="5"/>
    </row>
    <row r="412" spans="1:18" x14ac:dyDescent="0.35">
      <c r="A412" s="17">
        <v>411</v>
      </c>
      <c r="B412" s="4" t="s">
        <v>379</v>
      </c>
      <c r="C412" s="5">
        <v>60</v>
      </c>
      <c r="D412" s="5">
        <v>65</v>
      </c>
      <c r="E412" s="5">
        <v>66</v>
      </c>
      <c r="F412" s="5" t="str">
        <f>_xlfn.XLOOKUP(student_exam_results[[#This Row],[Student_ID]],Student_List[Student_ID],Student_List[Year_Group])</f>
        <v>Group C</v>
      </c>
      <c r="G412" s="5" t="str">
        <f>_xlfn.XLOOKUP(student_exam_results[[#This Row],[Student_ID]],Student_List[Student_ID],Student_List[Gender])</f>
        <v>F</v>
      </c>
      <c r="H412" s="5" cm="1">
        <f t="array" ref="H412">_xlfn.XLOOKUP(student_exam_results[[#This Row],[Student_ID]],Table3[[#Headers],[#Data],[Student_ID]],Table3[[#Headers],[#Data],[parental_level_of_education]])</f>
        <v>3</v>
      </c>
      <c r="I412" s="5"/>
      <c r="O412" s="5"/>
      <c r="P412" s="5"/>
      <c r="Q412" s="5"/>
      <c r="R412" s="5"/>
    </row>
    <row r="413" spans="1:18" x14ac:dyDescent="0.35">
      <c r="A413" s="18">
        <v>412</v>
      </c>
      <c r="B413" s="4" t="s">
        <v>828</v>
      </c>
      <c r="C413" s="5">
        <v>75</v>
      </c>
      <c r="D413" s="5">
        <v>65</v>
      </c>
      <c r="E413" s="5">
        <v>66</v>
      </c>
      <c r="F413" s="5" t="str">
        <f>_xlfn.XLOOKUP(student_exam_results[[#This Row],[Student_ID]],Student_List[Student_ID],Student_List[Year_Group])</f>
        <v>Group D</v>
      </c>
      <c r="G413" s="5" t="str">
        <f>_xlfn.XLOOKUP(student_exam_results[[#This Row],[Student_ID]],Student_List[Student_ID],Student_List[Gender])</f>
        <v>M</v>
      </c>
      <c r="H413" s="5" cm="1">
        <f t="array" ref="H413">_xlfn.XLOOKUP(student_exam_results[[#This Row],[Student_ID]],Table3[[#Headers],[#Data],[Student_ID]],Table3[[#Headers],[#Data],[parental_level_of_education]])</f>
        <v>5</v>
      </c>
      <c r="I413" s="5"/>
      <c r="O413" s="5"/>
      <c r="P413" s="5"/>
      <c r="Q413" s="5"/>
      <c r="R413" s="5"/>
    </row>
    <row r="414" spans="1:18" x14ac:dyDescent="0.35">
      <c r="A414" s="17">
        <v>413</v>
      </c>
      <c r="B414" s="4" t="s">
        <v>70</v>
      </c>
      <c r="C414" s="5">
        <v>77</v>
      </c>
      <c r="D414" s="5">
        <v>65</v>
      </c>
      <c r="E414" s="5">
        <v>66</v>
      </c>
      <c r="F414" s="5" t="str">
        <f>_xlfn.XLOOKUP(student_exam_results[[#This Row],[Student_ID]],Student_List[Student_ID],Student_List[Year_Group])</f>
        <v>Group A</v>
      </c>
      <c r="G414" s="5" t="str">
        <f>_xlfn.XLOOKUP(student_exam_results[[#This Row],[Student_ID]],Student_List[Student_ID],Student_List[Gender])</f>
        <v>M</v>
      </c>
      <c r="H414" s="5" cm="1">
        <f t="array" ref="H414">_xlfn.XLOOKUP(student_exam_results[[#This Row],[Student_ID]],Table3[[#Headers],[#Data],[Student_ID]],Table3[[#Headers],[#Data],[parental_level_of_education]])</f>
        <v>6</v>
      </c>
      <c r="I414" s="5"/>
      <c r="O414" s="5"/>
      <c r="P414" s="5"/>
      <c r="Q414" s="5"/>
      <c r="R414" s="5"/>
    </row>
    <row r="415" spans="1:18" x14ac:dyDescent="0.35">
      <c r="A415" s="18">
        <v>414</v>
      </c>
      <c r="B415" s="4" t="s">
        <v>500</v>
      </c>
      <c r="C415" s="5">
        <v>70</v>
      </c>
      <c r="D415" s="5">
        <v>65</v>
      </c>
      <c r="E415" s="5">
        <v>66</v>
      </c>
      <c r="F415" s="5" t="str">
        <f>_xlfn.XLOOKUP(student_exam_results[[#This Row],[Student_ID]],Student_List[Student_ID],Student_List[Year_Group])</f>
        <v>Group C</v>
      </c>
      <c r="G415" s="5" t="str">
        <f>_xlfn.XLOOKUP(student_exam_results[[#This Row],[Student_ID]],Student_List[Student_ID],Student_List[Gender])</f>
        <v>M</v>
      </c>
      <c r="H415" s="5" cm="1">
        <f t="array" ref="H415">_xlfn.XLOOKUP(student_exam_results[[#This Row],[Student_ID]],Table3[[#Headers],[#Data],[Student_ID]],Table3[[#Headers],[#Data],[parental_level_of_education]])</f>
        <v>5</v>
      </c>
      <c r="I415" s="5"/>
      <c r="O415" s="5"/>
      <c r="P415" s="5"/>
      <c r="Q415" s="5"/>
      <c r="R415" s="5"/>
    </row>
    <row r="416" spans="1:18" x14ac:dyDescent="0.35">
      <c r="A416" s="17">
        <v>415</v>
      </c>
      <c r="B416" s="4" t="s">
        <v>936</v>
      </c>
      <c r="C416" s="5">
        <v>54</v>
      </c>
      <c r="D416" s="5">
        <v>65</v>
      </c>
      <c r="E416" s="5">
        <v>66</v>
      </c>
      <c r="F416" s="5" t="str">
        <f>_xlfn.XLOOKUP(student_exam_results[[#This Row],[Student_ID]],Student_List[Student_ID],Student_List[Year_Group])</f>
        <v>Group E</v>
      </c>
      <c r="G416" s="5" t="str">
        <f>_xlfn.XLOOKUP(student_exam_results[[#This Row],[Student_ID]],Student_List[Student_ID],Student_List[Gender])</f>
        <v>F</v>
      </c>
      <c r="H416" s="5" cm="1">
        <f t="array" ref="H416">_xlfn.XLOOKUP(student_exam_results[[#This Row],[Student_ID]],Table3[[#Headers],[#Data],[Student_ID]],Table3[[#Headers],[#Data],[parental_level_of_education]])</f>
        <v>3</v>
      </c>
      <c r="I416" s="5"/>
      <c r="O416" s="5"/>
      <c r="P416" s="5"/>
      <c r="Q416" s="5"/>
      <c r="R416" s="5"/>
    </row>
    <row r="417" spans="1:18" x14ac:dyDescent="0.35">
      <c r="A417" s="17">
        <v>416</v>
      </c>
      <c r="B417" s="4" t="s">
        <v>806</v>
      </c>
      <c r="C417" s="5">
        <v>68</v>
      </c>
      <c r="D417" s="5">
        <v>66</v>
      </c>
      <c r="E417" s="5">
        <v>66</v>
      </c>
      <c r="F417" s="5" t="str">
        <f>_xlfn.XLOOKUP(student_exam_results[[#This Row],[Student_ID]],Student_List[Student_ID],Student_List[Year_Group])</f>
        <v>Group D</v>
      </c>
      <c r="G417" s="5" t="str">
        <f>_xlfn.XLOOKUP(student_exam_results[[#This Row],[Student_ID]],Student_List[Student_ID],Student_List[Gender])</f>
        <v>M</v>
      </c>
      <c r="H417" s="5" cm="1">
        <f t="array" ref="H417">_xlfn.XLOOKUP(student_exam_results[[#This Row],[Student_ID]],Table3[[#Headers],[#Data],[Student_ID]],Table3[[#Headers],[#Data],[parental_level_of_education]])</f>
        <v>3</v>
      </c>
      <c r="I417" s="5"/>
      <c r="O417" s="5"/>
      <c r="P417" s="5"/>
      <c r="Q417" s="5"/>
      <c r="R417" s="5"/>
    </row>
    <row r="418" spans="1:18" x14ac:dyDescent="0.35">
      <c r="A418" s="18">
        <v>417</v>
      </c>
      <c r="B418" s="4" t="s">
        <v>552</v>
      </c>
      <c r="C418" s="5">
        <v>71</v>
      </c>
      <c r="D418" s="5">
        <v>67</v>
      </c>
      <c r="E418" s="5">
        <v>66</v>
      </c>
      <c r="F418" s="5" t="str">
        <f>_xlfn.XLOOKUP(student_exam_results[[#This Row],[Student_ID]],Student_List[Student_ID],Student_List[Year_Group])</f>
        <v>Group C</v>
      </c>
      <c r="G418" s="5" t="str">
        <f>_xlfn.XLOOKUP(student_exam_results[[#This Row],[Student_ID]],Student_List[Student_ID],Student_List[Gender])</f>
        <v>M</v>
      </c>
      <c r="H418" s="5" cm="1">
        <f t="array" ref="H418">_xlfn.XLOOKUP(student_exam_results[[#This Row],[Student_ID]],Table3[[#Headers],[#Data],[Student_ID]],Table3[[#Headers],[#Data],[parental_level_of_education]])</f>
        <v>3</v>
      </c>
      <c r="I418" s="5"/>
      <c r="O418" s="5"/>
      <c r="P418" s="5"/>
      <c r="Q418" s="5"/>
      <c r="R418" s="5"/>
    </row>
    <row r="419" spans="1:18" x14ac:dyDescent="0.35">
      <c r="A419" s="17">
        <v>418</v>
      </c>
      <c r="B419" s="4" t="s">
        <v>203</v>
      </c>
      <c r="C419" s="5">
        <v>71</v>
      </c>
      <c r="D419" s="5">
        <v>67</v>
      </c>
      <c r="E419" s="5">
        <v>66</v>
      </c>
      <c r="F419" s="5" t="str">
        <f>_xlfn.XLOOKUP(student_exam_results[[#This Row],[Student_ID]],Student_List[Student_ID],Student_List[Year_Group])</f>
        <v>Group B</v>
      </c>
      <c r="G419" s="5" t="str">
        <f>_xlfn.XLOOKUP(student_exam_results[[#This Row],[Student_ID]],Student_List[Student_ID],Student_List[Gender])</f>
        <v>M</v>
      </c>
      <c r="H419" s="5" cm="1">
        <f t="array" ref="H419">_xlfn.XLOOKUP(student_exam_results[[#This Row],[Student_ID]],Table3[[#Headers],[#Data],[Student_ID]],Table3[[#Headers],[#Data],[parental_level_of_education]])</f>
        <v>1</v>
      </c>
      <c r="I419" s="5"/>
      <c r="O419" s="5"/>
      <c r="P419" s="5"/>
      <c r="Q419" s="5"/>
      <c r="R419" s="5"/>
    </row>
    <row r="420" spans="1:18" x14ac:dyDescent="0.35">
      <c r="A420" s="18">
        <v>419</v>
      </c>
      <c r="B420" s="4" t="s">
        <v>585</v>
      </c>
      <c r="C420" s="5">
        <v>73</v>
      </c>
      <c r="D420" s="5">
        <v>67</v>
      </c>
      <c r="E420" s="5">
        <v>66</v>
      </c>
      <c r="F420" s="5" t="str">
        <f>_xlfn.XLOOKUP(student_exam_results[[#This Row],[Student_ID]],Student_List[Student_ID],Student_List[Year_Group])</f>
        <v>Group C</v>
      </c>
      <c r="G420" s="5" t="str">
        <f>_xlfn.XLOOKUP(student_exam_results[[#This Row],[Student_ID]],Student_List[Student_ID],Student_List[Gender])</f>
        <v>M</v>
      </c>
      <c r="H420" s="5" cm="1">
        <f t="array" ref="H420">_xlfn.XLOOKUP(student_exam_results[[#This Row],[Student_ID]],Table3[[#Headers],[#Data],[Student_ID]],Table3[[#Headers],[#Data],[parental_level_of_education]])</f>
        <v>4</v>
      </c>
      <c r="I420" s="5"/>
      <c r="O420" s="5"/>
      <c r="P420" s="5"/>
      <c r="Q420" s="5"/>
      <c r="R420" s="5"/>
    </row>
    <row r="421" spans="1:18" x14ac:dyDescent="0.35">
      <c r="A421" s="17">
        <v>420</v>
      </c>
      <c r="B421" s="4" t="s">
        <v>826</v>
      </c>
      <c r="C421" s="5">
        <v>83</v>
      </c>
      <c r="D421" s="5">
        <v>67</v>
      </c>
      <c r="E421" s="5">
        <v>66</v>
      </c>
      <c r="F421" s="5" t="str">
        <f>_xlfn.XLOOKUP(student_exam_results[[#This Row],[Student_ID]],Student_List[Student_ID],Student_List[Year_Group])</f>
        <v>Group D</v>
      </c>
      <c r="G421" s="5" t="str">
        <f>_xlfn.XLOOKUP(student_exam_results[[#This Row],[Student_ID]],Student_List[Student_ID],Student_List[Gender])</f>
        <v>M</v>
      </c>
      <c r="H421" s="5" cm="1">
        <f t="array" ref="H421">_xlfn.XLOOKUP(student_exam_results[[#This Row],[Student_ID]],Table3[[#Headers],[#Data],[Student_ID]],Table3[[#Headers],[#Data],[parental_level_of_education]])</f>
        <v>4</v>
      </c>
      <c r="I421" s="5"/>
      <c r="O421" s="5"/>
      <c r="P421" s="5"/>
      <c r="Q421" s="5"/>
      <c r="R421" s="5"/>
    </row>
    <row r="422" spans="1:18" x14ac:dyDescent="0.35">
      <c r="A422" s="17">
        <v>421</v>
      </c>
      <c r="B422" s="4" t="s">
        <v>896</v>
      </c>
      <c r="C422" s="5">
        <v>65</v>
      </c>
      <c r="D422" s="5">
        <v>67</v>
      </c>
      <c r="E422" s="5">
        <v>66</v>
      </c>
      <c r="F422" s="5" t="str">
        <f>_xlfn.XLOOKUP(student_exam_results[[#This Row],[Student_ID]],Student_List[Student_ID],Student_List[Year_Group])</f>
        <v>Group E</v>
      </c>
      <c r="G422" s="5" t="str">
        <f>_xlfn.XLOOKUP(student_exam_results[[#This Row],[Student_ID]],Student_List[Student_ID],Student_List[Gender])</f>
        <v>F</v>
      </c>
      <c r="H422" s="5" cm="1">
        <f t="array" ref="H422">_xlfn.XLOOKUP(student_exam_results[[#This Row],[Student_ID]],Table3[[#Headers],[#Data],[Student_ID]],Table3[[#Headers],[#Data],[parental_level_of_education]])</f>
        <v>4</v>
      </c>
      <c r="I422" s="5"/>
      <c r="O422" s="5"/>
      <c r="P422" s="5"/>
      <c r="Q422" s="5"/>
      <c r="R422" s="5"/>
    </row>
    <row r="423" spans="1:18" x14ac:dyDescent="0.35">
      <c r="A423" s="18">
        <v>422</v>
      </c>
      <c r="B423" s="4" t="s">
        <v>198</v>
      </c>
      <c r="C423" s="5">
        <v>70</v>
      </c>
      <c r="D423" s="5">
        <v>67</v>
      </c>
      <c r="E423" s="5">
        <v>66</v>
      </c>
      <c r="F423" s="5" t="str">
        <f>_xlfn.XLOOKUP(student_exam_results[[#This Row],[Student_ID]],Student_List[Student_ID],Student_List[Year_Group])</f>
        <v>Group B</v>
      </c>
      <c r="G423" s="5" t="str">
        <f>_xlfn.XLOOKUP(student_exam_results[[#This Row],[Student_ID]],Student_List[Student_ID],Student_List[Gender])</f>
        <v>M</v>
      </c>
      <c r="H423" s="5" cm="1">
        <f t="array" ref="H423">_xlfn.XLOOKUP(student_exam_results[[#This Row],[Student_ID]],Table3[[#Headers],[#Data],[Student_ID]],Table3[[#Headers],[#Data],[parental_level_of_education]])</f>
        <v>3</v>
      </c>
      <c r="I423" s="5"/>
      <c r="O423" s="5"/>
      <c r="P423" s="5"/>
      <c r="Q423" s="5"/>
      <c r="R423" s="5"/>
    </row>
    <row r="424" spans="1:18" x14ac:dyDescent="0.35">
      <c r="A424" s="17">
        <v>423</v>
      </c>
      <c r="B424" s="4" t="s">
        <v>351</v>
      </c>
      <c r="C424" s="5">
        <v>58</v>
      </c>
      <c r="D424" s="5">
        <v>67</v>
      </c>
      <c r="E424" s="5">
        <v>66</v>
      </c>
      <c r="F424" s="5" t="str">
        <f>_xlfn.XLOOKUP(student_exam_results[[#This Row],[Student_ID]],Student_List[Student_ID],Student_List[Year_Group])</f>
        <v>Group C</v>
      </c>
      <c r="G424" s="5" t="str">
        <f>_xlfn.XLOOKUP(student_exam_results[[#This Row],[Student_ID]],Student_List[Student_ID],Student_List[Gender])</f>
        <v>F</v>
      </c>
      <c r="H424" s="5" cm="1">
        <f t="array" ref="H424">_xlfn.XLOOKUP(student_exam_results[[#This Row],[Student_ID]],Table3[[#Headers],[#Data],[Student_ID]],Table3[[#Headers],[#Data],[parental_level_of_education]])</f>
        <v>6</v>
      </c>
      <c r="I424" s="5"/>
      <c r="O424" s="5"/>
      <c r="P424" s="5"/>
      <c r="Q424" s="5"/>
      <c r="R424" s="5"/>
    </row>
    <row r="425" spans="1:18" x14ac:dyDescent="0.35">
      <c r="A425" s="18">
        <v>424</v>
      </c>
      <c r="B425" s="4" t="s">
        <v>521</v>
      </c>
      <c r="C425" s="5">
        <v>74</v>
      </c>
      <c r="D425" s="5">
        <v>69</v>
      </c>
      <c r="E425" s="5">
        <v>66</v>
      </c>
      <c r="F425" s="5" t="str">
        <f>_xlfn.XLOOKUP(student_exam_results[[#This Row],[Student_ID]],Student_List[Student_ID],Student_List[Year_Group])</f>
        <v>Group C</v>
      </c>
      <c r="G425" s="5" t="str">
        <f>_xlfn.XLOOKUP(student_exam_results[[#This Row],[Student_ID]],Student_List[Student_ID],Student_List[Gender])</f>
        <v>M</v>
      </c>
      <c r="H425" s="5" cm="1">
        <f t="array" ref="H425">_xlfn.XLOOKUP(student_exam_results[[#This Row],[Student_ID]],Table3[[#Headers],[#Data],[Student_ID]],Table3[[#Headers],[#Data],[parental_level_of_education]])</f>
        <v>4</v>
      </c>
      <c r="I425" s="5"/>
      <c r="O425" s="5"/>
      <c r="P425" s="5"/>
      <c r="Q425" s="5"/>
      <c r="R425" s="5"/>
    </row>
    <row r="426" spans="1:18" x14ac:dyDescent="0.35">
      <c r="A426" s="17">
        <v>425</v>
      </c>
      <c r="B426" s="4" t="s">
        <v>210</v>
      </c>
      <c r="C426" s="5">
        <v>77</v>
      </c>
      <c r="D426" s="5">
        <v>69</v>
      </c>
      <c r="E426" s="5">
        <v>66</v>
      </c>
      <c r="F426" s="5" t="str">
        <f>_xlfn.XLOOKUP(student_exam_results[[#This Row],[Student_ID]],Student_List[Student_ID],Student_List[Year_Group])</f>
        <v>Group B</v>
      </c>
      <c r="G426" s="5" t="str">
        <f>_xlfn.XLOOKUP(student_exam_results[[#This Row],[Student_ID]],Student_List[Student_ID],Student_List[Gender])</f>
        <v>M</v>
      </c>
      <c r="H426" s="5" cm="1">
        <f t="array" ref="H426">_xlfn.XLOOKUP(student_exam_results[[#This Row],[Student_ID]],Table3[[#Headers],[#Data],[Student_ID]],Table3[[#Headers],[#Data],[parental_level_of_education]])</f>
        <v>2</v>
      </c>
      <c r="I426" s="5"/>
      <c r="O426" s="5"/>
      <c r="P426" s="5"/>
      <c r="Q426" s="5"/>
      <c r="R426" s="5"/>
    </row>
    <row r="427" spans="1:18" x14ac:dyDescent="0.35">
      <c r="A427" s="17">
        <v>426</v>
      </c>
      <c r="B427" s="4" t="s">
        <v>120</v>
      </c>
      <c r="C427" s="5">
        <v>67</v>
      </c>
      <c r="D427" s="5">
        <v>70</v>
      </c>
      <c r="E427" s="5">
        <v>66</v>
      </c>
      <c r="F427" s="5" t="str">
        <f>_xlfn.XLOOKUP(student_exam_results[[#This Row],[Student_ID]],Student_List[Student_ID],Student_List[Year_Group])</f>
        <v>Group B</v>
      </c>
      <c r="G427" s="5" t="str">
        <f>_xlfn.XLOOKUP(student_exam_results[[#This Row],[Student_ID]],Student_List[Student_ID],Student_List[Gender])</f>
        <v>F</v>
      </c>
      <c r="H427" s="5" cm="1">
        <f t="array" ref="H427">_xlfn.XLOOKUP(student_exam_results[[#This Row],[Student_ID]],Table3[[#Headers],[#Data],[Student_ID]],Table3[[#Headers],[#Data],[parental_level_of_education]])</f>
        <v>6</v>
      </c>
      <c r="I427" s="5"/>
      <c r="O427" s="5"/>
      <c r="P427" s="5"/>
      <c r="Q427" s="5"/>
      <c r="R427" s="5"/>
    </row>
    <row r="428" spans="1:18" x14ac:dyDescent="0.35">
      <c r="A428" s="18">
        <v>427</v>
      </c>
      <c r="B428" s="4" t="s">
        <v>255</v>
      </c>
      <c r="C428" s="5">
        <v>62</v>
      </c>
      <c r="D428" s="5">
        <v>70</v>
      </c>
      <c r="E428" s="5">
        <v>66</v>
      </c>
      <c r="F428" s="5" t="str">
        <f>_xlfn.XLOOKUP(student_exam_results[[#This Row],[Student_ID]],Student_List[Student_ID],Student_List[Year_Group])</f>
        <v>Group B</v>
      </c>
      <c r="G428" s="5" t="str">
        <f>_xlfn.XLOOKUP(student_exam_results[[#This Row],[Student_ID]],Student_List[Student_ID],Student_List[Gender])</f>
        <v>M</v>
      </c>
      <c r="H428" s="5" cm="1">
        <f t="array" ref="H428">_xlfn.XLOOKUP(student_exam_results[[#This Row],[Student_ID]],Table3[[#Headers],[#Data],[Student_ID]],Table3[[#Headers],[#Data],[parental_level_of_education]])</f>
        <v>4</v>
      </c>
      <c r="I428" s="5"/>
      <c r="O428" s="5"/>
      <c r="P428" s="5"/>
      <c r="Q428" s="5"/>
      <c r="R428" s="5"/>
    </row>
    <row r="429" spans="1:18" x14ac:dyDescent="0.35">
      <c r="A429" s="17">
        <v>428</v>
      </c>
      <c r="B429" s="4" t="s">
        <v>794</v>
      </c>
      <c r="C429" s="5">
        <v>66</v>
      </c>
      <c r="D429" s="5">
        <v>70</v>
      </c>
      <c r="E429" s="5">
        <v>66</v>
      </c>
      <c r="F429" s="5" t="str">
        <f>_xlfn.XLOOKUP(student_exam_results[[#This Row],[Student_ID]],Student_List[Student_ID],Student_List[Year_Group])</f>
        <v>Group D</v>
      </c>
      <c r="G429" s="5" t="str">
        <f>_xlfn.XLOOKUP(student_exam_results[[#This Row],[Student_ID]],Student_List[Student_ID],Student_List[Gender])</f>
        <v>M</v>
      </c>
      <c r="H429" s="5" cm="1">
        <f t="array" ref="H429">_xlfn.XLOOKUP(student_exam_results[[#This Row],[Student_ID]],Table3[[#Headers],[#Data],[Student_ID]],Table3[[#Headers],[#Data],[parental_level_of_education]])</f>
        <v>1</v>
      </c>
      <c r="I429" s="5"/>
      <c r="O429" s="5"/>
      <c r="P429" s="5"/>
      <c r="Q429" s="5"/>
      <c r="R429" s="5"/>
    </row>
    <row r="430" spans="1:18" x14ac:dyDescent="0.35">
      <c r="A430" s="18">
        <v>429</v>
      </c>
      <c r="B430" s="4" t="s">
        <v>532</v>
      </c>
      <c r="C430" s="5">
        <v>70</v>
      </c>
      <c r="D430" s="5">
        <v>70</v>
      </c>
      <c r="E430" s="5">
        <v>66</v>
      </c>
      <c r="F430" s="5" t="str">
        <f>_xlfn.XLOOKUP(student_exam_results[[#This Row],[Student_ID]],Student_List[Student_ID],Student_List[Year_Group])</f>
        <v>Group C</v>
      </c>
      <c r="G430" s="5" t="str">
        <f>_xlfn.XLOOKUP(student_exam_results[[#This Row],[Student_ID]],Student_List[Student_ID],Student_List[Gender])</f>
        <v>M</v>
      </c>
      <c r="H430" s="5" cm="1">
        <f t="array" ref="H430">_xlfn.XLOOKUP(student_exam_results[[#This Row],[Student_ID]],Table3[[#Headers],[#Data],[Student_ID]],Table3[[#Headers],[#Data],[parental_level_of_education]])</f>
        <v>4</v>
      </c>
      <c r="I430" s="5"/>
      <c r="O430" s="5"/>
      <c r="P430" s="5"/>
      <c r="Q430" s="5"/>
      <c r="R430" s="5"/>
    </row>
    <row r="431" spans="1:18" x14ac:dyDescent="0.35">
      <c r="A431" s="17">
        <v>430</v>
      </c>
      <c r="B431" s="4" t="s">
        <v>506</v>
      </c>
      <c r="C431" s="5">
        <v>78</v>
      </c>
      <c r="D431" s="5">
        <v>72</v>
      </c>
      <c r="E431" s="5">
        <v>66</v>
      </c>
      <c r="F431" s="5" t="str">
        <f>_xlfn.XLOOKUP(student_exam_results[[#This Row],[Student_ID]],Student_List[Student_ID],Student_List[Year_Group])</f>
        <v>Group C</v>
      </c>
      <c r="G431" s="5" t="str">
        <f>_xlfn.XLOOKUP(student_exam_results[[#This Row],[Student_ID]],Student_List[Student_ID],Student_List[Gender])</f>
        <v>M</v>
      </c>
      <c r="H431" s="5" cm="1">
        <f t="array" ref="H431">_xlfn.XLOOKUP(student_exam_results[[#This Row],[Student_ID]],Table3[[#Headers],[#Data],[Student_ID]],Table3[[#Headers],[#Data],[parental_level_of_education]])</f>
        <v>2</v>
      </c>
      <c r="I431" s="5"/>
      <c r="O431" s="5"/>
      <c r="P431" s="5"/>
      <c r="Q431" s="5"/>
      <c r="R431" s="5"/>
    </row>
    <row r="432" spans="1:18" x14ac:dyDescent="0.35">
      <c r="A432" s="17">
        <v>431</v>
      </c>
      <c r="B432" s="4" t="s">
        <v>228</v>
      </c>
      <c r="C432" s="5">
        <v>85</v>
      </c>
      <c r="D432" s="5">
        <v>73</v>
      </c>
      <c r="E432" s="5">
        <v>66</v>
      </c>
      <c r="F432" s="5" t="str">
        <f>_xlfn.XLOOKUP(student_exam_results[[#This Row],[Student_ID]],Student_List[Student_ID],Student_List[Year_Group])</f>
        <v>Group B</v>
      </c>
      <c r="G432" s="5" t="str">
        <f>_xlfn.XLOOKUP(student_exam_results[[#This Row],[Student_ID]],Student_List[Student_ID],Student_List[Gender])</f>
        <v>M</v>
      </c>
      <c r="H432" s="5" cm="1">
        <f t="array" ref="H432">_xlfn.XLOOKUP(student_exam_results[[#This Row],[Student_ID]],Table3[[#Headers],[#Data],[Student_ID]],Table3[[#Headers],[#Data],[parental_level_of_education]])</f>
        <v>3</v>
      </c>
      <c r="I432" s="5"/>
      <c r="O432" s="5"/>
      <c r="P432" s="5"/>
      <c r="Q432" s="5"/>
      <c r="R432" s="5"/>
    </row>
    <row r="433" spans="1:18" x14ac:dyDescent="0.35">
      <c r="A433" s="18">
        <v>432</v>
      </c>
      <c r="B433" s="4" t="s">
        <v>982</v>
      </c>
      <c r="C433" s="5">
        <v>76</v>
      </c>
      <c r="D433" s="5">
        <v>73</v>
      </c>
      <c r="E433" s="5">
        <v>66</v>
      </c>
      <c r="F433" s="5" t="str">
        <f>_xlfn.XLOOKUP(student_exam_results[[#This Row],[Student_ID]],Student_List[Student_ID],Student_List[Year_Group])</f>
        <v>Group E</v>
      </c>
      <c r="G433" s="5" t="str">
        <f>_xlfn.XLOOKUP(student_exam_results[[#This Row],[Student_ID]],Student_List[Student_ID],Student_List[Gender])</f>
        <v>M</v>
      </c>
      <c r="H433" s="5" cm="1">
        <f t="array" ref="H433">_xlfn.XLOOKUP(student_exam_results[[#This Row],[Student_ID]],Table3[[#Headers],[#Data],[Student_ID]],Table3[[#Headers],[#Data],[parental_level_of_education]])</f>
        <v>1</v>
      </c>
      <c r="I433" s="5"/>
      <c r="O433" s="5"/>
      <c r="P433" s="5"/>
      <c r="Q433" s="5"/>
      <c r="R433" s="5"/>
    </row>
    <row r="434" spans="1:18" x14ac:dyDescent="0.35">
      <c r="A434" s="17">
        <v>433</v>
      </c>
      <c r="B434" s="4" t="s">
        <v>464</v>
      </c>
      <c r="C434" s="5">
        <v>69</v>
      </c>
      <c r="D434" s="5">
        <v>61</v>
      </c>
      <c r="E434" s="5">
        <v>67</v>
      </c>
      <c r="F434" s="5" t="str">
        <f>_xlfn.XLOOKUP(student_exam_results[[#This Row],[Student_ID]],Student_List[Student_ID],Student_List[Year_Group])</f>
        <v>Group C</v>
      </c>
      <c r="G434" s="5" t="str">
        <f>_xlfn.XLOOKUP(student_exam_results[[#This Row],[Student_ID]],Student_List[Student_ID],Student_List[Gender])</f>
        <v>M</v>
      </c>
      <c r="H434" s="5" cm="1">
        <f t="array" ref="H434">_xlfn.XLOOKUP(student_exam_results[[#This Row],[Student_ID]],Table3[[#Headers],[#Data],[Student_ID]],Table3[[#Headers],[#Data],[parental_level_of_education]])</f>
        <v>5</v>
      </c>
      <c r="I434" s="5"/>
      <c r="O434" s="5"/>
      <c r="P434" s="5"/>
      <c r="Q434" s="5"/>
      <c r="R434" s="5"/>
    </row>
    <row r="435" spans="1:18" x14ac:dyDescent="0.35">
      <c r="A435" s="18">
        <v>434</v>
      </c>
      <c r="B435" s="4" t="s">
        <v>590</v>
      </c>
      <c r="C435" s="5">
        <v>75</v>
      </c>
      <c r="D435" s="5">
        <v>62</v>
      </c>
      <c r="E435" s="5">
        <v>67</v>
      </c>
      <c r="F435" s="5" t="str">
        <f>_xlfn.XLOOKUP(student_exam_results[[#This Row],[Student_ID]],Student_List[Student_ID],Student_List[Year_Group])</f>
        <v>Group C</v>
      </c>
      <c r="G435" s="5" t="str">
        <f>_xlfn.XLOOKUP(student_exam_results[[#This Row],[Student_ID]],Student_List[Student_ID],Student_List[Gender])</f>
        <v>M</v>
      </c>
      <c r="H435" s="5" cm="1">
        <f t="array" ref="H435">_xlfn.XLOOKUP(student_exam_results[[#This Row],[Student_ID]],Table3[[#Headers],[#Data],[Student_ID]],Table3[[#Headers],[#Data],[parental_level_of_education]])</f>
        <v>2</v>
      </c>
      <c r="I435" s="5"/>
      <c r="O435" s="5"/>
      <c r="P435" s="5"/>
      <c r="Q435" s="5"/>
      <c r="R435" s="5"/>
    </row>
    <row r="436" spans="1:18" x14ac:dyDescent="0.35">
      <c r="A436" s="17">
        <v>435</v>
      </c>
      <c r="B436" s="4" t="s">
        <v>21</v>
      </c>
      <c r="C436" s="5">
        <v>49</v>
      </c>
      <c r="D436" s="5">
        <v>63</v>
      </c>
      <c r="E436" s="5">
        <v>67</v>
      </c>
      <c r="F436" s="5" t="str">
        <f>_xlfn.XLOOKUP(student_exam_results[[#This Row],[Student_ID]],Student_List[Student_ID],Student_List[Year_Group])</f>
        <v>Group A</v>
      </c>
      <c r="G436" s="5" t="str">
        <f>_xlfn.XLOOKUP(student_exam_results[[#This Row],[Student_ID]],Student_List[Student_ID],Student_List[Gender])</f>
        <v>F</v>
      </c>
      <c r="H436" s="5" cm="1">
        <f t="array" ref="H436">_xlfn.XLOOKUP(student_exam_results[[#This Row],[Student_ID]],Table3[[#Headers],[#Data],[Student_ID]],Table3[[#Headers],[#Data],[parental_level_of_education]])</f>
        <v>3</v>
      </c>
      <c r="I436" s="5"/>
      <c r="O436" s="5"/>
      <c r="P436" s="5"/>
      <c r="Q436" s="5"/>
      <c r="R436" s="5"/>
    </row>
    <row r="437" spans="1:18" x14ac:dyDescent="0.35">
      <c r="A437" s="17">
        <v>436</v>
      </c>
      <c r="B437" s="4" t="s">
        <v>117</v>
      </c>
      <c r="C437" s="5">
        <v>56</v>
      </c>
      <c r="D437" s="5">
        <v>65</v>
      </c>
      <c r="E437" s="5">
        <v>67</v>
      </c>
      <c r="F437" s="5" t="str">
        <f>_xlfn.XLOOKUP(student_exam_results[[#This Row],[Student_ID]],Student_List[Student_ID],Student_List[Year_Group])</f>
        <v>Group B</v>
      </c>
      <c r="G437" s="5" t="str">
        <f>_xlfn.XLOOKUP(student_exam_results[[#This Row],[Student_ID]],Student_List[Student_ID],Student_List[Gender])</f>
        <v>F</v>
      </c>
      <c r="H437" s="5" cm="1">
        <f t="array" ref="H437">_xlfn.XLOOKUP(student_exam_results[[#This Row],[Student_ID]],Table3[[#Headers],[#Data],[Student_ID]],Table3[[#Headers],[#Data],[parental_level_of_education]])</f>
        <v>4</v>
      </c>
      <c r="I437" s="5"/>
      <c r="O437" s="5"/>
      <c r="P437" s="5"/>
      <c r="Q437" s="5"/>
      <c r="R437" s="5"/>
    </row>
    <row r="438" spans="1:18" x14ac:dyDescent="0.35">
      <c r="A438" s="18">
        <v>437</v>
      </c>
      <c r="B438" s="4" t="s">
        <v>752</v>
      </c>
      <c r="C438" s="5">
        <v>62</v>
      </c>
      <c r="D438" s="5">
        <v>66</v>
      </c>
      <c r="E438" s="5">
        <v>67</v>
      </c>
      <c r="F438" s="5" t="str">
        <f>_xlfn.XLOOKUP(student_exam_results[[#This Row],[Student_ID]],Student_List[Student_ID],Student_List[Year_Group])</f>
        <v>Group D</v>
      </c>
      <c r="G438" s="5" t="str">
        <f>_xlfn.XLOOKUP(student_exam_results[[#This Row],[Student_ID]],Student_List[Student_ID],Student_List[Gender])</f>
        <v>F</v>
      </c>
      <c r="H438" s="5" cm="1">
        <f t="array" ref="H438">_xlfn.XLOOKUP(student_exam_results[[#This Row],[Student_ID]],Table3[[#Headers],[#Data],[Student_ID]],Table3[[#Headers],[#Data],[parental_level_of_education]])</f>
        <v>2</v>
      </c>
      <c r="I438" s="5"/>
      <c r="O438" s="5"/>
      <c r="P438" s="5"/>
      <c r="Q438" s="5"/>
      <c r="R438" s="5"/>
    </row>
    <row r="439" spans="1:18" x14ac:dyDescent="0.35">
      <c r="A439" s="17">
        <v>438</v>
      </c>
      <c r="B439" s="4" t="s">
        <v>76</v>
      </c>
      <c r="C439" s="5">
        <v>70</v>
      </c>
      <c r="D439" s="5">
        <v>67</v>
      </c>
      <c r="E439" s="5">
        <v>67</v>
      </c>
      <c r="F439" s="5" t="str">
        <f>_xlfn.XLOOKUP(student_exam_results[[#This Row],[Student_ID]],Student_List[Student_ID],Student_List[Year_Group])</f>
        <v>Group B</v>
      </c>
      <c r="G439" s="5" t="str">
        <f>_xlfn.XLOOKUP(student_exam_results[[#This Row],[Student_ID]],Student_List[Student_ID],Student_List[Gender])</f>
        <v>F</v>
      </c>
      <c r="H439" s="5" cm="1">
        <f t="array" ref="H439">_xlfn.XLOOKUP(student_exam_results[[#This Row],[Student_ID]],Table3[[#Headers],[#Data],[Student_ID]],Table3[[#Headers],[#Data],[parental_level_of_education]])</f>
        <v>2</v>
      </c>
      <c r="I439" s="5"/>
      <c r="O439" s="5"/>
      <c r="P439" s="5"/>
      <c r="Q439" s="5"/>
      <c r="R439" s="5"/>
    </row>
    <row r="440" spans="1:18" x14ac:dyDescent="0.35">
      <c r="A440" s="18">
        <v>439</v>
      </c>
      <c r="B440" s="4" t="s">
        <v>910</v>
      </c>
      <c r="C440" s="5">
        <v>67</v>
      </c>
      <c r="D440" s="5">
        <v>67</v>
      </c>
      <c r="E440" s="5">
        <v>67</v>
      </c>
      <c r="F440" s="5" t="str">
        <f>_xlfn.XLOOKUP(student_exam_results[[#This Row],[Student_ID]],Student_List[Student_ID],Student_List[Year_Group])</f>
        <v>Group E</v>
      </c>
      <c r="G440" s="5" t="str">
        <f>_xlfn.XLOOKUP(student_exam_results[[#This Row],[Student_ID]],Student_List[Student_ID],Student_List[Gender])</f>
        <v>F</v>
      </c>
      <c r="H440" s="5" cm="1">
        <f t="array" ref="H440">_xlfn.XLOOKUP(student_exam_results[[#This Row],[Student_ID]],Table3[[#Headers],[#Data],[Student_ID]],Table3[[#Headers],[#Data],[parental_level_of_education]])</f>
        <v>4</v>
      </c>
      <c r="I440" s="5"/>
      <c r="O440" s="5"/>
      <c r="P440" s="5"/>
      <c r="Q440" s="5"/>
      <c r="R440" s="5"/>
    </row>
    <row r="441" spans="1:18" x14ac:dyDescent="0.35">
      <c r="A441" s="17">
        <v>440</v>
      </c>
      <c r="B441" s="4" t="s">
        <v>510</v>
      </c>
      <c r="C441" s="5">
        <v>74</v>
      </c>
      <c r="D441" s="5">
        <v>67</v>
      </c>
      <c r="E441" s="5">
        <v>67</v>
      </c>
      <c r="F441" s="5" t="str">
        <f>_xlfn.XLOOKUP(student_exam_results[[#This Row],[Student_ID]],Student_List[Student_ID],Student_List[Year_Group])</f>
        <v>Group C</v>
      </c>
      <c r="G441" s="5" t="str">
        <f>_xlfn.XLOOKUP(student_exam_results[[#This Row],[Student_ID]],Student_List[Student_ID],Student_List[Gender])</f>
        <v>M</v>
      </c>
      <c r="H441" s="5" cm="1">
        <f t="array" ref="H441">_xlfn.XLOOKUP(student_exam_results[[#This Row],[Student_ID]],Table3[[#Headers],[#Data],[Student_ID]],Table3[[#Headers],[#Data],[parental_level_of_education]])</f>
        <v>3</v>
      </c>
      <c r="I441" s="5"/>
      <c r="O441" s="5"/>
      <c r="P441" s="5"/>
      <c r="Q441" s="5"/>
      <c r="R441" s="5"/>
    </row>
    <row r="442" spans="1:18" x14ac:dyDescent="0.35">
      <c r="A442" s="17">
        <v>441</v>
      </c>
      <c r="B442" s="4" t="s">
        <v>411</v>
      </c>
      <c r="C442" s="5">
        <v>55</v>
      </c>
      <c r="D442" s="5">
        <v>67</v>
      </c>
      <c r="E442" s="5">
        <v>67</v>
      </c>
      <c r="F442" s="5" t="str">
        <f>_xlfn.XLOOKUP(student_exam_results[[#This Row],[Student_ID]],Student_List[Student_ID],Student_List[Year_Group])</f>
        <v>Group C</v>
      </c>
      <c r="G442" s="5" t="str">
        <f>_xlfn.XLOOKUP(student_exam_results[[#This Row],[Student_ID]],Student_List[Student_ID],Student_List[Gender])</f>
        <v>F</v>
      </c>
      <c r="H442" s="5" cm="1">
        <f t="array" ref="H442">_xlfn.XLOOKUP(student_exam_results[[#This Row],[Student_ID]],Table3[[#Headers],[#Data],[Student_ID]],Table3[[#Headers],[#Data],[parental_level_of_education]])</f>
        <v>3</v>
      </c>
      <c r="I442" s="5"/>
      <c r="O442" s="5"/>
      <c r="P442" s="5"/>
      <c r="Q442" s="5"/>
      <c r="R442" s="5"/>
    </row>
    <row r="443" spans="1:18" x14ac:dyDescent="0.35">
      <c r="A443" s="18">
        <v>442</v>
      </c>
      <c r="B443" s="4" t="s">
        <v>818</v>
      </c>
      <c r="C443" s="5">
        <v>87</v>
      </c>
      <c r="D443" s="5">
        <v>67</v>
      </c>
      <c r="E443" s="5">
        <v>67</v>
      </c>
      <c r="F443" s="5" t="str">
        <f>_xlfn.XLOOKUP(student_exam_results[[#This Row],[Student_ID]],Student_List[Student_ID],Student_List[Year_Group])</f>
        <v>Group D</v>
      </c>
      <c r="G443" s="5" t="str">
        <f>_xlfn.XLOOKUP(student_exam_results[[#This Row],[Student_ID]],Student_List[Student_ID],Student_List[Gender])</f>
        <v>M</v>
      </c>
      <c r="H443" s="5" cm="1">
        <f t="array" ref="H443">_xlfn.XLOOKUP(student_exam_results[[#This Row],[Student_ID]],Table3[[#Headers],[#Data],[Student_ID]],Table3[[#Headers],[#Data],[parental_level_of_education]])</f>
        <v>1</v>
      </c>
      <c r="I443" s="5"/>
      <c r="O443" s="5"/>
      <c r="P443" s="5"/>
      <c r="Q443" s="5"/>
      <c r="R443" s="5"/>
    </row>
    <row r="444" spans="1:18" x14ac:dyDescent="0.35">
      <c r="A444" s="17">
        <v>443</v>
      </c>
      <c r="B444" s="4" t="s">
        <v>738</v>
      </c>
      <c r="C444" s="5">
        <v>57</v>
      </c>
      <c r="D444" s="5">
        <v>68</v>
      </c>
      <c r="E444" s="5">
        <v>67</v>
      </c>
      <c r="F444" s="5" t="str">
        <f>_xlfn.XLOOKUP(student_exam_results[[#This Row],[Student_ID]],Student_List[Student_ID],Student_List[Year_Group])</f>
        <v>Group D</v>
      </c>
      <c r="G444" s="5" t="str">
        <f>_xlfn.XLOOKUP(student_exam_results[[#This Row],[Student_ID]],Student_List[Student_ID],Student_List[Gender])</f>
        <v>F</v>
      </c>
      <c r="H444" s="5" cm="1">
        <f t="array" ref="H444">_xlfn.XLOOKUP(student_exam_results[[#This Row],[Student_ID]],Table3[[#Headers],[#Data],[Student_ID]],Table3[[#Headers],[#Data],[parental_level_of_education]])</f>
        <v>6</v>
      </c>
      <c r="I444" s="5"/>
      <c r="O444" s="5"/>
      <c r="P444" s="5"/>
      <c r="Q444" s="5"/>
      <c r="R444" s="5"/>
    </row>
    <row r="445" spans="1:18" x14ac:dyDescent="0.35">
      <c r="A445" s="18">
        <v>444</v>
      </c>
      <c r="B445" s="4" t="s">
        <v>977</v>
      </c>
      <c r="C445" s="5">
        <v>75</v>
      </c>
      <c r="D445" s="5">
        <v>68</v>
      </c>
      <c r="E445" s="5">
        <v>67</v>
      </c>
      <c r="F445" s="5" t="str">
        <f>_xlfn.XLOOKUP(student_exam_results[[#This Row],[Student_ID]],Student_List[Student_ID],Student_List[Year_Group])</f>
        <v>Group E</v>
      </c>
      <c r="G445" s="5" t="str">
        <f>_xlfn.XLOOKUP(student_exam_results[[#This Row],[Student_ID]],Student_List[Student_ID],Student_List[Gender])</f>
        <v>M</v>
      </c>
      <c r="H445" s="5" cm="1">
        <f t="array" ref="H445">_xlfn.XLOOKUP(student_exam_results[[#This Row],[Student_ID]],Table3[[#Headers],[#Data],[Student_ID]],Table3[[#Headers],[#Data],[parental_level_of_education]])</f>
        <v>4</v>
      </c>
      <c r="I445" s="5"/>
      <c r="O445" s="5"/>
      <c r="P445" s="5"/>
      <c r="Q445" s="5"/>
      <c r="R445" s="5"/>
    </row>
    <row r="446" spans="1:18" x14ac:dyDescent="0.35">
      <c r="A446" s="17">
        <v>445</v>
      </c>
      <c r="B446" s="4" t="s">
        <v>815</v>
      </c>
      <c r="C446" s="5">
        <v>77</v>
      </c>
      <c r="D446" s="5">
        <v>69</v>
      </c>
      <c r="E446" s="5">
        <v>67</v>
      </c>
      <c r="F446" s="5" t="str">
        <f>_xlfn.XLOOKUP(student_exam_results[[#This Row],[Student_ID]],Student_List[Student_ID],Student_List[Year_Group])</f>
        <v>Group D</v>
      </c>
      <c r="G446" s="5" t="str">
        <f>_xlfn.XLOOKUP(student_exam_results[[#This Row],[Student_ID]],Student_List[Student_ID],Student_List[Gender])</f>
        <v>M</v>
      </c>
      <c r="H446" s="5" cm="1">
        <f t="array" ref="H446">_xlfn.XLOOKUP(student_exam_results[[#This Row],[Student_ID]],Table3[[#Headers],[#Data],[Student_ID]],Table3[[#Headers],[#Data],[parental_level_of_education]])</f>
        <v>5</v>
      </c>
      <c r="I446" s="5"/>
      <c r="O446" s="5"/>
      <c r="P446" s="5"/>
      <c r="Q446" s="5"/>
      <c r="R446" s="5"/>
    </row>
    <row r="447" spans="1:18" x14ac:dyDescent="0.35">
      <c r="A447" s="17">
        <v>446</v>
      </c>
      <c r="B447" s="4" t="s">
        <v>785</v>
      </c>
      <c r="C447" s="5">
        <v>75</v>
      </c>
      <c r="D447" s="5">
        <v>70</v>
      </c>
      <c r="E447" s="5">
        <v>67</v>
      </c>
      <c r="F447" s="5" t="str">
        <f>_xlfn.XLOOKUP(student_exam_results[[#This Row],[Student_ID]],Student_List[Student_ID],Student_List[Year_Group])</f>
        <v>Group D</v>
      </c>
      <c r="G447" s="5" t="str">
        <f>_xlfn.XLOOKUP(student_exam_results[[#This Row],[Student_ID]],Student_List[Student_ID],Student_List[Gender])</f>
        <v>M</v>
      </c>
      <c r="H447" s="5" cm="1">
        <f t="array" ref="H447">_xlfn.XLOOKUP(student_exam_results[[#This Row],[Student_ID]],Table3[[#Headers],[#Data],[Student_ID]],Table3[[#Headers],[#Data],[parental_level_of_education]])</f>
        <v>3</v>
      </c>
      <c r="I447" s="5"/>
      <c r="O447" s="5"/>
      <c r="P447" s="5"/>
      <c r="Q447" s="5"/>
      <c r="R447" s="5"/>
    </row>
    <row r="448" spans="1:18" x14ac:dyDescent="0.35">
      <c r="A448" s="18">
        <v>447</v>
      </c>
      <c r="B448" s="4" t="s">
        <v>983</v>
      </c>
      <c r="C448" s="5">
        <v>80</v>
      </c>
      <c r="D448" s="5">
        <v>70</v>
      </c>
      <c r="E448" s="5">
        <v>67</v>
      </c>
      <c r="F448" s="5" t="str">
        <f>_xlfn.XLOOKUP(student_exam_results[[#This Row],[Student_ID]],Student_List[Student_ID],Student_List[Year_Group])</f>
        <v>Group E</v>
      </c>
      <c r="G448" s="5" t="str">
        <f>_xlfn.XLOOKUP(student_exam_results[[#This Row],[Student_ID]],Student_List[Student_ID],Student_List[Gender])</f>
        <v>M</v>
      </c>
      <c r="H448" s="5" cm="1">
        <f t="array" ref="H448">_xlfn.XLOOKUP(student_exam_results[[#This Row],[Student_ID]],Table3[[#Headers],[#Data],[Student_ID]],Table3[[#Headers],[#Data],[parental_level_of_education]])</f>
        <v>2</v>
      </c>
      <c r="I448" s="5"/>
      <c r="O448" s="5"/>
      <c r="P448" s="5"/>
      <c r="Q448" s="5"/>
      <c r="R448" s="5"/>
    </row>
    <row r="449" spans="1:18" x14ac:dyDescent="0.35">
      <c r="A449" s="17">
        <v>448</v>
      </c>
      <c r="B449" s="4" t="s">
        <v>74</v>
      </c>
      <c r="C449" s="5">
        <v>58</v>
      </c>
      <c r="D449" s="5">
        <v>70</v>
      </c>
      <c r="E449" s="5">
        <v>67</v>
      </c>
      <c r="F449" s="5" t="str">
        <f>_xlfn.XLOOKUP(student_exam_results[[#This Row],[Student_ID]],Student_List[Student_ID],Student_List[Year_Group])</f>
        <v>Group B</v>
      </c>
      <c r="G449" s="5" t="str">
        <f>_xlfn.XLOOKUP(student_exam_results[[#This Row],[Student_ID]],Student_List[Student_ID],Student_List[Gender])</f>
        <v>F</v>
      </c>
      <c r="H449" s="5" cm="1">
        <f t="array" ref="H449">_xlfn.XLOOKUP(student_exam_results[[#This Row],[Student_ID]],Table3[[#Headers],[#Data],[Student_ID]],Table3[[#Headers],[#Data],[parental_level_of_education]])</f>
        <v>2</v>
      </c>
      <c r="I449" s="5"/>
      <c r="O449" s="5"/>
      <c r="P449" s="5"/>
      <c r="Q449" s="5"/>
      <c r="R449" s="5"/>
    </row>
    <row r="450" spans="1:18" x14ac:dyDescent="0.35">
      <c r="A450" s="18">
        <v>449</v>
      </c>
      <c r="B450" s="4" t="s">
        <v>514</v>
      </c>
      <c r="C450" s="5">
        <v>75</v>
      </c>
      <c r="D450" s="5">
        <v>70</v>
      </c>
      <c r="E450" s="5">
        <v>67</v>
      </c>
      <c r="F450" s="5" t="str">
        <f>_xlfn.XLOOKUP(student_exam_results[[#This Row],[Student_ID]],Student_List[Student_ID],Student_List[Year_Group])</f>
        <v>Group C</v>
      </c>
      <c r="G450" s="5" t="str">
        <f>_xlfn.XLOOKUP(student_exam_results[[#This Row],[Student_ID]],Student_List[Student_ID],Student_List[Gender])</f>
        <v>M</v>
      </c>
      <c r="H450" s="5" cm="1">
        <f t="array" ref="H450">_xlfn.XLOOKUP(student_exam_results[[#This Row],[Student_ID]],Table3[[#Headers],[#Data],[Student_ID]],Table3[[#Headers],[#Data],[parental_level_of_education]])</f>
        <v>3</v>
      </c>
      <c r="I450" s="5"/>
      <c r="O450" s="5"/>
      <c r="P450" s="5"/>
      <c r="Q450" s="5"/>
      <c r="R450" s="5"/>
    </row>
    <row r="451" spans="1:18" x14ac:dyDescent="0.35">
      <c r="A451" s="17">
        <v>450</v>
      </c>
      <c r="B451" s="4" t="s">
        <v>84</v>
      </c>
      <c r="C451" s="5">
        <v>70</v>
      </c>
      <c r="D451" s="5">
        <v>71</v>
      </c>
      <c r="E451" s="5">
        <v>67</v>
      </c>
      <c r="F451" s="5" t="str">
        <f>_xlfn.XLOOKUP(student_exam_results[[#This Row],[Student_ID]],Student_List[Student_ID],Student_List[Year_Group])</f>
        <v>Group B</v>
      </c>
      <c r="G451" s="5" t="str">
        <f>_xlfn.XLOOKUP(student_exam_results[[#This Row],[Student_ID]],Student_List[Student_ID],Student_List[Gender])</f>
        <v>F</v>
      </c>
      <c r="H451" s="5" cm="1">
        <f t="array" ref="H451">_xlfn.XLOOKUP(student_exam_results[[#This Row],[Student_ID]],Table3[[#Headers],[#Data],[Student_ID]],Table3[[#Headers],[#Data],[parental_level_of_education]])</f>
        <v>3</v>
      </c>
      <c r="I451" s="5"/>
      <c r="O451" s="5"/>
      <c r="P451" s="5"/>
      <c r="Q451" s="5"/>
      <c r="R451" s="5"/>
    </row>
    <row r="452" spans="1:18" x14ac:dyDescent="0.35">
      <c r="A452" s="17">
        <v>451</v>
      </c>
      <c r="B452" s="4" t="s">
        <v>596</v>
      </c>
      <c r="C452" s="5">
        <v>87</v>
      </c>
      <c r="D452" s="5">
        <v>72</v>
      </c>
      <c r="E452" s="5">
        <v>67</v>
      </c>
      <c r="F452" s="5" t="str">
        <f>_xlfn.XLOOKUP(student_exam_results[[#This Row],[Student_ID]],Student_List[Student_ID],Student_List[Year_Group])</f>
        <v>Group C</v>
      </c>
      <c r="G452" s="5" t="str">
        <f>_xlfn.XLOOKUP(student_exam_results[[#This Row],[Student_ID]],Student_List[Student_ID],Student_List[Gender])</f>
        <v>M</v>
      </c>
      <c r="H452" s="5" cm="1">
        <f t="array" ref="H452">_xlfn.XLOOKUP(student_exam_results[[#This Row],[Student_ID]],Table3[[#Headers],[#Data],[Student_ID]],Table3[[#Headers],[#Data],[parental_level_of_education]])</f>
        <v>5</v>
      </c>
      <c r="I452" s="5"/>
      <c r="O452" s="5"/>
      <c r="P452" s="5"/>
      <c r="Q452" s="5"/>
      <c r="R452" s="5"/>
    </row>
    <row r="453" spans="1:18" x14ac:dyDescent="0.35">
      <c r="A453" s="18">
        <v>452</v>
      </c>
      <c r="B453" s="4" t="s">
        <v>971</v>
      </c>
      <c r="C453" s="5">
        <v>70</v>
      </c>
      <c r="D453" s="5">
        <v>72</v>
      </c>
      <c r="E453" s="5">
        <v>67</v>
      </c>
      <c r="F453" s="5" t="str">
        <f>_xlfn.XLOOKUP(student_exam_results[[#This Row],[Student_ID]],Student_List[Student_ID],Student_List[Year_Group])</f>
        <v>Group E</v>
      </c>
      <c r="G453" s="5" t="str">
        <f>_xlfn.XLOOKUP(student_exam_results[[#This Row],[Student_ID]],Student_List[Student_ID],Student_List[Gender])</f>
        <v>M</v>
      </c>
      <c r="H453" s="5" cm="1">
        <f t="array" ref="H453">_xlfn.XLOOKUP(student_exam_results[[#This Row],[Student_ID]],Table3[[#Headers],[#Data],[Student_ID]],Table3[[#Headers],[#Data],[parental_level_of_education]])</f>
        <v>2</v>
      </c>
      <c r="I453" s="5"/>
      <c r="O453" s="5"/>
      <c r="P453" s="5"/>
      <c r="Q453" s="5"/>
      <c r="R453" s="5"/>
    </row>
    <row r="454" spans="1:18" x14ac:dyDescent="0.35">
      <c r="A454" s="17">
        <v>453</v>
      </c>
      <c r="B454" s="4" t="s">
        <v>539</v>
      </c>
      <c r="C454" s="5">
        <v>70</v>
      </c>
      <c r="D454" s="5">
        <v>76</v>
      </c>
      <c r="E454" s="5">
        <v>67</v>
      </c>
      <c r="F454" s="5" t="str">
        <f>_xlfn.XLOOKUP(student_exam_results[[#This Row],[Student_ID]],Student_List[Student_ID],Student_List[Year_Group])</f>
        <v>Group C</v>
      </c>
      <c r="G454" s="5" t="str">
        <f>_xlfn.XLOOKUP(student_exam_results[[#This Row],[Student_ID]],Student_List[Student_ID],Student_List[Gender])</f>
        <v>M</v>
      </c>
      <c r="H454" s="5" cm="1">
        <f t="array" ref="H454">_xlfn.XLOOKUP(student_exam_results[[#This Row],[Student_ID]],Table3[[#Headers],[#Data],[Student_ID]],Table3[[#Headers],[#Data],[parental_level_of_education]])</f>
        <v>5</v>
      </c>
      <c r="I454" s="5"/>
      <c r="O454" s="5"/>
      <c r="P454" s="5"/>
      <c r="Q454" s="5"/>
      <c r="R454" s="5"/>
    </row>
    <row r="455" spans="1:18" x14ac:dyDescent="0.35">
      <c r="A455" s="18">
        <v>454</v>
      </c>
      <c r="B455" s="4" t="s">
        <v>403</v>
      </c>
      <c r="C455" s="5">
        <v>55</v>
      </c>
      <c r="D455" s="5">
        <v>79</v>
      </c>
      <c r="E455" s="5">
        <v>67</v>
      </c>
      <c r="F455" s="5" t="str">
        <f>_xlfn.XLOOKUP(student_exam_results[[#This Row],[Student_ID]],Student_List[Student_ID],Student_List[Year_Group])</f>
        <v>Group C</v>
      </c>
      <c r="G455" s="5" t="str">
        <f>_xlfn.XLOOKUP(student_exam_results[[#This Row],[Student_ID]],Student_List[Student_ID],Student_List[Gender])</f>
        <v>F</v>
      </c>
      <c r="H455" s="5" cm="1">
        <f t="array" ref="H455">_xlfn.XLOOKUP(student_exam_results[[#This Row],[Student_ID]],Table3[[#Headers],[#Data],[Student_ID]],Table3[[#Headers],[#Data],[parental_level_of_education]])</f>
        <v>1</v>
      </c>
      <c r="I455" s="5"/>
      <c r="O455" s="5"/>
      <c r="P455" s="5"/>
      <c r="Q455" s="5"/>
      <c r="R455" s="5"/>
    </row>
    <row r="456" spans="1:18" x14ac:dyDescent="0.35">
      <c r="A456" s="17">
        <v>455</v>
      </c>
      <c r="B456" s="4" t="s">
        <v>374</v>
      </c>
      <c r="C456" s="5">
        <v>65</v>
      </c>
      <c r="D456" s="5">
        <v>64</v>
      </c>
      <c r="E456" s="5">
        <v>68</v>
      </c>
      <c r="F456" s="5" t="str">
        <f>_xlfn.XLOOKUP(student_exam_results[[#This Row],[Student_ID]],Student_List[Student_ID],Student_List[Year_Group])</f>
        <v>Group C</v>
      </c>
      <c r="G456" s="5" t="str">
        <f>_xlfn.XLOOKUP(student_exam_results[[#This Row],[Student_ID]],Student_List[Student_ID],Student_List[Gender])</f>
        <v>F</v>
      </c>
      <c r="H456" s="5" cm="1">
        <f t="array" ref="H456">_xlfn.XLOOKUP(student_exam_results[[#This Row],[Student_ID]],Table3[[#Headers],[#Data],[Student_ID]],Table3[[#Headers],[#Data],[parental_level_of_education]])</f>
        <v>4</v>
      </c>
      <c r="I456" s="5"/>
      <c r="O456" s="5"/>
      <c r="P456" s="5"/>
      <c r="Q456" s="5"/>
      <c r="R456" s="5"/>
    </row>
    <row r="457" spans="1:18" x14ac:dyDescent="0.35">
      <c r="A457" s="17">
        <v>456</v>
      </c>
      <c r="B457" s="4" t="s">
        <v>789</v>
      </c>
      <c r="C457" s="5">
        <v>66</v>
      </c>
      <c r="D457" s="5">
        <v>65</v>
      </c>
      <c r="E457" s="5">
        <v>68</v>
      </c>
      <c r="F457" s="5" t="str">
        <f>_xlfn.XLOOKUP(student_exam_results[[#This Row],[Student_ID]],Student_List[Student_ID],Student_List[Year_Group])</f>
        <v>Group D</v>
      </c>
      <c r="G457" s="5" t="str">
        <f>_xlfn.XLOOKUP(student_exam_results[[#This Row],[Student_ID]],Student_List[Student_ID],Student_List[Gender])</f>
        <v>M</v>
      </c>
      <c r="H457" s="5" cm="1">
        <f t="array" ref="H457">_xlfn.XLOOKUP(student_exam_results[[#This Row],[Student_ID]],Table3[[#Headers],[#Data],[Student_ID]],Table3[[#Headers],[#Data],[parental_level_of_education]])</f>
        <v>4</v>
      </c>
      <c r="I457" s="5"/>
      <c r="O457" s="5"/>
      <c r="P457" s="5"/>
      <c r="Q457" s="5"/>
      <c r="R457" s="5"/>
    </row>
    <row r="458" spans="1:18" x14ac:dyDescent="0.35">
      <c r="A458" s="18">
        <v>457</v>
      </c>
      <c r="B458" s="4" t="s">
        <v>164</v>
      </c>
      <c r="C458" s="5">
        <v>56</v>
      </c>
      <c r="D458" s="5">
        <v>67</v>
      </c>
      <c r="E458" s="5">
        <v>68</v>
      </c>
      <c r="F458" s="5" t="str">
        <f>_xlfn.XLOOKUP(student_exam_results[[#This Row],[Student_ID]],Student_List[Student_ID],Student_List[Year_Group])</f>
        <v>Group B</v>
      </c>
      <c r="G458" s="5" t="str">
        <f>_xlfn.XLOOKUP(student_exam_results[[#This Row],[Student_ID]],Student_List[Student_ID],Student_List[Gender])</f>
        <v>F</v>
      </c>
      <c r="H458" s="5" cm="1">
        <f t="array" ref="H458">_xlfn.XLOOKUP(student_exam_results[[#This Row],[Student_ID]],Table3[[#Headers],[#Data],[Student_ID]],Table3[[#Headers],[#Data],[parental_level_of_education]])</f>
        <v>1</v>
      </c>
      <c r="I458" s="5"/>
      <c r="O458" s="5"/>
      <c r="P458" s="5"/>
      <c r="Q458" s="5"/>
      <c r="R458" s="5"/>
    </row>
    <row r="459" spans="1:18" x14ac:dyDescent="0.35">
      <c r="A459" s="17">
        <v>458</v>
      </c>
      <c r="B459" s="4" t="s">
        <v>742</v>
      </c>
      <c r="C459" s="5">
        <v>62</v>
      </c>
      <c r="D459" s="5">
        <v>67</v>
      </c>
      <c r="E459" s="5">
        <v>68</v>
      </c>
      <c r="F459" s="5" t="str">
        <f>_xlfn.XLOOKUP(student_exam_results[[#This Row],[Student_ID]],Student_List[Student_ID],Student_List[Year_Group])</f>
        <v>Group D</v>
      </c>
      <c r="G459" s="5" t="str">
        <f>_xlfn.XLOOKUP(student_exam_results[[#This Row],[Student_ID]],Student_List[Student_ID],Student_List[Gender])</f>
        <v>F</v>
      </c>
      <c r="H459" s="5" cm="1">
        <f t="array" ref="H459">_xlfn.XLOOKUP(student_exam_results[[#This Row],[Student_ID]],Table3[[#Headers],[#Data],[Student_ID]],Table3[[#Headers],[#Data],[parental_level_of_education]])</f>
        <v>4</v>
      </c>
      <c r="I459" s="5"/>
      <c r="O459" s="5"/>
      <c r="P459" s="5"/>
      <c r="Q459" s="5"/>
      <c r="R459" s="5"/>
    </row>
    <row r="460" spans="1:18" x14ac:dyDescent="0.35">
      <c r="A460" s="18">
        <v>459</v>
      </c>
      <c r="B460" s="4" t="s">
        <v>87</v>
      </c>
      <c r="C460" s="5">
        <v>51</v>
      </c>
      <c r="D460" s="5">
        <v>68</v>
      </c>
      <c r="E460" s="5">
        <v>68</v>
      </c>
      <c r="F460" s="5" t="str">
        <f>_xlfn.XLOOKUP(student_exam_results[[#This Row],[Student_ID]],Student_List[Student_ID],Student_List[Year_Group])</f>
        <v>Group B</v>
      </c>
      <c r="G460" s="5" t="str">
        <f>_xlfn.XLOOKUP(student_exam_results[[#This Row],[Student_ID]],Student_List[Student_ID],Student_List[Gender])</f>
        <v>F</v>
      </c>
      <c r="H460" s="5" cm="1">
        <f t="array" ref="H460">_xlfn.XLOOKUP(student_exam_results[[#This Row],[Student_ID]],Table3[[#Headers],[#Data],[Student_ID]],Table3[[#Headers],[#Data],[parental_level_of_education]])</f>
        <v>3</v>
      </c>
      <c r="I460" s="5"/>
      <c r="O460" s="5"/>
      <c r="P460" s="5"/>
      <c r="Q460" s="5"/>
      <c r="R460" s="5"/>
    </row>
    <row r="461" spans="1:18" x14ac:dyDescent="0.35">
      <c r="A461" s="17">
        <v>460</v>
      </c>
      <c r="B461" s="4" t="s">
        <v>148</v>
      </c>
      <c r="C461" s="5">
        <v>57</v>
      </c>
      <c r="D461" s="5">
        <v>68</v>
      </c>
      <c r="E461" s="5">
        <v>68</v>
      </c>
      <c r="F461" s="5" t="str">
        <f>_xlfn.XLOOKUP(student_exam_results[[#This Row],[Student_ID]],Student_List[Student_ID],Student_List[Year_Group])</f>
        <v>Group B</v>
      </c>
      <c r="G461" s="5" t="str">
        <f>_xlfn.XLOOKUP(student_exam_results[[#This Row],[Student_ID]],Student_List[Student_ID],Student_List[Gender])</f>
        <v>F</v>
      </c>
      <c r="H461" s="5" cm="1">
        <f t="array" ref="H461">_xlfn.XLOOKUP(student_exam_results[[#This Row],[Student_ID]],Table3[[#Headers],[#Data],[Student_ID]],Table3[[#Headers],[#Data],[parental_level_of_education]])</f>
        <v>3</v>
      </c>
      <c r="I461" s="5"/>
      <c r="O461" s="5"/>
      <c r="P461" s="5"/>
      <c r="Q461" s="5"/>
      <c r="R461" s="5"/>
    </row>
    <row r="462" spans="1:18" x14ac:dyDescent="0.35">
      <c r="A462" s="17">
        <v>461</v>
      </c>
      <c r="B462" s="4" t="s">
        <v>814</v>
      </c>
      <c r="C462" s="5">
        <v>73</v>
      </c>
      <c r="D462" s="5">
        <v>69</v>
      </c>
      <c r="E462" s="5">
        <v>68</v>
      </c>
      <c r="F462" s="5" t="str">
        <f>_xlfn.XLOOKUP(student_exam_results[[#This Row],[Student_ID]],Student_List[Student_ID],Student_List[Year_Group])</f>
        <v>Group D</v>
      </c>
      <c r="G462" s="5" t="str">
        <f>_xlfn.XLOOKUP(student_exam_results[[#This Row],[Student_ID]],Student_List[Student_ID],Student_List[Gender])</f>
        <v>M</v>
      </c>
      <c r="H462" s="5" cm="1">
        <f t="array" ref="H462">_xlfn.XLOOKUP(student_exam_results[[#This Row],[Student_ID]],Table3[[#Headers],[#Data],[Student_ID]],Table3[[#Headers],[#Data],[parental_level_of_education]])</f>
        <v>5</v>
      </c>
      <c r="I462" s="5"/>
      <c r="O462" s="5"/>
      <c r="P462" s="5"/>
      <c r="Q462" s="5"/>
      <c r="R462" s="5"/>
    </row>
    <row r="463" spans="1:18" x14ac:dyDescent="0.35">
      <c r="A463" s="18">
        <v>462</v>
      </c>
      <c r="B463" s="4" t="s">
        <v>284</v>
      </c>
      <c r="C463" s="5">
        <v>76</v>
      </c>
      <c r="D463" s="5">
        <v>69</v>
      </c>
      <c r="E463" s="5">
        <v>68</v>
      </c>
      <c r="F463" s="5" t="str">
        <f>_xlfn.XLOOKUP(student_exam_results[[#This Row],[Student_ID]],Student_List[Student_ID],Student_List[Year_Group])</f>
        <v>Group B</v>
      </c>
      <c r="G463" s="5" t="str">
        <f>_xlfn.XLOOKUP(student_exam_results[[#This Row],[Student_ID]],Student_List[Student_ID],Student_List[Gender])</f>
        <v>M</v>
      </c>
      <c r="H463" s="5" cm="1">
        <f t="array" ref="H463">_xlfn.XLOOKUP(student_exam_results[[#This Row],[Student_ID]],Table3[[#Headers],[#Data],[Student_ID]],Table3[[#Headers],[#Data],[parental_level_of_education]])</f>
        <v>2</v>
      </c>
      <c r="I463" s="5"/>
      <c r="O463" s="5"/>
      <c r="P463" s="5"/>
      <c r="Q463" s="5"/>
      <c r="R463" s="5"/>
    </row>
    <row r="464" spans="1:18" x14ac:dyDescent="0.35">
      <c r="A464" s="17">
        <v>463</v>
      </c>
      <c r="B464" s="4" t="s">
        <v>622</v>
      </c>
      <c r="C464" s="5">
        <v>68</v>
      </c>
      <c r="D464" s="5">
        <v>69</v>
      </c>
      <c r="E464" s="5">
        <v>68</v>
      </c>
      <c r="F464" s="5" t="str">
        <f>_xlfn.XLOOKUP(student_exam_results[[#This Row],[Student_ID]],Student_List[Student_ID],Student_List[Year_Group])</f>
        <v>Group D</v>
      </c>
      <c r="G464" s="5" t="str">
        <f>_xlfn.XLOOKUP(student_exam_results[[#This Row],[Student_ID]],Student_List[Student_ID],Student_List[Gender])</f>
        <v>F</v>
      </c>
      <c r="H464" s="5" cm="1">
        <f t="array" ref="H464">_xlfn.XLOOKUP(student_exam_results[[#This Row],[Student_ID]],Table3[[#Headers],[#Data],[Student_ID]],Table3[[#Headers],[#Data],[parental_level_of_education]])</f>
        <v>4</v>
      </c>
      <c r="I464" s="5"/>
      <c r="O464" s="5"/>
      <c r="P464" s="5"/>
      <c r="Q464" s="5"/>
      <c r="R464" s="5"/>
    </row>
    <row r="465" spans="1:18" x14ac:dyDescent="0.35">
      <c r="A465" s="18">
        <v>464</v>
      </c>
      <c r="B465" s="4" t="s">
        <v>837</v>
      </c>
      <c r="C465" s="5">
        <v>76</v>
      </c>
      <c r="D465" s="5">
        <v>69</v>
      </c>
      <c r="E465" s="5">
        <v>68</v>
      </c>
      <c r="F465" s="5" t="str">
        <f>_xlfn.XLOOKUP(student_exam_results[[#This Row],[Student_ID]],Student_List[Student_ID],Student_List[Year_Group])</f>
        <v>Group D</v>
      </c>
      <c r="G465" s="5" t="str">
        <f>_xlfn.XLOOKUP(student_exam_results[[#This Row],[Student_ID]],Student_List[Student_ID],Student_List[Gender])</f>
        <v>M</v>
      </c>
      <c r="H465" s="5" cm="1">
        <f t="array" ref="H465">_xlfn.XLOOKUP(student_exam_results[[#This Row],[Student_ID]],Table3[[#Headers],[#Data],[Student_ID]],Table3[[#Headers],[#Data],[parental_level_of_education]])</f>
        <v>2</v>
      </c>
      <c r="I465" s="5"/>
      <c r="O465" s="5"/>
      <c r="P465" s="5"/>
      <c r="Q465" s="5"/>
      <c r="R465" s="5"/>
    </row>
    <row r="466" spans="1:18" x14ac:dyDescent="0.35">
      <c r="A466" s="17">
        <v>465</v>
      </c>
      <c r="B466" s="4" t="s">
        <v>660</v>
      </c>
      <c r="C466" s="5">
        <v>59</v>
      </c>
      <c r="D466" s="5">
        <v>69</v>
      </c>
      <c r="E466" s="5">
        <v>68</v>
      </c>
      <c r="F466" s="5" t="str">
        <f>_xlfn.XLOOKUP(student_exam_results[[#This Row],[Student_ID]],Student_List[Student_ID],Student_List[Year_Group])</f>
        <v>Group D</v>
      </c>
      <c r="G466" s="5" t="str">
        <f>_xlfn.XLOOKUP(student_exam_results[[#This Row],[Student_ID]],Student_List[Student_ID],Student_List[Gender])</f>
        <v>F</v>
      </c>
      <c r="H466" s="5" cm="1">
        <f t="array" ref="H466">_xlfn.XLOOKUP(student_exam_results[[#This Row],[Student_ID]],Table3[[#Headers],[#Data],[Student_ID]],Table3[[#Headers],[#Data],[parental_level_of_education]])</f>
        <v>1</v>
      </c>
      <c r="I466" s="5"/>
      <c r="O466" s="5"/>
      <c r="P466" s="5"/>
      <c r="Q466" s="5"/>
      <c r="R466" s="5"/>
    </row>
    <row r="467" spans="1:18" x14ac:dyDescent="0.35">
      <c r="A467" s="17">
        <v>466</v>
      </c>
      <c r="B467" s="4" t="s">
        <v>6</v>
      </c>
      <c r="C467" s="5">
        <v>62</v>
      </c>
      <c r="D467" s="5">
        <v>70</v>
      </c>
      <c r="E467" s="5">
        <v>68</v>
      </c>
      <c r="F467" s="5" t="str">
        <f>_xlfn.XLOOKUP(student_exam_results[[#This Row],[Student_ID]],Student_List[Student_ID],Student_List[Year_Group])</f>
        <v>Group A</v>
      </c>
      <c r="G467" s="5" t="str">
        <f>_xlfn.XLOOKUP(student_exam_results[[#This Row],[Student_ID]],Student_List[Student_ID],Student_List[Gender])</f>
        <v>F</v>
      </c>
      <c r="H467" s="5" cm="1">
        <f t="array" ref="H467">_xlfn.XLOOKUP(student_exam_results[[#This Row],[Student_ID]],Table3[[#Headers],[#Data],[Student_ID]],Table3[[#Headers],[#Data],[parental_level_of_education]])</f>
        <v>3</v>
      </c>
      <c r="I467" s="5"/>
      <c r="O467" s="5"/>
      <c r="P467" s="5"/>
      <c r="Q467" s="5"/>
      <c r="R467" s="5"/>
    </row>
    <row r="468" spans="1:18" x14ac:dyDescent="0.35">
      <c r="A468" s="18">
        <v>467</v>
      </c>
      <c r="B468" s="4" t="s">
        <v>969</v>
      </c>
      <c r="C468" s="5">
        <v>84</v>
      </c>
      <c r="D468" s="5">
        <v>70</v>
      </c>
      <c r="E468" s="5">
        <v>68</v>
      </c>
      <c r="F468" s="5" t="str">
        <f>_xlfn.XLOOKUP(student_exam_results[[#This Row],[Student_ID]],Student_List[Student_ID],Student_List[Year_Group])</f>
        <v>Group E</v>
      </c>
      <c r="G468" s="5" t="str">
        <f>_xlfn.XLOOKUP(student_exam_results[[#This Row],[Student_ID]],Student_List[Student_ID],Student_List[Gender])</f>
        <v>M</v>
      </c>
      <c r="H468" s="5" cm="1">
        <f t="array" ref="H468">_xlfn.XLOOKUP(student_exam_results[[#This Row],[Student_ID]],Table3[[#Headers],[#Data],[Student_ID]],Table3[[#Headers],[#Data],[parental_level_of_education]])</f>
        <v>4</v>
      </c>
      <c r="I468" s="5"/>
      <c r="O468" s="5"/>
      <c r="P468" s="5"/>
      <c r="Q468" s="5"/>
      <c r="R468" s="5"/>
    </row>
    <row r="469" spans="1:18" x14ac:dyDescent="0.35">
      <c r="A469" s="17">
        <v>468</v>
      </c>
      <c r="B469" s="4" t="s">
        <v>25</v>
      </c>
      <c r="C469" s="5">
        <v>63</v>
      </c>
      <c r="D469" s="5">
        <v>73</v>
      </c>
      <c r="E469" s="5">
        <v>68</v>
      </c>
      <c r="F469" s="5" t="str">
        <f>_xlfn.XLOOKUP(student_exam_results[[#This Row],[Student_ID]],Student_List[Student_ID],Student_List[Year_Group])</f>
        <v>Group A</v>
      </c>
      <c r="G469" s="5" t="str">
        <f>_xlfn.XLOOKUP(student_exam_results[[#This Row],[Student_ID]],Student_List[Student_ID],Student_List[Gender])</f>
        <v>F</v>
      </c>
      <c r="H469" s="5" cm="1">
        <f t="array" ref="H469">_xlfn.XLOOKUP(student_exam_results[[#This Row],[Student_ID]],Table3[[#Headers],[#Data],[Student_ID]],Table3[[#Headers],[#Data],[parental_level_of_education]])</f>
        <v>2</v>
      </c>
      <c r="I469" s="5"/>
      <c r="O469" s="5"/>
      <c r="P469" s="5"/>
      <c r="Q469" s="5"/>
      <c r="R469" s="5"/>
    </row>
    <row r="470" spans="1:18" x14ac:dyDescent="0.35">
      <c r="A470" s="18">
        <v>469</v>
      </c>
      <c r="B470" s="4" t="s">
        <v>635</v>
      </c>
      <c r="C470" s="5">
        <v>70</v>
      </c>
      <c r="D470" s="5">
        <v>76</v>
      </c>
      <c r="E470" s="5">
        <v>68</v>
      </c>
      <c r="F470" s="5" t="str">
        <f>_xlfn.XLOOKUP(student_exam_results[[#This Row],[Student_ID]],Student_List[Student_ID],Student_List[Year_Group])</f>
        <v>Group D</v>
      </c>
      <c r="G470" s="5" t="str">
        <f>_xlfn.XLOOKUP(student_exam_results[[#This Row],[Student_ID]],Student_List[Student_ID],Student_List[Gender])</f>
        <v>F</v>
      </c>
      <c r="H470" s="5" cm="1">
        <f t="array" ref="H470">_xlfn.XLOOKUP(student_exam_results[[#This Row],[Student_ID]],Table3[[#Headers],[#Data],[Student_ID]],Table3[[#Headers],[#Data],[parental_level_of_education]])</f>
        <v>1</v>
      </c>
      <c r="I470" s="5"/>
      <c r="O470" s="5"/>
      <c r="P470" s="5"/>
      <c r="Q470" s="5"/>
      <c r="R470" s="5"/>
    </row>
    <row r="471" spans="1:18" x14ac:dyDescent="0.35">
      <c r="A471" s="17">
        <v>470</v>
      </c>
      <c r="B471" s="4" t="s">
        <v>589</v>
      </c>
      <c r="C471" s="5">
        <v>67</v>
      </c>
      <c r="D471" s="5">
        <v>62</v>
      </c>
      <c r="E471" s="5">
        <v>69</v>
      </c>
      <c r="F471" s="5" t="str">
        <f>_xlfn.XLOOKUP(student_exam_results[[#This Row],[Student_ID]],Student_List[Student_ID],Student_List[Year_Group])</f>
        <v>Group C</v>
      </c>
      <c r="G471" s="5" t="str">
        <f>_xlfn.XLOOKUP(student_exam_results[[#This Row],[Student_ID]],Student_List[Student_ID],Student_List[Gender])</f>
        <v>M</v>
      </c>
      <c r="H471" s="5" cm="1">
        <f t="array" ref="H471">_xlfn.XLOOKUP(student_exam_results[[#This Row],[Student_ID]],Table3[[#Headers],[#Data],[Student_ID]],Table3[[#Headers],[#Data],[parental_level_of_education]])</f>
        <v>2</v>
      </c>
      <c r="I471" s="5"/>
      <c r="O471" s="5"/>
      <c r="P471" s="5"/>
      <c r="Q471" s="5"/>
      <c r="R471" s="5"/>
    </row>
    <row r="472" spans="1:18" x14ac:dyDescent="0.35">
      <c r="A472" s="17">
        <v>471</v>
      </c>
      <c r="B472" s="4" t="s">
        <v>16</v>
      </c>
      <c r="C472" s="5">
        <v>61</v>
      </c>
      <c r="D472" s="5">
        <v>64</v>
      </c>
      <c r="E472" s="5">
        <v>69</v>
      </c>
      <c r="F472" s="5" t="str">
        <f>_xlfn.XLOOKUP(student_exam_results[[#This Row],[Student_ID]],Student_List[Student_ID],Student_List[Year_Group])</f>
        <v>Group A</v>
      </c>
      <c r="G472" s="5" t="str">
        <f>_xlfn.XLOOKUP(student_exam_results[[#This Row],[Student_ID]],Student_List[Student_ID],Student_List[Gender])</f>
        <v>F</v>
      </c>
      <c r="H472" s="5" cm="1">
        <f t="array" ref="H472">_xlfn.XLOOKUP(student_exam_results[[#This Row],[Student_ID]],Table3[[#Headers],[#Data],[Student_ID]],Table3[[#Headers],[#Data],[parental_level_of_education]])</f>
        <v>1</v>
      </c>
      <c r="I472" s="5"/>
      <c r="O472" s="5"/>
      <c r="P472" s="5"/>
      <c r="Q472" s="5"/>
      <c r="R472" s="5"/>
    </row>
    <row r="473" spans="1:18" x14ac:dyDescent="0.35">
      <c r="A473" s="18">
        <v>472</v>
      </c>
      <c r="B473" s="4" t="s">
        <v>970</v>
      </c>
      <c r="C473" s="5">
        <v>69</v>
      </c>
      <c r="D473" s="5">
        <v>64</v>
      </c>
      <c r="E473" s="5">
        <v>69</v>
      </c>
      <c r="F473" s="5" t="str">
        <f>_xlfn.XLOOKUP(student_exam_results[[#This Row],[Student_ID]],Student_List[Student_ID],Student_List[Year_Group])</f>
        <v>Group E</v>
      </c>
      <c r="G473" s="5" t="str">
        <f>_xlfn.XLOOKUP(student_exam_results[[#This Row],[Student_ID]],Student_List[Student_ID],Student_List[Gender])</f>
        <v>M</v>
      </c>
      <c r="H473" s="5" cm="1">
        <f t="array" ref="H473">_xlfn.XLOOKUP(student_exam_results[[#This Row],[Student_ID]],Table3[[#Headers],[#Data],[Student_ID]],Table3[[#Headers],[#Data],[parental_level_of_education]])</f>
        <v>6</v>
      </c>
      <c r="I473" s="5"/>
      <c r="O473" s="5"/>
      <c r="P473" s="5"/>
      <c r="Q473" s="5"/>
      <c r="R473" s="5"/>
    </row>
    <row r="474" spans="1:18" x14ac:dyDescent="0.35">
      <c r="A474" s="17">
        <v>473</v>
      </c>
      <c r="B474" s="4" t="s">
        <v>391</v>
      </c>
      <c r="C474" s="5">
        <v>67</v>
      </c>
      <c r="D474" s="5">
        <v>65</v>
      </c>
      <c r="E474" s="5">
        <v>69</v>
      </c>
      <c r="F474" s="5" t="str">
        <f>_xlfn.XLOOKUP(student_exam_results[[#This Row],[Student_ID]],Student_List[Student_ID],Student_List[Year_Group])</f>
        <v>Group C</v>
      </c>
      <c r="G474" s="5" t="str">
        <f>_xlfn.XLOOKUP(student_exam_results[[#This Row],[Student_ID]],Student_List[Student_ID],Student_List[Gender])</f>
        <v>F</v>
      </c>
      <c r="H474" s="5" cm="1">
        <f t="array" ref="H474">_xlfn.XLOOKUP(student_exam_results[[#This Row],[Student_ID]],Table3[[#Headers],[#Data],[Student_ID]],Table3[[#Headers],[#Data],[parental_level_of_education]])</f>
        <v>3</v>
      </c>
      <c r="I474" s="5"/>
      <c r="O474" s="5"/>
      <c r="P474" s="5"/>
      <c r="Q474" s="5"/>
      <c r="R474" s="5"/>
    </row>
    <row r="475" spans="1:18" x14ac:dyDescent="0.35">
      <c r="A475" s="18">
        <v>474</v>
      </c>
      <c r="B475" s="4" t="s">
        <v>964</v>
      </c>
      <c r="C475" s="5">
        <v>79</v>
      </c>
      <c r="D475" s="5">
        <v>66</v>
      </c>
      <c r="E475" s="5">
        <v>69</v>
      </c>
      <c r="F475" s="5" t="str">
        <f>_xlfn.XLOOKUP(student_exam_results[[#This Row],[Student_ID]],Student_List[Student_ID],Student_List[Year_Group])</f>
        <v>Group E</v>
      </c>
      <c r="G475" s="5" t="str">
        <f>_xlfn.XLOOKUP(student_exam_results[[#This Row],[Student_ID]],Student_List[Student_ID],Student_List[Gender])</f>
        <v>M</v>
      </c>
      <c r="H475" s="5" cm="1">
        <f t="array" ref="H475">_xlfn.XLOOKUP(student_exam_results[[#This Row],[Student_ID]],Table3[[#Headers],[#Data],[Student_ID]],Table3[[#Headers],[#Data],[parental_level_of_education]])</f>
        <v>5</v>
      </c>
      <c r="I475" s="5"/>
      <c r="O475" s="5"/>
      <c r="P475" s="5"/>
      <c r="Q475" s="5"/>
      <c r="R475" s="5"/>
    </row>
    <row r="476" spans="1:18" x14ac:dyDescent="0.35">
      <c r="A476" s="17">
        <v>475</v>
      </c>
      <c r="B476" s="4" t="s">
        <v>222</v>
      </c>
      <c r="C476" s="5">
        <v>62</v>
      </c>
      <c r="D476" s="5">
        <v>67</v>
      </c>
      <c r="E476" s="5">
        <v>69</v>
      </c>
      <c r="F476" s="5" t="str">
        <f>_xlfn.XLOOKUP(student_exam_results[[#This Row],[Student_ID]],Student_List[Student_ID],Student_List[Year_Group])</f>
        <v>Group B</v>
      </c>
      <c r="G476" s="5" t="str">
        <f>_xlfn.XLOOKUP(student_exam_results[[#This Row],[Student_ID]],Student_List[Student_ID],Student_List[Gender])</f>
        <v>M</v>
      </c>
      <c r="H476" s="5" cm="1">
        <f t="array" ref="H476">_xlfn.XLOOKUP(student_exam_results[[#This Row],[Student_ID]],Table3[[#Headers],[#Data],[Student_ID]],Table3[[#Headers],[#Data],[parental_level_of_education]])</f>
        <v>5</v>
      </c>
      <c r="I476" s="5"/>
      <c r="O476" s="5"/>
      <c r="P476" s="5"/>
      <c r="Q476" s="5"/>
      <c r="R476" s="5"/>
    </row>
    <row r="477" spans="1:18" x14ac:dyDescent="0.35">
      <c r="A477" s="17">
        <v>476</v>
      </c>
      <c r="B477" s="4" t="s">
        <v>3</v>
      </c>
      <c r="C477" s="5">
        <v>58</v>
      </c>
      <c r="D477" s="5">
        <v>68</v>
      </c>
      <c r="E477" s="5">
        <v>69</v>
      </c>
      <c r="F477" s="5" t="str">
        <f>_xlfn.XLOOKUP(student_exam_results[[#This Row],[Student_ID]],Student_List[Student_ID],Student_List[Year_Group])</f>
        <v>Group A</v>
      </c>
      <c r="G477" s="5" t="str">
        <f>_xlfn.XLOOKUP(student_exam_results[[#This Row],[Student_ID]],Student_List[Student_ID],Student_List[Gender])</f>
        <v>F</v>
      </c>
      <c r="H477" s="5" cm="1">
        <f t="array" ref="H477">_xlfn.XLOOKUP(student_exam_results[[#This Row],[Student_ID]],Table3[[#Headers],[#Data],[Student_ID]],Table3[[#Headers],[#Data],[parental_level_of_education]])</f>
        <v>1</v>
      </c>
      <c r="I477" s="5"/>
      <c r="O477" s="5"/>
      <c r="P477" s="5"/>
      <c r="Q477" s="5"/>
      <c r="R477" s="5"/>
    </row>
    <row r="478" spans="1:18" x14ac:dyDescent="0.35">
      <c r="A478" s="18">
        <v>477</v>
      </c>
      <c r="B478" s="4" t="s">
        <v>620</v>
      </c>
      <c r="C478" s="5">
        <v>77</v>
      </c>
      <c r="D478" s="5">
        <v>68</v>
      </c>
      <c r="E478" s="5">
        <v>69</v>
      </c>
      <c r="F478" s="5" t="str">
        <f>_xlfn.XLOOKUP(student_exam_results[[#This Row],[Student_ID]],Student_List[Student_ID],Student_List[Year_Group])</f>
        <v>Group C</v>
      </c>
      <c r="G478" s="5" t="str">
        <f>_xlfn.XLOOKUP(student_exam_results[[#This Row],[Student_ID]],Student_List[Student_ID],Student_List[Gender])</f>
        <v>M</v>
      </c>
      <c r="H478" s="5" cm="1">
        <f t="array" ref="H478">_xlfn.XLOOKUP(student_exam_results[[#This Row],[Student_ID]],Table3[[#Headers],[#Data],[Student_ID]],Table3[[#Headers],[#Data],[parental_level_of_education]])</f>
        <v>1</v>
      </c>
      <c r="I478" s="5"/>
      <c r="O478" s="5"/>
      <c r="P478" s="5"/>
      <c r="Q478" s="5"/>
      <c r="R478" s="5"/>
    </row>
    <row r="479" spans="1:18" x14ac:dyDescent="0.35">
      <c r="A479" s="17">
        <v>478</v>
      </c>
      <c r="B479" s="4" t="s">
        <v>192</v>
      </c>
      <c r="C479" s="5">
        <v>74</v>
      </c>
      <c r="D479" s="5">
        <v>68</v>
      </c>
      <c r="E479" s="5">
        <v>69</v>
      </c>
      <c r="F479" s="5" t="str">
        <f>_xlfn.XLOOKUP(student_exam_results[[#This Row],[Student_ID]],Student_List[Student_ID],Student_List[Year_Group])</f>
        <v>Group B</v>
      </c>
      <c r="G479" s="5" t="str">
        <f>_xlfn.XLOOKUP(student_exam_results[[#This Row],[Student_ID]],Student_List[Student_ID],Student_List[Gender])</f>
        <v>M</v>
      </c>
      <c r="H479" s="5" cm="1">
        <f t="array" ref="H479">_xlfn.XLOOKUP(student_exam_results[[#This Row],[Student_ID]],Table3[[#Headers],[#Data],[Student_ID]],Table3[[#Headers],[#Data],[parental_level_of_education]])</f>
        <v>5</v>
      </c>
      <c r="I479" s="5"/>
      <c r="O479" s="5"/>
      <c r="P479" s="5"/>
      <c r="Q479" s="5"/>
      <c r="R479" s="5"/>
    </row>
    <row r="480" spans="1:18" x14ac:dyDescent="0.35">
      <c r="A480" s="18">
        <v>479</v>
      </c>
      <c r="B480" s="4" t="s">
        <v>293</v>
      </c>
      <c r="C480" s="5">
        <v>58</v>
      </c>
      <c r="D480" s="5">
        <v>68</v>
      </c>
      <c r="E480" s="5">
        <v>69</v>
      </c>
      <c r="F480" s="5" t="str">
        <f>_xlfn.XLOOKUP(student_exam_results[[#This Row],[Student_ID]],Student_List[Student_ID],Student_List[Year_Group])</f>
        <v>Group C</v>
      </c>
      <c r="G480" s="5" t="str">
        <f>_xlfn.XLOOKUP(student_exam_results[[#This Row],[Student_ID]],Student_List[Student_ID],Student_List[Gender])</f>
        <v>F</v>
      </c>
      <c r="H480" s="5" cm="1">
        <f t="array" ref="H480">_xlfn.XLOOKUP(student_exam_results[[#This Row],[Student_ID]],Table3[[#Headers],[#Data],[Student_ID]],Table3[[#Headers],[#Data],[parental_level_of_education]])</f>
        <v>5</v>
      </c>
      <c r="I480" s="5"/>
      <c r="O480" s="5"/>
      <c r="P480" s="5"/>
      <c r="Q480" s="5"/>
      <c r="R480" s="5"/>
    </row>
    <row r="481" spans="1:18" x14ac:dyDescent="0.35">
      <c r="A481" s="17">
        <v>480</v>
      </c>
      <c r="B481" s="4" t="s">
        <v>706</v>
      </c>
      <c r="C481" s="5">
        <v>63</v>
      </c>
      <c r="D481" s="5">
        <v>68</v>
      </c>
      <c r="E481" s="5">
        <v>69</v>
      </c>
      <c r="F481" s="5" t="str">
        <f>_xlfn.XLOOKUP(student_exam_results[[#This Row],[Student_ID]],Student_List[Student_ID],Student_List[Year_Group])</f>
        <v>Group D</v>
      </c>
      <c r="G481" s="5" t="str">
        <f>_xlfn.XLOOKUP(student_exam_results[[#This Row],[Student_ID]],Student_List[Student_ID],Student_List[Gender])</f>
        <v>F</v>
      </c>
      <c r="H481" s="5" cm="1">
        <f t="array" ref="H481">_xlfn.XLOOKUP(student_exam_results[[#This Row],[Student_ID]],Table3[[#Headers],[#Data],[Student_ID]],Table3[[#Headers],[#Data],[parental_level_of_education]])</f>
        <v>3</v>
      </c>
      <c r="I481" s="5"/>
      <c r="O481" s="5"/>
      <c r="P481" s="5"/>
      <c r="Q481" s="5"/>
      <c r="R481" s="5"/>
    </row>
    <row r="482" spans="1:18" x14ac:dyDescent="0.35">
      <c r="A482" s="17">
        <v>481</v>
      </c>
      <c r="B482" s="4" t="s">
        <v>325</v>
      </c>
      <c r="C482" s="5">
        <v>65</v>
      </c>
      <c r="D482" s="5">
        <v>68</v>
      </c>
      <c r="E482" s="5">
        <v>69</v>
      </c>
      <c r="F482" s="5" t="str">
        <f>_xlfn.XLOOKUP(student_exam_results[[#This Row],[Student_ID]],Student_List[Student_ID],Student_List[Year_Group])</f>
        <v>Group C</v>
      </c>
      <c r="G482" s="5" t="str">
        <f>_xlfn.XLOOKUP(student_exam_results[[#This Row],[Student_ID]],Student_List[Student_ID],Student_List[Gender])</f>
        <v>F</v>
      </c>
      <c r="H482" s="5" cm="1">
        <f t="array" ref="H482">_xlfn.XLOOKUP(student_exam_results[[#This Row],[Student_ID]],Table3[[#Headers],[#Data],[Student_ID]],Table3[[#Headers],[#Data],[parental_level_of_education]])</f>
        <v>2</v>
      </c>
      <c r="I482" s="5"/>
      <c r="O482" s="5"/>
      <c r="P482" s="5"/>
      <c r="Q482" s="5"/>
      <c r="R482" s="5"/>
    </row>
    <row r="483" spans="1:18" x14ac:dyDescent="0.35">
      <c r="A483" s="18">
        <v>482</v>
      </c>
      <c r="B483" s="4" t="s">
        <v>719</v>
      </c>
      <c r="C483" s="5">
        <v>60</v>
      </c>
      <c r="D483" s="5">
        <v>69</v>
      </c>
      <c r="E483" s="5">
        <v>69</v>
      </c>
      <c r="F483" s="5" t="str">
        <f>_xlfn.XLOOKUP(student_exam_results[[#This Row],[Student_ID]],Student_List[Student_ID],Student_List[Year_Group])</f>
        <v>Group D</v>
      </c>
      <c r="G483" s="5" t="str">
        <f>_xlfn.XLOOKUP(student_exam_results[[#This Row],[Student_ID]],Student_List[Student_ID],Student_List[Gender])</f>
        <v>F</v>
      </c>
      <c r="H483" s="5" cm="1">
        <f t="array" ref="H483">_xlfn.XLOOKUP(student_exam_results[[#This Row],[Student_ID]],Table3[[#Headers],[#Data],[Student_ID]],Table3[[#Headers],[#Data],[parental_level_of_education]])</f>
        <v>3</v>
      </c>
      <c r="I483" s="5"/>
      <c r="O483" s="5"/>
      <c r="P483" s="5"/>
      <c r="Q483" s="5"/>
      <c r="R483" s="5"/>
    </row>
    <row r="484" spans="1:18" x14ac:dyDescent="0.35">
      <c r="A484" s="17">
        <v>483</v>
      </c>
      <c r="B484" s="4" t="s">
        <v>395</v>
      </c>
      <c r="C484" s="5">
        <v>59</v>
      </c>
      <c r="D484" s="5">
        <v>69</v>
      </c>
      <c r="E484" s="5">
        <v>69</v>
      </c>
      <c r="F484" s="5" t="str">
        <f>_xlfn.XLOOKUP(student_exam_results[[#This Row],[Student_ID]],Student_List[Student_ID],Student_List[Year_Group])</f>
        <v>Group C</v>
      </c>
      <c r="G484" s="5" t="str">
        <f>_xlfn.XLOOKUP(student_exam_results[[#This Row],[Student_ID]],Student_List[Student_ID],Student_List[Gender])</f>
        <v>F</v>
      </c>
      <c r="H484" s="5" cm="1">
        <f t="array" ref="H484">_xlfn.XLOOKUP(student_exam_results[[#This Row],[Student_ID]],Table3[[#Headers],[#Data],[Student_ID]],Table3[[#Headers],[#Data],[parental_level_of_education]])</f>
        <v>1</v>
      </c>
      <c r="I484" s="5"/>
      <c r="O484" s="5"/>
      <c r="P484" s="5"/>
      <c r="Q484" s="5"/>
      <c r="R484" s="5"/>
    </row>
    <row r="485" spans="1:18" x14ac:dyDescent="0.35">
      <c r="A485" s="18">
        <v>484</v>
      </c>
      <c r="B485" s="4" t="s">
        <v>746</v>
      </c>
      <c r="C485" s="5">
        <v>61</v>
      </c>
      <c r="D485" s="5">
        <v>69</v>
      </c>
      <c r="E485" s="5">
        <v>69</v>
      </c>
      <c r="F485" s="5" t="str">
        <f>_xlfn.XLOOKUP(student_exam_results[[#This Row],[Student_ID]],Student_List[Student_ID],Student_List[Year_Group])</f>
        <v>Group D</v>
      </c>
      <c r="G485" s="5" t="str">
        <f>_xlfn.XLOOKUP(student_exam_results[[#This Row],[Student_ID]],Student_List[Student_ID],Student_List[Gender])</f>
        <v>F</v>
      </c>
      <c r="H485" s="5" cm="1">
        <f t="array" ref="H485">_xlfn.XLOOKUP(student_exam_results[[#This Row],[Student_ID]],Table3[[#Headers],[#Data],[Student_ID]],Table3[[#Headers],[#Data],[parental_level_of_education]])</f>
        <v>5</v>
      </c>
      <c r="I485" s="5"/>
      <c r="O485" s="5"/>
      <c r="P485" s="5"/>
      <c r="Q485" s="5"/>
      <c r="R485" s="5"/>
    </row>
    <row r="486" spans="1:18" x14ac:dyDescent="0.35">
      <c r="A486" s="17">
        <v>485</v>
      </c>
      <c r="B486" s="4" t="s">
        <v>324</v>
      </c>
      <c r="C486" s="5">
        <v>55</v>
      </c>
      <c r="D486" s="5">
        <v>69</v>
      </c>
      <c r="E486" s="5">
        <v>69</v>
      </c>
      <c r="F486" s="5" t="str">
        <f>_xlfn.XLOOKUP(student_exam_results[[#This Row],[Student_ID]],Student_List[Student_ID],Student_List[Year_Group])</f>
        <v>Group C</v>
      </c>
      <c r="G486" s="5" t="str">
        <f>_xlfn.XLOOKUP(student_exam_results[[#This Row],[Student_ID]],Student_List[Student_ID],Student_List[Gender])</f>
        <v>F</v>
      </c>
      <c r="H486" s="5" cm="1">
        <f t="array" ref="H486">_xlfn.XLOOKUP(student_exam_results[[#This Row],[Student_ID]],Table3[[#Headers],[#Data],[Student_ID]],Table3[[#Headers],[#Data],[parental_level_of_education]])</f>
        <v>5</v>
      </c>
      <c r="I486" s="5"/>
      <c r="O486" s="5"/>
      <c r="P486" s="5"/>
      <c r="Q486" s="5"/>
      <c r="R486" s="5"/>
    </row>
    <row r="487" spans="1:18" x14ac:dyDescent="0.35">
      <c r="A487" s="17">
        <v>486</v>
      </c>
      <c r="B487" s="4" t="s">
        <v>305</v>
      </c>
      <c r="C487" s="5">
        <v>46</v>
      </c>
      <c r="D487" s="5">
        <v>70</v>
      </c>
      <c r="E487" s="5">
        <v>69</v>
      </c>
      <c r="F487" s="5" t="str">
        <f>_xlfn.XLOOKUP(student_exam_results[[#This Row],[Student_ID]],Student_List[Student_ID],Student_List[Year_Group])</f>
        <v>Group C</v>
      </c>
      <c r="G487" s="5" t="str">
        <f>_xlfn.XLOOKUP(student_exam_results[[#This Row],[Student_ID]],Student_List[Student_ID],Student_List[Gender])</f>
        <v>F</v>
      </c>
      <c r="H487" s="5" cm="1">
        <f t="array" ref="H487">_xlfn.XLOOKUP(student_exam_results[[#This Row],[Student_ID]],Table3[[#Headers],[#Data],[Student_ID]],Table3[[#Headers],[#Data],[parental_level_of_education]])</f>
        <v>6</v>
      </c>
      <c r="I487" s="5"/>
      <c r="O487" s="5"/>
      <c r="P487" s="5"/>
      <c r="Q487" s="5"/>
      <c r="R487" s="5"/>
    </row>
    <row r="488" spans="1:18" x14ac:dyDescent="0.35">
      <c r="A488" s="18">
        <v>487</v>
      </c>
      <c r="B488" s="4" t="s">
        <v>600</v>
      </c>
      <c r="C488" s="5">
        <v>73</v>
      </c>
      <c r="D488" s="5">
        <v>70</v>
      </c>
      <c r="E488" s="5">
        <v>69</v>
      </c>
      <c r="F488" s="5" t="str">
        <f>_xlfn.XLOOKUP(student_exam_results[[#This Row],[Student_ID]],Student_List[Student_ID],Student_List[Year_Group])</f>
        <v>Group C</v>
      </c>
      <c r="G488" s="5" t="str">
        <f>_xlfn.XLOOKUP(student_exam_results[[#This Row],[Student_ID]],Student_List[Student_ID],Student_List[Gender])</f>
        <v>M</v>
      </c>
      <c r="H488" s="5" cm="1">
        <f t="array" ref="H488">_xlfn.XLOOKUP(student_exam_results[[#This Row],[Student_ID]],Table3[[#Headers],[#Data],[Student_ID]],Table3[[#Headers],[#Data],[parental_level_of_education]])</f>
        <v>1</v>
      </c>
      <c r="I488" s="5"/>
      <c r="O488" s="5"/>
      <c r="P488" s="5"/>
      <c r="Q488" s="5"/>
      <c r="R488" s="5"/>
    </row>
    <row r="489" spans="1:18" x14ac:dyDescent="0.35">
      <c r="A489" s="17">
        <v>488</v>
      </c>
      <c r="B489" s="4" t="s">
        <v>408</v>
      </c>
      <c r="C489" s="5">
        <v>66</v>
      </c>
      <c r="D489" s="5">
        <v>71</v>
      </c>
      <c r="E489" s="5">
        <v>69</v>
      </c>
      <c r="F489" s="5" t="str">
        <f>_xlfn.XLOOKUP(student_exam_results[[#This Row],[Student_ID]],Student_List[Student_ID],Student_List[Year_Group])</f>
        <v>Group C</v>
      </c>
      <c r="G489" s="5" t="str">
        <f>_xlfn.XLOOKUP(student_exam_results[[#This Row],[Student_ID]],Student_List[Student_ID],Student_List[Gender])</f>
        <v>F</v>
      </c>
      <c r="H489" s="5" cm="1">
        <f t="array" ref="H489">_xlfn.XLOOKUP(student_exam_results[[#This Row],[Student_ID]],Table3[[#Headers],[#Data],[Student_ID]],Table3[[#Headers],[#Data],[parental_level_of_education]])</f>
        <v>2</v>
      </c>
      <c r="I489" s="5"/>
      <c r="O489" s="5"/>
      <c r="P489" s="5"/>
      <c r="Q489" s="5"/>
      <c r="R489" s="5"/>
    </row>
    <row r="490" spans="1:18" x14ac:dyDescent="0.35">
      <c r="A490" s="18">
        <v>489</v>
      </c>
      <c r="B490" s="4" t="s">
        <v>941</v>
      </c>
      <c r="C490" s="5">
        <v>96</v>
      </c>
      <c r="D490" s="5">
        <v>71</v>
      </c>
      <c r="E490" s="5">
        <v>69</v>
      </c>
      <c r="F490" s="5" t="str">
        <f>_xlfn.XLOOKUP(student_exam_results[[#This Row],[Student_ID]],Student_List[Student_ID],Student_List[Year_Group])</f>
        <v>Group E</v>
      </c>
      <c r="G490" s="5" t="str">
        <f>_xlfn.XLOOKUP(student_exam_results[[#This Row],[Student_ID]],Student_List[Student_ID],Student_List[Gender])</f>
        <v>M</v>
      </c>
      <c r="H490" s="5" cm="1">
        <f t="array" ref="H490">_xlfn.XLOOKUP(student_exam_results[[#This Row],[Student_ID]],Table3[[#Headers],[#Data],[Student_ID]],Table3[[#Headers],[#Data],[parental_level_of_education]])</f>
        <v>4</v>
      </c>
      <c r="I490" s="5"/>
      <c r="O490" s="5"/>
      <c r="P490" s="5"/>
      <c r="Q490" s="5"/>
      <c r="R490" s="5"/>
    </row>
    <row r="491" spans="1:18" x14ac:dyDescent="0.35">
      <c r="A491" s="17">
        <v>490</v>
      </c>
      <c r="B491" s="4" t="s">
        <v>191</v>
      </c>
      <c r="C491" s="5">
        <v>66</v>
      </c>
      <c r="D491" s="5">
        <v>71</v>
      </c>
      <c r="E491" s="5">
        <v>69</v>
      </c>
      <c r="F491" s="5" t="str">
        <f>_xlfn.XLOOKUP(student_exam_results[[#This Row],[Student_ID]],Student_List[Student_ID],Student_List[Year_Group])</f>
        <v>Group B</v>
      </c>
      <c r="G491" s="5" t="str">
        <f>_xlfn.XLOOKUP(student_exam_results[[#This Row],[Student_ID]],Student_List[Student_ID],Student_List[Gender])</f>
        <v>M</v>
      </c>
      <c r="H491" s="5" cm="1">
        <f t="array" ref="H491">_xlfn.XLOOKUP(student_exam_results[[#This Row],[Student_ID]],Table3[[#Headers],[#Data],[Student_ID]],Table3[[#Headers],[#Data],[parental_level_of_education]])</f>
        <v>3</v>
      </c>
      <c r="I491" s="5"/>
      <c r="O491" s="5"/>
      <c r="P491" s="5"/>
      <c r="Q491" s="5"/>
      <c r="R491" s="5"/>
    </row>
    <row r="492" spans="1:18" x14ac:dyDescent="0.35">
      <c r="A492" s="17">
        <v>491</v>
      </c>
      <c r="B492" s="4" t="s">
        <v>891</v>
      </c>
      <c r="C492" s="5">
        <v>61</v>
      </c>
      <c r="D492" s="5">
        <v>71</v>
      </c>
      <c r="E492" s="5">
        <v>69</v>
      </c>
      <c r="F492" s="5" t="str">
        <f>_xlfn.XLOOKUP(student_exam_results[[#This Row],[Student_ID]],Student_List[Student_ID],Student_List[Year_Group])</f>
        <v>Group E</v>
      </c>
      <c r="G492" s="5" t="str">
        <f>_xlfn.XLOOKUP(student_exam_results[[#This Row],[Student_ID]],Student_List[Student_ID],Student_List[Gender])</f>
        <v>F</v>
      </c>
      <c r="H492" s="5" cm="1">
        <f t="array" ref="H492">_xlfn.XLOOKUP(student_exam_results[[#This Row],[Student_ID]],Table3[[#Headers],[#Data],[Student_ID]],Table3[[#Headers],[#Data],[parental_level_of_education]])</f>
        <v>3</v>
      </c>
      <c r="I492" s="5"/>
      <c r="O492" s="5"/>
      <c r="P492" s="5"/>
      <c r="Q492" s="5"/>
      <c r="R492" s="5"/>
    </row>
    <row r="493" spans="1:18" x14ac:dyDescent="0.35">
      <c r="A493" s="18">
        <v>492</v>
      </c>
      <c r="B493" s="4" t="s">
        <v>195</v>
      </c>
      <c r="C493" s="5">
        <v>68</v>
      </c>
      <c r="D493" s="5">
        <v>72</v>
      </c>
      <c r="E493" s="5">
        <v>69</v>
      </c>
      <c r="F493" s="5" t="str">
        <f>_xlfn.XLOOKUP(student_exam_results[[#This Row],[Student_ID]],Student_List[Student_ID],Student_List[Year_Group])</f>
        <v>Group B</v>
      </c>
      <c r="G493" s="5" t="str">
        <f>_xlfn.XLOOKUP(student_exam_results[[#This Row],[Student_ID]],Student_List[Student_ID],Student_List[Gender])</f>
        <v>M</v>
      </c>
      <c r="H493" s="5" cm="1">
        <f t="array" ref="H493">_xlfn.XLOOKUP(student_exam_results[[#This Row],[Student_ID]],Table3[[#Headers],[#Data],[Student_ID]],Table3[[#Headers],[#Data],[parental_level_of_education]])</f>
        <v>1</v>
      </c>
      <c r="I493" s="5"/>
      <c r="O493" s="5"/>
      <c r="P493" s="5"/>
      <c r="Q493" s="5"/>
      <c r="R493" s="5"/>
    </row>
    <row r="494" spans="1:18" x14ac:dyDescent="0.35">
      <c r="A494" s="17">
        <v>493</v>
      </c>
      <c r="B494" s="4" t="s">
        <v>849</v>
      </c>
      <c r="C494" s="5">
        <v>79</v>
      </c>
      <c r="D494" s="5">
        <v>72</v>
      </c>
      <c r="E494" s="5">
        <v>69</v>
      </c>
      <c r="F494" s="5" t="str">
        <f>_xlfn.XLOOKUP(student_exam_results[[#This Row],[Student_ID]],Student_List[Student_ID],Student_List[Year_Group])</f>
        <v>Group D</v>
      </c>
      <c r="G494" s="5" t="str">
        <f>_xlfn.XLOOKUP(student_exam_results[[#This Row],[Student_ID]],Student_List[Student_ID],Student_List[Gender])</f>
        <v>M</v>
      </c>
      <c r="H494" s="5" cm="1">
        <f t="array" ref="H494">_xlfn.XLOOKUP(student_exam_results[[#This Row],[Student_ID]],Table3[[#Headers],[#Data],[Student_ID]],Table3[[#Headers],[#Data],[parental_level_of_education]])</f>
        <v>1</v>
      </c>
      <c r="I494" s="5"/>
      <c r="O494" s="5"/>
      <c r="P494" s="5"/>
      <c r="Q494" s="5"/>
      <c r="R494" s="5"/>
    </row>
    <row r="495" spans="1:18" x14ac:dyDescent="0.35">
      <c r="A495" s="18">
        <v>494</v>
      </c>
      <c r="B495" s="4" t="s">
        <v>448</v>
      </c>
      <c r="C495" s="5">
        <v>71</v>
      </c>
      <c r="D495" s="5">
        <v>73</v>
      </c>
      <c r="E495" s="5">
        <v>69</v>
      </c>
      <c r="F495" s="5" t="str">
        <f>_xlfn.XLOOKUP(student_exam_results[[#This Row],[Student_ID]],Student_List[Student_ID],Student_List[Year_Group])</f>
        <v>Group C</v>
      </c>
      <c r="G495" s="5" t="str">
        <f>_xlfn.XLOOKUP(student_exam_results[[#This Row],[Student_ID]],Student_List[Student_ID],Student_List[Gender])</f>
        <v>M</v>
      </c>
      <c r="H495" s="5" cm="1">
        <f t="array" ref="H495">_xlfn.XLOOKUP(student_exam_results[[#This Row],[Student_ID]],Table3[[#Headers],[#Data],[Student_ID]],Table3[[#Headers],[#Data],[parental_level_of_education]])</f>
        <v>6</v>
      </c>
      <c r="I495" s="5"/>
      <c r="O495" s="5"/>
      <c r="P495" s="5"/>
      <c r="Q495" s="5"/>
      <c r="R495" s="5"/>
    </row>
    <row r="496" spans="1:18" x14ac:dyDescent="0.35">
      <c r="A496" s="17">
        <v>495</v>
      </c>
      <c r="B496" s="4" t="s">
        <v>165</v>
      </c>
      <c r="C496" s="5">
        <v>65</v>
      </c>
      <c r="D496" s="5">
        <v>74</v>
      </c>
      <c r="E496" s="5">
        <v>69</v>
      </c>
      <c r="F496" s="5" t="str">
        <f>_xlfn.XLOOKUP(student_exam_results[[#This Row],[Student_ID]],Student_List[Student_ID],Student_List[Year_Group])</f>
        <v>Group B</v>
      </c>
      <c r="G496" s="5" t="str">
        <f>_xlfn.XLOOKUP(student_exam_results[[#This Row],[Student_ID]],Student_List[Student_ID],Student_List[Gender])</f>
        <v>F</v>
      </c>
      <c r="H496" s="5" cm="1">
        <f t="array" ref="H496">_xlfn.XLOOKUP(student_exam_results[[#This Row],[Student_ID]],Table3[[#Headers],[#Data],[Student_ID]],Table3[[#Headers],[#Data],[parental_level_of_education]])</f>
        <v>1</v>
      </c>
      <c r="I496" s="5"/>
      <c r="O496" s="5"/>
      <c r="P496" s="5"/>
      <c r="Q496" s="5"/>
      <c r="R496" s="5"/>
    </row>
    <row r="497" spans="1:18" x14ac:dyDescent="0.35">
      <c r="A497" s="17">
        <v>496</v>
      </c>
      <c r="B497" s="4" t="s">
        <v>575</v>
      </c>
      <c r="C497" s="5">
        <v>85</v>
      </c>
      <c r="D497" s="5">
        <v>75</v>
      </c>
      <c r="E497" s="5">
        <v>69</v>
      </c>
      <c r="F497" s="5" t="str">
        <f>_xlfn.XLOOKUP(student_exam_results[[#This Row],[Student_ID]],Student_List[Student_ID],Student_List[Year_Group])</f>
        <v>Group C</v>
      </c>
      <c r="G497" s="5" t="str">
        <f>_xlfn.XLOOKUP(student_exam_results[[#This Row],[Student_ID]],Student_List[Student_ID],Student_List[Gender])</f>
        <v>M</v>
      </c>
      <c r="H497" s="5" cm="1">
        <f t="array" ref="H497">_xlfn.XLOOKUP(student_exam_results[[#This Row],[Student_ID]],Table3[[#Headers],[#Data],[Student_ID]],Table3[[#Headers],[#Data],[parental_level_of_education]])</f>
        <v>5</v>
      </c>
      <c r="I497" s="5"/>
      <c r="O497" s="5"/>
      <c r="P497" s="5"/>
      <c r="Q497" s="5"/>
      <c r="R497" s="5"/>
    </row>
    <row r="498" spans="1:18" x14ac:dyDescent="0.35">
      <c r="A498" s="18">
        <v>497</v>
      </c>
      <c r="B498" s="4" t="s">
        <v>954</v>
      </c>
      <c r="C498" s="5">
        <v>95</v>
      </c>
      <c r="D498" s="5">
        <v>75</v>
      </c>
      <c r="E498" s="5">
        <v>69</v>
      </c>
      <c r="F498" s="5" t="str">
        <f>_xlfn.XLOOKUP(student_exam_results[[#This Row],[Student_ID]],Student_List[Student_ID],Student_List[Year_Group])</f>
        <v>Group E</v>
      </c>
      <c r="G498" s="5" t="str">
        <f>_xlfn.XLOOKUP(student_exam_results[[#This Row],[Student_ID]],Student_List[Student_ID],Student_List[Gender])</f>
        <v>M</v>
      </c>
      <c r="H498" s="5" cm="1">
        <f t="array" ref="H498">_xlfn.XLOOKUP(student_exam_results[[#This Row],[Student_ID]],Table3[[#Headers],[#Data],[Student_ID]],Table3[[#Headers],[#Data],[parental_level_of_education]])</f>
        <v>4</v>
      </c>
      <c r="I498" s="5"/>
      <c r="O498" s="5"/>
      <c r="P498" s="5"/>
      <c r="Q498" s="5"/>
      <c r="R498" s="5"/>
    </row>
    <row r="499" spans="1:18" x14ac:dyDescent="0.35">
      <c r="A499" s="17">
        <v>498</v>
      </c>
      <c r="B499" s="4" t="s">
        <v>511</v>
      </c>
      <c r="C499" s="5">
        <v>77</v>
      </c>
      <c r="D499" s="5">
        <v>76</v>
      </c>
      <c r="E499" s="5">
        <v>69</v>
      </c>
      <c r="F499" s="5" t="str">
        <f>_xlfn.XLOOKUP(student_exam_results[[#This Row],[Student_ID]],Student_List[Student_ID],Student_List[Year_Group])</f>
        <v>Group C</v>
      </c>
      <c r="G499" s="5" t="str">
        <f>_xlfn.XLOOKUP(student_exam_results[[#This Row],[Student_ID]],Student_List[Student_ID],Student_List[Gender])</f>
        <v>M</v>
      </c>
      <c r="H499" s="5" cm="1">
        <f t="array" ref="H499">_xlfn.XLOOKUP(student_exam_results[[#This Row],[Student_ID]],Table3[[#Headers],[#Data],[Student_ID]],Table3[[#Headers],[#Data],[parental_level_of_education]])</f>
        <v>4</v>
      </c>
      <c r="I499" s="5"/>
      <c r="O499" s="5"/>
      <c r="P499" s="5"/>
      <c r="Q499" s="5"/>
      <c r="R499" s="5"/>
    </row>
    <row r="500" spans="1:18" x14ac:dyDescent="0.35">
      <c r="A500" s="18">
        <v>499</v>
      </c>
      <c r="B500" s="4" t="s">
        <v>496</v>
      </c>
      <c r="C500" s="5">
        <v>81</v>
      </c>
      <c r="D500" s="5">
        <v>78</v>
      </c>
      <c r="E500" s="5">
        <v>69</v>
      </c>
      <c r="F500" s="5" t="str">
        <f>_xlfn.XLOOKUP(student_exam_results[[#This Row],[Student_ID]],Student_List[Student_ID],Student_List[Year_Group])</f>
        <v>Group C</v>
      </c>
      <c r="G500" s="5" t="str">
        <f>_xlfn.XLOOKUP(student_exam_results[[#This Row],[Student_ID]],Student_List[Student_ID],Student_List[Gender])</f>
        <v>M</v>
      </c>
      <c r="H500" s="5" cm="1">
        <f t="array" ref="H500">_xlfn.XLOOKUP(student_exam_results[[#This Row],[Student_ID]],Table3[[#Headers],[#Data],[Student_ID]],Table3[[#Headers],[#Data],[parental_level_of_education]])</f>
        <v>5</v>
      </c>
      <c r="I500" s="5"/>
      <c r="O500" s="5"/>
      <c r="P500" s="5"/>
      <c r="Q500" s="5"/>
      <c r="R500" s="5"/>
    </row>
    <row r="501" spans="1:18" x14ac:dyDescent="0.35">
      <c r="A501" s="17">
        <v>500</v>
      </c>
      <c r="B501" s="4" t="s">
        <v>773</v>
      </c>
      <c r="C501" s="5">
        <v>76</v>
      </c>
      <c r="D501" s="5">
        <v>65</v>
      </c>
      <c r="E501" s="5">
        <v>70</v>
      </c>
      <c r="F501" s="5" t="str">
        <f>_xlfn.XLOOKUP(student_exam_results[[#This Row],[Student_ID]],Student_List[Student_ID],Student_List[Year_Group])</f>
        <v>Group D</v>
      </c>
      <c r="G501" s="5" t="str">
        <f>_xlfn.XLOOKUP(student_exam_results[[#This Row],[Student_ID]],Student_List[Student_ID],Student_List[Gender])</f>
        <v>M</v>
      </c>
      <c r="H501" s="5" cm="1">
        <f t="array" ref="H501">_xlfn.XLOOKUP(student_exam_results[[#This Row],[Student_ID]],Table3[[#Headers],[#Data],[Student_ID]],Table3[[#Headers],[#Data],[parental_level_of_education]])</f>
        <v>1</v>
      </c>
      <c r="I501" s="5"/>
      <c r="O501" s="5"/>
      <c r="P501" s="5"/>
      <c r="Q501" s="5"/>
      <c r="R501" s="5"/>
    </row>
    <row r="502" spans="1:18" x14ac:dyDescent="0.35">
      <c r="A502" s="17">
        <v>501</v>
      </c>
      <c r="B502" s="4" t="s">
        <v>259</v>
      </c>
      <c r="C502" s="5">
        <v>76</v>
      </c>
      <c r="D502" s="5">
        <v>66</v>
      </c>
      <c r="E502" s="5">
        <v>70</v>
      </c>
      <c r="F502" s="5" t="str">
        <f>_xlfn.XLOOKUP(student_exam_results[[#This Row],[Student_ID]],Student_List[Student_ID],Student_List[Year_Group])</f>
        <v>Group B</v>
      </c>
      <c r="G502" s="5" t="str">
        <f>_xlfn.XLOOKUP(student_exam_results[[#This Row],[Student_ID]],Student_List[Student_ID],Student_List[Gender])</f>
        <v>M</v>
      </c>
      <c r="H502" s="5" cm="1">
        <f t="array" ref="H502">_xlfn.XLOOKUP(student_exam_results[[#This Row],[Student_ID]],Table3[[#Headers],[#Data],[Student_ID]],Table3[[#Headers],[#Data],[parental_level_of_education]])</f>
        <v>5</v>
      </c>
      <c r="I502" s="5"/>
      <c r="O502" s="5"/>
      <c r="P502" s="5"/>
      <c r="Q502" s="5"/>
      <c r="R502" s="5"/>
    </row>
    <row r="503" spans="1:18" x14ac:dyDescent="0.35">
      <c r="A503" s="18">
        <v>502</v>
      </c>
      <c r="B503" s="4" t="s">
        <v>287</v>
      </c>
      <c r="C503" s="5">
        <v>59</v>
      </c>
      <c r="D503" s="5">
        <v>66</v>
      </c>
      <c r="E503" s="5">
        <v>70</v>
      </c>
      <c r="F503" s="5" t="str">
        <f>_xlfn.XLOOKUP(student_exam_results[[#This Row],[Student_ID]],Student_List[Student_ID],Student_List[Year_Group])</f>
        <v>Group C</v>
      </c>
      <c r="G503" s="5" t="str">
        <f>_xlfn.XLOOKUP(student_exam_results[[#This Row],[Student_ID]],Student_List[Student_ID],Student_List[Gender])</f>
        <v>F</v>
      </c>
      <c r="H503" s="5" cm="1">
        <f t="array" ref="H503">_xlfn.XLOOKUP(student_exam_results[[#This Row],[Student_ID]],Table3[[#Headers],[#Data],[Student_ID]],Table3[[#Headers],[#Data],[parental_level_of_education]])</f>
        <v>3</v>
      </c>
      <c r="I503" s="5"/>
      <c r="O503" s="5"/>
      <c r="P503" s="5"/>
      <c r="Q503" s="5"/>
      <c r="R503" s="5"/>
    </row>
    <row r="504" spans="1:18" x14ac:dyDescent="0.35">
      <c r="A504" s="17">
        <v>503</v>
      </c>
      <c r="B504" s="4" t="s">
        <v>294</v>
      </c>
      <c r="C504" s="5">
        <v>66</v>
      </c>
      <c r="D504" s="5">
        <v>66</v>
      </c>
      <c r="E504" s="5">
        <v>70</v>
      </c>
      <c r="F504" s="5" t="str">
        <f>_xlfn.XLOOKUP(student_exam_results[[#This Row],[Student_ID]],Student_List[Student_ID],Student_List[Year_Group])</f>
        <v>Group C</v>
      </c>
      <c r="G504" s="5" t="str">
        <f>_xlfn.XLOOKUP(student_exam_results[[#This Row],[Student_ID]],Student_List[Student_ID],Student_List[Gender])</f>
        <v>F</v>
      </c>
      <c r="H504" s="5" cm="1">
        <f t="array" ref="H504">_xlfn.XLOOKUP(student_exam_results[[#This Row],[Student_ID]],Table3[[#Headers],[#Data],[Student_ID]],Table3[[#Headers],[#Data],[parental_level_of_education]])</f>
        <v>4</v>
      </c>
      <c r="I504" s="5"/>
      <c r="O504" s="5"/>
      <c r="P504" s="5"/>
      <c r="Q504" s="5"/>
      <c r="R504" s="5"/>
    </row>
    <row r="505" spans="1:18" x14ac:dyDescent="0.35">
      <c r="A505" s="18">
        <v>504</v>
      </c>
      <c r="B505" s="4" t="s">
        <v>26</v>
      </c>
      <c r="C505" s="5">
        <v>51</v>
      </c>
      <c r="D505" s="5">
        <v>67</v>
      </c>
      <c r="E505" s="5">
        <v>70</v>
      </c>
      <c r="F505" s="5" t="str">
        <f>_xlfn.XLOOKUP(student_exam_results[[#This Row],[Student_ID]],Student_List[Student_ID],Student_List[Year_Group])</f>
        <v>Group A</v>
      </c>
      <c r="G505" s="5" t="str">
        <f>_xlfn.XLOOKUP(student_exam_results[[#This Row],[Student_ID]],Student_List[Student_ID],Student_List[Gender])</f>
        <v>F</v>
      </c>
      <c r="H505" s="5" cm="1">
        <f t="array" ref="H505">_xlfn.XLOOKUP(student_exam_results[[#This Row],[Student_ID]],Table3[[#Headers],[#Data],[Student_ID]],Table3[[#Headers],[#Data],[parental_level_of_education]])</f>
        <v>1</v>
      </c>
      <c r="I505" s="5"/>
      <c r="O505" s="5"/>
      <c r="P505" s="5"/>
      <c r="Q505" s="5"/>
      <c r="R505" s="5"/>
    </row>
    <row r="506" spans="1:18" x14ac:dyDescent="0.35">
      <c r="A506" s="17">
        <v>505</v>
      </c>
      <c r="B506" s="4" t="s">
        <v>731</v>
      </c>
      <c r="C506" s="5">
        <v>54</v>
      </c>
      <c r="D506" s="5">
        <v>68</v>
      </c>
      <c r="E506" s="5">
        <v>70</v>
      </c>
      <c r="F506" s="5" t="str">
        <f>_xlfn.XLOOKUP(student_exam_results[[#This Row],[Student_ID]],Student_List[Student_ID],Student_List[Year_Group])</f>
        <v>Group D</v>
      </c>
      <c r="G506" s="5" t="str">
        <f>_xlfn.XLOOKUP(student_exam_results[[#This Row],[Student_ID]],Student_List[Student_ID],Student_List[Gender])</f>
        <v>F</v>
      </c>
      <c r="H506" s="5" cm="1">
        <f t="array" ref="H506">_xlfn.XLOOKUP(student_exam_results[[#This Row],[Student_ID]],Table3[[#Headers],[#Data],[Student_ID]],Table3[[#Headers],[#Data],[parental_level_of_education]])</f>
        <v>3</v>
      </c>
      <c r="I506" s="5"/>
      <c r="O506" s="5"/>
      <c r="P506" s="5"/>
      <c r="Q506" s="5"/>
      <c r="R506" s="5"/>
    </row>
    <row r="507" spans="1:18" x14ac:dyDescent="0.35">
      <c r="A507" s="17">
        <v>506</v>
      </c>
      <c r="B507" s="4" t="s">
        <v>605</v>
      </c>
      <c r="C507" s="5">
        <v>65</v>
      </c>
      <c r="D507" s="5">
        <v>68</v>
      </c>
      <c r="E507" s="5">
        <v>70</v>
      </c>
      <c r="F507" s="5" t="str">
        <f>_xlfn.XLOOKUP(student_exam_results[[#This Row],[Student_ID]],Student_List[Student_ID],Student_List[Year_Group])</f>
        <v>Group C</v>
      </c>
      <c r="G507" s="5" t="str">
        <f>_xlfn.XLOOKUP(student_exam_results[[#This Row],[Student_ID]],Student_List[Student_ID],Student_List[Gender])</f>
        <v>M</v>
      </c>
      <c r="H507" s="5" cm="1">
        <f t="array" ref="H507">_xlfn.XLOOKUP(student_exam_results[[#This Row],[Student_ID]],Table3[[#Headers],[#Data],[Student_ID]],Table3[[#Headers],[#Data],[parental_level_of_education]])</f>
        <v>3</v>
      </c>
      <c r="I507" s="5"/>
      <c r="O507" s="5"/>
      <c r="P507" s="5"/>
      <c r="Q507" s="5"/>
      <c r="R507" s="5"/>
    </row>
    <row r="508" spans="1:18" x14ac:dyDescent="0.35">
      <c r="A508" s="18">
        <v>507</v>
      </c>
      <c r="B508" s="4" t="s">
        <v>562</v>
      </c>
      <c r="C508" s="5">
        <v>77</v>
      </c>
      <c r="D508" s="5">
        <v>69</v>
      </c>
      <c r="E508" s="5">
        <v>70</v>
      </c>
      <c r="F508" s="5" t="str">
        <f>_xlfn.XLOOKUP(student_exam_results[[#This Row],[Student_ID]],Student_List[Student_ID],Student_List[Year_Group])</f>
        <v>Group C</v>
      </c>
      <c r="G508" s="5" t="str">
        <f>_xlfn.XLOOKUP(student_exam_results[[#This Row],[Student_ID]],Student_List[Student_ID],Student_List[Gender])</f>
        <v>M</v>
      </c>
      <c r="H508" s="5" cm="1">
        <f t="array" ref="H508">_xlfn.XLOOKUP(student_exam_results[[#This Row],[Student_ID]],Table3[[#Headers],[#Data],[Student_ID]],Table3[[#Headers],[#Data],[parental_level_of_education]])</f>
        <v>1</v>
      </c>
      <c r="I508" s="5"/>
      <c r="O508" s="5"/>
      <c r="P508" s="5"/>
      <c r="Q508" s="5"/>
      <c r="R508" s="5"/>
    </row>
    <row r="509" spans="1:18" x14ac:dyDescent="0.35">
      <c r="A509" s="17">
        <v>508</v>
      </c>
      <c r="B509" s="4" t="s">
        <v>229</v>
      </c>
      <c r="C509" s="5">
        <v>77</v>
      </c>
      <c r="D509" s="5">
        <v>69</v>
      </c>
      <c r="E509" s="5">
        <v>70</v>
      </c>
      <c r="F509" s="5" t="str">
        <f>_xlfn.XLOOKUP(student_exam_results[[#This Row],[Student_ID]],Student_List[Student_ID],Student_List[Year_Group])</f>
        <v>Group B</v>
      </c>
      <c r="G509" s="5" t="str">
        <f>_xlfn.XLOOKUP(student_exam_results[[#This Row],[Student_ID]],Student_List[Student_ID],Student_List[Gender])</f>
        <v>M</v>
      </c>
      <c r="H509" s="5" cm="1">
        <f t="array" ref="H509">_xlfn.XLOOKUP(student_exam_results[[#This Row],[Student_ID]],Table3[[#Headers],[#Data],[Student_ID]],Table3[[#Headers],[#Data],[parental_level_of_education]])</f>
        <v>2</v>
      </c>
      <c r="I509" s="5"/>
      <c r="O509" s="5"/>
      <c r="P509" s="5"/>
      <c r="Q509" s="5"/>
      <c r="R509" s="5"/>
    </row>
    <row r="510" spans="1:18" x14ac:dyDescent="0.35">
      <c r="A510" s="18">
        <v>509</v>
      </c>
      <c r="B510" s="4" t="s">
        <v>878</v>
      </c>
      <c r="C510" s="5">
        <v>67</v>
      </c>
      <c r="D510" s="5">
        <v>71</v>
      </c>
      <c r="E510" s="5">
        <v>70</v>
      </c>
      <c r="F510" s="5" t="str">
        <f>_xlfn.XLOOKUP(student_exam_results[[#This Row],[Student_ID]],Student_List[Student_ID],Student_List[Year_Group])</f>
        <v>Group E</v>
      </c>
      <c r="G510" s="5" t="str">
        <f>_xlfn.XLOOKUP(student_exam_results[[#This Row],[Student_ID]],Student_List[Student_ID],Student_List[Gender])</f>
        <v>F</v>
      </c>
      <c r="H510" s="5" cm="1">
        <f t="array" ref="H510">_xlfn.XLOOKUP(student_exam_results[[#This Row],[Student_ID]],Table3[[#Headers],[#Data],[Student_ID]],Table3[[#Headers],[#Data],[parental_level_of_education]])</f>
        <v>1</v>
      </c>
      <c r="I510" s="5"/>
      <c r="O510" s="5"/>
      <c r="P510" s="5"/>
      <c r="Q510" s="5"/>
      <c r="R510" s="5"/>
    </row>
    <row r="511" spans="1:18" x14ac:dyDescent="0.35">
      <c r="A511" s="17">
        <v>510</v>
      </c>
      <c r="B511" s="4" t="s">
        <v>258</v>
      </c>
      <c r="C511" s="5">
        <v>66</v>
      </c>
      <c r="D511" s="5">
        <v>71</v>
      </c>
      <c r="E511" s="5">
        <v>70</v>
      </c>
      <c r="F511" s="5" t="str">
        <f>_xlfn.XLOOKUP(student_exam_results[[#This Row],[Student_ID]],Student_List[Student_ID],Student_List[Year_Group])</f>
        <v>Group B</v>
      </c>
      <c r="G511" s="5" t="str">
        <f>_xlfn.XLOOKUP(student_exam_results[[#This Row],[Student_ID]],Student_List[Student_ID],Student_List[Gender])</f>
        <v>M</v>
      </c>
      <c r="H511" s="5" cm="1">
        <f t="array" ref="H511">_xlfn.XLOOKUP(student_exam_results[[#This Row],[Student_ID]],Table3[[#Headers],[#Data],[Student_ID]],Table3[[#Headers],[#Data],[parental_level_of_education]])</f>
        <v>5</v>
      </c>
      <c r="I511" s="5"/>
      <c r="O511" s="5"/>
      <c r="P511" s="5"/>
      <c r="Q511" s="5"/>
      <c r="R511" s="5"/>
    </row>
    <row r="512" spans="1:18" x14ac:dyDescent="0.35">
      <c r="A512" s="17">
        <v>511</v>
      </c>
      <c r="B512" s="4" t="s">
        <v>783</v>
      </c>
      <c r="C512" s="5">
        <v>63</v>
      </c>
      <c r="D512" s="5">
        <v>71</v>
      </c>
      <c r="E512" s="5">
        <v>70</v>
      </c>
      <c r="F512" s="5" t="str">
        <f>_xlfn.XLOOKUP(student_exam_results[[#This Row],[Student_ID]],Student_List[Student_ID],Student_List[Year_Group])</f>
        <v>Group D</v>
      </c>
      <c r="G512" s="5" t="str">
        <f>_xlfn.XLOOKUP(student_exam_results[[#This Row],[Student_ID]],Student_List[Student_ID],Student_List[Gender])</f>
        <v>M</v>
      </c>
      <c r="H512" s="5" cm="1">
        <f t="array" ref="H512">_xlfn.XLOOKUP(student_exam_results[[#This Row],[Student_ID]],Table3[[#Headers],[#Data],[Student_ID]],Table3[[#Headers],[#Data],[parental_level_of_education]])</f>
        <v>3</v>
      </c>
      <c r="I512" s="5"/>
      <c r="O512" s="5"/>
      <c r="P512" s="5"/>
      <c r="Q512" s="5"/>
      <c r="R512" s="5"/>
    </row>
    <row r="513" spans="1:18" x14ac:dyDescent="0.35">
      <c r="A513" s="18">
        <v>512</v>
      </c>
      <c r="B513" s="4" t="s">
        <v>249</v>
      </c>
      <c r="C513" s="5">
        <v>85</v>
      </c>
      <c r="D513" s="5">
        <v>71</v>
      </c>
      <c r="E513" s="5">
        <v>70</v>
      </c>
      <c r="F513" s="5" t="str">
        <f>_xlfn.XLOOKUP(student_exam_results[[#This Row],[Student_ID]],Student_List[Student_ID],Student_List[Year_Group])</f>
        <v>Group B</v>
      </c>
      <c r="G513" s="5" t="str">
        <f>_xlfn.XLOOKUP(student_exam_results[[#This Row],[Student_ID]],Student_List[Student_ID],Student_List[Gender])</f>
        <v>M</v>
      </c>
      <c r="H513" s="5" cm="1">
        <f t="array" ref="H513">_xlfn.XLOOKUP(student_exam_results[[#This Row],[Student_ID]],Table3[[#Headers],[#Data],[Student_ID]],Table3[[#Headers],[#Data],[parental_level_of_education]])</f>
        <v>4</v>
      </c>
      <c r="I513" s="5"/>
      <c r="O513" s="5"/>
      <c r="P513" s="5"/>
      <c r="Q513" s="5"/>
      <c r="R513" s="5"/>
    </row>
    <row r="514" spans="1:18" x14ac:dyDescent="0.35">
      <c r="A514" s="17">
        <v>513</v>
      </c>
      <c r="B514" s="4" t="s">
        <v>524</v>
      </c>
      <c r="C514" s="5">
        <v>60</v>
      </c>
      <c r="D514" s="5">
        <v>71</v>
      </c>
      <c r="E514" s="5">
        <v>70</v>
      </c>
      <c r="F514" s="5" t="str">
        <f>_xlfn.XLOOKUP(student_exam_results[[#This Row],[Student_ID]],Student_List[Student_ID],Student_List[Year_Group])</f>
        <v>Group C</v>
      </c>
      <c r="G514" s="5" t="str">
        <f>_xlfn.XLOOKUP(student_exam_results[[#This Row],[Student_ID]],Student_List[Student_ID],Student_List[Gender])</f>
        <v>M</v>
      </c>
      <c r="H514" s="5" cm="1">
        <f t="array" ref="H514">_xlfn.XLOOKUP(student_exam_results[[#This Row],[Student_ID]],Table3[[#Headers],[#Data],[Student_ID]],Table3[[#Headers],[#Data],[parental_level_of_education]])</f>
        <v>6</v>
      </c>
      <c r="I514" s="5"/>
      <c r="O514" s="5"/>
      <c r="P514" s="5"/>
      <c r="Q514" s="5"/>
      <c r="R514" s="5"/>
    </row>
    <row r="515" spans="1:18" x14ac:dyDescent="0.35">
      <c r="A515" s="18">
        <v>514</v>
      </c>
      <c r="B515" s="4" t="s">
        <v>671</v>
      </c>
      <c r="C515" s="5">
        <v>55</v>
      </c>
      <c r="D515" s="5">
        <v>72</v>
      </c>
      <c r="E515" s="5">
        <v>70</v>
      </c>
      <c r="F515" s="5" t="str">
        <f>_xlfn.XLOOKUP(student_exam_results[[#This Row],[Student_ID]],Student_List[Student_ID],Student_List[Year_Group])</f>
        <v>Group D</v>
      </c>
      <c r="G515" s="5" t="str">
        <f>_xlfn.XLOOKUP(student_exam_results[[#This Row],[Student_ID]],Student_List[Student_ID],Student_List[Gender])</f>
        <v>F</v>
      </c>
      <c r="H515" s="5" cm="1">
        <f t="array" ref="H515">_xlfn.XLOOKUP(student_exam_results[[#This Row],[Student_ID]],Table3[[#Headers],[#Data],[Student_ID]],Table3[[#Headers],[#Data],[parental_level_of_education]])</f>
        <v>2</v>
      </c>
      <c r="I515" s="5"/>
      <c r="O515" s="5"/>
      <c r="P515" s="5"/>
      <c r="Q515" s="5"/>
      <c r="R515" s="5"/>
    </row>
    <row r="516" spans="1:18" x14ac:dyDescent="0.35">
      <c r="A516" s="17">
        <v>515</v>
      </c>
      <c r="B516" s="4" t="s">
        <v>943</v>
      </c>
      <c r="C516" s="5">
        <v>85</v>
      </c>
      <c r="D516" s="5">
        <v>73</v>
      </c>
      <c r="E516" s="5">
        <v>70</v>
      </c>
      <c r="F516" s="5" t="str">
        <f>_xlfn.XLOOKUP(student_exam_results[[#This Row],[Student_ID]],Student_List[Student_ID],Student_List[Year_Group])</f>
        <v>Group E</v>
      </c>
      <c r="G516" s="5" t="str">
        <f>_xlfn.XLOOKUP(student_exam_results[[#This Row],[Student_ID]],Student_List[Student_ID],Student_List[Gender])</f>
        <v>M</v>
      </c>
      <c r="H516" s="5" cm="1">
        <f t="array" ref="H516">_xlfn.XLOOKUP(student_exam_results[[#This Row],[Student_ID]],Table3[[#Headers],[#Data],[Student_ID]],Table3[[#Headers],[#Data],[parental_level_of_education]])</f>
        <v>4</v>
      </c>
      <c r="I516" s="5"/>
      <c r="O516" s="5"/>
      <c r="P516" s="5"/>
      <c r="Q516" s="5"/>
      <c r="R516" s="5"/>
    </row>
    <row r="517" spans="1:18" x14ac:dyDescent="0.35">
      <c r="A517" s="17">
        <v>516</v>
      </c>
      <c r="B517" s="4" t="s">
        <v>859</v>
      </c>
      <c r="C517" s="5">
        <v>66</v>
      </c>
      <c r="D517" s="5">
        <v>73</v>
      </c>
      <c r="E517" s="5">
        <v>70</v>
      </c>
      <c r="F517" s="5" t="str">
        <f>_xlfn.XLOOKUP(student_exam_results[[#This Row],[Student_ID]],Student_List[Student_ID],Student_List[Year_Group])</f>
        <v>Group D</v>
      </c>
      <c r="G517" s="5" t="str">
        <f>_xlfn.XLOOKUP(student_exam_results[[#This Row],[Student_ID]],Student_List[Student_ID],Student_List[Gender])</f>
        <v>M</v>
      </c>
      <c r="H517" s="5" cm="1">
        <f t="array" ref="H517">_xlfn.XLOOKUP(student_exam_results[[#This Row],[Student_ID]],Table3[[#Headers],[#Data],[Student_ID]],Table3[[#Headers],[#Data],[parental_level_of_education]])</f>
        <v>1</v>
      </c>
      <c r="I517" s="5"/>
      <c r="O517" s="5"/>
      <c r="P517" s="5"/>
      <c r="Q517" s="5"/>
      <c r="R517" s="5"/>
    </row>
    <row r="518" spans="1:18" x14ac:dyDescent="0.35">
      <c r="A518" s="18">
        <v>517</v>
      </c>
      <c r="B518" s="4" t="s">
        <v>800</v>
      </c>
      <c r="C518" s="5">
        <v>82</v>
      </c>
      <c r="D518" s="5">
        <v>74</v>
      </c>
      <c r="E518" s="5">
        <v>70</v>
      </c>
      <c r="F518" s="5" t="str">
        <f>_xlfn.XLOOKUP(student_exam_results[[#This Row],[Student_ID]],Student_List[Student_ID],Student_List[Year_Group])</f>
        <v>Group D</v>
      </c>
      <c r="G518" s="5" t="str">
        <f>_xlfn.XLOOKUP(student_exam_results[[#This Row],[Student_ID]],Student_List[Student_ID],Student_List[Gender])</f>
        <v>M</v>
      </c>
      <c r="H518" s="5" cm="1">
        <f t="array" ref="H518">_xlfn.XLOOKUP(student_exam_results[[#This Row],[Student_ID]],Table3[[#Headers],[#Data],[Student_ID]],Table3[[#Headers],[#Data],[parental_level_of_education]])</f>
        <v>4</v>
      </c>
      <c r="I518" s="5"/>
      <c r="O518" s="5"/>
      <c r="P518" s="5"/>
      <c r="Q518" s="5"/>
      <c r="R518" s="5"/>
    </row>
    <row r="519" spans="1:18" x14ac:dyDescent="0.35">
      <c r="A519" s="17">
        <v>518</v>
      </c>
      <c r="B519" s="4" t="s">
        <v>797</v>
      </c>
      <c r="C519" s="5">
        <v>85</v>
      </c>
      <c r="D519" s="5">
        <v>74</v>
      </c>
      <c r="E519" s="5">
        <v>70</v>
      </c>
      <c r="F519" s="5" t="str">
        <f>_xlfn.XLOOKUP(student_exam_results[[#This Row],[Student_ID]],Student_List[Student_ID],Student_List[Year_Group])</f>
        <v>Group D</v>
      </c>
      <c r="G519" s="5" t="str">
        <f>_xlfn.XLOOKUP(student_exam_results[[#This Row],[Student_ID]],Student_List[Student_ID],Student_List[Gender])</f>
        <v>M</v>
      </c>
      <c r="H519" s="5" cm="1">
        <f t="array" ref="H519">_xlfn.XLOOKUP(student_exam_results[[#This Row],[Student_ID]],Table3[[#Headers],[#Data],[Student_ID]],Table3[[#Headers],[#Data],[parental_level_of_education]])</f>
        <v>2</v>
      </c>
      <c r="I519" s="5"/>
      <c r="O519" s="5"/>
      <c r="P519" s="5"/>
      <c r="Q519" s="5"/>
      <c r="R519" s="5"/>
    </row>
    <row r="520" spans="1:18" x14ac:dyDescent="0.35">
      <c r="A520" s="18">
        <v>519</v>
      </c>
      <c r="B520" s="4" t="s">
        <v>787</v>
      </c>
      <c r="C520" s="5">
        <v>63</v>
      </c>
      <c r="D520" s="5">
        <v>74</v>
      </c>
      <c r="E520" s="5">
        <v>70</v>
      </c>
      <c r="F520" s="5" t="str">
        <f>_xlfn.XLOOKUP(student_exam_results[[#This Row],[Student_ID]],Student_List[Student_ID],Student_List[Year_Group])</f>
        <v>Group D</v>
      </c>
      <c r="G520" s="5" t="str">
        <f>_xlfn.XLOOKUP(student_exam_results[[#This Row],[Student_ID]],Student_List[Student_ID],Student_List[Gender])</f>
        <v>M</v>
      </c>
      <c r="H520" s="5" cm="1">
        <f t="array" ref="H520">_xlfn.XLOOKUP(student_exam_results[[#This Row],[Student_ID]],Table3[[#Headers],[#Data],[Student_ID]],Table3[[#Headers],[#Data],[parental_level_of_education]])</f>
        <v>3</v>
      </c>
      <c r="I520" s="5"/>
      <c r="O520" s="5"/>
      <c r="P520" s="5"/>
      <c r="Q520" s="5"/>
      <c r="R520" s="5"/>
    </row>
    <row r="521" spans="1:18" x14ac:dyDescent="0.35">
      <c r="A521" s="17">
        <v>520</v>
      </c>
      <c r="B521" s="4" t="s">
        <v>115</v>
      </c>
      <c r="C521" s="5">
        <v>63</v>
      </c>
      <c r="D521" s="5">
        <v>75</v>
      </c>
      <c r="E521" s="5">
        <v>70</v>
      </c>
      <c r="F521" s="5" t="str">
        <f>_xlfn.XLOOKUP(student_exam_results[[#This Row],[Student_ID]],Student_List[Student_ID],Student_List[Year_Group])</f>
        <v>Group B</v>
      </c>
      <c r="G521" s="5" t="str">
        <f>_xlfn.XLOOKUP(student_exam_results[[#This Row],[Student_ID]],Student_List[Student_ID],Student_List[Gender])</f>
        <v>F</v>
      </c>
      <c r="H521" s="5" cm="1">
        <f t="array" ref="H521">_xlfn.XLOOKUP(student_exam_results[[#This Row],[Student_ID]],Table3[[#Headers],[#Data],[Student_ID]],Table3[[#Headers],[#Data],[parental_level_of_education]])</f>
        <v>2</v>
      </c>
      <c r="I521" s="5"/>
      <c r="O521" s="5"/>
      <c r="P521" s="5"/>
      <c r="Q521" s="5"/>
      <c r="R521" s="5"/>
    </row>
    <row r="522" spans="1:18" x14ac:dyDescent="0.35">
      <c r="A522" s="17">
        <v>521</v>
      </c>
      <c r="B522" s="4" t="s">
        <v>238</v>
      </c>
      <c r="C522" s="5">
        <v>76</v>
      </c>
      <c r="D522" s="5">
        <v>76</v>
      </c>
      <c r="E522" s="5">
        <v>70</v>
      </c>
      <c r="F522" s="5" t="str">
        <f>_xlfn.XLOOKUP(student_exam_results[[#This Row],[Student_ID]],Student_List[Student_ID],Student_List[Year_Group])</f>
        <v>Group B</v>
      </c>
      <c r="G522" s="5" t="str">
        <f>_xlfn.XLOOKUP(student_exam_results[[#This Row],[Student_ID]],Student_List[Student_ID],Student_List[Gender])</f>
        <v>M</v>
      </c>
      <c r="H522" s="5" cm="1">
        <f t="array" ref="H522">_xlfn.XLOOKUP(student_exam_results[[#This Row],[Student_ID]],Table3[[#Headers],[#Data],[Student_ID]],Table3[[#Headers],[#Data],[parental_level_of_education]])</f>
        <v>2</v>
      </c>
      <c r="I522" s="5"/>
      <c r="O522" s="5"/>
      <c r="P522" s="5"/>
      <c r="Q522" s="5"/>
      <c r="R522" s="5"/>
    </row>
    <row r="523" spans="1:18" x14ac:dyDescent="0.35">
      <c r="A523" s="18">
        <v>522</v>
      </c>
      <c r="B523" s="4" t="s">
        <v>40</v>
      </c>
      <c r="C523" s="5">
        <v>59</v>
      </c>
      <c r="D523" s="5">
        <v>76</v>
      </c>
      <c r="E523" s="5">
        <v>70</v>
      </c>
      <c r="F523" s="5" t="str">
        <f>_xlfn.XLOOKUP(student_exam_results[[#This Row],[Student_ID]],Student_List[Student_ID],Student_List[Year_Group])</f>
        <v>Group A</v>
      </c>
      <c r="G523" s="5" t="str">
        <f>_xlfn.XLOOKUP(student_exam_results[[#This Row],[Student_ID]],Student_List[Student_ID],Student_List[Gender])</f>
        <v>F</v>
      </c>
      <c r="H523" s="5" cm="1">
        <f t="array" ref="H523">_xlfn.XLOOKUP(student_exam_results[[#This Row],[Student_ID]],Table3[[#Headers],[#Data],[Student_ID]],Table3[[#Headers],[#Data],[parental_level_of_education]])</f>
        <v>4</v>
      </c>
      <c r="I523" s="5"/>
      <c r="O523" s="5"/>
      <c r="P523" s="5"/>
      <c r="Q523" s="5"/>
      <c r="R523" s="5"/>
    </row>
    <row r="524" spans="1:18" x14ac:dyDescent="0.35">
      <c r="A524" s="17">
        <v>523</v>
      </c>
      <c r="B524" s="4" t="s">
        <v>749</v>
      </c>
      <c r="C524" s="5">
        <v>56</v>
      </c>
      <c r="D524" s="5">
        <v>77</v>
      </c>
      <c r="E524" s="5">
        <v>70</v>
      </c>
      <c r="F524" s="5" t="str">
        <f>_xlfn.XLOOKUP(student_exam_results[[#This Row],[Student_ID]],Student_List[Student_ID],Student_List[Year_Group])</f>
        <v>Group D</v>
      </c>
      <c r="G524" s="5" t="str">
        <f>_xlfn.XLOOKUP(student_exam_results[[#This Row],[Student_ID]],Student_List[Student_ID],Student_List[Gender])</f>
        <v>F</v>
      </c>
      <c r="H524" s="5" cm="1">
        <f t="array" ref="H524">_xlfn.XLOOKUP(student_exam_results[[#This Row],[Student_ID]],Table3[[#Headers],[#Data],[Student_ID]],Table3[[#Headers],[#Data],[parental_level_of_education]])</f>
        <v>4</v>
      </c>
      <c r="I524" s="5"/>
      <c r="O524" s="5"/>
      <c r="P524" s="5"/>
      <c r="Q524" s="5"/>
      <c r="R524" s="5"/>
    </row>
    <row r="525" spans="1:18" x14ac:dyDescent="0.35">
      <c r="A525" s="18">
        <v>524</v>
      </c>
      <c r="B525" s="4" t="s">
        <v>584</v>
      </c>
      <c r="C525" s="5">
        <v>70</v>
      </c>
      <c r="D525" s="5">
        <v>77</v>
      </c>
      <c r="E525" s="5">
        <v>70</v>
      </c>
      <c r="F525" s="5" t="str">
        <f>_xlfn.XLOOKUP(student_exam_results[[#This Row],[Student_ID]],Student_List[Student_ID],Student_List[Year_Group])</f>
        <v>Group C</v>
      </c>
      <c r="G525" s="5" t="str">
        <f>_xlfn.XLOOKUP(student_exam_results[[#This Row],[Student_ID]],Student_List[Student_ID],Student_List[Gender])</f>
        <v>M</v>
      </c>
      <c r="H525" s="5" cm="1">
        <f t="array" ref="H525">_xlfn.XLOOKUP(student_exam_results[[#This Row],[Student_ID]],Table3[[#Headers],[#Data],[Student_ID]],Table3[[#Headers],[#Data],[parental_level_of_education]])</f>
        <v>2</v>
      </c>
      <c r="I525" s="5"/>
      <c r="O525" s="5"/>
      <c r="P525" s="5"/>
      <c r="Q525" s="5"/>
      <c r="R525" s="5"/>
    </row>
    <row r="526" spans="1:18" x14ac:dyDescent="0.35">
      <c r="A526" s="17">
        <v>525</v>
      </c>
      <c r="B526" s="4" t="s">
        <v>156</v>
      </c>
      <c r="C526" s="5">
        <v>60</v>
      </c>
      <c r="D526" s="5">
        <v>77</v>
      </c>
      <c r="E526" s="5">
        <v>70</v>
      </c>
      <c r="F526" s="5" t="str">
        <f>_xlfn.XLOOKUP(student_exam_results[[#This Row],[Student_ID]],Student_List[Student_ID],Student_List[Year_Group])</f>
        <v>Group B</v>
      </c>
      <c r="G526" s="5" t="str">
        <f>_xlfn.XLOOKUP(student_exam_results[[#This Row],[Student_ID]],Student_List[Student_ID],Student_List[Gender])</f>
        <v>F</v>
      </c>
      <c r="H526" s="5" cm="1">
        <f t="array" ref="H526">_xlfn.XLOOKUP(student_exam_results[[#This Row],[Student_ID]],Table3[[#Headers],[#Data],[Student_ID]],Table3[[#Headers],[#Data],[parental_level_of_education]])</f>
        <v>3</v>
      </c>
      <c r="I526" s="5"/>
      <c r="O526" s="5"/>
      <c r="P526" s="5"/>
      <c r="Q526" s="5"/>
      <c r="R526" s="5"/>
    </row>
    <row r="527" spans="1:18" x14ac:dyDescent="0.35">
      <c r="A527" s="17">
        <v>526</v>
      </c>
      <c r="B527" s="4" t="s">
        <v>607</v>
      </c>
      <c r="C527" s="5">
        <v>69</v>
      </c>
      <c r="D527" s="5">
        <v>77</v>
      </c>
      <c r="E527" s="5">
        <v>70</v>
      </c>
      <c r="F527" s="5" t="str">
        <f>_xlfn.XLOOKUP(student_exam_results[[#This Row],[Student_ID]],Student_List[Student_ID],Student_List[Year_Group])</f>
        <v>Group C</v>
      </c>
      <c r="G527" s="5" t="str">
        <f>_xlfn.XLOOKUP(student_exam_results[[#This Row],[Student_ID]],Student_List[Student_ID],Student_List[Gender])</f>
        <v>M</v>
      </c>
      <c r="H527" s="5" cm="1">
        <f t="array" ref="H527">_xlfn.XLOOKUP(student_exam_results[[#This Row],[Student_ID]],Table3[[#Headers],[#Data],[Student_ID]],Table3[[#Headers],[#Data],[parental_level_of_education]])</f>
        <v>3</v>
      </c>
      <c r="I527" s="5"/>
      <c r="O527" s="5"/>
      <c r="P527" s="5"/>
      <c r="Q527" s="5"/>
      <c r="R527" s="5"/>
    </row>
    <row r="528" spans="1:18" x14ac:dyDescent="0.35">
      <c r="A528" s="18">
        <v>527</v>
      </c>
      <c r="B528" s="4" t="s">
        <v>498</v>
      </c>
      <c r="C528" s="5">
        <v>86</v>
      </c>
      <c r="D528" s="5">
        <v>78</v>
      </c>
      <c r="E528" s="5">
        <v>70</v>
      </c>
      <c r="F528" s="5" t="str">
        <f>_xlfn.XLOOKUP(student_exam_results[[#This Row],[Student_ID]],Student_List[Student_ID],Student_List[Year_Group])</f>
        <v>Group C</v>
      </c>
      <c r="G528" s="5" t="str">
        <f>_xlfn.XLOOKUP(student_exam_results[[#This Row],[Student_ID]],Student_List[Student_ID],Student_List[Gender])</f>
        <v>M</v>
      </c>
      <c r="H528" s="5" cm="1">
        <f t="array" ref="H528">_xlfn.XLOOKUP(student_exam_results[[#This Row],[Student_ID]],Table3[[#Headers],[#Data],[Student_ID]],Table3[[#Headers],[#Data],[parental_level_of_education]])</f>
        <v>1</v>
      </c>
      <c r="I528" s="5"/>
      <c r="O528" s="5"/>
      <c r="P528" s="5"/>
      <c r="Q528" s="5"/>
      <c r="R528" s="5"/>
    </row>
    <row r="529" spans="1:18" x14ac:dyDescent="0.35">
      <c r="A529" s="17">
        <v>528</v>
      </c>
      <c r="B529" s="4" t="s">
        <v>487</v>
      </c>
      <c r="C529" s="5">
        <v>79</v>
      </c>
      <c r="D529" s="5">
        <v>80</v>
      </c>
      <c r="E529" s="5">
        <v>70</v>
      </c>
      <c r="F529" s="5" t="str">
        <f>_xlfn.XLOOKUP(student_exam_results[[#This Row],[Student_ID]],Student_List[Student_ID],Student_List[Year_Group])</f>
        <v>Group C</v>
      </c>
      <c r="G529" s="5" t="str">
        <f>_xlfn.XLOOKUP(student_exam_results[[#This Row],[Student_ID]],Student_List[Student_ID],Student_List[Gender])</f>
        <v>M</v>
      </c>
      <c r="H529" s="5" cm="1">
        <f t="array" ref="H529">_xlfn.XLOOKUP(student_exam_results[[#This Row],[Student_ID]],Table3[[#Headers],[#Data],[Student_ID]],Table3[[#Headers],[#Data],[parental_level_of_education]])</f>
        <v>5</v>
      </c>
      <c r="I529" s="5"/>
      <c r="O529" s="5"/>
      <c r="P529" s="5"/>
      <c r="Q529" s="5"/>
      <c r="R529" s="5"/>
    </row>
    <row r="530" spans="1:18" x14ac:dyDescent="0.35">
      <c r="A530" s="18">
        <v>529</v>
      </c>
      <c r="B530" s="4" t="s">
        <v>248</v>
      </c>
      <c r="C530" s="5">
        <v>80</v>
      </c>
      <c r="D530" s="5">
        <v>80</v>
      </c>
      <c r="E530" s="5">
        <v>70</v>
      </c>
      <c r="F530" s="5" t="str">
        <f>_xlfn.XLOOKUP(student_exam_results[[#This Row],[Student_ID]],Student_List[Student_ID],Student_List[Year_Group])</f>
        <v>Group B</v>
      </c>
      <c r="G530" s="5" t="str">
        <f>_xlfn.XLOOKUP(student_exam_results[[#This Row],[Student_ID]],Student_List[Student_ID],Student_List[Gender])</f>
        <v>M</v>
      </c>
      <c r="H530" s="5" cm="1">
        <f t="array" ref="H530">_xlfn.XLOOKUP(student_exam_results[[#This Row],[Student_ID]],Table3[[#Headers],[#Data],[Student_ID]],Table3[[#Headers],[#Data],[parental_level_of_education]])</f>
        <v>4</v>
      </c>
      <c r="I530" s="5"/>
      <c r="O530" s="5"/>
      <c r="P530" s="5"/>
      <c r="Q530" s="5"/>
      <c r="R530" s="5"/>
    </row>
    <row r="531" spans="1:18" x14ac:dyDescent="0.35">
      <c r="A531" s="17">
        <v>530</v>
      </c>
      <c r="B531" s="4" t="s">
        <v>184</v>
      </c>
      <c r="C531" s="5">
        <v>55</v>
      </c>
      <c r="D531" s="5">
        <v>64</v>
      </c>
      <c r="E531" s="5">
        <v>71</v>
      </c>
      <c r="F531" s="5" t="str">
        <f>_xlfn.XLOOKUP(student_exam_results[[#This Row],[Student_ID]],Student_List[Student_ID],Student_List[Year_Group])</f>
        <v>Group B</v>
      </c>
      <c r="G531" s="5" t="str">
        <f>_xlfn.XLOOKUP(student_exam_results[[#This Row],[Student_ID]],Student_List[Student_ID],Student_List[Gender])</f>
        <v>F</v>
      </c>
      <c r="H531" s="5" cm="1">
        <f t="array" ref="H531">_xlfn.XLOOKUP(student_exam_results[[#This Row],[Student_ID]],Table3[[#Headers],[#Data],[Student_ID]],Table3[[#Headers],[#Data],[parental_level_of_education]])</f>
        <v>3</v>
      </c>
      <c r="I531" s="5"/>
      <c r="O531" s="5"/>
      <c r="P531" s="5"/>
      <c r="Q531" s="5"/>
      <c r="R531" s="5"/>
    </row>
    <row r="532" spans="1:18" x14ac:dyDescent="0.35">
      <c r="A532" s="17">
        <v>531</v>
      </c>
      <c r="B532" s="4" t="s">
        <v>52</v>
      </c>
      <c r="C532" s="5">
        <v>72</v>
      </c>
      <c r="D532" s="5">
        <v>65</v>
      </c>
      <c r="E532" s="5">
        <v>71</v>
      </c>
      <c r="F532" s="5" t="str">
        <f>_xlfn.XLOOKUP(student_exam_results[[#This Row],[Student_ID]],Student_List[Student_ID],Student_List[Year_Group])</f>
        <v>Group A</v>
      </c>
      <c r="G532" s="5" t="str">
        <f>_xlfn.XLOOKUP(student_exam_results[[#This Row],[Student_ID]],Student_List[Student_ID],Student_List[Gender])</f>
        <v>M</v>
      </c>
      <c r="H532" s="5" cm="1">
        <f t="array" ref="H532">_xlfn.XLOOKUP(student_exam_results[[#This Row],[Student_ID]],Table3[[#Headers],[#Data],[Student_ID]],Table3[[#Headers],[#Data],[parental_level_of_education]])</f>
        <v>3</v>
      </c>
      <c r="I532" s="5"/>
      <c r="O532" s="5"/>
      <c r="P532" s="5"/>
      <c r="Q532" s="5"/>
      <c r="R532" s="5"/>
    </row>
    <row r="533" spans="1:18" x14ac:dyDescent="0.35">
      <c r="A533" s="18">
        <v>532</v>
      </c>
      <c r="B533" s="4" t="s">
        <v>412</v>
      </c>
      <c r="C533" s="5">
        <v>70</v>
      </c>
      <c r="D533" s="5">
        <v>65</v>
      </c>
      <c r="E533" s="5">
        <v>71</v>
      </c>
      <c r="F533" s="5" t="str">
        <f>_xlfn.XLOOKUP(student_exam_results[[#This Row],[Student_ID]],Student_List[Student_ID],Student_List[Year_Group])</f>
        <v>Group C</v>
      </c>
      <c r="G533" s="5" t="str">
        <f>_xlfn.XLOOKUP(student_exam_results[[#This Row],[Student_ID]],Student_List[Student_ID],Student_List[Gender])</f>
        <v>F</v>
      </c>
      <c r="H533" s="5" cm="1">
        <f t="array" ref="H533">_xlfn.XLOOKUP(student_exam_results[[#This Row],[Student_ID]],Table3[[#Headers],[#Data],[Student_ID]],Table3[[#Headers],[#Data],[parental_level_of_education]])</f>
        <v>3</v>
      </c>
      <c r="I533" s="5"/>
      <c r="O533" s="5"/>
      <c r="P533" s="5"/>
      <c r="Q533" s="5"/>
      <c r="R533" s="5"/>
    </row>
    <row r="534" spans="1:18" x14ac:dyDescent="0.35">
      <c r="A534" s="17">
        <v>533</v>
      </c>
      <c r="B534" s="4" t="s">
        <v>520</v>
      </c>
      <c r="C534" s="5">
        <v>72</v>
      </c>
      <c r="D534" s="5">
        <v>66</v>
      </c>
      <c r="E534" s="5">
        <v>71</v>
      </c>
      <c r="F534" s="5" t="str">
        <f>_xlfn.XLOOKUP(student_exam_results[[#This Row],[Student_ID]],Student_List[Student_ID],Student_List[Year_Group])</f>
        <v>Group C</v>
      </c>
      <c r="G534" s="5" t="str">
        <f>_xlfn.XLOOKUP(student_exam_results[[#This Row],[Student_ID]],Student_List[Student_ID],Student_List[Gender])</f>
        <v>M</v>
      </c>
      <c r="H534" s="5" cm="1">
        <f t="array" ref="H534">_xlfn.XLOOKUP(student_exam_results[[#This Row],[Student_ID]],Table3[[#Headers],[#Data],[Student_ID]],Table3[[#Headers],[#Data],[parental_level_of_education]])</f>
        <v>2</v>
      </c>
      <c r="I534" s="5"/>
      <c r="O534" s="5"/>
      <c r="P534" s="5"/>
      <c r="Q534" s="5"/>
      <c r="R534" s="5"/>
    </row>
    <row r="535" spans="1:18" x14ac:dyDescent="0.35">
      <c r="A535" s="18">
        <v>534</v>
      </c>
      <c r="B535" s="4" t="s">
        <v>326</v>
      </c>
      <c r="C535" s="5">
        <v>59</v>
      </c>
      <c r="D535" s="5">
        <v>66</v>
      </c>
      <c r="E535" s="5">
        <v>71</v>
      </c>
      <c r="F535" s="5" t="str">
        <f>_xlfn.XLOOKUP(student_exam_results[[#This Row],[Student_ID]],Student_List[Student_ID],Student_List[Year_Group])</f>
        <v>Group C</v>
      </c>
      <c r="G535" s="5" t="str">
        <f>_xlfn.XLOOKUP(student_exam_results[[#This Row],[Student_ID]],Student_List[Student_ID],Student_List[Gender])</f>
        <v>F</v>
      </c>
      <c r="H535" s="5" cm="1">
        <f t="array" ref="H535">_xlfn.XLOOKUP(student_exam_results[[#This Row],[Student_ID]],Table3[[#Headers],[#Data],[Student_ID]],Table3[[#Headers],[#Data],[parental_level_of_education]])</f>
        <v>3</v>
      </c>
      <c r="I535" s="5"/>
      <c r="O535" s="5"/>
      <c r="P535" s="5"/>
      <c r="Q535" s="5"/>
      <c r="R535" s="5"/>
    </row>
    <row r="536" spans="1:18" x14ac:dyDescent="0.35">
      <c r="A536" s="17">
        <v>535</v>
      </c>
      <c r="B536" s="4" t="s">
        <v>674</v>
      </c>
      <c r="C536" s="5">
        <v>61</v>
      </c>
      <c r="D536" s="5">
        <v>68</v>
      </c>
      <c r="E536" s="5">
        <v>71</v>
      </c>
      <c r="F536" s="5" t="str">
        <f>_xlfn.XLOOKUP(student_exam_results[[#This Row],[Student_ID]],Student_List[Student_ID],Student_List[Year_Group])</f>
        <v>Group D</v>
      </c>
      <c r="G536" s="5" t="str">
        <f>_xlfn.XLOOKUP(student_exam_results[[#This Row],[Student_ID]],Student_List[Student_ID],Student_List[Gender])</f>
        <v>F</v>
      </c>
      <c r="H536" s="5" cm="1">
        <f t="array" ref="H536">_xlfn.XLOOKUP(student_exam_results[[#This Row],[Student_ID]],Table3[[#Headers],[#Data],[Student_ID]],Table3[[#Headers],[#Data],[parental_level_of_education]])</f>
        <v>1</v>
      </c>
      <c r="I536" s="5"/>
      <c r="O536" s="5"/>
      <c r="P536" s="5"/>
      <c r="Q536" s="5"/>
      <c r="R536" s="5"/>
    </row>
    <row r="537" spans="1:18" x14ac:dyDescent="0.35">
      <c r="A537" s="17">
        <v>536</v>
      </c>
      <c r="B537" s="4" t="s">
        <v>135</v>
      </c>
      <c r="C537" s="5">
        <v>60</v>
      </c>
      <c r="D537" s="5">
        <v>69</v>
      </c>
      <c r="E537" s="5">
        <v>71</v>
      </c>
      <c r="F537" s="5" t="str">
        <f>_xlfn.XLOOKUP(student_exam_results[[#This Row],[Student_ID]],Student_List[Student_ID],Student_List[Year_Group])</f>
        <v>Group B</v>
      </c>
      <c r="G537" s="5" t="str">
        <f>_xlfn.XLOOKUP(student_exam_results[[#This Row],[Student_ID]],Student_List[Student_ID],Student_List[Gender])</f>
        <v>F</v>
      </c>
      <c r="H537" s="5" cm="1">
        <f t="array" ref="H537">_xlfn.XLOOKUP(student_exam_results[[#This Row],[Student_ID]],Table3[[#Headers],[#Data],[Student_ID]],Table3[[#Headers],[#Data],[parental_level_of_education]])</f>
        <v>3</v>
      </c>
      <c r="I537" s="5"/>
      <c r="O537" s="5"/>
      <c r="P537" s="5"/>
      <c r="Q537" s="5"/>
      <c r="R537" s="5"/>
    </row>
    <row r="538" spans="1:18" x14ac:dyDescent="0.35">
      <c r="A538" s="18">
        <v>537</v>
      </c>
      <c r="B538" s="4" t="s">
        <v>176</v>
      </c>
      <c r="C538" s="5">
        <v>59</v>
      </c>
      <c r="D538" s="5">
        <v>70</v>
      </c>
      <c r="E538" s="5">
        <v>71</v>
      </c>
      <c r="F538" s="5" t="str">
        <f>_xlfn.XLOOKUP(student_exam_results[[#This Row],[Student_ID]],Student_List[Student_ID],Student_List[Year_Group])</f>
        <v>Group B</v>
      </c>
      <c r="G538" s="5" t="str">
        <f>_xlfn.XLOOKUP(student_exam_results[[#This Row],[Student_ID]],Student_List[Student_ID],Student_List[Gender])</f>
        <v>F</v>
      </c>
      <c r="H538" s="5" cm="1">
        <f t="array" ref="H538">_xlfn.XLOOKUP(student_exam_results[[#This Row],[Student_ID]],Table3[[#Headers],[#Data],[Student_ID]],Table3[[#Headers],[#Data],[parental_level_of_education]])</f>
        <v>1</v>
      </c>
      <c r="I538" s="5"/>
      <c r="O538" s="5"/>
      <c r="P538" s="5"/>
      <c r="Q538" s="5"/>
      <c r="R538" s="5"/>
    </row>
    <row r="539" spans="1:18" x14ac:dyDescent="0.35">
      <c r="A539" s="17">
        <v>538</v>
      </c>
      <c r="B539" s="4" t="s">
        <v>832</v>
      </c>
      <c r="C539" s="5">
        <v>76</v>
      </c>
      <c r="D539" s="5">
        <v>70</v>
      </c>
      <c r="E539" s="5">
        <v>71</v>
      </c>
      <c r="F539" s="5" t="str">
        <f>_xlfn.XLOOKUP(student_exam_results[[#This Row],[Student_ID]],Student_List[Student_ID],Student_List[Year_Group])</f>
        <v>Group D</v>
      </c>
      <c r="G539" s="5" t="str">
        <f>_xlfn.XLOOKUP(student_exam_results[[#This Row],[Student_ID]],Student_List[Student_ID],Student_List[Gender])</f>
        <v>M</v>
      </c>
      <c r="H539" s="5" cm="1">
        <f t="array" ref="H539">_xlfn.XLOOKUP(student_exam_results[[#This Row],[Student_ID]],Table3[[#Headers],[#Data],[Student_ID]],Table3[[#Headers],[#Data],[parental_level_of_education]])</f>
        <v>3</v>
      </c>
      <c r="I539" s="5"/>
      <c r="O539" s="5"/>
      <c r="P539" s="5"/>
      <c r="Q539" s="5"/>
      <c r="R539" s="5"/>
    </row>
    <row r="540" spans="1:18" x14ac:dyDescent="0.35">
      <c r="A540" s="18">
        <v>539</v>
      </c>
      <c r="B540" s="4" t="s">
        <v>245</v>
      </c>
      <c r="C540" s="5">
        <v>81</v>
      </c>
      <c r="D540" s="5">
        <v>71</v>
      </c>
      <c r="E540" s="5">
        <v>71</v>
      </c>
      <c r="F540" s="5" t="str">
        <f>_xlfn.XLOOKUP(student_exam_results[[#This Row],[Student_ID]],Student_List[Student_ID],Student_List[Year_Group])</f>
        <v>Group B</v>
      </c>
      <c r="G540" s="5" t="str">
        <f>_xlfn.XLOOKUP(student_exam_results[[#This Row],[Student_ID]],Student_List[Student_ID],Student_List[Gender])</f>
        <v>M</v>
      </c>
      <c r="H540" s="5" cm="1">
        <f t="array" ref="H540">_xlfn.XLOOKUP(student_exam_results[[#This Row],[Student_ID]],Table3[[#Headers],[#Data],[Student_ID]],Table3[[#Headers],[#Data],[parental_level_of_education]])</f>
        <v>4</v>
      </c>
      <c r="I540" s="5"/>
      <c r="O540" s="5"/>
      <c r="P540" s="5"/>
      <c r="Q540" s="5"/>
      <c r="R540" s="5"/>
    </row>
    <row r="541" spans="1:18" x14ac:dyDescent="0.35">
      <c r="A541" s="17">
        <v>540</v>
      </c>
      <c r="B541" s="4" t="s">
        <v>805</v>
      </c>
      <c r="C541" s="5">
        <v>87</v>
      </c>
      <c r="D541" s="5">
        <v>72</v>
      </c>
      <c r="E541" s="5">
        <v>71</v>
      </c>
      <c r="F541" s="5" t="str">
        <f>_xlfn.XLOOKUP(student_exam_results[[#This Row],[Student_ID]],Student_List[Student_ID],Student_List[Year_Group])</f>
        <v>Group D</v>
      </c>
      <c r="G541" s="5" t="str">
        <f>_xlfn.XLOOKUP(student_exam_results[[#This Row],[Student_ID]],Student_List[Student_ID],Student_List[Gender])</f>
        <v>M</v>
      </c>
      <c r="H541" s="5" cm="1">
        <f t="array" ref="H541">_xlfn.XLOOKUP(student_exam_results[[#This Row],[Student_ID]],Table3[[#Headers],[#Data],[Student_ID]],Table3[[#Headers],[#Data],[parental_level_of_education]])</f>
        <v>2</v>
      </c>
      <c r="I541" s="5"/>
      <c r="O541" s="5"/>
      <c r="P541" s="5"/>
      <c r="Q541" s="5"/>
      <c r="R541" s="5"/>
    </row>
    <row r="542" spans="1:18" x14ac:dyDescent="0.35">
      <c r="A542" s="17">
        <v>541</v>
      </c>
      <c r="B542" s="4" t="s">
        <v>621</v>
      </c>
      <c r="C542" s="5">
        <v>79</v>
      </c>
      <c r="D542" s="5">
        <v>72</v>
      </c>
      <c r="E542" s="5">
        <v>71</v>
      </c>
      <c r="F542" s="5" t="str">
        <f>_xlfn.XLOOKUP(student_exam_results[[#This Row],[Student_ID]],Student_List[Student_ID],Student_List[Year_Group])</f>
        <v>Group C</v>
      </c>
      <c r="G542" s="5" t="str">
        <f>_xlfn.XLOOKUP(student_exam_results[[#This Row],[Student_ID]],Student_List[Student_ID],Student_List[Gender])</f>
        <v>M</v>
      </c>
      <c r="H542" s="5" cm="1">
        <f t="array" ref="H542">_xlfn.XLOOKUP(student_exam_results[[#This Row],[Student_ID]],Table3[[#Headers],[#Data],[Student_ID]],Table3[[#Headers],[#Data],[parental_level_of_education]])</f>
        <v>2</v>
      </c>
      <c r="I542" s="5"/>
      <c r="O542" s="5"/>
      <c r="P542" s="5"/>
      <c r="Q542" s="5"/>
      <c r="R542" s="5"/>
    </row>
    <row r="543" spans="1:18" x14ac:dyDescent="0.35">
      <c r="A543" s="18">
        <v>542</v>
      </c>
      <c r="B543" s="4" t="s">
        <v>901</v>
      </c>
      <c r="C543" s="5">
        <v>74</v>
      </c>
      <c r="D543" s="5">
        <v>72</v>
      </c>
      <c r="E543" s="5">
        <v>71</v>
      </c>
      <c r="F543" s="5" t="str">
        <f>_xlfn.XLOOKUP(student_exam_results[[#This Row],[Student_ID]],Student_List[Student_ID],Student_List[Year_Group])</f>
        <v>Group E</v>
      </c>
      <c r="G543" s="5" t="str">
        <f>_xlfn.XLOOKUP(student_exam_results[[#This Row],[Student_ID]],Student_List[Student_ID],Student_List[Gender])</f>
        <v>F</v>
      </c>
      <c r="H543" s="5" cm="1">
        <f t="array" ref="H543">_xlfn.XLOOKUP(student_exam_results[[#This Row],[Student_ID]],Table3[[#Headers],[#Data],[Student_ID]],Table3[[#Headers],[#Data],[parental_level_of_education]])</f>
        <v>4</v>
      </c>
      <c r="I543" s="5"/>
      <c r="O543" s="5"/>
      <c r="P543" s="5"/>
      <c r="Q543" s="5"/>
      <c r="R543" s="5"/>
    </row>
    <row r="544" spans="1:18" x14ac:dyDescent="0.35">
      <c r="A544" s="17">
        <v>543</v>
      </c>
      <c r="B544" s="4" t="s">
        <v>327</v>
      </c>
      <c r="C544" s="5">
        <v>63</v>
      </c>
      <c r="D544" s="5">
        <v>72</v>
      </c>
      <c r="E544" s="5">
        <v>71</v>
      </c>
      <c r="F544" s="5" t="str">
        <f>_xlfn.XLOOKUP(student_exam_results[[#This Row],[Student_ID]],Student_List[Student_ID],Student_List[Year_Group])</f>
        <v>Group C</v>
      </c>
      <c r="G544" s="5" t="str">
        <f>_xlfn.XLOOKUP(student_exam_results[[#This Row],[Student_ID]],Student_List[Student_ID],Student_List[Gender])</f>
        <v>F</v>
      </c>
      <c r="H544" s="5" cm="1">
        <f t="array" ref="H544">_xlfn.XLOOKUP(student_exam_results[[#This Row],[Student_ID]],Table3[[#Headers],[#Data],[Student_ID]],Table3[[#Headers],[#Data],[parental_level_of_education]])</f>
        <v>6</v>
      </c>
      <c r="I544" s="5"/>
      <c r="O544" s="5"/>
      <c r="P544" s="5"/>
      <c r="Q544" s="5"/>
      <c r="R544" s="5"/>
    </row>
    <row r="545" spans="1:18" x14ac:dyDescent="0.35">
      <c r="A545" s="18">
        <v>544</v>
      </c>
      <c r="B545" s="4" t="s">
        <v>855</v>
      </c>
      <c r="C545" s="5">
        <v>66</v>
      </c>
      <c r="D545" s="5">
        <v>73</v>
      </c>
      <c r="E545" s="5">
        <v>71</v>
      </c>
      <c r="F545" s="5" t="str">
        <f>_xlfn.XLOOKUP(student_exam_results[[#This Row],[Student_ID]],Student_List[Student_ID],Student_List[Year_Group])</f>
        <v>Group D</v>
      </c>
      <c r="G545" s="5" t="str">
        <f>_xlfn.XLOOKUP(student_exam_results[[#This Row],[Student_ID]],Student_List[Student_ID],Student_List[Gender])</f>
        <v>M</v>
      </c>
      <c r="H545" s="5" cm="1">
        <f t="array" ref="H545">_xlfn.XLOOKUP(student_exam_results[[#This Row],[Student_ID]],Table3[[#Headers],[#Data],[Student_ID]],Table3[[#Headers],[#Data],[parental_level_of_education]])</f>
        <v>2</v>
      </c>
      <c r="I545" s="5"/>
      <c r="O545" s="5"/>
      <c r="P545" s="5"/>
      <c r="Q545" s="5"/>
      <c r="R545" s="5"/>
    </row>
    <row r="546" spans="1:18" x14ac:dyDescent="0.35">
      <c r="A546" s="17">
        <v>545</v>
      </c>
      <c r="B546" s="4" t="s">
        <v>567</v>
      </c>
      <c r="C546" s="5">
        <v>85</v>
      </c>
      <c r="D546" s="5">
        <v>73</v>
      </c>
      <c r="E546" s="5">
        <v>71</v>
      </c>
      <c r="F546" s="5" t="str">
        <f>_xlfn.XLOOKUP(student_exam_results[[#This Row],[Student_ID]],Student_List[Student_ID],Student_List[Year_Group])</f>
        <v>Group C</v>
      </c>
      <c r="G546" s="5" t="str">
        <f>_xlfn.XLOOKUP(student_exam_results[[#This Row],[Student_ID]],Student_List[Student_ID],Student_List[Gender])</f>
        <v>M</v>
      </c>
      <c r="H546" s="5" cm="1">
        <f t="array" ref="H546">_xlfn.XLOOKUP(student_exam_results[[#This Row],[Student_ID]],Table3[[#Headers],[#Data],[Student_ID]],Table3[[#Headers],[#Data],[parental_level_of_education]])</f>
        <v>3</v>
      </c>
      <c r="I546" s="5"/>
      <c r="O546" s="5"/>
      <c r="P546" s="5"/>
      <c r="Q546" s="5"/>
      <c r="R546" s="5"/>
    </row>
    <row r="547" spans="1:18" x14ac:dyDescent="0.35">
      <c r="A547" s="17">
        <v>546</v>
      </c>
      <c r="B547" s="4" t="s">
        <v>999</v>
      </c>
      <c r="C547" s="5">
        <v>70</v>
      </c>
      <c r="D547" s="5">
        <v>74</v>
      </c>
      <c r="E547" s="5">
        <v>71</v>
      </c>
      <c r="F547" s="5" t="str">
        <f>_xlfn.XLOOKUP(student_exam_results[[#This Row],[Student_ID]],Student_List[Student_ID],Student_List[Year_Group])</f>
        <v>Group E</v>
      </c>
      <c r="G547" s="5" t="str">
        <f>_xlfn.XLOOKUP(student_exam_results[[#This Row],[Student_ID]],Student_List[Student_ID],Student_List[Gender])</f>
        <v>M</v>
      </c>
      <c r="H547" s="5" cm="1">
        <f t="array" ref="H547">_xlfn.XLOOKUP(student_exam_results[[#This Row],[Student_ID]],Table3[[#Headers],[#Data],[Student_ID]],Table3[[#Headers],[#Data],[parental_level_of_education]])</f>
        <v>5</v>
      </c>
      <c r="I547" s="5"/>
      <c r="O547" s="5"/>
      <c r="P547" s="5"/>
      <c r="Q547" s="5"/>
      <c r="R547" s="5"/>
    </row>
    <row r="548" spans="1:18" x14ac:dyDescent="0.35">
      <c r="A548" s="18">
        <v>547</v>
      </c>
      <c r="B548" s="4" t="s">
        <v>953</v>
      </c>
      <c r="C548" s="5">
        <v>81</v>
      </c>
      <c r="D548" s="5">
        <v>74</v>
      </c>
      <c r="E548" s="5">
        <v>71</v>
      </c>
      <c r="F548" s="5" t="str">
        <f>_xlfn.XLOOKUP(student_exam_results[[#This Row],[Student_ID]],Student_List[Student_ID],Student_List[Year_Group])</f>
        <v>Group E</v>
      </c>
      <c r="G548" s="5" t="str">
        <f>_xlfn.XLOOKUP(student_exam_results[[#This Row],[Student_ID]],Student_List[Student_ID],Student_List[Gender])</f>
        <v>M</v>
      </c>
      <c r="H548" s="5" cm="1">
        <f t="array" ref="H548">_xlfn.XLOOKUP(student_exam_results[[#This Row],[Student_ID]],Table3[[#Headers],[#Data],[Student_ID]],Table3[[#Headers],[#Data],[parental_level_of_education]])</f>
        <v>3</v>
      </c>
      <c r="I548" s="5"/>
      <c r="O548" s="5"/>
      <c r="P548" s="5"/>
      <c r="Q548" s="5"/>
      <c r="R548" s="5"/>
    </row>
    <row r="549" spans="1:18" x14ac:dyDescent="0.35">
      <c r="A549" s="17">
        <v>548</v>
      </c>
      <c r="B549" s="4" t="s">
        <v>306</v>
      </c>
      <c r="C549" s="5">
        <v>58</v>
      </c>
      <c r="D549" s="5">
        <v>75</v>
      </c>
      <c r="E549" s="5">
        <v>71</v>
      </c>
      <c r="F549" s="5" t="str">
        <f>_xlfn.XLOOKUP(student_exam_results[[#This Row],[Student_ID]],Student_List[Student_ID],Student_List[Year_Group])</f>
        <v>Group C</v>
      </c>
      <c r="G549" s="5" t="str">
        <f>_xlfn.XLOOKUP(student_exam_results[[#This Row],[Student_ID]],Student_List[Student_ID],Student_List[Gender])</f>
        <v>F</v>
      </c>
      <c r="H549" s="5" cm="1">
        <f t="array" ref="H549">_xlfn.XLOOKUP(student_exam_results[[#This Row],[Student_ID]],Table3[[#Headers],[#Data],[Student_ID]],Table3[[#Headers],[#Data],[parental_level_of_education]])</f>
        <v>5</v>
      </c>
      <c r="I549" s="5"/>
      <c r="O549" s="5"/>
      <c r="P549" s="5"/>
      <c r="Q549" s="5"/>
      <c r="R549" s="5"/>
    </row>
    <row r="550" spans="1:18" x14ac:dyDescent="0.35">
      <c r="A550" s="18">
        <v>549</v>
      </c>
      <c r="B550" s="4" t="s">
        <v>519</v>
      </c>
      <c r="C550" s="5">
        <v>79</v>
      </c>
      <c r="D550" s="5">
        <v>75</v>
      </c>
      <c r="E550" s="5">
        <v>71</v>
      </c>
      <c r="F550" s="5" t="str">
        <f>_xlfn.XLOOKUP(student_exam_results[[#This Row],[Student_ID]],Student_List[Student_ID],Student_List[Year_Group])</f>
        <v>Group C</v>
      </c>
      <c r="G550" s="5" t="str">
        <f>_xlfn.XLOOKUP(student_exam_results[[#This Row],[Student_ID]],Student_List[Student_ID],Student_List[Gender])</f>
        <v>M</v>
      </c>
      <c r="H550" s="5" cm="1">
        <f t="array" ref="H550">_xlfn.XLOOKUP(student_exam_results[[#This Row],[Student_ID]],Table3[[#Headers],[#Data],[Student_ID]],Table3[[#Headers],[#Data],[parental_level_of_education]])</f>
        <v>6</v>
      </c>
      <c r="I550" s="5"/>
      <c r="O550" s="5"/>
      <c r="P550" s="5"/>
      <c r="Q550" s="5"/>
      <c r="R550" s="5"/>
    </row>
    <row r="551" spans="1:18" x14ac:dyDescent="0.35">
      <c r="A551" s="17">
        <v>550</v>
      </c>
      <c r="B551" s="4" t="s">
        <v>987</v>
      </c>
      <c r="C551" s="5">
        <v>77</v>
      </c>
      <c r="D551" s="5">
        <v>76</v>
      </c>
      <c r="E551" s="5">
        <v>71</v>
      </c>
      <c r="F551" s="5" t="str">
        <f>_xlfn.XLOOKUP(student_exam_results[[#This Row],[Student_ID]],Student_List[Student_ID],Student_List[Year_Group])</f>
        <v>Group E</v>
      </c>
      <c r="G551" s="5" t="str">
        <f>_xlfn.XLOOKUP(student_exam_results[[#This Row],[Student_ID]],Student_List[Student_ID],Student_List[Gender])</f>
        <v>M</v>
      </c>
      <c r="H551" s="5" cm="1">
        <f t="array" ref="H551">_xlfn.XLOOKUP(student_exam_results[[#This Row],[Student_ID]],Table3[[#Headers],[#Data],[Student_ID]],Table3[[#Headers],[#Data],[parental_level_of_education]])</f>
        <v>5</v>
      </c>
      <c r="I551" s="5"/>
      <c r="O551" s="5"/>
      <c r="P551" s="5"/>
      <c r="Q551" s="5"/>
      <c r="R551" s="5"/>
    </row>
    <row r="552" spans="1:18" x14ac:dyDescent="0.35">
      <c r="A552" s="17">
        <v>551</v>
      </c>
      <c r="B552" s="4" t="s">
        <v>777</v>
      </c>
      <c r="C552" s="5">
        <v>76</v>
      </c>
      <c r="D552" s="5">
        <v>76</v>
      </c>
      <c r="E552" s="5">
        <v>71</v>
      </c>
      <c r="F552" s="5" t="str">
        <f>_xlfn.XLOOKUP(student_exam_results[[#This Row],[Student_ID]],Student_List[Student_ID],Student_List[Year_Group])</f>
        <v>Group D</v>
      </c>
      <c r="G552" s="5" t="str">
        <f>_xlfn.XLOOKUP(student_exam_results[[#This Row],[Student_ID]],Student_List[Student_ID],Student_List[Gender])</f>
        <v>M</v>
      </c>
      <c r="H552" s="5" cm="1">
        <f t="array" ref="H552">_xlfn.XLOOKUP(student_exam_results[[#This Row],[Student_ID]],Table3[[#Headers],[#Data],[Student_ID]],Table3[[#Headers],[#Data],[parental_level_of_education]])</f>
        <v>1</v>
      </c>
      <c r="I552" s="5"/>
      <c r="O552" s="5"/>
      <c r="P552" s="5"/>
      <c r="Q552" s="5"/>
      <c r="R552" s="5"/>
    </row>
    <row r="553" spans="1:18" x14ac:dyDescent="0.35">
      <c r="A553" s="18">
        <v>552</v>
      </c>
      <c r="B553" s="4" t="s">
        <v>226</v>
      </c>
      <c r="C553" s="5">
        <v>75</v>
      </c>
      <c r="D553" s="5">
        <v>77</v>
      </c>
      <c r="E553" s="5">
        <v>71</v>
      </c>
      <c r="F553" s="5" t="str">
        <f>_xlfn.XLOOKUP(student_exam_results[[#This Row],[Student_ID]],Student_List[Student_ID],Student_List[Year_Group])</f>
        <v>Group B</v>
      </c>
      <c r="G553" s="5" t="str">
        <f>_xlfn.XLOOKUP(student_exam_results[[#This Row],[Student_ID]],Student_List[Student_ID],Student_List[Gender])</f>
        <v>M</v>
      </c>
      <c r="H553" s="5" cm="1">
        <f t="array" ref="H553">_xlfn.XLOOKUP(student_exam_results[[#This Row],[Student_ID]],Table3[[#Headers],[#Data],[Student_ID]],Table3[[#Headers],[#Data],[parental_level_of_education]])</f>
        <v>5</v>
      </c>
      <c r="I553" s="5"/>
      <c r="O553" s="5"/>
      <c r="P553" s="5"/>
      <c r="Q553" s="5"/>
      <c r="R553" s="5"/>
    </row>
    <row r="554" spans="1:18" x14ac:dyDescent="0.35">
      <c r="A554" s="17">
        <v>553</v>
      </c>
      <c r="B554" s="4" t="s">
        <v>337</v>
      </c>
      <c r="C554" s="5">
        <v>71</v>
      </c>
      <c r="D554" s="5">
        <v>78</v>
      </c>
      <c r="E554" s="5">
        <v>71</v>
      </c>
      <c r="F554" s="5" t="str">
        <f>_xlfn.XLOOKUP(student_exam_results[[#This Row],[Student_ID]],Student_List[Student_ID],Student_List[Year_Group])</f>
        <v>Group C</v>
      </c>
      <c r="G554" s="5" t="str">
        <f>_xlfn.XLOOKUP(student_exam_results[[#This Row],[Student_ID]],Student_List[Student_ID],Student_List[Gender])</f>
        <v>F</v>
      </c>
      <c r="H554" s="5" cm="1">
        <f t="array" ref="H554">_xlfn.XLOOKUP(student_exam_results[[#This Row],[Student_ID]],Table3[[#Headers],[#Data],[Student_ID]],Table3[[#Headers],[#Data],[parental_level_of_education]])</f>
        <v>4</v>
      </c>
      <c r="I554" s="5"/>
      <c r="O554" s="5"/>
      <c r="P554" s="5"/>
      <c r="Q554" s="5"/>
      <c r="R554" s="5"/>
    </row>
    <row r="555" spans="1:18" x14ac:dyDescent="0.35">
      <c r="A555" s="18">
        <v>554</v>
      </c>
      <c r="B555" s="4" t="s">
        <v>227</v>
      </c>
      <c r="C555" s="5">
        <v>79</v>
      </c>
      <c r="D555" s="5">
        <v>80</v>
      </c>
      <c r="E555" s="5">
        <v>71</v>
      </c>
      <c r="F555" s="5" t="str">
        <f>_xlfn.XLOOKUP(student_exam_results[[#This Row],[Student_ID]],Student_List[Student_ID],Student_List[Year_Group])</f>
        <v>Group B</v>
      </c>
      <c r="G555" s="5" t="str">
        <f>_xlfn.XLOOKUP(student_exam_results[[#This Row],[Student_ID]],Student_List[Student_ID],Student_List[Gender])</f>
        <v>M</v>
      </c>
      <c r="H555" s="5" cm="1">
        <f t="array" ref="H555">_xlfn.XLOOKUP(student_exam_results[[#This Row],[Student_ID]],Table3[[#Headers],[#Data],[Student_ID]],Table3[[#Headers],[#Data],[parental_level_of_education]])</f>
        <v>6</v>
      </c>
      <c r="I555" s="5"/>
      <c r="O555" s="5"/>
      <c r="P555" s="5"/>
      <c r="Q555" s="5"/>
      <c r="R555" s="5"/>
    </row>
    <row r="556" spans="1:18" x14ac:dyDescent="0.35">
      <c r="A556" s="17">
        <v>555</v>
      </c>
      <c r="B556" s="4" t="s">
        <v>630</v>
      </c>
      <c r="C556" s="5">
        <v>59</v>
      </c>
      <c r="D556" s="5">
        <v>63</v>
      </c>
      <c r="E556" s="5">
        <v>72</v>
      </c>
      <c r="F556" s="5" t="str">
        <f>_xlfn.XLOOKUP(student_exam_results[[#This Row],[Student_ID]],Student_List[Student_ID],Student_List[Year_Group])</f>
        <v>Group D</v>
      </c>
      <c r="G556" s="5" t="str">
        <f>_xlfn.XLOOKUP(student_exam_results[[#This Row],[Student_ID]],Student_List[Student_ID],Student_List[Gender])</f>
        <v>F</v>
      </c>
      <c r="H556" s="5" cm="1">
        <f t="array" ref="H556">_xlfn.XLOOKUP(student_exam_results[[#This Row],[Student_ID]],Table3[[#Headers],[#Data],[Student_ID]],Table3[[#Headers],[#Data],[parental_level_of_education]])</f>
        <v>1</v>
      </c>
      <c r="I556" s="5"/>
      <c r="O556" s="5"/>
      <c r="P556" s="5"/>
      <c r="Q556" s="5"/>
      <c r="R556" s="5"/>
    </row>
    <row r="557" spans="1:18" x14ac:dyDescent="0.35">
      <c r="A557" s="17">
        <v>556</v>
      </c>
      <c r="B557" s="4" t="s">
        <v>760</v>
      </c>
      <c r="C557" s="5">
        <v>56</v>
      </c>
      <c r="D557" s="5">
        <v>65</v>
      </c>
      <c r="E557" s="5">
        <v>72</v>
      </c>
      <c r="F557" s="5" t="str">
        <f>_xlfn.XLOOKUP(student_exam_results[[#This Row],[Student_ID]],Student_List[Student_ID],Student_List[Year_Group])</f>
        <v>Group D</v>
      </c>
      <c r="G557" s="5" t="str">
        <f>_xlfn.XLOOKUP(student_exam_results[[#This Row],[Student_ID]],Student_List[Student_ID],Student_List[Gender])</f>
        <v>F</v>
      </c>
      <c r="H557" s="5" cm="1">
        <f t="array" ref="H557">_xlfn.XLOOKUP(student_exam_results[[#This Row],[Student_ID]],Table3[[#Headers],[#Data],[Student_ID]],Table3[[#Headers],[#Data],[parental_level_of_education]])</f>
        <v>3</v>
      </c>
      <c r="I557" s="5"/>
      <c r="O557" s="5"/>
      <c r="P557" s="5"/>
      <c r="Q557" s="5"/>
      <c r="R557" s="5"/>
    </row>
    <row r="558" spans="1:18" x14ac:dyDescent="0.35">
      <c r="A558" s="18">
        <v>557</v>
      </c>
      <c r="B558" s="4" t="s">
        <v>694</v>
      </c>
      <c r="C558" s="5">
        <v>71</v>
      </c>
      <c r="D558" s="5">
        <v>66</v>
      </c>
      <c r="E558" s="5">
        <v>72</v>
      </c>
      <c r="F558" s="5" t="str">
        <f>_xlfn.XLOOKUP(student_exam_results[[#This Row],[Student_ID]],Student_List[Student_ID],Student_List[Year_Group])</f>
        <v>Group D</v>
      </c>
      <c r="G558" s="5" t="str">
        <f>_xlfn.XLOOKUP(student_exam_results[[#This Row],[Student_ID]],Student_List[Student_ID],Student_List[Gender])</f>
        <v>F</v>
      </c>
      <c r="H558" s="5" cm="1">
        <f t="array" ref="H558">_xlfn.XLOOKUP(student_exam_results[[#This Row],[Student_ID]],Table3[[#Headers],[#Data],[Student_ID]],Table3[[#Headers],[#Data],[parental_level_of_education]])</f>
        <v>1</v>
      </c>
      <c r="I558" s="5"/>
      <c r="O558" s="5"/>
      <c r="P558" s="5"/>
      <c r="Q558" s="5"/>
      <c r="R558" s="5"/>
    </row>
    <row r="559" spans="1:18" x14ac:dyDescent="0.35">
      <c r="A559" s="17">
        <v>558</v>
      </c>
      <c r="B559" s="4" t="s">
        <v>303</v>
      </c>
      <c r="C559" s="5">
        <v>63</v>
      </c>
      <c r="D559" s="5">
        <v>68</v>
      </c>
      <c r="E559" s="5">
        <v>72</v>
      </c>
      <c r="F559" s="5" t="str">
        <f>_xlfn.XLOOKUP(student_exam_results[[#This Row],[Student_ID]],Student_List[Student_ID],Student_List[Year_Group])</f>
        <v>Group C</v>
      </c>
      <c r="G559" s="5" t="str">
        <f>_xlfn.XLOOKUP(student_exam_results[[#This Row],[Student_ID]],Student_List[Student_ID],Student_List[Gender])</f>
        <v>F</v>
      </c>
      <c r="H559" s="5" cm="1">
        <f t="array" ref="H559">_xlfn.XLOOKUP(student_exam_results[[#This Row],[Student_ID]],Table3[[#Headers],[#Data],[Student_ID]],Table3[[#Headers],[#Data],[parental_level_of_education]])</f>
        <v>2</v>
      </c>
      <c r="I559" s="5"/>
      <c r="O559" s="5"/>
      <c r="P559" s="5"/>
      <c r="Q559" s="5"/>
      <c r="R559" s="5"/>
    </row>
    <row r="560" spans="1:18" x14ac:dyDescent="0.35">
      <c r="A560" s="18">
        <v>559</v>
      </c>
      <c r="B560" s="4" t="s">
        <v>347</v>
      </c>
      <c r="C560" s="5">
        <v>47</v>
      </c>
      <c r="D560" s="5">
        <v>68</v>
      </c>
      <c r="E560" s="5">
        <v>72</v>
      </c>
      <c r="F560" s="5" t="str">
        <f>_xlfn.XLOOKUP(student_exam_results[[#This Row],[Student_ID]],Student_List[Student_ID],Student_List[Year_Group])</f>
        <v>Group C</v>
      </c>
      <c r="G560" s="5" t="str">
        <f>_xlfn.XLOOKUP(student_exam_results[[#This Row],[Student_ID]],Student_List[Student_ID],Student_List[Gender])</f>
        <v>F</v>
      </c>
      <c r="H560" s="5" cm="1">
        <f t="array" ref="H560">_xlfn.XLOOKUP(student_exam_results[[#This Row],[Student_ID]],Table3[[#Headers],[#Data],[Student_ID]],Table3[[#Headers],[#Data],[parental_level_of_education]])</f>
        <v>6</v>
      </c>
      <c r="I560" s="5"/>
      <c r="O560" s="5"/>
      <c r="P560" s="5"/>
      <c r="Q560" s="5"/>
      <c r="R560" s="5"/>
    </row>
    <row r="561" spans="1:18" x14ac:dyDescent="0.35">
      <c r="A561" s="17">
        <v>560</v>
      </c>
      <c r="B561" s="4" t="s">
        <v>208</v>
      </c>
      <c r="C561" s="5">
        <v>79</v>
      </c>
      <c r="D561" s="5">
        <v>68</v>
      </c>
      <c r="E561" s="5">
        <v>72</v>
      </c>
      <c r="F561" s="5" t="str">
        <f>_xlfn.XLOOKUP(student_exam_results[[#This Row],[Student_ID]],Student_List[Student_ID],Student_List[Year_Group])</f>
        <v>Group B</v>
      </c>
      <c r="G561" s="5" t="str">
        <f>_xlfn.XLOOKUP(student_exam_results[[#This Row],[Student_ID]],Student_List[Student_ID],Student_List[Gender])</f>
        <v>M</v>
      </c>
      <c r="H561" s="5" cm="1">
        <f t="array" ref="H561">_xlfn.XLOOKUP(student_exam_results[[#This Row],[Student_ID]],Table3[[#Headers],[#Data],[Student_ID]],Table3[[#Headers],[#Data],[parental_level_of_education]])</f>
        <v>2</v>
      </c>
      <c r="I561" s="5"/>
      <c r="O561" s="5"/>
      <c r="P561" s="5"/>
      <c r="Q561" s="5"/>
      <c r="R561" s="5"/>
    </row>
    <row r="562" spans="1:18" x14ac:dyDescent="0.35">
      <c r="A562" s="17">
        <v>561</v>
      </c>
      <c r="B562" s="4" t="s">
        <v>119</v>
      </c>
      <c r="C562" s="5">
        <v>61</v>
      </c>
      <c r="D562" s="5">
        <v>69</v>
      </c>
      <c r="E562" s="5">
        <v>72</v>
      </c>
      <c r="F562" s="5" t="str">
        <f>_xlfn.XLOOKUP(student_exam_results[[#This Row],[Student_ID]],Student_List[Student_ID],Student_List[Year_Group])</f>
        <v>Group B</v>
      </c>
      <c r="G562" s="5" t="str">
        <f>_xlfn.XLOOKUP(student_exam_results[[#This Row],[Student_ID]],Student_List[Student_ID],Student_List[Gender])</f>
        <v>F</v>
      </c>
      <c r="H562" s="5" cm="1">
        <f t="array" ref="H562">_xlfn.XLOOKUP(student_exam_results[[#This Row],[Student_ID]],Table3[[#Headers],[#Data],[Student_ID]],Table3[[#Headers],[#Data],[parental_level_of_education]])</f>
        <v>3</v>
      </c>
      <c r="I562" s="5"/>
      <c r="O562" s="5"/>
      <c r="P562" s="5"/>
      <c r="Q562" s="5"/>
      <c r="R562" s="5"/>
    </row>
    <row r="563" spans="1:18" x14ac:dyDescent="0.35">
      <c r="A563" s="18">
        <v>562</v>
      </c>
      <c r="B563" s="4" t="s">
        <v>659</v>
      </c>
      <c r="C563" s="5">
        <v>56</v>
      </c>
      <c r="D563" s="5">
        <v>69</v>
      </c>
      <c r="E563" s="5">
        <v>72</v>
      </c>
      <c r="F563" s="5" t="str">
        <f>_xlfn.XLOOKUP(student_exam_results[[#This Row],[Student_ID]],Student_List[Student_ID],Student_List[Year_Group])</f>
        <v>Group D</v>
      </c>
      <c r="G563" s="5" t="str">
        <f>_xlfn.XLOOKUP(student_exam_results[[#This Row],[Student_ID]],Student_List[Student_ID],Student_List[Gender])</f>
        <v>F</v>
      </c>
      <c r="H563" s="5" cm="1">
        <f t="array" ref="H563">_xlfn.XLOOKUP(student_exam_results[[#This Row],[Student_ID]],Table3[[#Headers],[#Data],[Student_ID]],Table3[[#Headers],[#Data],[parental_level_of_education]])</f>
        <v>5</v>
      </c>
      <c r="I563" s="5"/>
      <c r="O563" s="5"/>
      <c r="P563" s="5"/>
      <c r="Q563" s="5"/>
      <c r="R563" s="5"/>
    </row>
    <row r="564" spans="1:18" x14ac:dyDescent="0.35">
      <c r="A564" s="17">
        <v>563</v>
      </c>
      <c r="B564" s="4" t="s">
        <v>397</v>
      </c>
      <c r="C564" s="5">
        <v>66</v>
      </c>
      <c r="D564" s="5">
        <v>70</v>
      </c>
      <c r="E564" s="5">
        <v>72</v>
      </c>
      <c r="F564" s="5" t="str">
        <f>_xlfn.XLOOKUP(student_exam_results[[#This Row],[Student_ID]],Student_List[Student_ID],Student_List[Year_Group])</f>
        <v>Group C</v>
      </c>
      <c r="G564" s="5" t="str">
        <f>_xlfn.XLOOKUP(student_exam_results[[#This Row],[Student_ID]],Student_List[Student_ID],Student_List[Gender])</f>
        <v>F</v>
      </c>
      <c r="H564" s="5" cm="1">
        <f t="array" ref="H564">_xlfn.XLOOKUP(student_exam_results[[#This Row],[Student_ID]],Table3[[#Headers],[#Data],[Student_ID]],Table3[[#Headers],[#Data],[parental_level_of_education]])</f>
        <v>3</v>
      </c>
      <c r="I564" s="5"/>
      <c r="O564" s="5"/>
      <c r="P564" s="5"/>
      <c r="Q564" s="5"/>
      <c r="R564" s="5"/>
    </row>
    <row r="565" spans="1:18" x14ac:dyDescent="0.35">
      <c r="A565" s="18">
        <v>564</v>
      </c>
      <c r="B565" s="4" t="s">
        <v>854</v>
      </c>
      <c r="C565" s="5">
        <v>75</v>
      </c>
      <c r="D565" s="5">
        <v>71</v>
      </c>
      <c r="E565" s="5">
        <v>72</v>
      </c>
      <c r="F565" s="5" t="str">
        <f>_xlfn.XLOOKUP(student_exam_results[[#This Row],[Student_ID]],Student_List[Student_ID],Student_List[Year_Group])</f>
        <v>Group D</v>
      </c>
      <c r="G565" s="5" t="str">
        <f>_xlfn.XLOOKUP(student_exam_results[[#This Row],[Student_ID]],Student_List[Student_ID],Student_List[Gender])</f>
        <v>M</v>
      </c>
      <c r="H565" s="5" cm="1">
        <f t="array" ref="H565">_xlfn.XLOOKUP(student_exam_results[[#This Row],[Student_ID]],Table3[[#Headers],[#Data],[Student_ID]],Table3[[#Headers],[#Data],[parental_level_of_education]])</f>
        <v>2</v>
      </c>
      <c r="I565" s="5"/>
      <c r="O565" s="5"/>
      <c r="P565" s="5"/>
      <c r="Q565" s="5"/>
      <c r="R565" s="5"/>
    </row>
    <row r="566" spans="1:18" x14ac:dyDescent="0.35">
      <c r="A566" s="17">
        <v>565</v>
      </c>
      <c r="B566" s="4" t="s">
        <v>1007</v>
      </c>
      <c r="C566" s="5">
        <v>85</v>
      </c>
      <c r="D566" s="5">
        <v>71</v>
      </c>
      <c r="E566" s="5">
        <v>72</v>
      </c>
      <c r="F566" s="5" t="str">
        <f>_xlfn.XLOOKUP(student_exam_results[[#This Row],[Student_ID]],Student_List[Student_ID],Student_List[Year_Group])</f>
        <v>Group E</v>
      </c>
      <c r="G566" s="5" t="str">
        <f>_xlfn.XLOOKUP(student_exam_results[[#This Row],[Student_ID]],Student_List[Student_ID],Student_List[Gender])</f>
        <v>M</v>
      </c>
      <c r="H566" s="5" cm="1">
        <f t="array" ref="H566">_xlfn.XLOOKUP(student_exam_results[[#This Row],[Student_ID]],Table3[[#Headers],[#Data],[Student_ID]],Table3[[#Headers],[#Data],[parental_level_of_education]])</f>
        <v>3</v>
      </c>
      <c r="I566" s="5"/>
      <c r="O566" s="5"/>
      <c r="P566" s="5"/>
      <c r="Q566" s="5"/>
      <c r="R566" s="5"/>
    </row>
    <row r="567" spans="1:18" x14ac:dyDescent="0.35">
      <c r="A567" s="17">
        <v>566</v>
      </c>
      <c r="B567" s="4" t="s">
        <v>32</v>
      </c>
      <c r="C567" s="5">
        <v>75</v>
      </c>
      <c r="D567" s="5">
        <v>72</v>
      </c>
      <c r="E567" s="5">
        <v>72</v>
      </c>
      <c r="F567" s="5" t="str">
        <f>_xlfn.XLOOKUP(student_exam_results[[#This Row],[Student_ID]],Student_List[Student_ID],Student_List[Year_Group])</f>
        <v>Group A</v>
      </c>
      <c r="G567" s="5" t="str">
        <f>_xlfn.XLOOKUP(student_exam_results[[#This Row],[Student_ID]],Student_List[Student_ID],Student_List[Gender])</f>
        <v>F</v>
      </c>
      <c r="H567" s="5" cm="1">
        <f t="array" ref="H567">_xlfn.XLOOKUP(student_exam_results[[#This Row],[Student_ID]],Table3[[#Headers],[#Data],[Student_ID]],Table3[[#Headers],[#Data],[parental_level_of_education]])</f>
        <v>3</v>
      </c>
      <c r="I567" s="5"/>
      <c r="O567" s="5"/>
      <c r="P567" s="5"/>
      <c r="Q567" s="5"/>
      <c r="R567" s="5"/>
    </row>
    <row r="568" spans="1:18" x14ac:dyDescent="0.35">
      <c r="A568" s="18">
        <v>567</v>
      </c>
      <c r="B568" s="4" t="s">
        <v>467</v>
      </c>
      <c r="C568" s="5">
        <v>79</v>
      </c>
      <c r="D568" s="5">
        <v>72</v>
      </c>
      <c r="E568" s="5">
        <v>72</v>
      </c>
      <c r="F568" s="5" t="str">
        <f>_xlfn.XLOOKUP(student_exam_results[[#This Row],[Student_ID]],Student_List[Student_ID],Student_List[Year_Group])</f>
        <v>Group C</v>
      </c>
      <c r="G568" s="5" t="str">
        <f>_xlfn.XLOOKUP(student_exam_results[[#This Row],[Student_ID]],Student_List[Student_ID],Student_List[Gender])</f>
        <v>M</v>
      </c>
      <c r="H568" s="5" cm="1">
        <f t="array" ref="H568">_xlfn.XLOOKUP(student_exam_results[[#This Row],[Student_ID]],Table3[[#Headers],[#Data],[Student_ID]],Table3[[#Headers],[#Data],[parental_level_of_education]])</f>
        <v>3</v>
      </c>
      <c r="I568" s="5"/>
      <c r="O568" s="5"/>
      <c r="P568" s="5"/>
      <c r="Q568" s="5"/>
      <c r="R568" s="5"/>
    </row>
    <row r="569" spans="1:18" x14ac:dyDescent="0.35">
      <c r="A569" s="17">
        <v>568</v>
      </c>
      <c r="B569" s="4" t="s">
        <v>721</v>
      </c>
      <c r="C569" s="5">
        <v>52</v>
      </c>
      <c r="D569" s="5">
        <v>72</v>
      </c>
      <c r="E569" s="5">
        <v>72</v>
      </c>
      <c r="F569" s="5" t="str">
        <f>_xlfn.XLOOKUP(student_exam_results[[#This Row],[Student_ID]],Student_List[Student_ID],Student_List[Year_Group])</f>
        <v>Group D</v>
      </c>
      <c r="G569" s="5" t="str">
        <f>_xlfn.XLOOKUP(student_exam_results[[#This Row],[Student_ID]],Student_List[Student_ID],Student_List[Gender])</f>
        <v>F</v>
      </c>
      <c r="H569" s="5" cm="1">
        <f t="array" ref="H569">_xlfn.XLOOKUP(student_exam_results[[#This Row],[Student_ID]],Table3[[#Headers],[#Data],[Student_ID]],Table3[[#Headers],[#Data],[parental_level_of_education]])</f>
        <v>4</v>
      </c>
      <c r="I569" s="5"/>
      <c r="O569" s="5"/>
      <c r="P569" s="5"/>
      <c r="Q569" s="5"/>
      <c r="R569" s="5"/>
    </row>
    <row r="570" spans="1:18" x14ac:dyDescent="0.35">
      <c r="A570" s="18">
        <v>569</v>
      </c>
      <c r="B570" s="4" t="s">
        <v>37</v>
      </c>
      <c r="C570" s="5">
        <v>67</v>
      </c>
      <c r="D570" s="5">
        <v>73</v>
      </c>
      <c r="E570" s="5">
        <v>72</v>
      </c>
      <c r="F570" s="5" t="str">
        <f>_xlfn.XLOOKUP(student_exam_results[[#This Row],[Student_ID]],Student_List[Student_ID],Student_List[Year_Group])</f>
        <v>Group A</v>
      </c>
      <c r="G570" s="5" t="str">
        <f>_xlfn.XLOOKUP(student_exam_results[[#This Row],[Student_ID]],Student_List[Student_ID],Student_List[Gender])</f>
        <v>F</v>
      </c>
      <c r="H570" s="5" cm="1">
        <f t="array" ref="H570">_xlfn.XLOOKUP(student_exam_results[[#This Row],[Student_ID]],Table3[[#Headers],[#Data],[Student_ID]],Table3[[#Headers],[#Data],[parental_level_of_education]])</f>
        <v>4</v>
      </c>
      <c r="I570" s="5"/>
      <c r="O570" s="5"/>
      <c r="P570" s="5"/>
      <c r="Q570" s="5"/>
      <c r="R570" s="5"/>
    </row>
    <row r="571" spans="1:18" x14ac:dyDescent="0.35">
      <c r="A571" s="17">
        <v>570</v>
      </c>
      <c r="B571" s="4" t="s">
        <v>414</v>
      </c>
      <c r="C571" s="5">
        <v>65</v>
      </c>
      <c r="D571" s="5">
        <v>73</v>
      </c>
      <c r="E571" s="5">
        <v>72</v>
      </c>
      <c r="F571" s="5" t="str">
        <f>_xlfn.XLOOKUP(student_exam_results[[#This Row],[Student_ID]],Student_List[Student_ID],Student_List[Year_Group])</f>
        <v>Group C</v>
      </c>
      <c r="G571" s="5" t="str">
        <f>_xlfn.XLOOKUP(student_exam_results[[#This Row],[Student_ID]],Student_List[Student_ID],Student_List[Gender])</f>
        <v>F</v>
      </c>
      <c r="H571" s="5" cm="1">
        <f t="array" ref="H571">_xlfn.XLOOKUP(student_exam_results[[#This Row],[Student_ID]],Table3[[#Headers],[#Data],[Student_ID]],Table3[[#Headers],[#Data],[parental_level_of_education]])</f>
        <v>3</v>
      </c>
      <c r="I571" s="5"/>
      <c r="O571" s="5"/>
      <c r="P571" s="5"/>
      <c r="Q571" s="5"/>
      <c r="R571" s="5"/>
    </row>
    <row r="572" spans="1:18" x14ac:dyDescent="0.35">
      <c r="A572" s="17">
        <v>571</v>
      </c>
      <c r="B572" s="4" t="s">
        <v>311</v>
      </c>
      <c r="C572" s="5">
        <v>60</v>
      </c>
      <c r="D572" s="5">
        <v>73</v>
      </c>
      <c r="E572" s="5">
        <v>72</v>
      </c>
      <c r="F572" s="5" t="str">
        <f>_xlfn.XLOOKUP(student_exam_results[[#This Row],[Student_ID]],Student_List[Student_ID],Student_List[Year_Group])</f>
        <v>Group C</v>
      </c>
      <c r="G572" s="5" t="str">
        <f>_xlfn.XLOOKUP(student_exam_results[[#This Row],[Student_ID]],Student_List[Student_ID],Student_List[Gender])</f>
        <v>F</v>
      </c>
      <c r="H572" s="5" cm="1">
        <f t="array" ref="H572">_xlfn.XLOOKUP(student_exam_results[[#This Row],[Student_ID]],Table3[[#Headers],[#Data],[Student_ID]],Table3[[#Headers],[#Data],[parental_level_of_education]])</f>
        <v>1</v>
      </c>
      <c r="I572" s="5"/>
      <c r="O572" s="5"/>
      <c r="P572" s="5"/>
      <c r="Q572" s="5"/>
      <c r="R572" s="5"/>
    </row>
    <row r="573" spans="1:18" x14ac:dyDescent="0.35">
      <c r="A573" s="18">
        <v>572</v>
      </c>
      <c r="B573" s="4" t="s">
        <v>816</v>
      </c>
      <c r="C573" s="5">
        <v>89</v>
      </c>
      <c r="D573" s="5">
        <v>74</v>
      </c>
      <c r="E573" s="5">
        <v>72</v>
      </c>
      <c r="F573" s="5" t="str">
        <f>_xlfn.XLOOKUP(student_exam_results[[#This Row],[Student_ID]],Student_List[Student_ID],Student_List[Year_Group])</f>
        <v>Group D</v>
      </c>
      <c r="G573" s="5" t="str">
        <f>_xlfn.XLOOKUP(student_exam_results[[#This Row],[Student_ID]],Student_List[Student_ID],Student_List[Gender])</f>
        <v>M</v>
      </c>
      <c r="H573" s="5" cm="1">
        <f t="array" ref="H573">_xlfn.XLOOKUP(student_exam_results[[#This Row],[Student_ID]],Table3[[#Headers],[#Data],[Student_ID]],Table3[[#Headers],[#Data],[parental_level_of_education]])</f>
        <v>4</v>
      </c>
      <c r="I573" s="5"/>
      <c r="O573" s="5"/>
      <c r="P573" s="5"/>
      <c r="Q573" s="5"/>
      <c r="R573" s="5"/>
    </row>
    <row r="574" spans="1:18" x14ac:dyDescent="0.35">
      <c r="A574" s="17">
        <v>573</v>
      </c>
      <c r="B574" s="4" t="s">
        <v>142</v>
      </c>
      <c r="C574" s="5">
        <v>56</v>
      </c>
      <c r="D574" s="5">
        <v>74</v>
      </c>
      <c r="E574" s="5">
        <v>72</v>
      </c>
      <c r="F574" s="5" t="str">
        <f>_xlfn.XLOOKUP(student_exam_results[[#This Row],[Student_ID]],Student_List[Student_ID],Student_List[Year_Group])</f>
        <v>Group B</v>
      </c>
      <c r="G574" s="5" t="str">
        <f>_xlfn.XLOOKUP(student_exam_results[[#This Row],[Student_ID]],Student_List[Student_ID],Student_List[Gender])</f>
        <v>F</v>
      </c>
      <c r="H574" s="5" cm="1">
        <f t="array" ref="H574">_xlfn.XLOOKUP(student_exam_results[[#This Row],[Student_ID]],Table3[[#Headers],[#Data],[Student_ID]],Table3[[#Headers],[#Data],[parental_level_of_education]])</f>
        <v>4</v>
      </c>
      <c r="I574" s="5"/>
      <c r="O574" s="5"/>
      <c r="P574" s="5"/>
      <c r="Q574" s="5"/>
      <c r="R574" s="5"/>
    </row>
    <row r="575" spans="1:18" x14ac:dyDescent="0.35">
      <c r="A575" s="18">
        <v>574</v>
      </c>
      <c r="B575" s="4" t="s">
        <v>114</v>
      </c>
      <c r="C575" s="5">
        <v>59</v>
      </c>
      <c r="D575" s="5">
        <v>75</v>
      </c>
      <c r="E575" s="5">
        <v>72</v>
      </c>
      <c r="F575" s="5" t="str">
        <f>_xlfn.XLOOKUP(student_exam_results[[#This Row],[Student_ID]],Student_List[Student_ID],Student_List[Year_Group])</f>
        <v>Group B</v>
      </c>
      <c r="G575" s="5" t="str">
        <f>_xlfn.XLOOKUP(student_exam_results[[#This Row],[Student_ID]],Student_List[Student_ID],Student_List[Gender])</f>
        <v>F</v>
      </c>
      <c r="H575" s="5" cm="1">
        <f t="array" ref="H575">_xlfn.XLOOKUP(student_exam_results[[#This Row],[Student_ID]],Table3[[#Headers],[#Data],[Student_ID]],Table3[[#Headers],[#Data],[parental_level_of_education]])</f>
        <v>3</v>
      </c>
      <c r="I575" s="5"/>
      <c r="O575" s="5"/>
      <c r="P575" s="5"/>
      <c r="Q575" s="5"/>
      <c r="R575" s="5"/>
    </row>
    <row r="576" spans="1:18" x14ac:dyDescent="0.35">
      <c r="A576" s="17">
        <v>575</v>
      </c>
      <c r="B576" s="4" t="s">
        <v>449</v>
      </c>
      <c r="C576" s="5">
        <v>79</v>
      </c>
      <c r="D576" s="5">
        <v>76</v>
      </c>
      <c r="E576" s="5">
        <v>72</v>
      </c>
      <c r="F576" s="5" t="str">
        <f>_xlfn.XLOOKUP(student_exam_results[[#This Row],[Student_ID]],Student_List[Student_ID],Student_List[Year_Group])</f>
        <v>Group C</v>
      </c>
      <c r="G576" s="5" t="str">
        <f>_xlfn.XLOOKUP(student_exam_results[[#This Row],[Student_ID]],Student_List[Student_ID],Student_List[Gender])</f>
        <v>M</v>
      </c>
      <c r="H576" s="5" cm="1">
        <f t="array" ref="H576">_xlfn.XLOOKUP(student_exam_results[[#This Row],[Student_ID]],Table3[[#Headers],[#Data],[Student_ID]],Table3[[#Headers],[#Data],[parental_level_of_education]])</f>
        <v>2</v>
      </c>
      <c r="I576" s="5"/>
      <c r="O576" s="5"/>
      <c r="P576" s="5"/>
      <c r="Q576" s="5"/>
      <c r="R576" s="5"/>
    </row>
    <row r="577" spans="1:18" x14ac:dyDescent="0.35">
      <c r="A577" s="17">
        <v>576</v>
      </c>
      <c r="B577" s="4" t="s">
        <v>426</v>
      </c>
      <c r="C577" s="5">
        <v>64</v>
      </c>
      <c r="D577" s="5">
        <v>77</v>
      </c>
      <c r="E577" s="5">
        <v>72</v>
      </c>
      <c r="F577" s="5" t="str">
        <f>_xlfn.XLOOKUP(student_exam_results[[#This Row],[Student_ID]],Student_List[Student_ID],Student_List[Year_Group])</f>
        <v>Group C</v>
      </c>
      <c r="G577" s="5" t="str">
        <f>_xlfn.XLOOKUP(student_exam_results[[#This Row],[Student_ID]],Student_List[Student_ID],Student_List[Gender])</f>
        <v>F</v>
      </c>
      <c r="H577" s="5" cm="1">
        <f t="array" ref="H577">_xlfn.XLOOKUP(student_exam_results[[#This Row],[Student_ID]],Table3[[#Headers],[#Data],[Student_ID]],Table3[[#Headers],[#Data],[parental_level_of_education]])</f>
        <v>6</v>
      </c>
      <c r="I577" s="5"/>
      <c r="O577" s="5"/>
      <c r="P577" s="5"/>
      <c r="Q577" s="5"/>
      <c r="R577" s="5"/>
    </row>
    <row r="578" spans="1:18" x14ac:dyDescent="0.35">
      <c r="A578" s="18">
        <v>577</v>
      </c>
      <c r="B578" s="4" t="s">
        <v>513</v>
      </c>
      <c r="C578" s="5">
        <v>69</v>
      </c>
      <c r="D578" s="5">
        <v>78</v>
      </c>
      <c r="E578" s="5">
        <v>72</v>
      </c>
      <c r="F578" s="5" t="str">
        <f>_xlfn.XLOOKUP(student_exam_results[[#This Row],[Student_ID]],Student_List[Student_ID],Student_List[Year_Group])</f>
        <v>Group C</v>
      </c>
      <c r="G578" s="5" t="str">
        <f>_xlfn.XLOOKUP(student_exam_results[[#This Row],[Student_ID]],Student_List[Student_ID],Student_List[Gender])</f>
        <v>M</v>
      </c>
      <c r="H578" s="5" cm="1">
        <f t="array" ref="H578">_xlfn.XLOOKUP(student_exam_results[[#This Row],[Student_ID]],Table3[[#Headers],[#Data],[Student_ID]],Table3[[#Headers],[#Data],[parental_level_of_education]])</f>
        <v>2</v>
      </c>
      <c r="I578" s="5"/>
      <c r="O578" s="5"/>
      <c r="P578" s="5"/>
      <c r="Q578" s="5"/>
      <c r="R578" s="5"/>
    </row>
    <row r="579" spans="1:18" x14ac:dyDescent="0.35">
      <c r="A579" s="17">
        <v>578</v>
      </c>
      <c r="B579" s="4" t="s">
        <v>118</v>
      </c>
      <c r="C579" s="5">
        <v>57</v>
      </c>
      <c r="D579" s="5">
        <v>79</v>
      </c>
      <c r="E579" s="5">
        <v>72</v>
      </c>
      <c r="F579" s="5" t="str">
        <f>_xlfn.XLOOKUP(student_exam_results[[#This Row],[Student_ID]],Student_List[Student_ID],Student_List[Year_Group])</f>
        <v>Group B</v>
      </c>
      <c r="G579" s="5" t="str">
        <f>_xlfn.XLOOKUP(student_exam_results[[#This Row],[Student_ID]],Student_List[Student_ID],Student_List[Gender])</f>
        <v>F</v>
      </c>
      <c r="H579" s="5" cm="1">
        <f t="array" ref="H579">_xlfn.XLOOKUP(student_exam_results[[#This Row],[Student_ID]],Table3[[#Headers],[#Data],[Student_ID]],Table3[[#Headers],[#Data],[parental_level_of_education]])</f>
        <v>4</v>
      </c>
      <c r="I579" s="5"/>
      <c r="O579" s="5"/>
      <c r="P579" s="5"/>
      <c r="Q579" s="5"/>
      <c r="R579" s="5"/>
    </row>
    <row r="580" spans="1:18" x14ac:dyDescent="0.35">
      <c r="A580" s="18">
        <v>579</v>
      </c>
      <c r="B580" s="4" t="s">
        <v>377</v>
      </c>
      <c r="C580" s="5">
        <v>61</v>
      </c>
      <c r="D580" s="5">
        <v>84</v>
      </c>
      <c r="E580" s="5">
        <v>72</v>
      </c>
      <c r="F580" s="5" t="str">
        <f>_xlfn.XLOOKUP(student_exam_results[[#This Row],[Student_ID]],Student_List[Student_ID],Student_List[Year_Group])</f>
        <v>Group C</v>
      </c>
      <c r="G580" s="5" t="str">
        <f>_xlfn.XLOOKUP(student_exam_results[[#This Row],[Student_ID]],Student_List[Student_ID],Student_List[Gender])</f>
        <v>F</v>
      </c>
      <c r="H580" s="5" cm="1">
        <f t="array" ref="H580">_xlfn.XLOOKUP(student_exam_results[[#This Row],[Student_ID]],Table3[[#Headers],[#Data],[Student_ID]],Table3[[#Headers],[#Data],[parental_level_of_education]])</f>
        <v>4</v>
      </c>
      <c r="I580" s="5"/>
      <c r="O580" s="5"/>
      <c r="P580" s="5"/>
      <c r="Q580" s="5"/>
      <c r="R580" s="5"/>
    </row>
    <row r="581" spans="1:18" x14ac:dyDescent="0.35">
      <c r="A581" s="17">
        <v>580</v>
      </c>
      <c r="B581" s="4" t="s">
        <v>300</v>
      </c>
      <c r="C581" s="5">
        <v>77</v>
      </c>
      <c r="D581" s="5">
        <v>69</v>
      </c>
      <c r="E581" s="5">
        <v>73</v>
      </c>
      <c r="F581" s="5" t="str">
        <f>_xlfn.XLOOKUP(student_exam_results[[#This Row],[Student_ID]],Student_List[Student_ID],Student_List[Year_Group])</f>
        <v>Group C</v>
      </c>
      <c r="G581" s="5" t="str">
        <f>_xlfn.XLOOKUP(student_exam_results[[#This Row],[Student_ID]],Student_List[Student_ID],Student_List[Gender])</f>
        <v>F</v>
      </c>
      <c r="H581" s="5" cm="1">
        <f t="array" ref="H581">_xlfn.XLOOKUP(student_exam_results[[#This Row],[Student_ID]],Table3[[#Headers],[#Data],[Student_ID]],Table3[[#Headers],[#Data],[parental_level_of_education]])</f>
        <v>2</v>
      </c>
      <c r="I581" s="5"/>
      <c r="O581" s="5"/>
      <c r="P581" s="5"/>
      <c r="Q581" s="5"/>
      <c r="R581" s="5"/>
    </row>
    <row r="582" spans="1:18" x14ac:dyDescent="0.35">
      <c r="A582" s="17">
        <v>581</v>
      </c>
      <c r="B582" s="4" t="s">
        <v>416</v>
      </c>
      <c r="C582" s="5">
        <v>62</v>
      </c>
      <c r="D582" s="5">
        <v>70</v>
      </c>
      <c r="E582" s="5">
        <v>73</v>
      </c>
      <c r="F582" s="5" t="str">
        <f>_xlfn.XLOOKUP(student_exam_results[[#This Row],[Student_ID]],Student_List[Student_ID],Student_List[Year_Group])</f>
        <v>Group C</v>
      </c>
      <c r="G582" s="5" t="str">
        <f>_xlfn.XLOOKUP(student_exam_results[[#This Row],[Student_ID]],Student_List[Student_ID],Student_List[Gender])</f>
        <v>F</v>
      </c>
      <c r="H582" s="5" cm="1">
        <f t="array" ref="H582">_xlfn.XLOOKUP(student_exam_results[[#This Row],[Student_ID]],Table3[[#Headers],[#Data],[Student_ID]],Table3[[#Headers],[#Data],[parental_level_of_education]])</f>
        <v>5</v>
      </c>
      <c r="I582" s="5"/>
      <c r="O582" s="5"/>
      <c r="P582" s="5"/>
      <c r="Q582" s="5"/>
      <c r="R582" s="5"/>
    </row>
    <row r="583" spans="1:18" x14ac:dyDescent="0.35">
      <c r="A583" s="18">
        <v>582</v>
      </c>
      <c r="B583" s="4" t="s">
        <v>993</v>
      </c>
      <c r="C583" s="5">
        <v>86</v>
      </c>
      <c r="D583" s="5">
        <v>70</v>
      </c>
      <c r="E583" s="5">
        <v>73</v>
      </c>
      <c r="F583" s="5" t="str">
        <f>_xlfn.XLOOKUP(student_exam_results[[#This Row],[Student_ID]],Student_List[Student_ID],Student_List[Year_Group])</f>
        <v>Group E</v>
      </c>
      <c r="G583" s="5" t="str">
        <f>_xlfn.XLOOKUP(student_exam_results[[#This Row],[Student_ID]],Student_List[Student_ID],Student_List[Gender])</f>
        <v>M</v>
      </c>
      <c r="H583" s="5" cm="1">
        <f t="array" ref="H583">_xlfn.XLOOKUP(student_exam_results[[#This Row],[Student_ID]],Table3[[#Headers],[#Data],[Student_ID]],Table3[[#Headers],[#Data],[parental_level_of_education]])</f>
        <v>4</v>
      </c>
      <c r="I583" s="5"/>
      <c r="O583" s="5"/>
      <c r="P583" s="5"/>
      <c r="Q583" s="5"/>
      <c r="R583" s="5"/>
    </row>
    <row r="584" spans="1:18" x14ac:dyDescent="0.35">
      <c r="A584" s="17">
        <v>583</v>
      </c>
      <c r="B584" s="4" t="s">
        <v>726</v>
      </c>
      <c r="C584" s="5">
        <v>53</v>
      </c>
      <c r="D584" s="5">
        <v>71</v>
      </c>
      <c r="E584" s="5">
        <v>73</v>
      </c>
      <c r="F584" s="5" t="str">
        <f>_xlfn.XLOOKUP(student_exam_results[[#This Row],[Student_ID]],Student_List[Student_ID],Student_List[Year_Group])</f>
        <v>Group D</v>
      </c>
      <c r="G584" s="5" t="str">
        <f>_xlfn.XLOOKUP(student_exam_results[[#This Row],[Student_ID]],Student_List[Student_ID],Student_List[Gender])</f>
        <v>F</v>
      </c>
      <c r="H584" s="5" cm="1">
        <f t="array" ref="H584">_xlfn.XLOOKUP(student_exam_results[[#This Row],[Student_ID]],Table3[[#Headers],[#Data],[Student_ID]],Table3[[#Headers],[#Data],[parental_level_of_education]])</f>
        <v>4</v>
      </c>
      <c r="I584" s="5"/>
      <c r="O584" s="5"/>
      <c r="P584" s="5"/>
      <c r="Q584" s="5"/>
      <c r="R584" s="5"/>
    </row>
    <row r="585" spans="1:18" x14ac:dyDescent="0.35">
      <c r="A585" s="18">
        <v>584</v>
      </c>
      <c r="B585" s="4" t="s">
        <v>29</v>
      </c>
      <c r="C585" s="5">
        <v>61</v>
      </c>
      <c r="D585" s="5">
        <v>71</v>
      </c>
      <c r="E585" s="5">
        <v>73</v>
      </c>
      <c r="F585" s="5" t="str">
        <f>_xlfn.XLOOKUP(student_exam_results[[#This Row],[Student_ID]],Student_List[Student_ID],Student_List[Year_Group])</f>
        <v>Group A</v>
      </c>
      <c r="G585" s="5" t="str">
        <f>_xlfn.XLOOKUP(student_exam_results[[#This Row],[Student_ID]],Student_List[Student_ID],Student_List[Gender])</f>
        <v>F</v>
      </c>
      <c r="H585" s="5" cm="1">
        <f t="array" ref="H585">_xlfn.XLOOKUP(student_exam_results[[#This Row],[Student_ID]],Table3[[#Headers],[#Data],[Student_ID]],Table3[[#Headers],[#Data],[parental_level_of_education]])</f>
        <v>1</v>
      </c>
      <c r="I585" s="5"/>
      <c r="O585" s="5"/>
      <c r="P585" s="5"/>
      <c r="Q585" s="5"/>
      <c r="R585" s="5"/>
    </row>
    <row r="586" spans="1:18" x14ac:dyDescent="0.35">
      <c r="A586" s="17">
        <v>585</v>
      </c>
      <c r="B586" s="4" t="s">
        <v>824</v>
      </c>
      <c r="C586" s="5">
        <v>70</v>
      </c>
      <c r="D586" s="5">
        <v>71</v>
      </c>
      <c r="E586" s="5">
        <v>73</v>
      </c>
      <c r="F586" s="5" t="str">
        <f>_xlfn.XLOOKUP(student_exam_results[[#This Row],[Student_ID]],Student_List[Student_ID],Student_List[Year_Group])</f>
        <v>Group D</v>
      </c>
      <c r="G586" s="5" t="str">
        <f>_xlfn.XLOOKUP(student_exam_results[[#This Row],[Student_ID]],Student_List[Student_ID],Student_List[Gender])</f>
        <v>M</v>
      </c>
      <c r="H586" s="5" cm="1">
        <f t="array" ref="H586">_xlfn.XLOOKUP(student_exam_results[[#This Row],[Student_ID]],Table3[[#Headers],[#Data],[Student_ID]],Table3[[#Headers],[#Data],[parental_level_of_education]])</f>
        <v>1</v>
      </c>
      <c r="I586" s="5"/>
      <c r="O586" s="5"/>
      <c r="P586" s="5"/>
      <c r="Q586" s="5"/>
      <c r="R586" s="5"/>
    </row>
    <row r="587" spans="1:18" x14ac:dyDescent="0.35">
      <c r="A587" s="17">
        <v>586</v>
      </c>
      <c r="B587" s="4" t="s">
        <v>656</v>
      </c>
      <c r="C587" s="5">
        <v>53</v>
      </c>
      <c r="D587" s="5">
        <v>71</v>
      </c>
      <c r="E587" s="5">
        <v>73</v>
      </c>
      <c r="F587" s="5" t="str">
        <f>_xlfn.XLOOKUP(student_exam_results[[#This Row],[Student_ID]],Student_List[Student_ID],Student_List[Year_Group])</f>
        <v>Group D</v>
      </c>
      <c r="G587" s="5" t="str">
        <f>_xlfn.XLOOKUP(student_exam_results[[#This Row],[Student_ID]],Student_List[Student_ID],Student_List[Gender])</f>
        <v>F</v>
      </c>
      <c r="H587" s="5" cm="1">
        <f t="array" ref="H587">_xlfn.XLOOKUP(student_exam_results[[#This Row],[Student_ID]],Table3[[#Headers],[#Data],[Student_ID]],Table3[[#Headers],[#Data],[parental_level_of_education]])</f>
        <v>1</v>
      </c>
      <c r="I587" s="5"/>
      <c r="O587" s="5"/>
      <c r="P587" s="5"/>
      <c r="Q587" s="5"/>
      <c r="R587" s="5"/>
    </row>
    <row r="588" spans="1:18" x14ac:dyDescent="0.35">
      <c r="A588" s="18">
        <v>587</v>
      </c>
      <c r="B588" s="4" t="s">
        <v>748</v>
      </c>
      <c r="C588" s="5">
        <v>72</v>
      </c>
      <c r="D588" s="5">
        <v>72</v>
      </c>
      <c r="E588" s="5">
        <v>73</v>
      </c>
      <c r="F588" s="5" t="str">
        <f>_xlfn.XLOOKUP(student_exam_results[[#This Row],[Student_ID]],Student_List[Student_ID],Student_List[Year_Group])</f>
        <v>Group D</v>
      </c>
      <c r="G588" s="5" t="str">
        <f>_xlfn.XLOOKUP(student_exam_results[[#This Row],[Student_ID]],Student_List[Student_ID],Student_List[Gender])</f>
        <v>F</v>
      </c>
      <c r="H588" s="5" cm="1">
        <f t="array" ref="H588">_xlfn.XLOOKUP(student_exam_results[[#This Row],[Student_ID]],Table3[[#Headers],[#Data],[Student_ID]],Table3[[#Headers],[#Data],[parental_level_of_education]])</f>
        <v>5</v>
      </c>
      <c r="I588" s="5"/>
      <c r="O588" s="5"/>
      <c r="P588" s="5"/>
      <c r="Q588" s="5"/>
      <c r="R588" s="5"/>
    </row>
    <row r="589" spans="1:18" x14ac:dyDescent="0.35">
      <c r="A589" s="17">
        <v>588</v>
      </c>
      <c r="B589" s="4" t="s">
        <v>853</v>
      </c>
      <c r="C589" s="5">
        <v>72</v>
      </c>
      <c r="D589" s="5">
        <v>72</v>
      </c>
      <c r="E589" s="5">
        <v>73</v>
      </c>
      <c r="F589" s="5" t="str">
        <f>_xlfn.XLOOKUP(student_exam_results[[#This Row],[Student_ID]],Student_List[Student_ID],Student_List[Year_Group])</f>
        <v>Group D</v>
      </c>
      <c r="G589" s="5" t="str">
        <f>_xlfn.XLOOKUP(student_exam_results[[#This Row],[Student_ID]],Student_List[Student_ID],Student_List[Gender])</f>
        <v>M</v>
      </c>
      <c r="H589" s="5" cm="1">
        <f t="array" ref="H589">_xlfn.XLOOKUP(student_exam_results[[#This Row],[Student_ID]],Table3[[#Headers],[#Data],[Student_ID]],Table3[[#Headers],[#Data],[parental_level_of_education]])</f>
        <v>3</v>
      </c>
      <c r="I589" s="5"/>
      <c r="O589" s="5"/>
      <c r="P589" s="5"/>
      <c r="Q589" s="5"/>
      <c r="R589" s="5"/>
    </row>
    <row r="590" spans="1:18" x14ac:dyDescent="0.35">
      <c r="A590" s="18">
        <v>589</v>
      </c>
      <c r="B590" s="4" t="s">
        <v>879</v>
      </c>
      <c r="C590" s="5">
        <v>70</v>
      </c>
      <c r="D590" s="5">
        <v>74</v>
      </c>
      <c r="E590" s="5">
        <v>73</v>
      </c>
      <c r="F590" s="5" t="str">
        <f>_xlfn.XLOOKUP(student_exam_results[[#This Row],[Student_ID]],Student_List[Student_ID],Student_List[Year_Group])</f>
        <v>Group E</v>
      </c>
      <c r="G590" s="5" t="str">
        <f>_xlfn.XLOOKUP(student_exam_results[[#This Row],[Student_ID]],Student_List[Student_ID],Student_List[Gender])</f>
        <v>F</v>
      </c>
      <c r="H590" s="5" cm="1">
        <f t="array" ref="H590">_xlfn.XLOOKUP(student_exam_results[[#This Row],[Student_ID]],Table3[[#Headers],[#Data],[Student_ID]],Table3[[#Headers],[#Data],[parental_level_of_education]])</f>
        <v>3</v>
      </c>
      <c r="I590" s="5"/>
      <c r="O590" s="5"/>
      <c r="P590" s="5"/>
      <c r="Q590" s="5"/>
      <c r="R590" s="5"/>
    </row>
    <row r="591" spans="1:18" x14ac:dyDescent="0.35">
      <c r="A591" s="17">
        <v>590</v>
      </c>
      <c r="B591" s="4" t="s">
        <v>116</v>
      </c>
      <c r="C591" s="5">
        <v>73</v>
      </c>
      <c r="D591" s="5">
        <v>74</v>
      </c>
      <c r="E591" s="5">
        <v>73</v>
      </c>
      <c r="F591" s="5" t="str">
        <f>_xlfn.XLOOKUP(student_exam_results[[#This Row],[Student_ID]],Student_List[Student_ID],Student_List[Year_Group])</f>
        <v>Group B</v>
      </c>
      <c r="G591" s="5" t="str">
        <f>_xlfn.XLOOKUP(student_exam_results[[#This Row],[Student_ID]],Student_List[Student_ID],Student_List[Gender])</f>
        <v>F</v>
      </c>
      <c r="H591" s="5" cm="1">
        <f t="array" ref="H591">_xlfn.XLOOKUP(student_exam_results[[#This Row],[Student_ID]],Table3[[#Headers],[#Data],[Student_ID]],Table3[[#Headers],[#Data],[parental_level_of_education]])</f>
        <v>2</v>
      </c>
      <c r="I591" s="5"/>
      <c r="O591" s="5"/>
      <c r="P591" s="5"/>
      <c r="Q591" s="5"/>
      <c r="R591" s="5"/>
    </row>
    <row r="592" spans="1:18" x14ac:dyDescent="0.35">
      <c r="A592" s="17">
        <v>591</v>
      </c>
      <c r="B592" s="4" t="s">
        <v>606</v>
      </c>
      <c r="C592" s="5">
        <v>67</v>
      </c>
      <c r="D592" s="5">
        <v>74</v>
      </c>
      <c r="E592" s="5">
        <v>73</v>
      </c>
      <c r="F592" s="5" t="str">
        <f>_xlfn.XLOOKUP(student_exam_results[[#This Row],[Student_ID]],Student_List[Student_ID],Student_List[Year_Group])</f>
        <v>Group C</v>
      </c>
      <c r="G592" s="5" t="str">
        <f>_xlfn.XLOOKUP(student_exam_results[[#This Row],[Student_ID]],Student_List[Student_ID],Student_List[Gender])</f>
        <v>M</v>
      </c>
      <c r="H592" s="5" cm="1">
        <f t="array" ref="H592">_xlfn.XLOOKUP(student_exam_results[[#This Row],[Student_ID]],Table3[[#Headers],[#Data],[Student_ID]],Table3[[#Headers],[#Data],[parental_level_of_education]])</f>
        <v>3</v>
      </c>
      <c r="I592" s="5"/>
      <c r="O592" s="5"/>
      <c r="P592" s="5"/>
      <c r="Q592" s="5"/>
      <c r="R592" s="5"/>
    </row>
    <row r="593" spans="1:18" x14ac:dyDescent="0.35">
      <c r="A593" s="18">
        <v>592</v>
      </c>
      <c r="B593" s="4" t="s">
        <v>712</v>
      </c>
      <c r="C593" s="5">
        <v>60</v>
      </c>
      <c r="D593" s="5">
        <v>75</v>
      </c>
      <c r="E593" s="5">
        <v>73</v>
      </c>
      <c r="F593" s="5" t="str">
        <f>_xlfn.XLOOKUP(student_exam_results[[#This Row],[Student_ID]],Student_List[Student_ID],Student_List[Year_Group])</f>
        <v>Group D</v>
      </c>
      <c r="G593" s="5" t="str">
        <f>_xlfn.XLOOKUP(student_exam_results[[#This Row],[Student_ID]],Student_List[Student_ID],Student_List[Gender])</f>
        <v>F</v>
      </c>
      <c r="H593" s="5" cm="1">
        <f t="array" ref="H593">_xlfn.XLOOKUP(student_exam_results[[#This Row],[Student_ID]],Table3[[#Headers],[#Data],[Student_ID]],Table3[[#Headers],[#Data],[parental_level_of_education]])</f>
        <v>2</v>
      </c>
      <c r="I593" s="5"/>
      <c r="O593" s="5"/>
      <c r="P593" s="5"/>
      <c r="Q593" s="5"/>
      <c r="R593" s="5"/>
    </row>
    <row r="594" spans="1:18" x14ac:dyDescent="0.35">
      <c r="A594" s="17">
        <v>593</v>
      </c>
      <c r="B594" s="4" t="s">
        <v>265</v>
      </c>
      <c r="C594" s="5">
        <v>71</v>
      </c>
      <c r="D594" s="5">
        <v>76</v>
      </c>
      <c r="E594" s="5">
        <v>73</v>
      </c>
      <c r="F594" s="5" t="str">
        <f>_xlfn.XLOOKUP(student_exam_results[[#This Row],[Student_ID]],Student_List[Student_ID],Student_List[Year_Group])</f>
        <v>Group B</v>
      </c>
      <c r="G594" s="5" t="str">
        <f>_xlfn.XLOOKUP(student_exam_results[[#This Row],[Student_ID]],Student_List[Student_ID],Student_List[Gender])</f>
        <v>M</v>
      </c>
      <c r="H594" s="5" cm="1">
        <f t="array" ref="H594">_xlfn.XLOOKUP(student_exam_results[[#This Row],[Student_ID]],Table3[[#Headers],[#Data],[Student_ID]],Table3[[#Headers],[#Data],[parental_level_of_education]])</f>
        <v>2</v>
      </c>
      <c r="I594" s="5"/>
      <c r="O594" s="5"/>
      <c r="P594" s="5"/>
      <c r="Q594" s="5"/>
      <c r="R594" s="5"/>
    </row>
    <row r="595" spans="1:18" x14ac:dyDescent="0.35">
      <c r="A595" s="18">
        <v>594</v>
      </c>
      <c r="B595" s="4" t="s">
        <v>689</v>
      </c>
      <c r="C595" s="5">
        <v>68</v>
      </c>
      <c r="D595" s="5">
        <v>76</v>
      </c>
      <c r="E595" s="5">
        <v>73</v>
      </c>
      <c r="F595" s="5" t="str">
        <f>_xlfn.XLOOKUP(student_exam_results[[#This Row],[Student_ID]],Student_List[Student_ID],Student_List[Year_Group])</f>
        <v>Group D</v>
      </c>
      <c r="G595" s="5" t="str">
        <f>_xlfn.XLOOKUP(student_exam_results[[#This Row],[Student_ID]],Student_List[Student_ID],Student_List[Gender])</f>
        <v>F</v>
      </c>
      <c r="H595" s="5" cm="1">
        <f t="array" ref="H595">_xlfn.XLOOKUP(student_exam_results[[#This Row],[Student_ID]],Table3[[#Headers],[#Data],[Student_ID]],Table3[[#Headers],[#Data],[parental_level_of_education]])</f>
        <v>1</v>
      </c>
      <c r="I595" s="5"/>
      <c r="O595" s="5"/>
      <c r="P595" s="5"/>
      <c r="Q595" s="5"/>
      <c r="R595" s="5"/>
    </row>
    <row r="596" spans="1:18" x14ac:dyDescent="0.35">
      <c r="A596" s="17">
        <v>595</v>
      </c>
      <c r="B596" s="4" t="s">
        <v>869</v>
      </c>
      <c r="C596" s="5">
        <v>79</v>
      </c>
      <c r="D596" s="5">
        <v>77</v>
      </c>
      <c r="E596" s="5">
        <v>73</v>
      </c>
      <c r="F596" s="5" t="str">
        <f>_xlfn.XLOOKUP(student_exam_results[[#This Row],[Student_ID]],Student_List[Student_ID],Student_List[Year_Group])</f>
        <v>Group D</v>
      </c>
      <c r="G596" s="5" t="str">
        <f>_xlfn.XLOOKUP(student_exam_results[[#This Row],[Student_ID]],Student_List[Student_ID],Student_List[Gender])</f>
        <v>M</v>
      </c>
      <c r="H596" s="5" cm="1">
        <f t="array" ref="H596">_xlfn.XLOOKUP(student_exam_results[[#This Row],[Student_ID]],Table3[[#Headers],[#Data],[Student_ID]],Table3[[#Headers],[#Data],[parental_level_of_education]])</f>
        <v>4</v>
      </c>
      <c r="I596" s="5"/>
      <c r="O596" s="5"/>
      <c r="P596" s="5"/>
      <c r="Q596" s="5"/>
      <c r="R596" s="5"/>
    </row>
    <row r="597" spans="1:18" x14ac:dyDescent="0.35">
      <c r="A597" s="17">
        <v>596</v>
      </c>
      <c r="B597" s="4" t="s">
        <v>469</v>
      </c>
      <c r="C597" s="5">
        <v>85</v>
      </c>
      <c r="D597" s="5">
        <v>77</v>
      </c>
      <c r="E597" s="5">
        <v>73</v>
      </c>
      <c r="F597" s="5" t="str">
        <f>_xlfn.XLOOKUP(student_exam_results[[#This Row],[Student_ID]],Student_List[Student_ID],Student_List[Year_Group])</f>
        <v>Group C</v>
      </c>
      <c r="G597" s="5" t="str">
        <f>_xlfn.XLOOKUP(student_exam_results[[#This Row],[Student_ID]],Student_List[Student_ID],Student_List[Gender])</f>
        <v>M</v>
      </c>
      <c r="H597" s="5" cm="1">
        <f t="array" ref="H597">_xlfn.XLOOKUP(student_exam_results[[#This Row],[Student_ID]],Table3[[#Headers],[#Data],[Student_ID]],Table3[[#Headers],[#Data],[parental_level_of_education]])</f>
        <v>2</v>
      </c>
      <c r="I597" s="5"/>
      <c r="O597" s="5"/>
      <c r="P597" s="5"/>
      <c r="Q597" s="5"/>
      <c r="R597" s="5"/>
    </row>
    <row r="598" spans="1:18" x14ac:dyDescent="0.35">
      <c r="A598" s="18">
        <v>597</v>
      </c>
      <c r="B598" s="4" t="s">
        <v>947</v>
      </c>
      <c r="C598" s="5">
        <v>80</v>
      </c>
      <c r="D598" s="5">
        <v>77</v>
      </c>
      <c r="E598" s="5">
        <v>73</v>
      </c>
      <c r="F598" s="5" t="str">
        <f>_xlfn.XLOOKUP(student_exam_results[[#This Row],[Student_ID]],Student_List[Student_ID],Student_List[Year_Group])</f>
        <v>Group E</v>
      </c>
      <c r="G598" s="5" t="str">
        <f>_xlfn.XLOOKUP(student_exam_results[[#This Row],[Student_ID]],Student_List[Student_ID],Student_List[Gender])</f>
        <v>M</v>
      </c>
      <c r="H598" s="5" cm="1">
        <f t="array" ref="H598">_xlfn.XLOOKUP(student_exam_results[[#This Row],[Student_ID]],Table3[[#Headers],[#Data],[Student_ID]],Table3[[#Headers],[#Data],[parental_level_of_education]])</f>
        <v>3</v>
      </c>
      <c r="I598" s="5"/>
      <c r="O598" s="5"/>
      <c r="P598" s="5"/>
      <c r="Q598" s="5"/>
      <c r="R598" s="5"/>
    </row>
    <row r="599" spans="1:18" x14ac:dyDescent="0.35">
      <c r="A599" s="17">
        <v>598</v>
      </c>
      <c r="B599" s="4" t="s">
        <v>839</v>
      </c>
      <c r="C599" s="5">
        <v>71</v>
      </c>
      <c r="D599" s="5">
        <v>78</v>
      </c>
      <c r="E599" s="5">
        <v>73</v>
      </c>
      <c r="F599" s="5" t="str">
        <f>_xlfn.XLOOKUP(student_exam_results[[#This Row],[Student_ID]],Student_List[Student_ID],Student_List[Year_Group])</f>
        <v>Group D</v>
      </c>
      <c r="G599" s="5" t="str">
        <f>_xlfn.XLOOKUP(student_exam_results[[#This Row],[Student_ID]],Student_List[Student_ID],Student_List[Gender])</f>
        <v>M</v>
      </c>
      <c r="H599" s="5" cm="1">
        <f t="array" ref="H599">_xlfn.XLOOKUP(student_exam_results[[#This Row],[Student_ID]],Table3[[#Headers],[#Data],[Student_ID]],Table3[[#Headers],[#Data],[parental_level_of_education]])</f>
        <v>1</v>
      </c>
      <c r="I599" s="5"/>
      <c r="O599" s="5"/>
      <c r="P599" s="5"/>
      <c r="Q599" s="5"/>
      <c r="R599" s="5"/>
    </row>
    <row r="600" spans="1:18" x14ac:dyDescent="0.35">
      <c r="A600" s="18">
        <v>599</v>
      </c>
      <c r="B600" s="4" t="s">
        <v>766</v>
      </c>
      <c r="C600" s="5">
        <v>77</v>
      </c>
      <c r="D600" s="5">
        <v>78</v>
      </c>
      <c r="E600" s="5">
        <v>73</v>
      </c>
      <c r="F600" s="5" t="str">
        <f>_xlfn.XLOOKUP(student_exam_results[[#This Row],[Student_ID]],Student_List[Student_ID],Student_List[Year_Group])</f>
        <v>Group D</v>
      </c>
      <c r="G600" s="5" t="str">
        <f>_xlfn.XLOOKUP(student_exam_results[[#This Row],[Student_ID]],Student_List[Student_ID],Student_List[Gender])</f>
        <v>M</v>
      </c>
      <c r="H600" s="5" cm="1">
        <f t="array" ref="H600">_xlfn.XLOOKUP(student_exam_results[[#This Row],[Student_ID]],Table3[[#Headers],[#Data],[Student_ID]],Table3[[#Headers],[#Data],[parental_level_of_education]])</f>
        <v>5</v>
      </c>
      <c r="I600" s="5"/>
      <c r="O600" s="5"/>
      <c r="P600" s="5"/>
      <c r="Q600" s="5"/>
      <c r="R600" s="5"/>
    </row>
    <row r="601" spans="1:18" x14ac:dyDescent="0.35">
      <c r="A601" s="17">
        <v>600</v>
      </c>
      <c r="B601" s="4" t="s">
        <v>812</v>
      </c>
      <c r="C601" s="5">
        <v>78</v>
      </c>
      <c r="D601" s="5">
        <v>81</v>
      </c>
      <c r="E601" s="5">
        <v>73</v>
      </c>
      <c r="F601" s="5" t="str">
        <f>_xlfn.XLOOKUP(student_exam_results[[#This Row],[Student_ID]],Student_List[Student_ID],Student_List[Year_Group])</f>
        <v>Group D</v>
      </c>
      <c r="G601" s="5" t="str">
        <f>_xlfn.XLOOKUP(student_exam_results[[#This Row],[Student_ID]],Student_List[Student_ID],Student_List[Gender])</f>
        <v>M</v>
      </c>
      <c r="H601" s="5" cm="1">
        <f t="array" ref="H601">_xlfn.XLOOKUP(student_exam_results[[#This Row],[Student_ID]],Table3[[#Headers],[#Data],[Student_ID]],Table3[[#Headers],[#Data],[parental_level_of_education]])</f>
        <v>1</v>
      </c>
      <c r="I601" s="5"/>
      <c r="O601" s="5"/>
      <c r="P601" s="5"/>
      <c r="Q601" s="5"/>
      <c r="R601" s="5"/>
    </row>
    <row r="602" spans="1:18" x14ac:dyDescent="0.35">
      <c r="A602" s="17">
        <v>601</v>
      </c>
      <c r="B602" s="4" t="s">
        <v>241</v>
      </c>
      <c r="C602" s="5">
        <v>82</v>
      </c>
      <c r="D602" s="5">
        <v>83</v>
      </c>
      <c r="E602" s="5">
        <v>73</v>
      </c>
      <c r="F602" s="5" t="str">
        <f>_xlfn.XLOOKUP(student_exam_results[[#This Row],[Student_ID]],Student_List[Student_ID],Student_List[Year_Group])</f>
        <v>Group B</v>
      </c>
      <c r="G602" s="5" t="str">
        <f>_xlfn.XLOOKUP(student_exam_results[[#This Row],[Student_ID]],Student_List[Student_ID],Student_List[Gender])</f>
        <v>M</v>
      </c>
      <c r="H602" s="5" cm="1">
        <f t="array" ref="H602">_xlfn.XLOOKUP(student_exam_results[[#This Row],[Student_ID]],Table3[[#Headers],[#Data],[Student_ID]],Table3[[#Headers],[#Data],[parental_level_of_education]])</f>
        <v>1</v>
      </c>
      <c r="I602" s="5"/>
      <c r="O602" s="5"/>
      <c r="P602" s="5"/>
      <c r="Q602" s="5"/>
      <c r="R602" s="5"/>
    </row>
    <row r="603" spans="1:18" x14ac:dyDescent="0.35">
      <c r="A603" s="18">
        <v>602</v>
      </c>
      <c r="B603" s="4" t="s">
        <v>778</v>
      </c>
      <c r="C603" s="5">
        <v>79</v>
      </c>
      <c r="D603" s="5">
        <v>67</v>
      </c>
      <c r="E603" s="5">
        <v>74</v>
      </c>
      <c r="F603" s="5" t="str">
        <f>_xlfn.XLOOKUP(student_exam_results[[#This Row],[Student_ID]],Student_List[Student_ID],Student_List[Year_Group])</f>
        <v>Group D</v>
      </c>
      <c r="G603" s="5" t="str">
        <f>_xlfn.XLOOKUP(student_exam_results[[#This Row],[Student_ID]],Student_List[Student_ID],Student_List[Gender])</f>
        <v>M</v>
      </c>
      <c r="H603" s="5" cm="1">
        <f t="array" ref="H603">_xlfn.XLOOKUP(student_exam_results[[#This Row],[Student_ID]],Table3[[#Headers],[#Data],[Student_ID]],Table3[[#Headers],[#Data],[parental_level_of_education]])</f>
        <v>4</v>
      </c>
      <c r="I603" s="5"/>
      <c r="O603" s="5"/>
      <c r="P603" s="5"/>
      <c r="Q603" s="5"/>
      <c r="R603" s="5"/>
    </row>
    <row r="604" spans="1:18" x14ac:dyDescent="0.35">
      <c r="A604" s="17">
        <v>603</v>
      </c>
      <c r="B604" s="4" t="s">
        <v>592</v>
      </c>
      <c r="C604" s="5">
        <v>83</v>
      </c>
      <c r="D604" s="5">
        <v>69</v>
      </c>
      <c r="E604" s="5">
        <v>74</v>
      </c>
      <c r="F604" s="5" t="str">
        <f>_xlfn.XLOOKUP(student_exam_results[[#This Row],[Student_ID]],Student_List[Student_ID],Student_List[Year_Group])</f>
        <v>Group C</v>
      </c>
      <c r="G604" s="5" t="str">
        <f>_xlfn.XLOOKUP(student_exam_results[[#This Row],[Student_ID]],Student_List[Student_ID],Student_List[Gender])</f>
        <v>M</v>
      </c>
      <c r="H604" s="5" cm="1">
        <f t="array" ref="H604">_xlfn.XLOOKUP(student_exam_results[[#This Row],[Student_ID]],Table3[[#Headers],[#Data],[Student_ID]],Table3[[#Headers],[#Data],[parental_level_of_education]])</f>
        <v>1</v>
      </c>
      <c r="I604" s="5"/>
      <c r="O604" s="5"/>
      <c r="P604" s="5"/>
      <c r="Q604" s="5"/>
      <c r="R604" s="5"/>
    </row>
    <row r="605" spans="1:18" x14ac:dyDescent="0.35">
      <c r="A605" s="18">
        <v>604</v>
      </c>
      <c r="B605" s="4" t="s">
        <v>886</v>
      </c>
      <c r="C605" s="5">
        <v>66</v>
      </c>
      <c r="D605" s="5">
        <v>70</v>
      </c>
      <c r="E605" s="5">
        <v>74</v>
      </c>
      <c r="F605" s="5" t="str">
        <f>_xlfn.XLOOKUP(student_exam_results[[#This Row],[Student_ID]],Student_List[Student_ID],Student_List[Year_Group])</f>
        <v>Group E</v>
      </c>
      <c r="G605" s="5" t="str">
        <f>_xlfn.XLOOKUP(student_exam_results[[#This Row],[Student_ID]],Student_List[Student_ID],Student_List[Gender])</f>
        <v>F</v>
      </c>
      <c r="H605" s="5" cm="1">
        <f t="array" ref="H605">_xlfn.XLOOKUP(student_exam_results[[#This Row],[Student_ID]],Table3[[#Headers],[#Data],[Student_ID]],Table3[[#Headers],[#Data],[parental_level_of_education]])</f>
        <v>5</v>
      </c>
      <c r="I605" s="5"/>
      <c r="O605" s="5"/>
      <c r="P605" s="5"/>
      <c r="Q605" s="5"/>
      <c r="R605" s="5"/>
    </row>
    <row r="606" spans="1:18" x14ac:dyDescent="0.35">
      <c r="A606" s="17">
        <v>605</v>
      </c>
      <c r="B606" s="4" t="s">
        <v>720</v>
      </c>
      <c r="C606" s="5">
        <v>79</v>
      </c>
      <c r="D606" s="5">
        <v>71</v>
      </c>
      <c r="E606" s="5">
        <v>74</v>
      </c>
      <c r="F606" s="5" t="str">
        <f>_xlfn.XLOOKUP(student_exam_results[[#This Row],[Student_ID]],Student_List[Student_ID],Student_List[Year_Group])</f>
        <v>Group D</v>
      </c>
      <c r="G606" s="5" t="str">
        <f>_xlfn.XLOOKUP(student_exam_results[[#This Row],[Student_ID]],Student_List[Student_ID],Student_List[Gender])</f>
        <v>F</v>
      </c>
      <c r="H606" s="5" cm="1">
        <f t="array" ref="H606">_xlfn.XLOOKUP(student_exam_results[[#This Row],[Student_ID]],Table3[[#Headers],[#Data],[Student_ID]],Table3[[#Headers],[#Data],[parental_level_of_education]])</f>
        <v>4</v>
      </c>
      <c r="I606" s="5"/>
      <c r="O606" s="5"/>
      <c r="P606" s="5"/>
      <c r="Q606" s="5"/>
      <c r="R606" s="5"/>
    </row>
    <row r="607" spans="1:18" x14ac:dyDescent="0.35">
      <c r="A607" s="17">
        <v>606</v>
      </c>
      <c r="B607" s="4" t="s">
        <v>27</v>
      </c>
      <c r="C607" s="5">
        <v>66</v>
      </c>
      <c r="D607" s="5">
        <v>71</v>
      </c>
      <c r="E607" s="5">
        <v>74</v>
      </c>
      <c r="F607" s="5" t="str">
        <f>_xlfn.XLOOKUP(student_exam_results[[#This Row],[Student_ID]],Student_List[Student_ID],Student_List[Year_Group])</f>
        <v>Group A</v>
      </c>
      <c r="G607" s="5" t="str">
        <f>_xlfn.XLOOKUP(student_exam_results[[#This Row],[Student_ID]],Student_List[Student_ID],Student_List[Gender])</f>
        <v>F</v>
      </c>
      <c r="H607" s="5" cm="1">
        <f t="array" ref="H607">_xlfn.XLOOKUP(student_exam_results[[#This Row],[Student_ID]],Table3[[#Headers],[#Data],[Student_ID]],Table3[[#Headers],[#Data],[parental_level_of_education]])</f>
        <v>3</v>
      </c>
      <c r="I607" s="5"/>
      <c r="O607" s="5"/>
      <c r="P607" s="5"/>
      <c r="Q607" s="5"/>
      <c r="R607" s="5"/>
    </row>
    <row r="608" spans="1:18" x14ac:dyDescent="0.35">
      <c r="A608" s="18">
        <v>607</v>
      </c>
      <c r="B608" s="4" t="s">
        <v>288</v>
      </c>
      <c r="C608" s="5">
        <v>67</v>
      </c>
      <c r="D608" s="5">
        <v>71</v>
      </c>
      <c r="E608" s="5">
        <v>74</v>
      </c>
      <c r="F608" s="5" t="str">
        <f>_xlfn.XLOOKUP(student_exam_results[[#This Row],[Student_ID]],Student_List[Student_ID],Student_List[Year_Group])</f>
        <v>Group C</v>
      </c>
      <c r="G608" s="5" t="str">
        <f>_xlfn.XLOOKUP(student_exam_results[[#This Row],[Student_ID]],Student_List[Student_ID],Student_List[Gender])</f>
        <v>F</v>
      </c>
      <c r="H608" s="5" cm="1">
        <f t="array" ref="H608">_xlfn.XLOOKUP(student_exam_results[[#This Row],[Student_ID]],Table3[[#Headers],[#Data],[Student_ID]],Table3[[#Headers],[#Data],[parental_level_of_education]])</f>
        <v>3</v>
      </c>
      <c r="I608" s="5"/>
      <c r="O608" s="5"/>
      <c r="P608" s="5"/>
      <c r="Q608" s="5"/>
      <c r="R608" s="5"/>
    </row>
    <row r="609" spans="1:18" x14ac:dyDescent="0.35">
      <c r="A609" s="17">
        <v>608</v>
      </c>
      <c r="B609" s="4" t="s">
        <v>151</v>
      </c>
      <c r="C609" s="5">
        <v>68</v>
      </c>
      <c r="D609" s="5">
        <v>71</v>
      </c>
      <c r="E609" s="5">
        <v>74</v>
      </c>
      <c r="F609" s="5" t="str">
        <f>_xlfn.XLOOKUP(student_exam_results[[#This Row],[Student_ID]],Student_List[Student_ID],Student_List[Year_Group])</f>
        <v>Group B</v>
      </c>
      <c r="G609" s="5" t="str">
        <f>_xlfn.XLOOKUP(student_exam_results[[#This Row],[Student_ID]],Student_List[Student_ID],Student_List[Gender])</f>
        <v>F</v>
      </c>
      <c r="H609" s="5" cm="1">
        <f t="array" ref="H609">_xlfn.XLOOKUP(student_exam_results[[#This Row],[Student_ID]],Table3[[#Headers],[#Data],[Student_ID]],Table3[[#Headers],[#Data],[parental_level_of_education]])</f>
        <v>1</v>
      </c>
      <c r="I609" s="5"/>
      <c r="O609" s="5"/>
      <c r="P609" s="5"/>
      <c r="Q609" s="5"/>
      <c r="R609" s="5"/>
    </row>
    <row r="610" spans="1:18" x14ac:dyDescent="0.35">
      <c r="A610" s="18">
        <v>609</v>
      </c>
      <c r="B610" s="4" t="s">
        <v>518</v>
      </c>
      <c r="C610" s="5">
        <v>78</v>
      </c>
      <c r="D610" s="5">
        <v>71</v>
      </c>
      <c r="E610" s="5">
        <v>74</v>
      </c>
      <c r="F610" s="5" t="str">
        <f>_xlfn.XLOOKUP(student_exam_results[[#This Row],[Student_ID]],Student_List[Student_ID],Student_List[Year_Group])</f>
        <v>Group C</v>
      </c>
      <c r="G610" s="5" t="str">
        <f>_xlfn.XLOOKUP(student_exam_results[[#This Row],[Student_ID]],Student_List[Student_ID],Student_List[Gender])</f>
        <v>M</v>
      </c>
      <c r="H610" s="5" cm="1">
        <f t="array" ref="H610">_xlfn.XLOOKUP(student_exam_results[[#This Row],[Student_ID]],Table3[[#Headers],[#Data],[Student_ID]],Table3[[#Headers],[#Data],[parental_level_of_education]])</f>
        <v>1</v>
      </c>
      <c r="I610" s="5"/>
      <c r="O610" s="5"/>
      <c r="P610" s="5"/>
      <c r="Q610" s="5"/>
      <c r="R610" s="5"/>
    </row>
    <row r="611" spans="1:18" x14ac:dyDescent="0.35">
      <c r="A611" s="17">
        <v>610</v>
      </c>
      <c r="B611" s="4" t="s">
        <v>673</v>
      </c>
      <c r="C611" s="5">
        <v>59</v>
      </c>
      <c r="D611" s="5">
        <v>71</v>
      </c>
      <c r="E611" s="5">
        <v>74</v>
      </c>
      <c r="F611" s="5" t="str">
        <f>_xlfn.XLOOKUP(student_exam_results[[#This Row],[Student_ID]],Student_List[Student_ID],Student_List[Year_Group])</f>
        <v>Group D</v>
      </c>
      <c r="G611" s="5" t="str">
        <f>_xlfn.XLOOKUP(student_exam_results[[#This Row],[Student_ID]],Student_List[Student_ID],Student_List[Gender])</f>
        <v>F</v>
      </c>
      <c r="H611" s="5" cm="1">
        <f t="array" ref="H611">_xlfn.XLOOKUP(student_exam_results[[#This Row],[Student_ID]],Table3[[#Headers],[#Data],[Student_ID]],Table3[[#Headers],[#Data],[parental_level_of_education]])</f>
        <v>2</v>
      </c>
      <c r="I611" s="5"/>
      <c r="O611" s="5"/>
      <c r="P611" s="5"/>
      <c r="Q611" s="5"/>
      <c r="R611" s="5"/>
    </row>
    <row r="612" spans="1:18" x14ac:dyDescent="0.35">
      <c r="A612" s="17">
        <v>611</v>
      </c>
      <c r="B612" s="4" t="s">
        <v>383</v>
      </c>
      <c r="C612" s="5">
        <v>62</v>
      </c>
      <c r="D612" s="5">
        <v>72</v>
      </c>
      <c r="E612" s="5">
        <v>74</v>
      </c>
      <c r="F612" s="5" t="str">
        <f>_xlfn.XLOOKUP(student_exam_results[[#This Row],[Student_ID]],Student_List[Student_ID],Student_List[Year_Group])</f>
        <v>Group C</v>
      </c>
      <c r="G612" s="5" t="str">
        <f>_xlfn.XLOOKUP(student_exam_results[[#This Row],[Student_ID]],Student_List[Student_ID],Student_List[Gender])</f>
        <v>F</v>
      </c>
      <c r="H612" s="5" cm="1">
        <f t="array" ref="H612">_xlfn.XLOOKUP(student_exam_results[[#This Row],[Student_ID]],Table3[[#Headers],[#Data],[Student_ID]],Table3[[#Headers],[#Data],[parental_level_of_education]])</f>
        <v>2</v>
      </c>
      <c r="I612" s="5"/>
      <c r="O612" s="5"/>
      <c r="P612" s="5"/>
      <c r="Q612" s="5"/>
      <c r="R612" s="5"/>
    </row>
    <row r="613" spans="1:18" x14ac:dyDescent="0.35">
      <c r="A613" s="18">
        <v>612</v>
      </c>
      <c r="B613" s="4" t="s">
        <v>534</v>
      </c>
      <c r="C613" s="5">
        <v>71</v>
      </c>
      <c r="D613" s="5">
        <v>72</v>
      </c>
      <c r="E613" s="5">
        <v>74</v>
      </c>
      <c r="F613" s="5" t="str">
        <f>_xlfn.XLOOKUP(student_exam_results[[#This Row],[Student_ID]],Student_List[Student_ID],Student_List[Year_Group])</f>
        <v>Group C</v>
      </c>
      <c r="G613" s="5" t="str">
        <f>_xlfn.XLOOKUP(student_exam_results[[#This Row],[Student_ID]],Student_List[Student_ID],Student_List[Gender])</f>
        <v>M</v>
      </c>
      <c r="H613" s="5" cm="1">
        <f t="array" ref="H613">_xlfn.XLOOKUP(student_exam_results[[#This Row],[Student_ID]],Table3[[#Headers],[#Data],[Student_ID]],Table3[[#Headers],[#Data],[parental_level_of_education]])</f>
        <v>6</v>
      </c>
      <c r="I613" s="5"/>
      <c r="O613" s="5"/>
      <c r="P613" s="5"/>
      <c r="Q613" s="5"/>
      <c r="R613" s="5"/>
    </row>
    <row r="614" spans="1:18" x14ac:dyDescent="0.35">
      <c r="A614" s="17">
        <v>613</v>
      </c>
      <c r="B614" s="4" t="s">
        <v>102</v>
      </c>
      <c r="C614" s="5">
        <v>76</v>
      </c>
      <c r="D614" s="5">
        <v>72</v>
      </c>
      <c r="E614" s="5">
        <v>74</v>
      </c>
      <c r="F614" s="5" t="str">
        <f>_xlfn.XLOOKUP(student_exam_results[[#This Row],[Student_ID]],Student_List[Student_ID],Student_List[Year_Group])</f>
        <v>Group B</v>
      </c>
      <c r="G614" s="5" t="str">
        <f>_xlfn.XLOOKUP(student_exam_results[[#This Row],[Student_ID]],Student_List[Student_ID],Student_List[Gender])</f>
        <v>F</v>
      </c>
      <c r="H614" s="5" cm="1">
        <f t="array" ref="H614">_xlfn.XLOOKUP(student_exam_results[[#This Row],[Student_ID]],Table3[[#Headers],[#Data],[Student_ID]],Table3[[#Headers],[#Data],[parental_level_of_education]])</f>
        <v>3</v>
      </c>
      <c r="I614" s="5"/>
      <c r="O614" s="5"/>
      <c r="P614" s="5"/>
      <c r="Q614" s="5"/>
      <c r="R614" s="5"/>
    </row>
    <row r="615" spans="1:18" x14ac:dyDescent="0.35">
      <c r="A615" s="18">
        <v>614</v>
      </c>
      <c r="B615" s="4" t="s">
        <v>861</v>
      </c>
      <c r="C615" s="5">
        <v>83</v>
      </c>
      <c r="D615" s="5">
        <v>72</v>
      </c>
      <c r="E615" s="5">
        <v>74</v>
      </c>
      <c r="F615" s="5" t="str">
        <f>_xlfn.XLOOKUP(student_exam_results[[#This Row],[Student_ID]],Student_List[Student_ID],Student_List[Year_Group])</f>
        <v>Group D</v>
      </c>
      <c r="G615" s="5" t="str">
        <f>_xlfn.XLOOKUP(student_exam_results[[#This Row],[Student_ID]],Student_List[Student_ID],Student_List[Gender])</f>
        <v>M</v>
      </c>
      <c r="H615" s="5" cm="1">
        <f t="array" ref="H615">_xlfn.XLOOKUP(student_exam_results[[#This Row],[Student_ID]],Table3[[#Headers],[#Data],[Student_ID]],Table3[[#Headers],[#Data],[parental_level_of_education]])</f>
        <v>4</v>
      </c>
      <c r="I615" s="5"/>
      <c r="O615" s="5"/>
      <c r="P615" s="5"/>
      <c r="Q615" s="5"/>
      <c r="R615" s="5"/>
    </row>
    <row r="616" spans="1:18" x14ac:dyDescent="0.35">
      <c r="A616" s="17">
        <v>615</v>
      </c>
      <c r="B616" s="4" t="s">
        <v>394</v>
      </c>
      <c r="C616" s="5">
        <v>56</v>
      </c>
      <c r="D616" s="5">
        <v>73</v>
      </c>
      <c r="E616" s="5">
        <v>74</v>
      </c>
      <c r="F616" s="5" t="str">
        <f>_xlfn.XLOOKUP(student_exam_results[[#This Row],[Student_ID]],Student_List[Student_ID],Student_List[Year_Group])</f>
        <v>Group C</v>
      </c>
      <c r="G616" s="5" t="str">
        <f>_xlfn.XLOOKUP(student_exam_results[[#This Row],[Student_ID]],Student_List[Student_ID],Student_List[Gender])</f>
        <v>F</v>
      </c>
      <c r="H616" s="5" cm="1">
        <f t="array" ref="H616">_xlfn.XLOOKUP(student_exam_results[[#This Row],[Student_ID]],Table3[[#Headers],[#Data],[Student_ID]],Table3[[#Headers],[#Data],[parental_level_of_education]])</f>
        <v>1</v>
      </c>
      <c r="I616" s="5"/>
      <c r="O616" s="5"/>
      <c r="P616" s="5"/>
      <c r="Q616" s="5"/>
      <c r="R616" s="5"/>
    </row>
    <row r="617" spans="1:18" x14ac:dyDescent="0.35">
      <c r="A617" s="17">
        <v>616</v>
      </c>
      <c r="B617" s="4" t="s">
        <v>666</v>
      </c>
      <c r="C617" s="5">
        <v>56</v>
      </c>
      <c r="D617" s="5">
        <v>73</v>
      </c>
      <c r="E617" s="5">
        <v>74</v>
      </c>
      <c r="F617" s="5" t="str">
        <f>_xlfn.XLOOKUP(student_exam_results[[#This Row],[Student_ID]],Student_List[Student_ID],Student_List[Year_Group])</f>
        <v>Group D</v>
      </c>
      <c r="G617" s="5" t="str">
        <f>_xlfn.XLOOKUP(student_exam_results[[#This Row],[Student_ID]],Student_List[Student_ID],Student_List[Gender])</f>
        <v>F</v>
      </c>
      <c r="H617" s="5" cm="1">
        <f t="array" ref="H617">_xlfn.XLOOKUP(student_exam_results[[#This Row],[Student_ID]],Table3[[#Headers],[#Data],[Student_ID]],Table3[[#Headers],[#Data],[parental_level_of_education]])</f>
        <v>2</v>
      </c>
      <c r="I617" s="5"/>
      <c r="O617" s="5"/>
      <c r="P617" s="5"/>
      <c r="Q617" s="5"/>
      <c r="R617" s="5"/>
    </row>
    <row r="618" spans="1:18" x14ac:dyDescent="0.35">
      <c r="A618" s="18">
        <v>617</v>
      </c>
      <c r="B618" s="4" t="s">
        <v>693</v>
      </c>
      <c r="C618" s="5">
        <v>71</v>
      </c>
      <c r="D618" s="5">
        <v>73</v>
      </c>
      <c r="E618" s="5">
        <v>74</v>
      </c>
      <c r="F618" s="5" t="str">
        <f>_xlfn.XLOOKUP(student_exam_results[[#This Row],[Student_ID]],Student_List[Student_ID],Student_List[Year_Group])</f>
        <v>Group D</v>
      </c>
      <c r="G618" s="5" t="str">
        <f>_xlfn.XLOOKUP(student_exam_results[[#This Row],[Student_ID]],Student_List[Student_ID],Student_List[Gender])</f>
        <v>F</v>
      </c>
      <c r="H618" s="5" cm="1">
        <f t="array" ref="H618">_xlfn.XLOOKUP(student_exam_results[[#This Row],[Student_ID]],Table3[[#Headers],[#Data],[Student_ID]],Table3[[#Headers],[#Data],[parental_level_of_education]])</f>
        <v>1</v>
      </c>
      <c r="I618" s="5"/>
      <c r="O618" s="5"/>
      <c r="P618" s="5"/>
      <c r="Q618" s="5"/>
      <c r="R618" s="5"/>
    </row>
    <row r="619" spans="1:18" x14ac:dyDescent="0.35">
      <c r="A619" s="17">
        <v>618</v>
      </c>
      <c r="B619" s="4" t="s">
        <v>41</v>
      </c>
      <c r="C619" s="5">
        <v>70</v>
      </c>
      <c r="D619" s="5">
        <v>75</v>
      </c>
      <c r="E619" s="5">
        <v>74</v>
      </c>
      <c r="F619" s="5" t="str">
        <f>_xlfn.XLOOKUP(student_exam_results[[#This Row],[Student_ID]],Student_List[Student_ID],Student_List[Year_Group])</f>
        <v>Group A</v>
      </c>
      <c r="G619" s="5" t="str">
        <f>_xlfn.XLOOKUP(student_exam_results[[#This Row],[Student_ID]],Student_List[Student_ID],Student_List[Gender])</f>
        <v>F</v>
      </c>
      <c r="H619" s="5" cm="1">
        <f t="array" ref="H619">_xlfn.XLOOKUP(student_exam_results[[#This Row],[Student_ID]],Table3[[#Headers],[#Data],[Student_ID]],Table3[[#Headers],[#Data],[parental_level_of_education]])</f>
        <v>3</v>
      </c>
      <c r="I619" s="5"/>
      <c r="O619" s="5"/>
      <c r="P619" s="5"/>
      <c r="Q619" s="5"/>
      <c r="R619" s="5"/>
    </row>
    <row r="620" spans="1:18" x14ac:dyDescent="0.35">
      <c r="A620" s="18">
        <v>619</v>
      </c>
      <c r="B620" s="4" t="s">
        <v>388</v>
      </c>
      <c r="C620" s="5">
        <v>66</v>
      </c>
      <c r="D620" s="5">
        <v>75</v>
      </c>
      <c r="E620" s="5">
        <v>74</v>
      </c>
      <c r="F620" s="5" t="str">
        <f>_xlfn.XLOOKUP(student_exam_results[[#This Row],[Student_ID]],Student_List[Student_ID],Student_List[Year_Group])</f>
        <v>Group C</v>
      </c>
      <c r="G620" s="5" t="str">
        <f>_xlfn.XLOOKUP(student_exam_results[[#This Row],[Student_ID]],Student_List[Student_ID],Student_List[Gender])</f>
        <v>F</v>
      </c>
      <c r="H620" s="5" cm="1">
        <f t="array" ref="H620">_xlfn.XLOOKUP(student_exam_results[[#This Row],[Student_ID]],Table3[[#Headers],[#Data],[Student_ID]],Table3[[#Headers],[#Data],[parental_level_of_education]])</f>
        <v>2</v>
      </c>
      <c r="I620" s="5"/>
      <c r="O620" s="5"/>
      <c r="P620" s="5"/>
      <c r="Q620" s="5"/>
      <c r="R620" s="5"/>
    </row>
    <row r="621" spans="1:18" x14ac:dyDescent="0.35">
      <c r="A621" s="17">
        <v>620</v>
      </c>
      <c r="B621" s="4" t="s">
        <v>234</v>
      </c>
      <c r="C621" s="5">
        <v>85</v>
      </c>
      <c r="D621" s="5">
        <v>75</v>
      </c>
      <c r="E621" s="5">
        <v>74</v>
      </c>
      <c r="F621" s="5" t="str">
        <f>_xlfn.XLOOKUP(student_exam_results[[#This Row],[Student_ID]],Student_List[Student_ID],Student_List[Year_Group])</f>
        <v>Group B</v>
      </c>
      <c r="G621" s="5" t="str">
        <f>_xlfn.XLOOKUP(student_exam_results[[#This Row],[Student_ID]],Student_List[Student_ID],Student_List[Gender])</f>
        <v>M</v>
      </c>
      <c r="H621" s="5" cm="1">
        <f t="array" ref="H621">_xlfn.XLOOKUP(student_exam_results[[#This Row],[Student_ID]],Table3[[#Headers],[#Data],[Student_ID]],Table3[[#Headers],[#Data],[parental_level_of_education]])</f>
        <v>2</v>
      </c>
      <c r="I621" s="5"/>
      <c r="O621" s="5"/>
      <c r="P621" s="5"/>
      <c r="Q621" s="5"/>
      <c r="R621" s="5"/>
    </row>
    <row r="622" spans="1:18" x14ac:dyDescent="0.35">
      <c r="A622" s="17">
        <v>621</v>
      </c>
      <c r="B622" s="4" t="s">
        <v>100</v>
      </c>
      <c r="C622" s="5">
        <v>77</v>
      </c>
      <c r="D622" s="5">
        <v>77</v>
      </c>
      <c r="E622" s="5">
        <v>74</v>
      </c>
      <c r="F622" s="5" t="str">
        <f>_xlfn.XLOOKUP(student_exam_results[[#This Row],[Student_ID]],Student_List[Student_ID],Student_List[Year_Group])</f>
        <v>Group B</v>
      </c>
      <c r="G622" s="5" t="str">
        <f>_xlfn.XLOOKUP(student_exam_results[[#This Row],[Student_ID]],Student_List[Student_ID],Student_List[Gender])</f>
        <v>F</v>
      </c>
      <c r="H622" s="5" cm="1">
        <f t="array" ref="H622">_xlfn.XLOOKUP(student_exam_results[[#This Row],[Student_ID]],Table3[[#Headers],[#Data],[Student_ID]],Table3[[#Headers],[#Data],[parental_level_of_education]])</f>
        <v>1</v>
      </c>
      <c r="I622" s="5"/>
      <c r="O622" s="5"/>
      <c r="P622" s="5"/>
      <c r="Q622" s="5"/>
      <c r="R622" s="5"/>
    </row>
    <row r="623" spans="1:18" x14ac:dyDescent="0.35">
      <c r="A623" s="18">
        <v>622</v>
      </c>
      <c r="B623" s="4" t="s">
        <v>462</v>
      </c>
      <c r="C623" s="5">
        <v>77</v>
      </c>
      <c r="D623" s="5">
        <v>79</v>
      </c>
      <c r="E623" s="5">
        <v>74</v>
      </c>
      <c r="F623" s="5" t="str">
        <f>_xlfn.XLOOKUP(student_exam_results[[#This Row],[Student_ID]],Student_List[Student_ID],Student_List[Year_Group])</f>
        <v>Group C</v>
      </c>
      <c r="G623" s="5" t="str">
        <f>_xlfn.XLOOKUP(student_exam_results[[#This Row],[Student_ID]],Student_List[Student_ID],Student_List[Gender])</f>
        <v>M</v>
      </c>
      <c r="H623" s="5" cm="1">
        <f t="array" ref="H623">_xlfn.XLOOKUP(student_exam_results[[#This Row],[Student_ID]],Table3[[#Headers],[#Data],[Student_ID]],Table3[[#Headers],[#Data],[parental_level_of_education]])</f>
        <v>3</v>
      </c>
      <c r="I623" s="5"/>
      <c r="O623" s="5"/>
      <c r="P623" s="5"/>
      <c r="Q623" s="5"/>
      <c r="R623" s="5"/>
    </row>
    <row r="624" spans="1:18" x14ac:dyDescent="0.35">
      <c r="A624" s="17">
        <v>623</v>
      </c>
      <c r="B624" s="4" t="s">
        <v>695</v>
      </c>
      <c r="C624" s="5">
        <v>62</v>
      </c>
      <c r="D624" s="5">
        <v>81</v>
      </c>
      <c r="E624" s="5">
        <v>74</v>
      </c>
      <c r="F624" s="5" t="str">
        <f>_xlfn.XLOOKUP(student_exam_results[[#This Row],[Student_ID]],Student_List[Student_ID],Student_List[Year_Group])</f>
        <v>Group D</v>
      </c>
      <c r="G624" s="5" t="str">
        <f>_xlfn.XLOOKUP(student_exam_results[[#This Row],[Student_ID]],Student_List[Student_ID],Student_List[Gender])</f>
        <v>F</v>
      </c>
      <c r="H624" s="5" cm="1">
        <f t="array" ref="H624">_xlfn.XLOOKUP(student_exam_results[[#This Row],[Student_ID]],Table3[[#Headers],[#Data],[Student_ID]],Table3[[#Headers],[#Data],[parental_level_of_education]])</f>
        <v>3</v>
      </c>
      <c r="I624" s="5"/>
      <c r="O624" s="5"/>
      <c r="P624" s="5"/>
      <c r="Q624" s="5"/>
      <c r="R624" s="5"/>
    </row>
    <row r="625" spans="1:18" x14ac:dyDescent="0.35">
      <c r="A625" s="18">
        <v>624</v>
      </c>
      <c r="B625" s="4" t="s">
        <v>653</v>
      </c>
      <c r="C625" s="5">
        <v>56</v>
      </c>
      <c r="D625" s="5">
        <v>82</v>
      </c>
      <c r="E625" s="5">
        <v>74</v>
      </c>
      <c r="F625" s="5" t="str">
        <f>_xlfn.XLOOKUP(student_exam_results[[#This Row],[Student_ID]],Student_List[Student_ID],Student_List[Year_Group])</f>
        <v>Group D</v>
      </c>
      <c r="G625" s="5" t="str">
        <f>_xlfn.XLOOKUP(student_exam_results[[#This Row],[Student_ID]],Student_List[Student_ID],Student_List[Gender])</f>
        <v>F</v>
      </c>
      <c r="H625" s="5" cm="1">
        <f t="array" ref="H625">_xlfn.XLOOKUP(student_exam_results[[#This Row],[Student_ID]],Table3[[#Headers],[#Data],[Student_ID]],Table3[[#Headers],[#Data],[parental_level_of_education]])</f>
        <v>2</v>
      </c>
      <c r="I625" s="5"/>
      <c r="O625" s="5"/>
      <c r="P625" s="5"/>
      <c r="Q625" s="5"/>
      <c r="R625" s="5"/>
    </row>
    <row r="626" spans="1:18" x14ac:dyDescent="0.35">
      <c r="A626" s="17">
        <v>625</v>
      </c>
      <c r="B626" s="4" t="s">
        <v>747</v>
      </c>
      <c r="C626" s="5">
        <v>71</v>
      </c>
      <c r="D626" s="5">
        <v>68</v>
      </c>
      <c r="E626" s="5">
        <v>75</v>
      </c>
      <c r="F626" s="5" t="str">
        <f>_xlfn.XLOOKUP(student_exam_results[[#This Row],[Student_ID]],Student_List[Student_ID],Student_List[Year_Group])</f>
        <v>Group D</v>
      </c>
      <c r="G626" s="5" t="str">
        <f>_xlfn.XLOOKUP(student_exam_results[[#This Row],[Student_ID]],Student_List[Student_ID],Student_List[Gender])</f>
        <v>F</v>
      </c>
      <c r="H626" s="5" cm="1">
        <f t="array" ref="H626">_xlfn.XLOOKUP(student_exam_results[[#This Row],[Student_ID]],Table3[[#Headers],[#Data],[Student_ID]],Table3[[#Headers],[#Data],[parental_level_of_education]])</f>
        <v>2</v>
      </c>
      <c r="I626" s="5"/>
      <c r="O626" s="5"/>
      <c r="P626" s="5"/>
      <c r="Q626" s="5"/>
      <c r="R626" s="5"/>
    </row>
    <row r="627" spans="1:18" x14ac:dyDescent="0.35">
      <c r="A627" s="17">
        <v>626</v>
      </c>
      <c r="B627" s="4" t="s">
        <v>331</v>
      </c>
      <c r="C627" s="5">
        <v>66</v>
      </c>
      <c r="D627" s="5">
        <v>68</v>
      </c>
      <c r="E627" s="5">
        <v>75</v>
      </c>
      <c r="F627" s="5" t="str">
        <f>_xlfn.XLOOKUP(student_exam_results[[#This Row],[Student_ID]],Student_List[Student_ID],Student_List[Year_Group])</f>
        <v>Group C</v>
      </c>
      <c r="G627" s="5" t="str">
        <f>_xlfn.XLOOKUP(student_exam_results[[#This Row],[Student_ID]],Student_List[Student_ID],Student_List[Gender])</f>
        <v>F</v>
      </c>
      <c r="H627" s="5" cm="1">
        <f t="array" ref="H627">_xlfn.XLOOKUP(student_exam_results[[#This Row],[Student_ID]],Table3[[#Headers],[#Data],[Student_ID]],Table3[[#Headers],[#Data],[parental_level_of_education]])</f>
        <v>2</v>
      </c>
      <c r="I627" s="5"/>
      <c r="O627" s="5"/>
      <c r="P627" s="5"/>
      <c r="Q627" s="5"/>
      <c r="R627" s="5"/>
    </row>
    <row r="628" spans="1:18" x14ac:dyDescent="0.35">
      <c r="A628" s="18">
        <v>627</v>
      </c>
      <c r="B628" s="4" t="s">
        <v>136</v>
      </c>
      <c r="C628" s="5">
        <v>60</v>
      </c>
      <c r="D628" s="5">
        <v>69</v>
      </c>
      <c r="E628" s="5">
        <v>75</v>
      </c>
      <c r="F628" s="5" t="str">
        <f>_xlfn.XLOOKUP(student_exam_results[[#This Row],[Student_ID]],Student_List[Student_ID],Student_List[Year_Group])</f>
        <v>Group B</v>
      </c>
      <c r="G628" s="5" t="str">
        <f>_xlfn.XLOOKUP(student_exam_results[[#This Row],[Student_ID]],Student_List[Student_ID],Student_List[Gender])</f>
        <v>F</v>
      </c>
      <c r="H628" s="5" cm="1">
        <f t="array" ref="H628">_xlfn.XLOOKUP(student_exam_results[[#This Row],[Student_ID]],Table3[[#Headers],[#Data],[Student_ID]],Table3[[#Headers],[#Data],[parental_level_of_education]])</f>
        <v>4</v>
      </c>
      <c r="I628" s="5"/>
      <c r="O628" s="5"/>
      <c r="P628" s="5"/>
      <c r="Q628" s="5"/>
      <c r="R628" s="5"/>
    </row>
    <row r="629" spans="1:18" x14ac:dyDescent="0.35">
      <c r="A629" s="17">
        <v>628</v>
      </c>
      <c r="B629" s="4" t="s">
        <v>88</v>
      </c>
      <c r="C629" s="5">
        <v>61</v>
      </c>
      <c r="D629" s="5">
        <v>71</v>
      </c>
      <c r="E629" s="5">
        <v>75</v>
      </c>
      <c r="F629" s="5" t="str">
        <f>_xlfn.XLOOKUP(student_exam_results[[#This Row],[Student_ID]],Student_List[Student_ID],Student_List[Year_Group])</f>
        <v>Group B</v>
      </c>
      <c r="G629" s="5" t="str">
        <f>_xlfn.XLOOKUP(student_exam_results[[#This Row],[Student_ID]],Student_List[Student_ID],Student_List[Gender])</f>
        <v>F</v>
      </c>
      <c r="H629" s="5" cm="1">
        <f t="array" ref="H629">_xlfn.XLOOKUP(student_exam_results[[#This Row],[Student_ID]],Table3[[#Headers],[#Data],[Student_ID]],Table3[[#Headers],[#Data],[parental_level_of_education]])</f>
        <v>2</v>
      </c>
      <c r="I629" s="5"/>
      <c r="O629" s="5"/>
      <c r="P629" s="5"/>
      <c r="Q629" s="5"/>
      <c r="R629" s="5"/>
    </row>
    <row r="630" spans="1:18" x14ac:dyDescent="0.35">
      <c r="A630" s="18">
        <v>629</v>
      </c>
      <c r="B630" s="4" t="s">
        <v>923</v>
      </c>
      <c r="C630" s="5">
        <v>79</v>
      </c>
      <c r="D630" s="5">
        <v>72</v>
      </c>
      <c r="E630" s="5">
        <v>75</v>
      </c>
      <c r="F630" s="5" t="str">
        <f>_xlfn.XLOOKUP(student_exam_results[[#This Row],[Student_ID]],Student_List[Student_ID],Student_List[Year_Group])</f>
        <v>Group E</v>
      </c>
      <c r="G630" s="5" t="str">
        <f>_xlfn.XLOOKUP(student_exam_results[[#This Row],[Student_ID]],Student_List[Student_ID],Student_List[Gender])</f>
        <v>F</v>
      </c>
      <c r="H630" s="5" cm="1">
        <f t="array" ref="H630">_xlfn.XLOOKUP(student_exam_results[[#This Row],[Student_ID]],Table3[[#Headers],[#Data],[Student_ID]],Table3[[#Headers],[#Data],[parental_level_of_education]])</f>
        <v>2</v>
      </c>
      <c r="I630" s="5"/>
      <c r="O630" s="5"/>
      <c r="P630" s="5"/>
      <c r="Q630" s="5"/>
      <c r="R630" s="5"/>
    </row>
    <row r="631" spans="1:18" x14ac:dyDescent="0.35">
      <c r="A631" s="17">
        <v>630</v>
      </c>
      <c r="B631" s="4" t="s">
        <v>944</v>
      </c>
      <c r="C631" s="5">
        <v>78</v>
      </c>
      <c r="D631" s="5">
        <v>72</v>
      </c>
      <c r="E631" s="5">
        <v>75</v>
      </c>
      <c r="F631" s="5" t="str">
        <f>_xlfn.XLOOKUP(student_exam_results[[#This Row],[Student_ID]],Student_List[Student_ID],Student_List[Year_Group])</f>
        <v>Group E</v>
      </c>
      <c r="G631" s="5" t="str">
        <f>_xlfn.XLOOKUP(student_exam_results[[#This Row],[Student_ID]],Student_List[Student_ID],Student_List[Gender])</f>
        <v>M</v>
      </c>
      <c r="H631" s="5" cm="1">
        <f t="array" ref="H631">_xlfn.XLOOKUP(student_exam_results[[#This Row],[Student_ID]],Table3[[#Headers],[#Data],[Student_ID]],Table3[[#Headers],[#Data],[parental_level_of_education]])</f>
        <v>3</v>
      </c>
      <c r="I631" s="5"/>
      <c r="O631" s="5"/>
      <c r="P631" s="5"/>
      <c r="Q631" s="5"/>
      <c r="R631" s="5"/>
    </row>
    <row r="632" spans="1:18" x14ac:dyDescent="0.35">
      <c r="A632" s="17">
        <v>631</v>
      </c>
      <c r="B632" s="4" t="s">
        <v>214</v>
      </c>
      <c r="C632" s="5">
        <v>73</v>
      </c>
      <c r="D632" s="5">
        <v>72</v>
      </c>
      <c r="E632" s="5">
        <v>75</v>
      </c>
      <c r="F632" s="5" t="str">
        <f>_xlfn.XLOOKUP(student_exam_results[[#This Row],[Student_ID]],Student_List[Student_ID],Student_List[Year_Group])</f>
        <v>Group B</v>
      </c>
      <c r="G632" s="5" t="str">
        <f>_xlfn.XLOOKUP(student_exam_results[[#This Row],[Student_ID]],Student_List[Student_ID],Student_List[Gender])</f>
        <v>M</v>
      </c>
      <c r="H632" s="5" cm="1">
        <f t="array" ref="H632">_xlfn.XLOOKUP(student_exam_results[[#This Row],[Student_ID]],Table3[[#Headers],[#Data],[Student_ID]],Table3[[#Headers],[#Data],[parental_level_of_education]])</f>
        <v>6</v>
      </c>
      <c r="I632" s="5"/>
      <c r="O632" s="5"/>
      <c r="P632" s="5"/>
      <c r="Q632" s="5"/>
      <c r="R632" s="5"/>
    </row>
    <row r="633" spans="1:18" x14ac:dyDescent="0.35">
      <c r="A633" s="18">
        <v>632</v>
      </c>
      <c r="B633" s="4" t="s">
        <v>90</v>
      </c>
      <c r="C633" s="5">
        <v>68</v>
      </c>
      <c r="D633" s="5">
        <v>73</v>
      </c>
      <c r="E633" s="5">
        <v>75</v>
      </c>
      <c r="F633" s="5" t="str">
        <f>_xlfn.XLOOKUP(student_exam_results[[#This Row],[Student_ID]],Student_List[Student_ID],Student_List[Year_Group])</f>
        <v>Group B</v>
      </c>
      <c r="G633" s="5" t="str">
        <f>_xlfn.XLOOKUP(student_exam_results[[#This Row],[Student_ID]],Student_List[Student_ID],Student_List[Gender])</f>
        <v>F</v>
      </c>
      <c r="H633" s="5" cm="1">
        <f t="array" ref="H633">_xlfn.XLOOKUP(student_exam_results[[#This Row],[Student_ID]],Table3[[#Headers],[#Data],[Student_ID]],Table3[[#Headers],[#Data],[parental_level_of_education]])</f>
        <v>3</v>
      </c>
      <c r="I633" s="5"/>
      <c r="O633" s="5"/>
      <c r="P633" s="5"/>
      <c r="Q633" s="5"/>
      <c r="R633" s="5"/>
    </row>
    <row r="634" spans="1:18" x14ac:dyDescent="0.35">
      <c r="A634" s="17">
        <v>633</v>
      </c>
      <c r="B634" s="4" t="s">
        <v>906</v>
      </c>
      <c r="C634" s="5">
        <v>78</v>
      </c>
      <c r="D634" s="5">
        <v>75</v>
      </c>
      <c r="E634" s="5">
        <v>75</v>
      </c>
      <c r="F634" s="5" t="str">
        <f>_xlfn.XLOOKUP(student_exam_results[[#This Row],[Student_ID]],Student_List[Student_ID],Student_List[Year_Group])</f>
        <v>Group E</v>
      </c>
      <c r="G634" s="5" t="str">
        <f>_xlfn.XLOOKUP(student_exam_results[[#This Row],[Student_ID]],Student_List[Student_ID],Student_List[Gender])</f>
        <v>F</v>
      </c>
      <c r="H634" s="5" cm="1">
        <f t="array" ref="H634">_xlfn.XLOOKUP(student_exam_results[[#This Row],[Student_ID]],Table3[[#Headers],[#Data],[Student_ID]],Table3[[#Headers],[#Data],[parental_level_of_education]])</f>
        <v>4</v>
      </c>
      <c r="I634" s="5"/>
      <c r="O634" s="5"/>
      <c r="P634" s="5"/>
      <c r="Q634" s="5"/>
      <c r="R634" s="5"/>
    </row>
    <row r="635" spans="1:18" x14ac:dyDescent="0.35">
      <c r="A635" s="18">
        <v>634</v>
      </c>
      <c r="B635" s="4" t="s">
        <v>664</v>
      </c>
      <c r="C635" s="5">
        <v>75</v>
      </c>
      <c r="D635" s="5">
        <v>75</v>
      </c>
      <c r="E635" s="5">
        <v>75</v>
      </c>
      <c r="F635" s="5" t="str">
        <f>_xlfn.XLOOKUP(student_exam_results[[#This Row],[Student_ID]],Student_List[Student_ID],Student_List[Year_Group])</f>
        <v>Group D</v>
      </c>
      <c r="G635" s="5" t="str">
        <f>_xlfn.XLOOKUP(student_exam_results[[#This Row],[Student_ID]],Student_List[Student_ID],Student_List[Gender])</f>
        <v>F</v>
      </c>
      <c r="H635" s="5" cm="1">
        <f t="array" ref="H635">_xlfn.XLOOKUP(student_exam_results[[#This Row],[Student_ID]],Table3[[#Headers],[#Data],[Student_ID]],Table3[[#Headers],[#Data],[parental_level_of_education]])</f>
        <v>2</v>
      </c>
      <c r="I635" s="5"/>
      <c r="O635" s="5"/>
      <c r="P635" s="5"/>
      <c r="Q635" s="5"/>
      <c r="R635" s="5"/>
    </row>
    <row r="636" spans="1:18" x14ac:dyDescent="0.35">
      <c r="A636" s="17">
        <v>635</v>
      </c>
      <c r="B636" s="4" t="s">
        <v>667</v>
      </c>
      <c r="C636" s="5">
        <v>63</v>
      </c>
      <c r="D636" s="5">
        <v>77</v>
      </c>
      <c r="E636" s="5">
        <v>75</v>
      </c>
      <c r="F636" s="5" t="str">
        <f>_xlfn.XLOOKUP(student_exam_results[[#This Row],[Student_ID]],Student_List[Student_ID],Student_List[Year_Group])</f>
        <v>Group D</v>
      </c>
      <c r="G636" s="5" t="str">
        <f>_xlfn.XLOOKUP(student_exam_results[[#This Row],[Student_ID]],Student_List[Student_ID],Student_List[Gender])</f>
        <v>F</v>
      </c>
      <c r="H636" s="5" cm="1">
        <f t="array" ref="H636">_xlfn.XLOOKUP(student_exam_results[[#This Row],[Student_ID]],Table3[[#Headers],[#Data],[Student_ID]],Table3[[#Headers],[#Data],[parental_level_of_education]])</f>
        <v>3</v>
      </c>
      <c r="I636" s="5"/>
      <c r="O636" s="5"/>
      <c r="P636" s="5"/>
      <c r="Q636" s="5"/>
      <c r="R636" s="5"/>
    </row>
    <row r="637" spans="1:18" x14ac:dyDescent="0.35">
      <c r="A637" s="17">
        <v>636</v>
      </c>
      <c r="B637" s="4" t="s">
        <v>480</v>
      </c>
      <c r="C637" s="5">
        <v>76</v>
      </c>
      <c r="D637" s="5">
        <v>77</v>
      </c>
      <c r="E637" s="5">
        <v>75</v>
      </c>
      <c r="F637" s="5" t="str">
        <f>_xlfn.XLOOKUP(student_exam_results[[#This Row],[Student_ID]],Student_List[Student_ID],Student_List[Year_Group])</f>
        <v>Group C</v>
      </c>
      <c r="G637" s="5" t="str">
        <f>_xlfn.XLOOKUP(student_exam_results[[#This Row],[Student_ID]],Student_List[Student_ID],Student_List[Gender])</f>
        <v>M</v>
      </c>
      <c r="H637" s="5" cm="1">
        <f t="array" ref="H637">_xlfn.XLOOKUP(student_exam_results[[#This Row],[Student_ID]],Table3[[#Headers],[#Data],[Student_ID]],Table3[[#Headers],[#Data],[parental_level_of_education]])</f>
        <v>3</v>
      </c>
      <c r="I637" s="5"/>
      <c r="O637" s="5"/>
      <c r="P637" s="5"/>
      <c r="Q637" s="5"/>
      <c r="R637" s="5"/>
    </row>
    <row r="638" spans="1:18" x14ac:dyDescent="0.35">
      <c r="A638" s="18">
        <v>637</v>
      </c>
      <c r="B638" s="4" t="s">
        <v>995</v>
      </c>
      <c r="C638" s="5">
        <v>87</v>
      </c>
      <c r="D638" s="5">
        <v>78</v>
      </c>
      <c r="E638" s="5">
        <v>75</v>
      </c>
      <c r="F638" s="5" t="str">
        <f>_xlfn.XLOOKUP(student_exam_results[[#This Row],[Student_ID]],Student_List[Student_ID],Student_List[Year_Group])</f>
        <v>Group E</v>
      </c>
      <c r="G638" s="5" t="str">
        <f>_xlfn.XLOOKUP(student_exam_results[[#This Row],[Student_ID]],Student_List[Student_ID],Student_List[Gender])</f>
        <v>M</v>
      </c>
      <c r="H638" s="5" cm="1">
        <f t="array" ref="H638">_xlfn.XLOOKUP(student_exam_results[[#This Row],[Student_ID]],Table3[[#Headers],[#Data],[Student_ID]],Table3[[#Headers],[#Data],[parental_level_of_education]])</f>
        <v>4</v>
      </c>
      <c r="I638" s="5"/>
      <c r="O638" s="5"/>
      <c r="P638" s="5"/>
      <c r="Q638" s="5"/>
      <c r="R638" s="5"/>
    </row>
    <row r="639" spans="1:18" x14ac:dyDescent="0.35">
      <c r="A639" s="17">
        <v>638</v>
      </c>
      <c r="B639" s="4" t="s">
        <v>384</v>
      </c>
      <c r="C639" s="5">
        <v>64</v>
      </c>
      <c r="D639" s="5">
        <v>78</v>
      </c>
      <c r="E639" s="5">
        <v>75</v>
      </c>
      <c r="F639" s="5" t="str">
        <f>_xlfn.XLOOKUP(student_exam_results[[#This Row],[Student_ID]],Student_List[Student_ID],Student_List[Year_Group])</f>
        <v>Group C</v>
      </c>
      <c r="G639" s="5" t="str">
        <f>_xlfn.XLOOKUP(student_exam_results[[#This Row],[Student_ID]],Student_List[Student_ID],Student_List[Gender])</f>
        <v>F</v>
      </c>
      <c r="H639" s="5" cm="1">
        <f t="array" ref="H639">_xlfn.XLOOKUP(student_exam_results[[#This Row],[Student_ID]],Table3[[#Headers],[#Data],[Student_ID]],Table3[[#Headers],[#Data],[parental_level_of_education]])</f>
        <v>1</v>
      </c>
      <c r="I639" s="5"/>
      <c r="O639" s="5"/>
      <c r="P639" s="5"/>
      <c r="Q639" s="5"/>
      <c r="R639" s="5"/>
    </row>
    <row r="640" spans="1:18" x14ac:dyDescent="0.35">
      <c r="A640" s="18">
        <v>639</v>
      </c>
      <c r="B640" s="4" t="s">
        <v>767</v>
      </c>
      <c r="C640" s="5">
        <v>86</v>
      </c>
      <c r="D640" s="5">
        <v>79</v>
      </c>
      <c r="E640" s="5">
        <v>75</v>
      </c>
      <c r="F640" s="5" t="str">
        <f>_xlfn.XLOOKUP(student_exam_results[[#This Row],[Student_ID]],Student_List[Student_ID],Student_List[Year_Group])</f>
        <v>Group D</v>
      </c>
      <c r="G640" s="5" t="str">
        <f>_xlfn.XLOOKUP(student_exam_results[[#This Row],[Student_ID]],Student_List[Student_ID],Student_List[Gender])</f>
        <v>M</v>
      </c>
      <c r="H640" s="5" cm="1">
        <f t="array" ref="H640">_xlfn.XLOOKUP(student_exam_results[[#This Row],[Student_ID]],Table3[[#Headers],[#Data],[Student_ID]],Table3[[#Headers],[#Data],[parental_level_of_education]])</f>
        <v>2</v>
      </c>
      <c r="I640" s="5"/>
      <c r="O640" s="5"/>
      <c r="P640" s="5"/>
      <c r="Q640" s="5"/>
      <c r="R640" s="5"/>
    </row>
    <row r="641" spans="1:18" x14ac:dyDescent="0.35">
      <c r="A641" s="17">
        <v>640</v>
      </c>
      <c r="B641" s="4" t="s">
        <v>647</v>
      </c>
      <c r="C641" s="5">
        <v>64</v>
      </c>
      <c r="D641" s="5">
        <v>79</v>
      </c>
      <c r="E641" s="5">
        <v>75</v>
      </c>
      <c r="F641" s="5" t="str">
        <f>_xlfn.XLOOKUP(student_exam_results[[#This Row],[Student_ID]],Student_List[Student_ID],Student_List[Year_Group])</f>
        <v>Group D</v>
      </c>
      <c r="G641" s="5" t="str">
        <f>_xlfn.XLOOKUP(student_exam_results[[#This Row],[Student_ID]],Student_List[Student_ID],Student_List[Gender])</f>
        <v>F</v>
      </c>
      <c r="H641" s="5" cm="1">
        <f t="array" ref="H641">_xlfn.XLOOKUP(student_exam_results[[#This Row],[Student_ID]],Table3[[#Headers],[#Data],[Student_ID]],Table3[[#Headers],[#Data],[parental_level_of_education]])</f>
        <v>3</v>
      </c>
      <c r="I641" s="5"/>
      <c r="O641" s="5"/>
      <c r="P641" s="5"/>
      <c r="Q641" s="5"/>
      <c r="R641" s="5"/>
    </row>
    <row r="642" spans="1:18" x14ac:dyDescent="0.35">
      <c r="A642" s="17">
        <v>641</v>
      </c>
      <c r="B642" s="4" t="s">
        <v>642</v>
      </c>
      <c r="C642" s="5">
        <v>62</v>
      </c>
      <c r="D642" s="5">
        <v>79</v>
      </c>
      <c r="E642" s="5">
        <v>75</v>
      </c>
      <c r="F642" s="5" t="str">
        <f>_xlfn.XLOOKUP(student_exam_results[[#This Row],[Student_ID]],Student_List[Student_ID],Student_List[Year_Group])</f>
        <v>Group D</v>
      </c>
      <c r="G642" s="5" t="str">
        <f>_xlfn.XLOOKUP(student_exam_results[[#This Row],[Student_ID]],Student_List[Student_ID],Student_List[Gender])</f>
        <v>F</v>
      </c>
      <c r="H642" s="5" cm="1">
        <f t="array" ref="H642">_xlfn.XLOOKUP(student_exam_results[[#This Row],[Student_ID]],Table3[[#Headers],[#Data],[Student_ID]],Table3[[#Headers],[#Data],[parental_level_of_education]])</f>
        <v>3</v>
      </c>
      <c r="I642" s="5"/>
      <c r="O642" s="5"/>
      <c r="P642" s="5"/>
      <c r="Q642" s="5"/>
      <c r="R642" s="5"/>
    </row>
    <row r="643" spans="1:18" x14ac:dyDescent="0.35">
      <c r="A643" s="18">
        <v>642</v>
      </c>
      <c r="B643" s="4" t="s">
        <v>353</v>
      </c>
      <c r="C643" s="5">
        <v>59</v>
      </c>
      <c r="D643" s="5">
        <v>79</v>
      </c>
      <c r="E643" s="5">
        <v>75</v>
      </c>
      <c r="F643" s="5" t="str">
        <f>_xlfn.XLOOKUP(student_exam_results[[#This Row],[Student_ID]],Student_List[Student_ID],Student_List[Year_Group])</f>
        <v>Group C</v>
      </c>
      <c r="G643" s="5" t="str">
        <f>_xlfn.XLOOKUP(student_exam_results[[#This Row],[Student_ID]],Student_List[Student_ID],Student_List[Gender])</f>
        <v>F</v>
      </c>
      <c r="H643" s="5" cm="1">
        <f t="array" ref="H643">_xlfn.XLOOKUP(student_exam_results[[#This Row],[Student_ID]],Table3[[#Headers],[#Data],[Student_ID]],Table3[[#Headers],[#Data],[parental_level_of_education]])</f>
        <v>4</v>
      </c>
      <c r="I643" s="5"/>
      <c r="O643" s="5"/>
      <c r="P643" s="5"/>
      <c r="Q643" s="5"/>
      <c r="R643" s="5"/>
    </row>
    <row r="644" spans="1:18" x14ac:dyDescent="0.35">
      <c r="A644" s="17">
        <v>643</v>
      </c>
      <c r="B644" s="4" t="s">
        <v>808</v>
      </c>
      <c r="C644" s="5">
        <v>81</v>
      </c>
      <c r="D644" s="5">
        <v>79</v>
      </c>
      <c r="E644" s="5">
        <v>75</v>
      </c>
      <c r="F644" s="5" t="str">
        <f>_xlfn.XLOOKUP(student_exam_results[[#This Row],[Student_ID]],Student_List[Student_ID],Student_List[Year_Group])</f>
        <v>Group D</v>
      </c>
      <c r="G644" s="5" t="str">
        <f>_xlfn.XLOOKUP(student_exam_results[[#This Row],[Student_ID]],Student_List[Student_ID],Student_List[Gender])</f>
        <v>M</v>
      </c>
      <c r="H644" s="5" cm="1">
        <f t="array" ref="H644">_xlfn.XLOOKUP(student_exam_results[[#This Row],[Student_ID]],Table3[[#Headers],[#Data],[Student_ID]],Table3[[#Headers],[#Data],[parental_level_of_education]])</f>
        <v>1</v>
      </c>
      <c r="I644" s="5"/>
      <c r="O644" s="5"/>
      <c r="P644" s="5"/>
      <c r="Q644" s="5"/>
      <c r="R644" s="5"/>
    </row>
    <row r="645" spans="1:18" x14ac:dyDescent="0.35">
      <c r="A645" s="18">
        <v>644</v>
      </c>
      <c r="B645" s="4" t="s">
        <v>205</v>
      </c>
      <c r="C645" s="5">
        <v>85</v>
      </c>
      <c r="D645" s="5">
        <v>80</v>
      </c>
      <c r="E645" s="5">
        <v>75</v>
      </c>
      <c r="F645" s="5" t="str">
        <f>_xlfn.XLOOKUP(student_exam_results[[#This Row],[Student_ID]],Student_List[Student_ID],Student_List[Year_Group])</f>
        <v>Group B</v>
      </c>
      <c r="G645" s="5" t="str">
        <f>_xlfn.XLOOKUP(student_exam_results[[#This Row],[Student_ID]],Student_List[Student_ID],Student_List[Gender])</f>
        <v>M</v>
      </c>
      <c r="H645" s="5" cm="1">
        <f t="array" ref="H645">_xlfn.XLOOKUP(student_exam_results[[#This Row],[Student_ID]],Table3[[#Headers],[#Data],[Student_ID]],Table3[[#Headers],[#Data],[parental_level_of_education]])</f>
        <v>2</v>
      </c>
      <c r="I645" s="5"/>
      <c r="O645" s="5"/>
      <c r="P645" s="5"/>
      <c r="Q645" s="5"/>
      <c r="R645" s="5"/>
    </row>
    <row r="646" spans="1:18" x14ac:dyDescent="0.35">
      <c r="A646" s="17">
        <v>645</v>
      </c>
      <c r="B646" s="4" t="s">
        <v>591</v>
      </c>
      <c r="C646" s="5">
        <v>81</v>
      </c>
      <c r="D646" s="5">
        <v>80</v>
      </c>
      <c r="E646" s="5">
        <v>75</v>
      </c>
      <c r="F646" s="5" t="str">
        <f>_xlfn.XLOOKUP(student_exam_results[[#This Row],[Student_ID]],Student_List[Student_ID],Student_List[Year_Group])</f>
        <v>Group C</v>
      </c>
      <c r="G646" s="5" t="str">
        <f>_xlfn.XLOOKUP(student_exam_results[[#This Row],[Student_ID]],Student_List[Student_ID],Student_List[Gender])</f>
        <v>M</v>
      </c>
      <c r="H646" s="5" cm="1">
        <f t="array" ref="H646">_xlfn.XLOOKUP(student_exam_results[[#This Row],[Student_ID]],Table3[[#Headers],[#Data],[Student_ID]],Table3[[#Headers],[#Data],[parental_level_of_education]])</f>
        <v>4</v>
      </c>
      <c r="I646" s="5"/>
      <c r="O646" s="5"/>
      <c r="P646" s="5"/>
      <c r="Q646" s="5"/>
      <c r="R646" s="5"/>
    </row>
    <row r="647" spans="1:18" x14ac:dyDescent="0.35">
      <c r="A647" s="17">
        <v>646</v>
      </c>
      <c r="B647" s="4" t="s">
        <v>754</v>
      </c>
      <c r="C647" s="5">
        <v>74</v>
      </c>
      <c r="D647" s="5">
        <v>80</v>
      </c>
      <c r="E647" s="5">
        <v>75</v>
      </c>
      <c r="F647" s="5" t="str">
        <f>_xlfn.XLOOKUP(student_exam_results[[#This Row],[Student_ID]],Student_List[Student_ID],Student_List[Year_Group])</f>
        <v>Group D</v>
      </c>
      <c r="G647" s="5" t="str">
        <f>_xlfn.XLOOKUP(student_exam_results[[#This Row],[Student_ID]],Student_List[Student_ID],Student_List[Gender])</f>
        <v>F</v>
      </c>
      <c r="H647" s="5" cm="1">
        <f t="array" ref="H647">_xlfn.XLOOKUP(student_exam_results[[#This Row],[Student_ID]],Table3[[#Headers],[#Data],[Student_ID]],Table3[[#Headers],[#Data],[parental_level_of_education]])</f>
        <v>2</v>
      </c>
      <c r="I647" s="5"/>
      <c r="O647" s="5"/>
      <c r="P647" s="5"/>
      <c r="Q647" s="5"/>
      <c r="R647" s="5"/>
    </row>
    <row r="648" spans="1:18" x14ac:dyDescent="0.35">
      <c r="A648" s="18">
        <v>647</v>
      </c>
      <c r="B648" s="4" t="s">
        <v>962</v>
      </c>
      <c r="C648" s="5">
        <v>87</v>
      </c>
      <c r="D648" s="5">
        <v>82</v>
      </c>
      <c r="E648" s="5">
        <v>75</v>
      </c>
      <c r="F648" s="5" t="str">
        <f>_xlfn.XLOOKUP(student_exam_results[[#This Row],[Student_ID]],Student_List[Student_ID],Student_List[Year_Group])</f>
        <v>Group E</v>
      </c>
      <c r="G648" s="5" t="str">
        <f>_xlfn.XLOOKUP(student_exam_results[[#This Row],[Student_ID]],Student_List[Student_ID],Student_List[Gender])</f>
        <v>M</v>
      </c>
      <c r="H648" s="5" cm="1">
        <f t="array" ref="H648">_xlfn.XLOOKUP(student_exam_results[[#This Row],[Student_ID]],Table3[[#Headers],[#Data],[Student_ID]],Table3[[#Headers],[#Data],[parental_level_of_education]])</f>
        <v>2</v>
      </c>
      <c r="I648" s="5"/>
      <c r="O648" s="5"/>
      <c r="P648" s="5"/>
      <c r="Q648" s="5"/>
      <c r="R648" s="5"/>
    </row>
    <row r="649" spans="1:18" x14ac:dyDescent="0.35">
      <c r="A649" s="17">
        <v>648</v>
      </c>
      <c r="B649" s="4" t="s">
        <v>240</v>
      </c>
      <c r="C649" s="5">
        <v>81</v>
      </c>
      <c r="D649" s="5">
        <v>82</v>
      </c>
      <c r="E649" s="5">
        <v>75</v>
      </c>
      <c r="F649" s="5" t="str">
        <f>_xlfn.XLOOKUP(student_exam_results[[#This Row],[Student_ID]],Student_List[Student_ID],Student_List[Year_Group])</f>
        <v>Group B</v>
      </c>
      <c r="G649" s="5" t="str">
        <f>_xlfn.XLOOKUP(student_exam_results[[#This Row],[Student_ID]],Student_List[Student_ID],Student_List[Gender])</f>
        <v>M</v>
      </c>
      <c r="H649" s="5" cm="1">
        <f t="array" ref="H649">_xlfn.XLOOKUP(student_exam_results[[#This Row],[Student_ID]],Table3[[#Headers],[#Data],[Student_ID]],Table3[[#Headers],[#Data],[parental_level_of_education]])</f>
        <v>2</v>
      </c>
      <c r="I649" s="5"/>
      <c r="O649" s="5"/>
      <c r="P649" s="5"/>
      <c r="Q649" s="5"/>
      <c r="R649" s="5"/>
    </row>
    <row r="650" spans="1:18" x14ac:dyDescent="0.35">
      <c r="A650" s="18">
        <v>649</v>
      </c>
      <c r="B650" s="4" t="s">
        <v>357</v>
      </c>
      <c r="C650" s="5">
        <v>62</v>
      </c>
      <c r="D650" s="5">
        <v>84</v>
      </c>
      <c r="E650" s="5">
        <v>75</v>
      </c>
      <c r="F650" s="5" t="str">
        <f>_xlfn.XLOOKUP(student_exam_results[[#This Row],[Student_ID]],Student_List[Student_ID],Student_List[Year_Group])</f>
        <v>Group C</v>
      </c>
      <c r="G650" s="5" t="str">
        <f>_xlfn.XLOOKUP(student_exam_results[[#This Row],[Student_ID]],Student_List[Student_ID],Student_List[Gender])</f>
        <v>F</v>
      </c>
      <c r="H650" s="5" cm="1">
        <f t="array" ref="H650">_xlfn.XLOOKUP(student_exam_results[[#This Row],[Student_ID]],Table3[[#Headers],[#Data],[Student_ID]],Table3[[#Headers],[#Data],[parental_level_of_education]])</f>
        <v>2</v>
      </c>
      <c r="I650" s="5"/>
      <c r="O650" s="5"/>
      <c r="P650" s="5"/>
      <c r="Q650" s="5"/>
      <c r="R650" s="5"/>
    </row>
    <row r="651" spans="1:18" x14ac:dyDescent="0.35">
      <c r="A651" s="17">
        <v>650</v>
      </c>
      <c r="B651" s="4" t="s">
        <v>868</v>
      </c>
      <c r="C651" s="5">
        <v>69</v>
      </c>
      <c r="D651" s="5">
        <v>68</v>
      </c>
      <c r="E651" s="5">
        <v>76</v>
      </c>
      <c r="F651" s="5" t="str">
        <f>_xlfn.XLOOKUP(student_exam_results[[#This Row],[Student_ID]],Student_List[Student_ID],Student_List[Year_Group])</f>
        <v>Group D</v>
      </c>
      <c r="G651" s="5" t="str">
        <f>_xlfn.XLOOKUP(student_exam_results[[#This Row],[Student_ID]],Student_List[Student_ID],Student_List[Gender])</f>
        <v>M</v>
      </c>
      <c r="H651" s="5" cm="1">
        <f t="array" ref="H651">_xlfn.XLOOKUP(student_exam_results[[#This Row],[Student_ID]],Table3[[#Headers],[#Data],[Student_ID]],Table3[[#Headers],[#Data],[parental_level_of_education]])</f>
        <v>5</v>
      </c>
      <c r="I651" s="5"/>
      <c r="O651" s="5"/>
      <c r="P651" s="5"/>
      <c r="Q651" s="5"/>
      <c r="R651" s="5"/>
    </row>
    <row r="652" spans="1:18" x14ac:dyDescent="0.35">
      <c r="A652" s="17">
        <v>651</v>
      </c>
      <c r="B652" s="4" t="s">
        <v>461</v>
      </c>
      <c r="C652" s="5">
        <v>76</v>
      </c>
      <c r="D652" s="5">
        <v>72</v>
      </c>
      <c r="E652" s="5">
        <v>76</v>
      </c>
      <c r="F652" s="5" t="str">
        <f>_xlfn.XLOOKUP(student_exam_results[[#This Row],[Student_ID]],Student_List[Student_ID],Student_List[Year_Group])</f>
        <v>Group C</v>
      </c>
      <c r="G652" s="5" t="str">
        <f>_xlfn.XLOOKUP(student_exam_results[[#This Row],[Student_ID]],Student_List[Student_ID],Student_List[Gender])</f>
        <v>M</v>
      </c>
      <c r="H652" s="5" cm="1">
        <f t="array" ref="H652">_xlfn.XLOOKUP(student_exam_results[[#This Row],[Student_ID]],Table3[[#Headers],[#Data],[Student_ID]],Table3[[#Headers],[#Data],[parental_level_of_education]])</f>
        <v>6</v>
      </c>
      <c r="I652" s="5"/>
      <c r="O652" s="5"/>
      <c r="P652" s="5"/>
      <c r="Q652" s="5"/>
      <c r="R652" s="5"/>
    </row>
    <row r="653" spans="1:18" x14ac:dyDescent="0.35">
      <c r="A653" s="18">
        <v>652</v>
      </c>
      <c r="B653" s="4" t="s">
        <v>727</v>
      </c>
      <c r="C653" s="5">
        <v>66</v>
      </c>
      <c r="D653" s="5">
        <v>72</v>
      </c>
      <c r="E653" s="5">
        <v>76</v>
      </c>
      <c r="F653" s="5" t="str">
        <f>_xlfn.XLOOKUP(student_exam_results[[#This Row],[Student_ID]],Student_List[Student_ID],Student_List[Year_Group])</f>
        <v>Group D</v>
      </c>
      <c r="G653" s="5" t="str">
        <f>_xlfn.XLOOKUP(student_exam_results[[#This Row],[Student_ID]],Student_List[Student_ID],Student_List[Gender])</f>
        <v>F</v>
      </c>
      <c r="H653" s="5" cm="1">
        <f t="array" ref="H653">_xlfn.XLOOKUP(student_exam_results[[#This Row],[Student_ID]],Table3[[#Headers],[#Data],[Student_ID]],Table3[[#Headers],[#Data],[parental_level_of_education]])</f>
        <v>2</v>
      </c>
      <c r="I653" s="5"/>
      <c r="O653" s="5"/>
      <c r="P653" s="5"/>
      <c r="Q653" s="5"/>
      <c r="R653" s="5"/>
    </row>
    <row r="654" spans="1:18" x14ac:dyDescent="0.35">
      <c r="A654" s="17">
        <v>653</v>
      </c>
      <c r="B654" s="4" t="s">
        <v>53</v>
      </c>
      <c r="C654" s="5">
        <v>80</v>
      </c>
      <c r="D654" s="5">
        <v>73</v>
      </c>
      <c r="E654" s="5">
        <v>76</v>
      </c>
      <c r="F654" s="5" t="str">
        <f>_xlfn.XLOOKUP(student_exam_results[[#This Row],[Student_ID]],Student_List[Student_ID],Student_List[Year_Group])</f>
        <v>Group A</v>
      </c>
      <c r="G654" s="5" t="str">
        <f>_xlfn.XLOOKUP(student_exam_results[[#This Row],[Student_ID]],Student_List[Student_ID],Student_List[Gender])</f>
        <v>M</v>
      </c>
      <c r="H654" s="5" cm="1">
        <f t="array" ref="H654">_xlfn.XLOOKUP(student_exam_results[[#This Row],[Student_ID]],Table3[[#Headers],[#Data],[Student_ID]],Table3[[#Headers],[#Data],[parental_level_of_education]])</f>
        <v>4</v>
      </c>
      <c r="I654" s="5"/>
      <c r="O654" s="5"/>
      <c r="P654" s="5"/>
      <c r="Q654" s="5"/>
      <c r="R654" s="5"/>
    </row>
    <row r="655" spans="1:18" x14ac:dyDescent="0.35">
      <c r="A655" s="18">
        <v>654</v>
      </c>
      <c r="B655" s="4" t="s">
        <v>390</v>
      </c>
      <c r="C655" s="5">
        <v>56</v>
      </c>
      <c r="D655" s="5">
        <v>73</v>
      </c>
      <c r="E655" s="5">
        <v>76</v>
      </c>
      <c r="F655" s="5" t="str">
        <f>_xlfn.XLOOKUP(student_exam_results[[#This Row],[Student_ID]],Student_List[Student_ID],Student_List[Year_Group])</f>
        <v>Group C</v>
      </c>
      <c r="G655" s="5" t="str">
        <f>_xlfn.XLOOKUP(student_exam_results[[#This Row],[Student_ID]],Student_List[Student_ID],Student_List[Gender])</f>
        <v>F</v>
      </c>
      <c r="H655" s="5" cm="1">
        <f t="array" ref="H655">_xlfn.XLOOKUP(student_exam_results[[#This Row],[Student_ID]],Table3[[#Headers],[#Data],[Student_ID]],Table3[[#Headers],[#Data],[parental_level_of_education]])</f>
        <v>3</v>
      </c>
      <c r="I655" s="5"/>
      <c r="O655" s="5"/>
      <c r="P655" s="5"/>
      <c r="Q655" s="5"/>
      <c r="R655" s="5"/>
    </row>
    <row r="656" spans="1:18" x14ac:dyDescent="0.35">
      <c r="A656" s="17">
        <v>655</v>
      </c>
      <c r="B656" s="4" t="s">
        <v>417</v>
      </c>
      <c r="C656" s="5">
        <v>68</v>
      </c>
      <c r="D656" s="5">
        <v>74</v>
      </c>
      <c r="E656" s="5">
        <v>76</v>
      </c>
      <c r="F656" s="5" t="str">
        <f>_xlfn.XLOOKUP(student_exam_results[[#This Row],[Student_ID]],Student_List[Student_ID],Student_List[Year_Group])</f>
        <v>Group C</v>
      </c>
      <c r="G656" s="5" t="str">
        <f>_xlfn.XLOOKUP(student_exam_results[[#This Row],[Student_ID]],Student_List[Student_ID],Student_List[Gender])</f>
        <v>F</v>
      </c>
      <c r="H656" s="5" cm="1">
        <f t="array" ref="H656">_xlfn.XLOOKUP(student_exam_results[[#This Row],[Student_ID]],Table3[[#Headers],[#Data],[Student_ID]],Table3[[#Headers],[#Data],[parental_level_of_education]])</f>
        <v>1</v>
      </c>
      <c r="I656" s="5"/>
      <c r="O656" s="5"/>
      <c r="P656" s="5"/>
      <c r="Q656" s="5"/>
      <c r="R656" s="5"/>
    </row>
    <row r="657" spans="1:18" x14ac:dyDescent="0.35">
      <c r="A657" s="17">
        <v>656</v>
      </c>
      <c r="B657" s="4" t="s">
        <v>356</v>
      </c>
      <c r="C657" s="5">
        <v>73</v>
      </c>
      <c r="D657" s="5">
        <v>74</v>
      </c>
      <c r="E657" s="5">
        <v>76</v>
      </c>
      <c r="F657" s="5" t="str">
        <f>_xlfn.XLOOKUP(student_exam_results[[#This Row],[Student_ID]],Student_List[Student_ID],Student_List[Year_Group])</f>
        <v>Group C</v>
      </c>
      <c r="G657" s="5" t="str">
        <f>_xlfn.XLOOKUP(student_exam_results[[#This Row],[Student_ID]],Student_List[Student_ID],Student_List[Gender])</f>
        <v>F</v>
      </c>
      <c r="H657" s="5" cm="1">
        <f t="array" ref="H657">_xlfn.XLOOKUP(student_exam_results[[#This Row],[Student_ID]],Table3[[#Headers],[#Data],[Student_ID]],Table3[[#Headers],[#Data],[parental_level_of_education]])</f>
        <v>6</v>
      </c>
      <c r="I657" s="5"/>
      <c r="O657" s="5"/>
      <c r="P657" s="5"/>
      <c r="Q657" s="5"/>
      <c r="R657" s="5"/>
    </row>
    <row r="658" spans="1:18" x14ac:dyDescent="0.35">
      <c r="A658" s="18">
        <v>657</v>
      </c>
      <c r="B658" s="4" t="s">
        <v>612</v>
      </c>
      <c r="C658" s="5">
        <v>85</v>
      </c>
      <c r="D658" s="5">
        <v>74</v>
      </c>
      <c r="E658" s="5">
        <v>76</v>
      </c>
      <c r="F658" s="5" t="str">
        <f>_xlfn.XLOOKUP(student_exam_results[[#This Row],[Student_ID]],Student_List[Student_ID],Student_List[Year_Group])</f>
        <v>Group C</v>
      </c>
      <c r="G658" s="5" t="str">
        <f>_xlfn.XLOOKUP(student_exam_results[[#This Row],[Student_ID]],Student_List[Student_ID],Student_List[Gender])</f>
        <v>M</v>
      </c>
      <c r="H658" s="5" cm="1">
        <f t="array" ref="H658">_xlfn.XLOOKUP(student_exam_results[[#This Row],[Student_ID]],Table3[[#Headers],[#Data],[Student_ID]],Table3[[#Headers],[#Data],[parental_level_of_education]])</f>
        <v>2</v>
      </c>
      <c r="I658" s="5"/>
      <c r="O658" s="5"/>
      <c r="P658" s="5"/>
      <c r="Q658" s="5"/>
      <c r="R658" s="5"/>
    </row>
    <row r="659" spans="1:18" x14ac:dyDescent="0.35">
      <c r="A659" s="17">
        <v>658</v>
      </c>
      <c r="B659" s="4" t="s">
        <v>877</v>
      </c>
      <c r="C659" s="5">
        <v>59</v>
      </c>
      <c r="D659" s="5">
        <v>75</v>
      </c>
      <c r="E659" s="5">
        <v>76</v>
      </c>
      <c r="F659" s="5" t="str">
        <f>_xlfn.XLOOKUP(student_exam_results[[#This Row],[Student_ID]],Student_List[Student_ID],Student_List[Year_Group])</f>
        <v>Group E</v>
      </c>
      <c r="G659" s="5" t="str">
        <f>_xlfn.XLOOKUP(student_exam_results[[#This Row],[Student_ID]],Student_List[Student_ID],Student_List[Gender])</f>
        <v>F</v>
      </c>
      <c r="H659" s="5" cm="1">
        <f t="array" ref="H659">_xlfn.XLOOKUP(student_exam_results[[#This Row],[Student_ID]],Table3[[#Headers],[#Data],[Student_ID]],Table3[[#Headers],[#Data],[parental_level_of_education]])</f>
        <v>1</v>
      </c>
      <c r="I659" s="5"/>
      <c r="O659" s="5"/>
      <c r="P659" s="5"/>
      <c r="Q659" s="5"/>
      <c r="R659" s="5"/>
    </row>
    <row r="660" spans="1:18" x14ac:dyDescent="0.35">
      <c r="A660" s="18">
        <v>659</v>
      </c>
      <c r="B660" s="4" t="s">
        <v>19</v>
      </c>
      <c r="C660" s="5">
        <v>75</v>
      </c>
      <c r="D660" s="5">
        <v>75</v>
      </c>
      <c r="E660" s="5">
        <v>76</v>
      </c>
      <c r="F660" s="5" t="str">
        <f>_xlfn.XLOOKUP(student_exam_results[[#This Row],[Student_ID]],Student_List[Student_ID],Student_List[Year_Group])</f>
        <v>Group A</v>
      </c>
      <c r="G660" s="5" t="str">
        <f>_xlfn.XLOOKUP(student_exam_results[[#This Row],[Student_ID]],Student_List[Student_ID],Student_List[Gender])</f>
        <v>F</v>
      </c>
      <c r="H660" s="5" cm="1">
        <f t="array" ref="H660">_xlfn.XLOOKUP(student_exam_results[[#This Row],[Student_ID]],Table3[[#Headers],[#Data],[Student_ID]],Table3[[#Headers],[#Data],[parental_level_of_education]])</f>
        <v>2</v>
      </c>
      <c r="I660" s="5"/>
      <c r="O660" s="5"/>
      <c r="P660" s="5"/>
      <c r="Q660" s="5"/>
      <c r="R660" s="5"/>
    </row>
    <row r="661" spans="1:18" x14ac:dyDescent="0.35">
      <c r="A661" s="17">
        <v>660</v>
      </c>
      <c r="B661" s="4" t="s">
        <v>215</v>
      </c>
      <c r="C661" s="5">
        <v>76</v>
      </c>
      <c r="D661" s="5">
        <v>76</v>
      </c>
      <c r="E661" s="5">
        <v>76</v>
      </c>
      <c r="F661" s="5" t="str">
        <f>_xlfn.XLOOKUP(student_exam_results[[#This Row],[Student_ID]],Student_List[Student_ID],Student_List[Year_Group])</f>
        <v>Group B</v>
      </c>
      <c r="G661" s="5" t="str">
        <f>_xlfn.XLOOKUP(student_exam_results[[#This Row],[Student_ID]],Student_List[Student_ID],Student_List[Gender])</f>
        <v>M</v>
      </c>
      <c r="H661" s="5" cm="1">
        <f t="array" ref="H661">_xlfn.XLOOKUP(student_exam_results[[#This Row],[Student_ID]],Table3[[#Headers],[#Data],[Student_ID]],Table3[[#Headers],[#Data],[parental_level_of_education]])</f>
        <v>3</v>
      </c>
      <c r="I661" s="5"/>
      <c r="O661" s="5"/>
      <c r="P661" s="5"/>
      <c r="Q661" s="5"/>
      <c r="R661" s="5"/>
    </row>
    <row r="662" spans="1:18" x14ac:dyDescent="0.35">
      <c r="A662" s="17">
        <v>661</v>
      </c>
      <c r="B662" s="4" t="s">
        <v>92</v>
      </c>
      <c r="C662" s="5">
        <v>75</v>
      </c>
      <c r="D662" s="5">
        <v>76</v>
      </c>
      <c r="E662" s="5">
        <v>76</v>
      </c>
      <c r="F662" s="5" t="str">
        <f>_xlfn.XLOOKUP(student_exam_results[[#This Row],[Student_ID]],Student_List[Student_ID],Student_List[Year_Group])</f>
        <v>Group B</v>
      </c>
      <c r="G662" s="5" t="str">
        <f>_xlfn.XLOOKUP(student_exam_results[[#This Row],[Student_ID]],Student_List[Student_ID],Student_List[Gender])</f>
        <v>F</v>
      </c>
      <c r="H662" s="5" cm="1">
        <f t="array" ref="H662">_xlfn.XLOOKUP(student_exam_results[[#This Row],[Student_ID]],Table3[[#Headers],[#Data],[Student_ID]],Table3[[#Headers],[#Data],[parental_level_of_education]])</f>
        <v>3</v>
      </c>
      <c r="I662" s="5"/>
      <c r="O662" s="5"/>
      <c r="P662" s="5"/>
      <c r="Q662" s="5"/>
      <c r="R662" s="5"/>
    </row>
    <row r="663" spans="1:18" x14ac:dyDescent="0.35">
      <c r="A663" s="18">
        <v>662</v>
      </c>
      <c r="B663" s="4" t="s">
        <v>42</v>
      </c>
      <c r="C663" s="5">
        <v>73</v>
      </c>
      <c r="D663" s="5">
        <v>76</v>
      </c>
      <c r="E663" s="5">
        <v>76</v>
      </c>
      <c r="F663" s="5" t="str">
        <f>_xlfn.XLOOKUP(student_exam_results[[#This Row],[Student_ID]],Student_List[Student_ID],Student_List[Year_Group])</f>
        <v>Group A</v>
      </c>
      <c r="G663" s="5" t="str">
        <f>_xlfn.XLOOKUP(student_exam_results[[#This Row],[Student_ID]],Student_List[Student_ID],Student_List[Gender])</f>
        <v>F</v>
      </c>
      <c r="H663" s="5" cm="1">
        <f t="array" ref="H663">_xlfn.XLOOKUP(student_exam_results[[#This Row],[Student_ID]],Table3[[#Headers],[#Data],[Student_ID]],Table3[[#Headers],[#Data],[parental_level_of_education]])</f>
        <v>3</v>
      </c>
      <c r="I663" s="5"/>
      <c r="O663" s="5"/>
      <c r="P663" s="5"/>
      <c r="Q663" s="5"/>
      <c r="R663" s="5"/>
    </row>
    <row r="664" spans="1:18" x14ac:dyDescent="0.35">
      <c r="A664" s="17">
        <v>663</v>
      </c>
      <c r="B664" s="4" t="s">
        <v>64</v>
      </c>
      <c r="C664" s="5">
        <v>82</v>
      </c>
      <c r="D664" s="5">
        <v>76</v>
      </c>
      <c r="E664" s="5">
        <v>76</v>
      </c>
      <c r="F664" s="5" t="str">
        <f>_xlfn.XLOOKUP(student_exam_results[[#This Row],[Student_ID]],Student_List[Student_ID],Student_List[Year_Group])</f>
        <v>Group A</v>
      </c>
      <c r="G664" s="5" t="str">
        <f>_xlfn.XLOOKUP(student_exam_results[[#This Row],[Student_ID]],Student_List[Student_ID],Student_List[Gender])</f>
        <v>M</v>
      </c>
      <c r="H664" s="5" cm="1">
        <f t="array" ref="H664">_xlfn.XLOOKUP(student_exam_results[[#This Row],[Student_ID]],Table3[[#Headers],[#Data],[Student_ID]],Table3[[#Headers],[#Data],[parental_level_of_education]])</f>
        <v>5</v>
      </c>
      <c r="I664" s="5"/>
      <c r="O664" s="5"/>
      <c r="P664" s="5"/>
      <c r="Q664" s="5"/>
      <c r="R664" s="5"/>
    </row>
    <row r="665" spans="1:18" x14ac:dyDescent="0.35">
      <c r="A665" s="18">
        <v>664</v>
      </c>
      <c r="B665" s="4" t="s">
        <v>161</v>
      </c>
      <c r="C665" s="5">
        <v>71</v>
      </c>
      <c r="D665" s="5">
        <v>77</v>
      </c>
      <c r="E665" s="5">
        <v>76</v>
      </c>
      <c r="F665" s="5" t="str">
        <f>_xlfn.XLOOKUP(student_exam_results[[#This Row],[Student_ID]],Student_List[Student_ID],Student_List[Year_Group])</f>
        <v>Group B</v>
      </c>
      <c r="G665" s="5" t="str">
        <f>_xlfn.XLOOKUP(student_exam_results[[#This Row],[Student_ID]],Student_List[Student_ID],Student_List[Gender])</f>
        <v>F</v>
      </c>
      <c r="H665" s="5" cm="1">
        <f t="array" ref="H665">_xlfn.XLOOKUP(student_exam_results[[#This Row],[Student_ID]],Table3[[#Headers],[#Data],[Student_ID]],Table3[[#Headers],[#Data],[parental_level_of_education]])</f>
        <v>5</v>
      </c>
      <c r="I665" s="5"/>
      <c r="O665" s="5"/>
      <c r="P665" s="5"/>
      <c r="Q665" s="5"/>
      <c r="R665" s="5"/>
    </row>
    <row r="666" spans="1:18" x14ac:dyDescent="0.35">
      <c r="A666" s="17">
        <v>665</v>
      </c>
      <c r="B666" s="4" t="s">
        <v>1009</v>
      </c>
      <c r="C666" s="5">
        <v>79</v>
      </c>
      <c r="D666" s="5">
        <v>77</v>
      </c>
      <c r="E666" s="5">
        <v>76</v>
      </c>
      <c r="F666" s="5" t="str">
        <f>_xlfn.XLOOKUP(student_exam_results[[#This Row],[Student_ID]],Student_List[Student_ID],Student_List[Year_Group])</f>
        <v>Group E</v>
      </c>
      <c r="G666" s="5" t="str">
        <f>_xlfn.XLOOKUP(student_exam_results[[#This Row],[Student_ID]],Student_List[Student_ID],Student_List[Gender])</f>
        <v>M</v>
      </c>
      <c r="H666" s="5" cm="1">
        <f t="array" ref="H666">_xlfn.XLOOKUP(student_exam_results[[#This Row],[Student_ID]],Table3[[#Headers],[#Data],[Student_ID]],Table3[[#Headers],[#Data],[parental_level_of_education]])</f>
        <v>3</v>
      </c>
      <c r="I666" s="5"/>
      <c r="O666" s="5"/>
      <c r="P666" s="5"/>
      <c r="Q666" s="5"/>
      <c r="R666" s="5"/>
    </row>
    <row r="667" spans="1:18" x14ac:dyDescent="0.35">
      <c r="A667" s="17">
        <v>666</v>
      </c>
      <c r="B667" s="4" t="s">
        <v>609</v>
      </c>
      <c r="C667" s="5">
        <v>72</v>
      </c>
      <c r="D667" s="5">
        <v>77</v>
      </c>
      <c r="E667" s="5">
        <v>76</v>
      </c>
      <c r="F667" s="5" t="str">
        <f>_xlfn.XLOOKUP(student_exam_results[[#This Row],[Student_ID]],Student_List[Student_ID],Student_List[Year_Group])</f>
        <v>Group C</v>
      </c>
      <c r="G667" s="5" t="str">
        <f>_xlfn.XLOOKUP(student_exam_results[[#This Row],[Student_ID]],Student_List[Student_ID],Student_List[Gender])</f>
        <v>M</v>
      </c>
      <c r="H667" s="5" cm="1">
        <f t="array" ref="H667">_xlfn.XLOOKUP(student_exam_results[[#This Row],[Student_ID]],Table3[[#Headers],[#Data],[Student_ID]],Table3[[#Headers],[#Data],[parental_level_of_education]])</f>
        <v>4</v>
      </c>
      <c r="I667" s="5"/>
      <c r="O667" s="5"/>
      <c r="P667" s="5"/>
      <c r="Q667" s="5"/>
      <c r="R667" s="5"/>
    </row>
    <row r="668" spans="1:18" x14ac:dyDescent="0.35">
      <c r="A668" s="18">
        <v>667</v>
      </c>
      <c r="B668" s="4" t="s">
        <v>103</v>
      </c>
      <c r="C668" s="5">
        <v>60</v>
      </c>
      <c r="D668" s="5">
        <v>78</v>
      </c>
      <c r="E668" s="5">
        <v>76</v>
      </c>
      <c r="F668" s="5" t="str">
        <f>_xlfn.XLOOKUP(student_exam_results[[#This Row],[Student_ID]],Student_List[Student_ID],Student_List[Year_Group])</f>
        <v>Group B</v>
      </c>
      <c r="G668" s="5" t="str">
        <f>_xlfn.XLOOKUP(student_exam_results[[#This Row],[Student_ID]],Student_List[Student_ID],Student_List[Gender])</f>
        <v>F</v>
      </c>
      <c r="H668" s="5" cm="1">
        <f t="array" ref="H668">_xlfn.XLOOKUP(student_exam_results[[#This Row],[Student_ID]],Table3[[#Headers],[#Data],[Student_ID]],Table3[[#Headers],[#Data],[parental_level_of_education]])</f>
        <v>4</v>
      </c>
      <c r="I668" s="5"/>
      <c r="O668" s="5"/>
      <c r="P668" s="5"/>
      <c r="Q668" s="5"/>
      <c r="R668" s="5"/>
    </row>
    <row r="669" spans="1:18" x14ac:dyDescent="0.35">
      <c r="A669" s="17">
        <v>668</v>
      </c>
      <c r="B669" s="4" t="s">
        <v>750</v>
      </c>
      <c r="C669" s="5">
        <v>64</v>
      </c>
      <c r="D669" s="5">
        <v>78</v>
      </c>
      <c r="E669" s="5">
        <v>76</v>
      </c>
      <c r="F669" s="5" t="str">
        <f>_xlfn.XLOOKUP(student_exam_results[[#This Row],[Student_ID]],Student_List[Student_ID],Student_List[Year_Group])</f>
        <v>Group D</v>
      </c>
      <c r="G669" s="5" t="str">
        <f>_xlfn.XLOOKUP(student_exam_results[[#This Row],[Student_ID]],Student_List[Student_ID],Student_List[Gender])</f>
        <v>F</v>
      </c>
      <c r="H669" s="5" cm="1">
        <f t="array" ref="H669">_xlfn.XLOOKUP(student_exam_results[[#This Row],[Student_ID]],Table3[[#Headers],[#Data],[Student_ID]],Table3[[#Headers],[#Data],[parental_level_of_education]])</f>
        <v>1</v>
      </c>
      <c r="I669" s="5"/>
      <c r="O669" s="5"/>
      <c r="P669" s="5"/>
      <c r="Q669" s="5"/>
      <c r="R669" s="5"/>
    </row>
    <row r="670" spans="1:18" x14ac:dyDescent="0.35">
      <c r="A670" s="18">
        <v>669</v>
      </c>
      <c r="B670" s="4" t="s">
        <v>188</v>
      </c>
      <c r="C670" s="5">
        <v>86</v>
      </c>
      <c r="D670" s="5">
        <v>78</v>
      </c>
      <c r="E670" s="5">
        <v>76</v>
      </c>
      <c r="F670" s="5" t="str">
        <f>_xlfn.XLOOKUP(student_exam_results[[#This Row],[Student_ID]],Student_List[Student_ID],Student_List[Year_Group])</f>
        <v>Group B</v>
      </c>
      <c r="G670" s="5" t="str">
        <f>_xlfn.XLOOKUP(student_exam_results[[#This Row],[Student_ID]],Student_List[Student_ID],Student_List[Gender])</f>
        <v>M</v>
      </c>
      <c r="H670" s="5" cm="1">
        <f t="array" ref="H670">_xlfn.XLOOKUP(student_exam_results[[#This Row],[Student_ID]],Table3[[#Headers],[#Data],[Student_ID]],Table3[[#Headers],[#Data],[parental_level_of_education]])</f>
        <v>2</v>
      </c>
      <c r="I670" s="5"/>
      <c r="O670" s="5"/>
      <c r="P670" s="5"/>
      <c r="Q670" s="5"/>
      <c r="R670" s="5"/>
    </row>
    <row r="671" spans="1:18" x14ac:dyDescent="0.35">
      <c r="A671" s="17">
        <v>670</v>
      </c>
      <c r="B671" s="4" t="s">
        <v>807</v>
      </c>
      <c r="C671" s="5">
        <v>74</v>
      </c>
      <c r="D671" s="5">
        <v>79</v>
      </c>
      <c r="E671" s="5">
        <v>76</v>
      </c>
      <c r="F671" s="5" t="str">
        <f>_xlfn.XLOOKUP(student_exam_results[[#This Row],[Student_ID]],Student_List[Student_ID],Student_List[Year_Group])</f>
        <v>Group D</v>
      </c>
      <c r="G671" s="5" t="str">
        <f>_xlfn.XLOOKUP(student_exam_results[[#This Row],[Student_ID]],Student_List[Student_ID],Student_List[Gender])</f>
        <v>M</v>
      </c>
      <c r="H671" s="5" cm="1">
        <f t="array" ref="H671">_xlfn.XLOOKUP(student_exam_results[[#This Row],[Student_ID]],Table3[[#Headers],[#Data],[Student_ID]],Table3[[#Headers],[#Data],[parental_level_of_education]])</f>
        <v>5</v>
      </c>
      <c r="I671" s="5"/>
      <c r="O671" s="5"/>
      <c r="P671" s="5"/>
      <c r="Q671" s="5"/>
      <c r="R671" s="5"/>
    </row>
    <row r="672" spans="1:18" x14ac:dyDescent="0.35">
      <c r="A672" s="17">
        <v>671</v>
      </c>
      <c r="B672" s="4" t="s">
        <v>566</v>
      </c>
      <c r="C672" s="5">
        <v>79</v>
      </c>
      <c r="D672" s="5">
        <v>79</v>
      </c>
      <c r="E672" s="5">
        <v>76</v>
      </c>
      <c r="F672" s="5" t="str">
        <f>_xlfn.XLOOKUP(student_exam_results[[#This Row],[Student_ID]],Student_List[Student_ID],Student_List[Year_Group])</f>
        <v>Group C</v>
      </c>
      <c r="G672" s="5" t="str">
        <f>_xlfn.XLOOKUP(student_exam_results[[#This Row],[Student_ID]],Student_List[Student_ID],Student_List[Gender])</f>
        <v>M</v>
      </c>
      <c r="H672" s="5" cm="1">
        <f t="array" ref="H672">_xlfn.XLOOKUP(student_exam_results[[#This Row],[Student_ID]],Table3[[#Headers],[#Data],[Student_ID]],Table3[[#Headers],[#Data],[parental_level_of_education]])</f>
        <v>2</v>
      </c>
      <c r="I672" s="5"/>
      <c r="O672" s="5"/>
      <c r="P672" s="5"/>
      <c r="Q672" s="5"/>
      <c r="R672" s="5"/>
    </row>
    <row r="673" spans="1:18" x14ac:dyDescent="0.35">
      <c r="A673" s="18">
        <v>672</v>
      </c>
      <c r="B673" s="4" t="s">
        <v>121</v>
      </c>
      <c r="C673" s="5">
        <v>69</v>
      </c>
      <c r="D673" s="5">
        <v>81</v>
      </c>
      <c r="E673" s="5">
        <v>76</v>
      </c>
      <c r="F673" s="5" t="str">
        <f>_xlfn.XLOOKUP(student_exam_results[[#This Row],[Student_ID]],Student_List[Student_ID],Student_List[Year_Group])</f>
        <v>Group B</v>
      </c>
      <c r="G673" s="5" t="str">
        <f>_xlfn.XLOOKUP(student_exam_results[[#This Row],[Student_ID]],Student_List[Student_ID],Student_List[Gender])</f>
        <v>F</v>
      </c>
      <c r="H673" s="5" cm="1">
        <f t="array" ref="H673">_xlfn.XLOOKUP(student_exam_results[[#This Row],[Student_ID]],Table3[[#Headers],[#Data],[Student_ID]],Table3[[#Headers],[#Data],[parental_level_of_education]])</f>
        <v>1</v>
      </c>
      <c r="I673" s="5"/>
      <c r="O673" s="5"/>
      <c r="P673" s="5"/>
      <c r="Q673" s="5"/>
      <c r="R673" s="5"/>
    </row>
    <row r="674" spans="1:18" x14ac:dyDescent="0.35">
      <c r="A674" s="17">
        <v>673</v>
      </c>
      <c r="B674" s="4" t="s">
        <v>631</v>
      </c>
      <c r="C674" s="5">
        <v>71</v>
      </c>
      <c r="D674" s="5">
        <v>81</v>
      </c>
      <c r="E674" s="5">
        <v>76</v>
      </c>
      <c r="F674" s="5" t="str">
        <f>_xlfn.XLOOKUP(student_exam_results[[#This Row],[Student_ID]],Student_List[Student_ID],Student_List[Year_Group])</f>
        <v>Group D</v>
      </c>
      <c r="G674" s="5" t="str">
        <f>_xlfn.XLOOKUP(student_exam_results[[#This Row],[Student_ID]],Student_List[Student_ID],Student_List[Gender])</f>
        <v>F</v>
      </c>
      <c r="H674" s="5" cm="1">
        <f t="array" ref="H674">_xlfn.XLOOKUP(student_exam_results[[#This Row],[Student_ID]],Table3[[#Headers],[#Data],[Student_ID]],Table3[[#Headers],[#Data],[parental_level_of_education]])</f>
        <v>3</v>
      </c>
      <c r="I674" s="5"/>
      <c r="O674" s="5"/>
      <c r="P674" s="5"/>
      <c r="Q674" s="5"/>
      <c r="R674" s="5"/>
    </row>
    <row r="675" spans="1:18" x14ac:dyDescent="0.35">
      <c r="A675" s="18">
        <v>674</v>
      </c>
      <c r="B675" s="4" t="s">
        <v>445</v>
      </c>
      <c r="C675" s="5">
        <v>66</v>
      </c>
      <c r="D675" s="5">
        <v>82</v>
      </c>
      <c r="E675" s="5">
        <v>76</v>
      </c>
      <c r="F675" s="5" t="str">
        <f>_xlfn.XLOOKUP(student_exam_results[[#This Row],[Student_ID]],Student_List[Student_ID],Student_List[Year_Group])</f>
        <v>Group C</v>
      </c>
      <c r="G675" s="5" t="str">
        <f>_xlfn.XLOOKUP(student_exam_results[[#This Row],[Student_ID]],Student_List[Student_ID],Student_List[Gender])</f>
        <v>F</v>
      </c>
      <c r="H675" s="5" cm="1">
        <f t="array" ref="H675">_xlfn.XLOOKUP(student_exam_results[[#This Row],[Student_ID]],Table3[[#Headers],[#Data],[Student_ID]],Table3[[#Headers],[#Data],[parental_level_of_education]])</f>
        <v>2</v>
      </c>
      <c r="I675" s="5"/>
      <c r="O675" s="5"/>
      <c r="P675" s="5"/>
      <c r="Q675" s="5"/>
      <c r="R675" s="5"/>
    </row>
    <row r="676" spans="1:18" x14ac:dyDescent="0.35">
      <c r="A676" s="17">
        <v>675</v>
      </c>
      <c r="B676" s="4" t="s">
        <v>948</v>
      </c>
      <c r="C676" s="5">
        <v>85</v>
      </c>
      <c r="D676" s="5">
        <v>83</v>
      </c>
      <c r="E676" s="5">
        <v>76</v>
      </c>
      <c r="F676" s="5" t="str">
        <f>_xlfn.XLOOKUP(student_exam_results[[#This Row],[Student_ID]],Student_List[Student_ID],Student_List[Year_Group])</f>
        <v>Group E</v>
      </c>
      <c r="G676" s="5" t="str">
        <f>_xlfn.XLOOKUP(student_exam_results[[#This Row],[Student_ID]],Student_List[Student_ID],Student_List[Gender])</f>
        <v>M</v>
      </c>
      <c r="H676" s="5" cm="1">
        <f t="array" ref="H676">_xlfn.XLOOKUP(student_exam_results[[#This Row],[Student_ID]],Table3[[#Headers],[#Data],[Student_ID]],Table3[[#Headers],[#Data],[parental_level_of_education]])</f>
        <v>1</v>
      </c>
      <c r="I676" s="5"/>
      <c r="O676" s="5"/>
      <c r="P676" s="5"/>
      <c r="Q676" s="5"/>
      <c r="R676" s="5"/>
    </row>
    <row r="677" spans="1:18" x14ac:dyDescent="0.35">
      <c r="A677" s="17">
        <v>676</v>
      </c>
      <c r="B677" s="4" t="s">
        <v>143</v>
      </c>
      <c r="C677" s="5">
        <v>74</v>
      </c>
      <c r="D677" s="5">
        <v>91</v>
      </c>
      <c r="E677" s="5">
        <v>76</v>
      </c>
      <c r="F677" s="5" t="str">
        <f>_xlfn.XLOOKUP(student_exam_results[[#This Row],[Student_ID]],Student_List[Student_ID],Student_List[Year_Group])</f>
        <v>Group B</v>
      </c>
      <c r="G677" s="5" t="str">
        <f>_xlfn.XLOOKUP(student_exam_results[[#This Row],[Student_ID]],Student_List[Student_ID],Student_List[Gender])</f>
        <v>F</v>
      </c>
      <c r="H677" s="5" cm="1">
        <f t="array" ref="H677">_xlfn.XLOOKUP(student_exam_results[[#This Row],[Student_ID]],Table3[[#Headers],[#Data],[Student_ID]],Table3[[#Headers],[#Data],[parental_level_of_education]])</f>
        <v>1</v>
      </c>
      <c r="I677" s="5"/>
      <c r="O677" s="5"/>
      <c r="P677" s="5"/>
      <c r="Q677" s="5"/>
      <c r="R677" s="5"/>
    </row>
    <row r="678" spans="1:18" x14ac:dyDescent="0.35">
      <c r="A678" s="18">
        <v>677</v>
      </c>
      <c r="B678" s="4" t="s">
        <v>242</v>
      </c>
      <c r="C678" s="5">
        <v>88</v>
      </c>
      <c r="D678" s="5">
        <v>72</v>
      </c>
      <c r="E678" s="5">
        <v>77</v>
      </c>
      <c r="F678" s="5" t="str">
        <f>_xlfn.XLOOKUP(student_exam_results[[#This Row],[Student_ID]],Student_List[Student_ID],Student_List[Year_Group])</f>
        <v>Group B</v>
      </c>
      <c r="G678" s="5" t="str">
        <f>_xlfn.XLOOKUP(student_exam_results[[#This Row],[Student_ID]],Student_List[Student_ID],Student_List[Gender])</f>
        <v>M</v>
      </c>
      <c r="H678" s="5" cm="1">
        <f t="array" ref="H678">_xlfn.XLOOKUP(student_exam_results[[#This Row],[Student_ID]],Table3[[#Headers],[#Data],[Student_ID]],Table3[[#Headers],[#Data],[parental_level_of_education]])</f>
        <v>1</v>
      </c>
      <c r="I678" s="5"/>
      <c r="O678" s="5"/>
      <c r="P678" s="5"/>
      <c r="Q678" s="5"/>
      <c r="R678" s="5"/>
    </row>
    <row r="679" spans="1:18" x14ac:dyDescent="0.35">
      <c r="A679" s="17">
        <v>678</v>
      </c>
      <c r="B679" s="4" t="s">
        <v>104</v>
      </c>
      <c r="C679" s="5">
        <v>74</v>
      </c>
      <c r="D679" s="5">
        <v>73</v>
      </c>
      <c r="E679" s="5">
        <v>77</v>
      </c>
      <c r="F679" s="5" t="str">
        <f>_xlfn.XLOOKUP(student_exam_results[[#This Row],[Student_ID]],Student_List[Student_ID],Student_List[Year_Group])</f>
        <v>Group B</v>
      </c>
      <c r="G679" s="5" t="str">
        <f>_xlfn.XLOOKUP(student_exam_results[[#This Row],[Student_ID]],Student_List[Student_ID],Student_List[Gender])</f>
        <v>F</v>
      </c>
      <c r="H679" s="5" cm="1">
        <f t="array" ref="H679">_xlfn.XLOOKUP(student_exam_results[[#This Row],[Student_ID]],Table3[[#Headers],[#Data],[Student_ID]],Table3[[#Headers],[#Data],[parental_level_of_education]])</f>
        <v>5</v>
      </c>
      <c r="I679" s="5"/>
      <c r="O679" s="5"/>
      <c r="P679" s="5"/>
      <c r="Q679" s="5"/>
      <c r="R679" s="5"/>
    </row>
    <row r="680" spans="1:18" x14ac:dyDescent="0.35">
      <c r="A680" s="18">
        <v>679</v>
      </c>
      <c r="B680" s="4" t="s">
        <v>723</v>
      </c>
      <c r="C680" s="5">
        <v>73</v>
      </c>
      <c r="D680" s="5">
        <v>73</v>
      </c>
      <c r="E680" s="5">
        <v>77</v>
      </c>
      <c r="F680" s="5" t="str">
        <f>_xlfn.XLOOKUP(student_exam_results[[#This Row],[Student_ID]],Student_List[Student_ID],Student_List[Year_Group])</f>
        <v>Group D</v>
      </c>
      <c r="G680" s="5" t="str">
        <f>_xlfn.XLOOKUP(student_exam_results[[#This Row],[Student_ID]],Student_List[Student_ID],Student_List[Gender])</f>
        <v>F</v>
      </c>
      <c r="H680" s="5" cm="1">
        <f t="array" ref="H680">_xlfn.XLOOKUP(student_exam_results[[#This Row],[Student_ID]],Table3[[#Headers],[#Data],[Student_ID]],Table3[[#Headers],[#Data],[parental_level_of_education]])</f>
        <v>4</v>
      </c>
      <c r="I680" s="5"/>
      <c r="O680" s="5"/>
      <c r="P680" s="5"/>
      <c r="Q680" s="5"/>
      <c r="R680" s="5"/>
    </row>
    <row r="681" spans="1:18" x14ac:dyDescent="0.35">
      <c r="A681" s="17">
        <v>680</v>
      </c>
      <c r="B681" s="4" t="s">
        <v>740</v>
      </c>
      <c r="C681" s="5">
        <v>60</v>
      </c>
      <c r="D681" s="5">
        <v>74</v>
      </c>
      <c r="E681" s="5">
        <v>77</v>
      </c>
      <c r="F681" s="5" t="str">
        <f>_xlfn.XLOOKUP(student_exam_results[[#This Row],[Student_ID]],Student_List[Student_ID],Student_List[Year_Group])</f>
        <v>Group D</v>
      </c>
      <c r="G681" s="5" t="str">
        <f>_xlfn.XLOOKUP(student_exam_results[[#This Row],[Student_ID]],Student_List[Student_ID],Student_List[Gender])</f>
        <v>F</v>
      </c>
      <c r="H681" s="5" cm="1">
        <f t="array" ref="H681">_xlfn.XLOOKUP(student_exam_results[[#This Row],[Student_ID]],Table3[[#Headers],[#Data],[Student_ID]],Table3[[#Headers],[#Data],[parental_level_of_education]])</f>
        <v>2</v>
      </c>
      <c r="I681" s="5"/>
      <c r="O681" s="5"/>
      <c r="P681" s="5"/>
      <c r="Q681" s="5"/>
      <c r="R681" s="5"/>
    </row>
    <row r="682" spans="1:18" x14ac:dyDescent="0.35">
      <c r="A682" s="17">
        <v>681</v>
      </c>
      <c r="B682" s="4" t="s">
        <v>55</v>
      </c>
      <c r="C682" s="5">
        <v>92</v>
      </c>
      <c r="D682" s="5">
        <v>74</v>
      </c>
      <c r="E682" s="5">
        <v>77</v>
      </c>
      <c r="F682" s="5" t="str">
        <f>_xlfn.XLOOKUP(student_exam_results[[#This Row],[Student_ID]],Student_List[Student_ID],Student_List[Year_Group])</f>
        <v>Group A</v>
      </c>
      <c r="G682" s="5" t="str">
        <f>_xlfn.XLOOKUP(student_exam_results[[#This Row],[Student_ID]],Student_List[Student_ID],Student_List[Gender])</f>
        <v>M</v>
      </c>
      <c r="H682" s="5" cm="1">
        <f t="array" ref="H682">_xlfn.XLOOKUP(student_exam_results[[#This Row],[Student_ID]],Table3[[#Headers],[#Data],[Student_ID]],Table3[[#Headers],[#Data],[parental_level_of_education]])</f>
        <v>4</v>
      </c>
      <c r="I682" s="5"/>
      <c r="O682" s="5"/>
      <c r="P682" s="5"/>
      <c r="Q682" s="5"/>
      <c r="R682" s="5"/>
    </row>
    <row r="683" spans="1:18" x14ac:dyDescent="0.35">
      <c r="A683" s="18">
        <v>682</v>
      </c>
      <c r="B683" s="4" t="s">
        <v>792</v>
      </c>
      <c r="C683" s="5">
        <v>78</v>
      </c>
      <c r="D683" s="5">
        <v>74</v>
      </c>
      <c r="E683" s="5">
        <v>77</v>
      </c>
      <c r="F683" s="5" t="str">
        <f>_xlfn.XLOOKUP(student_exam_results[[#This Row],[Student_ID]],Student_List[Student_ID],Student_List[Year_Group])</f>
        <v>Group D</v>
      </c>
      <c r="G683" s="5" t="str">
        <f>_xlfn.XLOOKUP(student_exam_results[[#This Row],[Student_ID]],Student_List[Student_ID],Student_List[Gender])</f>
        <v>M</v>
      </c>
      <c r="H683" s="5" cm="1">
        <f t="array" ref="H683">_xlfn.XLOOKUP(student_exam_results[[#This Row],[Student_ID]],Table3[[#Headers],[#Data],[Student_ID]],Table3[[#Headers],[#Data],[parental_level_of_education]])</f>
        <v>1</v>
      </c>
      <c r="I683" s="5"/>
      <c r="O683" s="5"/>
      <c r="P683" s="5"/>
      <c r="Q683" s="5"/>
      <c r="R683" s="5"/>
    </row>
    <row r="684" spans="1:18" x14ac:dyDescent="0.35">
      <c r="A684" s="17">
        <v>683</v>
      </c>
      <c r="B684" s="4" t="s">
        <v>865</v>
      </c>
      <c r="C684" s="5">
        <v>65</v>
      </c>
      <c r="D684" s="5">
        <v>75</v>
      </c>
      <c r="E684" s="5">
        <v>77</v>
      </c>
      <c r="F684" s="5" t="str">
        <f>_xlfn.XLOOKUP(student_exam_results[[#This Row],[Student_ID]],Student_List[Student_ID],Student_List[Year_Group])</f>
        <v>Group D</v>
      </c>
      <c r="G684" s="5" t="str">
        <f>_xlfn.XLOOKUP(student_exam_results[[#This Row],[Student_ID]],Student_List[Student_ID],Student_List[Gender])</f>
        <v>M</v>
      </c>
      <c r="H684" s="5" cm="1">
        <f t="array" ref="H684">_xlfn.XLOOKUP(student_exam_results[[#This Row],[Student_ID]],Table3[[#Headers],[#Data],[Student_ID]],Table3[[#Headers],[#Data],[parental_level_of_education]])</f>
        <v>1</v>
      </c>
      <c r="I684" s="5"/>
      <c r="O684" s="5"/>
      <c r="P684" s="5"/>
      <c r="Q684" s="5"/>
      <c r="R684" s="5"/>
    </row>
    <row r="685" spans="1:18" x14ac:dyDescent="0.35">
      <c r="A685" s="18">
        <v>684</v>
      </c>
      <c r="B685" s="4" t="s">
        <v>696</v>
      </c>
      <c r="C685" s="5">
        <v>72</v>
      </c>
      <c r="D685" s="5">
        <v>75</v>
      </c>
      <c r="E685" s="5">
        <v>77</v>
      </c>
      <c r="F685" s="5" t="str">
        <f>_xlfn.XLOOKUP(student_exam_results[[#This Row],[Student_ID]],Student_List[Student_ID],Student_List[Year_Group])</f>
        <v>Group D</v>
      </c>
      <c r="G685" s="5" t="str">
        <f>_xlfn.XLOOKUP(student_exam_results[[#This Row],[Student_ID]],Student_List[Student_ID],Student_List[Gender])</f>
        <v>F</v>
      </c>
      <c r="H685" s="5" cm="1">
        <f t="array" ref="H685">_xlfn.XLOOKUP(student_exam_results[[#This Row],[Student_ID]],Table3[[#Headers],[#Data],[Student_ID]],Table3[[#Headers],[#Data],[parental_level_of_education]])</f>
        <v>2</v>
      </c>
      <c r="I685" s="5"/>
      <c r="O685" s="5"/>
      <c r="P685" s="5"/>
      <c r="Q685" s="5"/>
      <c r="R685" s="5"/>
    </row>
    <row r="686" spans="1:18" x14ac:dyDescent="0.35">
      <c r="A686" s="17">
        <v>685</v>
      </c>
      <c r="B686" s="4" t="s">
        <v>354</v>
      </c>
      <c r="C686" s="5">
        <v>68</v>
      </c>
      <c r="D686" s="5">
        <v>76</v>
      </c>
      <c r="E686" s="5">
        <v>77</v>
      </c>
      <c r="F686" s="5" t="str">
        <f>_xlfn.XLOOKUP(student_exam_results[[#This Row],[Student_ID]],Student_List[Student_ID],Student_List[Year_Group])</f>
        <v>Group C</v>
      </c>
      <c r="G686" s="5" t="str">
        <f>_xlfn.XLOOKUP(student_exam_results[[#This Row],[Student_ID]],Student_List[Student_ID],Student_List[Gender])</f>
        <v>F</v>
      </c>
      <c r="H686" s="5" cm="1">
        <f t="array" ref="H686">_xlfn.XLOOKUP(student_exam_results[[#This Row],[Student_ID]],Table3[[#Headers],[#Data],[Student_ID]],Table3[[#Headers],[#Data],[parental_level_of_education]])</f>
        <v>2</v>
      </c>
      <c r="I686" s="5"/>
      <c r="O686" s="5"/>
      <c r="P686" s="5"/>
      <c r="Q686" s="5"/>
      <c r="R686" s="5"/>
    </row>
    <row r="687" spans="1:18" x14ac:dyDescent="0.35">
      <c r="A687" s="17">
        <v>686</v>
      </c>
      <c r="B687" s="4" t="s">
        <v>349</v>
      </c>
      <c r="C687" s="5">
        <v>58</v>
      </c>
      <c r="D687" s="5">
        <v>77</v>
      </c>
      <c r="E687" s="5">
        <v>77</v>
      </c>
      <c r="F687" s="5" t="str">
        <f>_xlfn.XLOOKUP(student_exam_results[[#This Row],[Student_ID]],Student_List[Student_ID],Student_List[Year_Group])</f>
        <v>Group C</v>
      </c>
      <c r="G687" s="5" t="str">
        <f>_xlfn.XLOOKUP(student_exam_results[[#This Row],[Student_ID]],Student_List[Student_ID],Student_List[Gender])</f>
        <v>F</v>
      </c>
      <c r="H687" s="5" cm="1">
        <f t="array" ref="H687">_xlfn.XLOOKUP(student_exam_results[[#This Row],[Student_ID]],Table3[[#Headers],[#Data],[Student_ID]],Table3[[#Headers],[#Data],[parental_level_of_education]])</f>
        <v>4</v>
      </c>
      <c r="I687" s="5"/>
      <c r="O687" s="5"/>
      <c r="P687" s="5"/>
      <c r="Q687" s="5"/>
      <c r="R687" s="5"/>
    </row>
    <row r="688" spans="1:18" x14ac:dyDescent="0.35">
      <c r="A688" s="18">
        <v>687</v>
      </c>
      <c r="B688" s="4" t="s">
        <v>570</v>
      </c>
      <c r="C688" s="5">
        <v>78</v>
      </c>
      <c r="D688" s="5">
        <v>77</v>
      </c>
      <c r="E688" s="5">
        <v>77</v>
      </c>
      <c r="F688" s="5" t="str">
        <f>_xlfn.XLOOKUP(student_exam_results[[#This Row],[Student_ID]],Student_List[Student_ID],Student_List[Year_Group])</f>
        <v>Group C</v>
      </c>
      <c r="G688" s="5" t="str">
        <f>_xlfn.XLOOKUP(student_exam_results[[#This Row],[Student_ID]],Student_List[Student_ID],Student_List[Gender])</f>
        <v>M</v>
      </c>
      <c r="H688" s="5" cm="1">
        <f t="array" ref="H688">_xlfn.XLOOKUP(student_exam_results[[#This Row],[Student_ID]],Table3[[#Headers],[#Data],[Student_ID]],Table3[[#Headers],[#Data],[parental_level_of_education]])</f>
        <v>1</v>
      </c>
      <c r="I688" s="5"/>
      <c r="O688" s="5"/>
      <c r="P688" s="5"/>
      <c r="Q688" s="5"/>
      <c r="R688" s="5"/>
    </row>
    <row r="689" spans="1:18" x14ac:dyDescent="0.35">
      <c r="A689" s="17">
        <v>688</v>
      </c>
      <c r="B689" s="4" t="s">
        <v>166</v>
      </c>
      <c r="C689" s="5">
        <v>73</v>
      </c>
      <c r="D689" s="5">
        <v>77</v>
      </c>
      <c r="E689" s="5">
        <v>77</v>
      </c>
      <c r="F689" s="5" t="str">
        <f>_xlfn.XLOOKUP(student_exam_results[[#This Row],[Student_ID]],Student_List[Student_ID],Student_List[Year_Group])</f>
        <v>Group B</v>
      </c>
      <c r="G689" s="5" t="str">
        <f>_xlfn.XLOOKUP(student_exam_results[[#This Row],[Student_ID]],Student_List[Student_ID],Student_List[Gender])</f>
        <v>F</v>
      </c>
      <c r="H689" s="5" cm="1">
        <f t="array" ref="H689">_xlfn.XLOOKUP(student_exam_results[[#This Row],[Student_ID]],Table3[[#Headers],[#Data],[Student_ID]],Table3[[#Headers],[#Data],[parental_level_of_education]])</f>
        <v>3</v>
      </c>
      <c r="I689" s="5"/>
      <c r="O689" s="5"/>
      <c r="P689" s="5"/>
      <c r="Q689" s="5"/>
      <c r="R689" s="5"/>
    </row>
    <row r="690" spans="1:18" x14ac:dyDescent="0.35">
      <c r="A690" s="18">
        <v>689</v>
      </c>
      <c r="B690" s="4" t="s">
        <v>1002</v>
      </c>
      <c r="C690" s="5">
        <v>80</v>
      </c>
      <c r="D690" s="5">
        <v>78</v>
      </c>
      <c r="E690" s="5">
        <v>77</v>
      </c>
      <c r="F690" s="5" t="str">
        <f>_xlfn.XLOOKUP(student_exam_results[[#This Row],[Student_ID]],Student_List[Student_ID],Student_List[Year_Group])</f>
        <v>Group E</v>
      </c>
      <c r="G690" s="5" t="str">
        <f>_xlfn.XLOOKUP(student_exam_results[[#This Row],[Student_ID]],Student_List[Student_ID],Student_List[Gender])</f>
        <v>M</v>
      </c>
      <c r="H690" s="5" cm="1">
        <f t="array" ref="H690">_xlfn.XLOOKUP(student_exam_results[[#This Row],[Student_ID]],Table3[[#Headers],[#Data],[Student_ID]],Table3[[#Headers],[#Data],[parental_level_of_education]])</f>
        <v>3</v>
      </c>
      <c r="I690" s="5"/>
      <c r="O690" s="5"/>
      <c r="P690" s="5"/>
      <c r="Q690" s="5"/>
      <c r="R690" s="5"/>
    </row>
    <row r="691" spans="1:18" x14ac:dyDescent="0.35">
      <c r="A691" s="17">
        <v>690</v>
      </c>
      <c r="B691" s="4" t="s">
        <v>396</v>
      </c>
      <c r="C691" s="5">
        <v>59</v>
      </c>
      <c r="D691" s="5">
        <v>79</v>
      </c>
      <c r="E691" s="5">
        <v>77</v>
      </c>
      <c r="F691" s="5" t="str">
        <f>_xlfn.XLOOKUP(student_exam_results[[#This Row],[Student_ID]],Student_List[Student_ID],Student_List[Year_Group])</f>
        <v>Group C</v>
      </c>
      <c r="G691" s="5" t="str">
        <f>_xlfn.XLOOKUP(student_exam_results[[#This Row],[Student_ID]],Student_List[Student_ID],Student_List[Gender])</f>
        <v>F</v>
      </c>
      <c r="H691" s="5" cm="1">
        <f t="array" ref="H691">_xlfn.XLOOKUP(student_exam_results[[#This Row],[Student_ID]],Table3[[#Headers],[#Data],[Student_ID]],Table3[[#Headers],[#Data],[parental_level_of_education]])</f>
        <v>4</v>
      </c>
      <c r="I691" s="5"/>
      <c r="O691" s="5"/>
      <c r="P691" s="5"/>
      <c r="Q691" s="5"/>
      <c r="R691" s="5"/>
    </row>
    <row r="692" spans="1:18" x14ac:dyDescent="0.35">
      <c r="A692" s="17">
        <v>691</v>
      </c>
      <c r="B692" s="4" t="s">
        <v>310</v>
      </c>
      <c r="C692" s="5">
        <v>70</v>
      </c>
      <c r="D692" s="5">
        <v>79</v>
      </c>
      <c r="E692" s="5">
        <v>77</v>
      </c>
      <c r="F692" s="5" t="str">
        <f>_xlfn.XLOOKUP(student_exam_results[[#This Row],[Student_ID]],Student_List[Student_ID],Student_List[Year_Group])</f>
        <v>Group C</v>
      </c>
      <c r="G692" s="5" t="str">
        <f>_xlfn.XLOOKUP(student_exam_results[[#This Row],[Student_ID]],Student_List[Student_ID],Student_List[Gender])</f>
        <v>F</v>
      </c>
      <c r="H692" s="5" cm="1">
        <f t="array" ref="H692">_xlfn.XLOOKUP(student_exam_results[[#This Row],[Student_ID]],Table3[[#Headers],[#Data],[Student_ID]],Table3[[#Headers],[#Data],[parental_level_of_education]])</f>
        <v>3</v>
      </c>
      <c r="I692" s="5"/>
      <c r="O692" s="5"/>
      <c r="P692" s="5"/>
      <c r="Q692" s="5"/>
      <c r="R692" s="5"/>
    </row>
    <row r="693" spans="1:18" x14ac:dyDescent="0.35">
      <c r="A693" s="18">
        <v>692</v>
      </c>
      <c r="B693" s="4" t="s">
        <v>11</v>
      </c>
      <c r="C693" s="5">
        <v>63</v>
      </c>
      <c r="D693" s="5">
        <v>79</v>
      </c>
      <c r="E693" s="5">
        <v>77</v>
      </c>
      <c r="F693" s="5" t="str">
        <f>_xlfn.XLOOKUP(student_exam_results[[#This Row],[Student_ID]],Student_List[Student_ID],Student_List[Year_Group])</f>
        <v>Group A</v>
      </c>
      <c r="G693" s="5" t="str">
        <f>_xlfn.XLOOKUP(student_exam_results[[#This Row],[Student_ID]],Student_List[Student_ID],Student_List[Gender])</f>
        <v>F</v>
      </c>
      <c r="H693" s="5" cm="1">
        <f t="array" ref="H693">_xlfn.XLOOKUP(student_exam_results[[#This Row],[Student_ID]],Table3[[#Headers],[#Data],[Student_ID]],Table3[[#Headers],[#Data],[parental_level_of_education]])</f>
        <v>3</v>
      </c>
      <c r="I693" s="5"/>
      <c r="O693" s="5"/>
      <c r="P693" s="5"/>
      <c r="Q693" s="5"/>
      <c r="R693" s="5"/>
    </row>
    <row r="694" spans="1:18" x14ac:dyDescent="0.35">
      <c r="A694" s="17">
        <v>693</v>
      </c>
      <c r="B694" s="4" t="s">
        <v>994</v>
      </c>
      <c r="C694" s="5">
        <v>93</v>
      </c>
      <c r="D694" s="5">
        <v>80</v>
      </c>
      <c r="E694" s="5">
        <v>77</v>
      </c>
      <c r="F694" s="5" t="str">
        <f>_xlfn.XLOOKUP(student_exam_results[[#This Row],[Student_ID]],Student_List[Student_ID],Student_List[Year_Group])</f>
        <v>Group E</v>
      </c>
      <c r="G694" s="5" t="str">
        <f>_xlfn.XLOOKUP(student_exam_results[[#This Row],[Student_ID]],Student_List[Student_ID],Student_List[Gender])</f>
        <v>M</v>
      </c>
      <c r="H694" s="5" cm="1">
        <f t="array" ref="H694">_xlfn.XLOOKUP(student_exam_results[[#This Row],[Student_ID]],Table3[[#Headers],[#Data],[Student_ID]],Table3[[#Headers],[#Data],[parental_level_of_education]])</f>
        <v>1</v>
      </c>
      <c r="I694" s="5"/>
      <c r="O694" s="5"/>
      <c r="P694" s="5"/>
      <c r="Q694" s="5"/>
      <c r="R694" s="5"/>
    </row>
    <row r="695" spans="1:18" x14ac:dyDescent="0.35">
      <c r="A695" s="18">
        <v>694</v>
      </c>
      <c r="B695" s="4" t="s">
        <v>915</v>
      </c>
      <c r="C695" s="5">
        <v>88</v>
      </c>
      <c r="D695" s="5">
        <v>82</v>
      </c>
      <c r="E695" s="5">
        <v>77</v>
      </c>
      <c r="F695" s="5" t="str">
        <f>_xlfn.XLOOKUP(student_exam_results[[#This Row],[Student_ID]],Student_List[Student_ID],Student_List[Year_Group])</f>
        <v>Group E</v>
      </c>
      <c r="G695" s="5" t="str">
        <f>_xlfn.XLOOKUP(student_exam_results[[#This Row],[Student_ID]],Student_List[Student_ID],Student_List[Gender])</f>
        <v>F</v>
      </c>
      <c r="H695" s="5" cm="1">
        <f t="array" ref="H695">_xlfn.XLOOKUP(student_exam_results[[#This Row],[Student_ID]],Table3[[#Headers],[#Data],[Student_ID]],Table3[[#Headers],[#Data],[parental_level_of_education]])</f>
        <v>5</v>
      </c>
      <c r="I695" s="5"/>
      <c r="O695" s="5"/>
      <c r="P695" s="5"/>
      <c r="Q695" s="5"/>
      <c r="R695" s="5"/>
    </row>
    <row r="696" spans="1:18" x14ac:dyDescent="0.35">
      <c r="A696" s="17">
        <v>695</v>
      </c>
      <c r="B696" s="4" t="s">
        <v>328</v>
      </c>
      <c r="C696" s="5">
        <v>82</v>
      </c>
      <c r="D696" s="5">
        <v>82</v>
      </c>
      <c r="E696" s="5">
        <v>77</v>
      </c>
      <c r="F696" s="5" t="str">
        <f>_xlfn.XLOOKUP(student_exam_results[[#This Row],[Student_ID]],Student_List[Student_ID],Student_List[Year_Group])</f>
        <v>Group C</v>
      </c>
      <c r="G696" s="5" t="str">
        <f>_xlfn.XLOOKUP(student_exam_results[[#This Row],[Student_ID]],Student_List[Student_ID],Student_List[Gender])</f>
        <v>F</v>
      </c>
      <c r="H696" s="5" cm="1">
        <f t="array" ref="H696">_xlfn.XLOOKUP(student_exam_results[[#This Row],[Student_ID]],Table3[[#Headers],[#Data],[Student_ID]],Table3[[#Headers],[#Data],[parental_level_of_education]])</f>
        <v>2</v>
      </c>
      <c r="I696" s="5"/>
      <c r="O696" s="5"/>
      <c r="P696" s="5"/>
      <c r="Q696" s="5"/>
      <c r="R696" s="5"/>
    </row>
    <row r="697" spans="1:18" x14ac:dyDescent="0.35">
      <c r="A697" s="17">
        <v>696</v>
      </c>
      <c r="B697" s="4" t="s">
        <v>515</v>
      </c>
      <c r="C697" s="5">
        <v>89</v>
      </c>
      <c r="D697" s="5">
        <v>88</v>
      </c>
      <c r="E697" s="5">
        <v>77</v>
      </c>
      <c r="F697" s="5" t="str">
        <f>_xlfn.XLOOKUP(student_exam_results[[#This Row],[Student_ID]],Student_List[Student_ID],Student_List[Year_Group])</f>
        <v>Group C</v>
      </c>
      <c r="G697" s="5" t="str">
        <f>_xlfn.XLOOKUP(student_exam_results[[#This Row],[Student_ID]],Student_List[Student_ID],Student_List[Gender])</f>
        <v>M</v>
      </c>
      <c r="H697" s="5" cm="1">
        <f t="array" ref="H697">_xlfn.XLOOKUP(student_exam_results[[#This Row],[Student_ID]],Table3[[#Headers],[#Data],[Student_ID]],Table3[[#Headers],[#Data],[parental_level_of_education]])</f>
        <v>4</v>
      </c>
      <c r="I697" s="5"/>
      <c r="O697" s="5"/>
      <c r="P697" s="5"/>
      <c r="Q697" s="5"/>
      <c r="R697" s="5"/>
    </row>
    <row r="698" spans="1:18" x14ac:dyDescent="0.35">
      <c r="A698" s="18">
        <v>697</v>
      </c>
      <c r="B698" s="4" t="s">
        <v>89</v>
      </c>
      <c r="C698" s="5">
        <v>67</v>
      </c>
      <c r="D698" s="5">
        <v>72</v>
      </c>
      <c r="E698" s="5">
        <v>78</v>
      </c>
      <c r="F698" s="5" t="str">
        <f>_xlfn.XLOOKUP(student_exam_results[[#This Row],[Student_ID]],Student_List[Student_ID],Student_List[Year_Group])</f>
        <v>Group B</v>
      </c>
      <c r="G698" s="5" t="str">
        <f>_xlfn.XLOOKUP(student_exam_results[[#This Row],[Student_ID]],Student_List[Student_ID],Student_List[Gender])</f>
        <v>F</v>
      </c>
      <c r="H698" s="5" cm="1">
        <f t="array" ref="H698">_xlfn.XLOOKUP(student_exam_results[[#This Row],[Student_ID]],Table3[[#Headers],[#Data],[Student_ID]],Table3[[#Headers],[#Data],[parental_level_of_education]])</f>
        <v>3</v>
      </c>
      <c r="I698" s="5"/>
      <c r="O698" s="5"/>
      <c r="P698" s="5"/>
      <c r="Q698" s="5"/>
      <c r="R698" s="5"/>
    </row>
    <row r="699" spans="1:18" x14ac:dyDescent="0.35">
      <c r="A699" s="17">
        <v>698</v>
      </c>
      <c r="B699" s="4" t="s">
        <v>99</v>
      </c>
      <c r="C699" s="5">
        <v>72</v>
      </c>
      <c r="D699" s="5">
        <v>72</v>
      </c>
      <c r="E699" s="5">
        <v>78</v>
      </c>
      <c r="F699" s="5" t="str">
        <f>_xlfn.XLOOKUP(student_exam_results[[#This Row],[Student_ID]],Student_List[Student_ID],Student_List[Year_Group])</f>
        <v>Group B</v>
      </c>
      <c r="G699" s="5" t="str">
        <f>_xlfn.XLOOKUP(student_exam_results[[#This Row],[Student_ID]],Student_List[Student_ID],Student_List[Gender])</f>
        <v>F</v>
      </c>
      <c r="H699" s="5" cm="1">
        <f t="array" ref="H699">_xlfn.XLOOKUP(student_exam_results[[#This Row],[Student_ID]],Table3[[#Headers],[#Data],[Student_ID]],Table3[[#Headers],[#Data],[parental_level_of_education]])</f>
        <v>6</v>
      </c>
      <c r="I699" s="5"/>
      <c r="O699" s="5"/>
      <c r="P699" s="5"/>
      <c r="Q699" s="5"/>
      <c r="R699" s="5"/>
    </row>
    <row r="700" spans="1:18" x14ac:dyDescent="0.35">
      <c r="A700" s="18">
        <v>699</v>
      </c>
      <c r="B700" s="4" t="s">
        <v>43</v>
      </c>
      <c r="C700" s="5">
        <v>69</v>
      </c>
      <c r="D700" s="5">
        <v>73</v>
      </c>
      <c r="E700" s="5">
        <v>78</v>
      </c>
      <c r="F700" s="5" t="str">
        <f>_xlfn.XLOOKUP(student_exam_results[[#This Row],[Student_ID]],Student_List[Student_ID],Student_List[Year_Group])</f>
        <v>Group A</v>
      </c>
      <c r="G700" s="5" t="str">
        <f>_xlfn.XLOOKUP(student_exam_results[[#This Row],[Student_ID]],Student_List[Student_ID],Student_List[Gender])</f>
        <v>F</v>
      </c>
      <c r="H700" s="5" cm="1">
        <f t="array" ref="H700">_xlfn.XLOOKUP(student_exam_results[[#This Row],[Student_ID]],Table3[[#Headers],[#Data],[Student_ID]],Table3[[#Headers],[#Data],[parental_level_of_education]])</f>
        <v>3</v>
      </c>
      <c r="I700" s="5"/>
      <c r="O700" s="5"/>
      <c r="P700" s="5"/>
      <c r="Q700" s="5"/>
      <c r="R700" s="5"/>
    </row>
    <row r="701" spans="1:18" x14ac:dyDescent="0.35">
      <c r="A701" s="17">
        <v>700</v>
      </c>
      <c r="B701" s="4" t="s">
        <v>291</v>
      </c>
      <c r="C701" s="5">
        <v>73</v>
      </c>
      <c r="D701" s="5">
        <v>76</v>
      </c>
      <c r="E701" s="5">
        <v>78</v>
      </c>
      <c r="F701" s="5" t="str">
        <f>_xlfn.XLOOKUP(student_exam_results[[#This Row],[Student_ID]],Student_List[Student_ID],Student_List[Year_Group])</f>
        <v>Group C</v>
      </c>
      <c r="G701" s="5" t="str">
        <f>_xlfn.XLOOKUP(student_exam_results[[#This Row],[Student_ID]],Student_List[Student_ID],Student_List[Gender])</f>
        <v>F</v>
      </c>
      <c r="H701" s="5" cm="1">
        <f t="array" ref="H701">_xlfn.XLOOKUP(student_exam_results[[#This Row],[Student_ID]],Table3[[#Headers],[#Data],[Student_ID]],Table3[[#Headers],[#Data],[parental_level_of_education]])</f>
        <v>1</v>
      </c>
      <c r="I701" s="5"/>
      <c r="O701" s="5"/>
      <c r="P701" s="5"/>
      <c r="Q701" s="5"/>
      <c r="R701" s="5"/>
    </row>
    <row r="702" spans="1:18" x14ac:dyDescent="0.35">
      <c r="A702" s="17">
        <v>701</v>
      </c>
      <c r="B702" s="4" t="s">
        <v>263</v>
      </c>
      <c r="C702" s="5">
        <v>77</v>
      </c>
      <c r="D702" s="5">
        <v>76</v>
      </c>
      <c r="E702" s="5">
        <v>78</v>
      </c>
      <c r="F702" s="5" t="str">
        <f>_xlfn.XLOOKUP(student_exam_results[[#This Row],[Student_ID]],Student_List[Student_ID],Student_List[Year_Group])</f>
        <v>Group B</v>
      </c>
      <c r="G702" s="5" t="str">
        <f>_xlfn.XLOOKUP(student_exam_results[[#This Row],[Student_ID]],Student_List[Student_ID],Student_List[Gender])</f>
        <v>M</v>
      </c>
      <c r="H702" s="5" cm="1">
        <f t="array" ref="H702">_xlfn.XLOOKUP(student_exam_results[[#This Row],[Student_ID]],Table3[[#Headers],[#Data],[Student_ID]],Table3[[#Headers],[#Data],[parental_level_of_education]])</f>
        <v>1</v>
      </c>
      <c r="I702" s="5"/>
      <c r="O702" s="5"/>
      <c r="P702" s="5"/>
      <c r="Q702" s="5"/>
      <c r="R702" s="5"/>
    </row>
    <row r="703" spans="1:18" x14ac:dyDescent="0.35">
      <c r="A703" s="18">
        <v>702</v>
      </c>
      <c r="B703" s="4" t="s">
        <v>564</v>
      </c>
      <c r="C703" s="5">
        <v>84</v>
      </c>
      <c r="D703" s="5">
        <v>76</v>
      </c>
      <c r="E703" s="5">
        <v>78</v>
      </c>
      <c r="F703" s="5" t="str">
        <f>_xlfn.XLOOKUP(student_exam_results[[#This Row],[Student_ID]],Student_List[Student_ID],Student_List[Year_Group])</f>
        <v>Group C</v>
      </c>
      <c r="G703" s="5" t="str">
        <f>_xlfn.XLOOKUP(student_exam_results[[#This Row],[Student_ID]],Student_List[Student_ID],Student_List[Gender])</f>
        <v>M</v>
      </c>
      <c r="H703" s="5" cm="1">
        <f t="array" ref="H703">_xlfn.XLOOKUP(student_exam_results[[#This Row],[Student_ID]],Table3[[#Headers],[#Data],[Student_ID]],Table3[[#Headers],[#Data],[parental_level_of_education]])</f>
        <v>3</v>
      </c>
      <c r="I703" s="5"/>
      <c r="O703" s="5"/>
      <c r="P703" s="5"/>
      <c r="Q703" s="5"/>
      <c r="R703" s="5"/>
    </row>
    <row r="704" spans="1:18" x14ac:dyDescent="0.35">
      <c r="A704" s="17">
        <v>703</v>
      </c>
      <c r="B704" s="4" t="s">
        <v>985</v>
      </c>
      <c r="C704" s="5">
        <v>75</v>
      </c>
      <c r="D704" s="5">
        <v>76</v>
      </c>
      <c r="E704" s="5">
        <v>78</v>
      </c>
      <c r="F704" s="5" t="str">
        <f>_xlfn.XLOOKUP(student_exam_results[[#This Row],[Student_ID]],Student_List[Student_ID],Student_List[Year_Group])</f>
        <v>Group E</v>
      </c>
      <c r="G704" s="5" t="str">
        <f>_xlfn.XLOOKUP(student_exam_results[[#This Row],[Student_ID]],Student_List[Student_ID],Student_List[Gender])</f>
        <v>M</v>
      </c>
      <c r="H704" s="5" cm="1">
        <f t="array" ref="H704">_xlfn.XLOOKUP(student_exam_results[[#This Row],[Student_ID]],Table3[[#Headers],[#Data],[Student_ID]],Table3[[#Headers],[#Data],[parental_level_of_education]])</f>
        <v>6</v>
      </c>
      <c r="I704" s="5"/>
      <c r="O704" s="5"/>
      <c r="P704" s="5"/>
      <c r="Q704" s="5"/>
      <c r="R704" s="5"/>
    </row>
    <row r="705" spans="1:18" x14ac:dyDescent="0.35">
      <c r="A705" s="18">
        <v>704</v>
      </c>
      <c r="B705" s="4" t="s">
        <v>307</v>
      </c>
      <c r="C705" s="5">
        <v>64</v>
      </c>
      <c r="D705" s="5">
        <v>76</v>
      </c>
      <c r="E705" s="5">
        <v>78</v>
      </c>
      <c r="F705" s="5" t="str">
        <f>_xlfn.XLOOKUP(student_exam_results[[#This Row],[Student_ID]],Student_List[Student_ID],Student_List[Year_Group])</f>
        <v>Group C</v>
      </c>
      <c r="G705" s="5" t="str">
        <f>_xlfn.XLOOKUP(student_exam_results[[#This Row],[Student_ID]],Student_List[Student_ID],Student_List[Gender])</f>
        <v>F</v>
      </c>
      <c r="H705" s="5" cm="1">
        <f t="array" ref="H705">_xlfn.XLOOKUP(student_exam_results[[#This Row],[Student_ID]],Table3[[#Headers],[#Data],[Student_ID]],Table3[[#Headers],[#Data],[parental_level_of_education]])</f>
        <v>4</v>
      </c>
      <c r="I705" s="5"/>
      <c r="O705" s="5"/>
      <c r="P705" s="5"/>
      <c r="Q705" s="5"/>
      <c r="R705" s="5"/>
    </row>
    <row r="706" spans="1:18" x14ac:dyDescent="0.35">
      <c r="A706" s="17">
        <v>705</v>
      </c>
      <c r="B706" s="4" t="s">
        <v>602</v>
      </c>
      <c r="C706" s="5">
        <v>77</v>
      </c>
      <c r="D706" s="5">
        <v>76</v>
      </c>
      <c r="E706" s="5">
        <v>78</v>
      </c>
      <c r="F706" s="5" t="str">
        <f>_xlfn.XLOOKUP(student_exam_results[[#This Row],[Student_ID]],Student_List[Student_ID],Student_List[Year_Group])</f>
        <v>Group C</v>
      </c>
      <c r="G706" s="5" t="str">
        <f>_xlfn.XLOOKUP(student_exam_results[[#This Row],[Student_ID]],Student_List[Student_ID],Student_List[Gender])</f>
        <v>M</v>
      </c>
      <c r="H706" s="5" cm="1">
        <f t="array" ref="H706">_xlfn.XLOOKUP(student_exam_results[[#This Row],[Student_ID]],Table3[[#Headers],[#Data],[Student_ID]],Table3[[#Headers],[#Data],[parental_level_of_education]])</f>
        <v>5</v>
      </c>
      <c r="I706" s="5"/>
      <c r="O706" s="5"/>
      <c r="P706" s="5"/>
      <c r="Q706" s="5"/>
      <c r="R706" s="5"/>
    </row>
    <row r="707" spans="1:18" x14ac:dyDescent="0.35">
      <c r="A707" s="17">
        <v>706</v>
      </c>
      <c r="B707" s="4" t="s">
        <v>956</v>
      </c>
      <c r="C707" s="5">
        <v>76</v>
      </c>
      <c r="D707" s="5">
        <v>78</v>
      </c>
      <c r="E707" s="5">
        <v>78</v>
      </c>
      <c r="F707" s="5" t="str">
        <f>_xlfn.XLOOKUP(student_exam_results[[#This Row],[Student_ID]],Student_List[Student_ID],Student_List[Year_Group])</f>
        <v>Group E</v>
      </c>
      <c r="G707" s="5" t="str">
        <f>_xlfn.XLOOKUP(student_exam_results[[#This Row],[Student_ID]],Student_List[Student_ID],Student_List[Gender])</f>
        <v>M</v>
      </c>
      <c r="H707" s="5" cm="1">
        <f t="array" ref="H707">_xlfn.XLOOKUP(student_exam_results[[#This Row],[Student_ID]],Table3[[#Headers],[#Data],[Student_ID]],Table3[[#Headers],[#Data],[parental_level_of_education]])</f>
        <v>3</v>
      </c>
      <c r="I707" s="5"/>
      <c r="O707" s="5"/>
      <c r="P707" s="5"/>
      <c r="Q707" s="5"/>
      <c r="R707" s="5"/>
    </row>
    <row r="708" spans="1:18" x14ac:dyDescent="0.35">
      <c r="A708" s="18">
        <v>707</v>
      </c>
      <c r="B708" s="4" t="s">
        <v>743</v>
      </c>
      <c r="C708" s="5">
        <v>68</v>
      </c>
      <c r="D708" s="5">
        <v>78</v>
      </c>
      <c r="E708" s="5">
        <v>78</v>
      </c>
      <c r="F708" s="5" t="str">
        <f>_xlfn.XLOOKUP(student_exam_results[[#This Row],[Student_ID]],Student_List[Student_ID],Student_List[Year_Group])</f>
        <v>Group D</v>
      </c>
      <c r="G708" s="5" t="str">
        <f>_xlfn.XLOOKUP(student_exam_results[[#This Row],[Student_ID]],Student_List[Student_ID],Student_List[Gender])</f>
        <v>F</v>
      </c>
      <c r="H708" s="5" cm="1">
        <f t="array" ref="H708">_xlfn.XLOOKUP(student_exam_results[[#This Row],[Student_ID]],Table3[[#Headers],[#Data],[Student_ID]],Table3[[#Headers],[#Data],[parental_level_of_education]])</f>
        <v>3</v>
      </c>
      <c r="I708" s="5"/>
      <c r="O708" s="5"/>
      <c r="P708" s="5"/>
      <c r="Q708" s="5"/>
      <c r="R708" s="5"/>
    </row>
    <row r="709" spans="1:18" x14ac:dyDescent="0.35">
      <c r="A709" s="17">
        <v>708</v>
      </c>
      <c r="B709" s="4" t="s">
        <v>658</v>
      </c>
      <c r="C709" s="5">
        <v>78</v>
      </c>
      <c r="D709" s="5">
        <v>78</v>
      </c>
      <c r="E709" s="5">
        <v>78</v>
      </c>
      <c r="F709" s="5" t="str">
        <f>_xlfn.XLOOKUP(student_exam_results[[#This Row],[Student_ID]],Student_List[Student_ID],Student_List[Year_Group])</f>
        <v>Group D</v>
      </c>
      <c r="G709" s="5" t="str">
        <f>_xlfn.XLOOKUP(student_exam_results[[#This Row],[Student_ID]],Student_List[Student_ID],Student_List[Gender])</f>
        <v>F</v>
      </c>
      <c r="H709" s="5" cm="1">
        <f t="array" ref="H709">_xlfn.XLOOKUP(student_exam_results[[#This Row],[Student_ID]],Table3[[#Headers],[#Data],[Student_ID]],Table3[[#Headers],[#Data],[parental_level_of_education]])</f>
        <v>1</v>
      </c>
      <c r="I709" s="5"/>
      <c r="O709" s="5"/>
      <c r="P709" s="5"/>
      <c r="Q709" s="5"/>
      <c r="R709" s="5"/>
    </row>
    <row r="710" spans="1:18" x14ac:dyDescent="0.35">
      <c r="A710" s="18">
        <v>709</v>
      </c>
      <c r="B710" s="4" t="s">
        <v>435</v>
      </c>
      <c r="C710" s="5">
        <v>69</v>
      </c>
      <c r="D710" s="5">
        <v>78</v>
      </c>
      <c r="E710" s="5">
        <v>78</v>
      </c>
      <c r="F710" s="5" t="str">
        <f>_xlfn.XLOOKUP(student_exam_results[[#This Row],[Student_ID]],Student_List[Student_ID],Student_List[Year_Group])</f>
        <v>Group C</v>
      </c>
      <c r="G710" s="5" t="str">
        <f>_xlfn.XLOOKUP(student_exam_results[[#This Row],[Student_ID]],Student_List[Student_ID],Student_List[Gender])</f>
        <v>F</v>
      </c>
      <c r="H710" s="5" cm="1">
        <f t="array" ref="H710">_xlfn.XLOOKUP(student_exam_results[[#This Row],[Student_ID]],Table3[[#Headers],[#Data],[Student_ID]],Table3[[#Headers],[#Data],[parental_level_of_education]])</f>
        <v>1</v>
      </c>
      <c r="I710" s="5"/>
      <c r="O710" s="5"/>
      <c r="P710" s="5"/>
      <c r="Q710" s="5"/>
      <c r="R710" s="5"/>
    </row>
    <row r="711" spans="1:18" x14ac:dyDescent="0.35">
      <c r="A711" s="17">
        <v>710</v>
      </c>
      <c r="B711" s="4" t="s">
        <v>898</v>
      </c>
      <c r="C711" s="5">
        <v>72</v>
      </c>
      <c r="D711" s="5">
        <v>80</v>
      </c>
      <c r="E711" s="5">
        <v>78</v>
      </c>
      <c r="F711" s="5" t="str">
        <f>_xlfn.XLOOKUP(student_exam_results[[#This Row],[Student_ID]],Student_List[Student_ID],Student_List[Year_Group])</f>
        <v>Group E</v>
      </c>
      <c r="G711" s="5" t="str">
        <f>_xlfn.XLOOKUP(student_exam_results[[#This Row],[Student_ID]],Student_List[Student_ID],Student_List[Gender])</f>
        <v>F</v>
      </c>
      <c r="H711" s="5" cm="1">
        <f t="array" ref="H711">_xlfn.XLOOKUP(student_exam_results[[#This Row],[Student_ID]],Table3[[#Headers],[#Data],[Student_ID]],Table3[[#Headers],[#Data],[parental_level_of_education]])</f>
        <v>1</v>
      </c>
      <c r="I711" s="5"/>
      <c r="O711" s="5"/>
      <c r="P711" s="5"/>
      <c r="Q711" s="5"/>
      <c r="R711" s="5"/>
    </row>
    <row r="712" spans="1:18" x14ac:dyDescent="0.35">
      <c r="A712" s="17">
        <v>711</v>
      </c>
      <c r="B712" s="4" t="s">
        <v>60</v>
      </c>
      <c r="C712" s="5">
        <v>84</v>
      </c>
      <c r="D712" s="5">
        <v>81</v>
      </c>
      <c r="E712" s="5">
        <v>78</v>
      </c>
      <c r="F712" s="5" t="str">
        <f>_xlfn.XLOOKUP(student_exam_results[[#This Row],[Student_ID]],Student_List[Student_ID],Student_List[Year_Group])</f>
        <v>Group A</v>
      </c>
      <c r="G712" s="5" t="str">
        <f>_xlfn.XLOOKUP(student_exam_results[[#This Row],[Student_ID]],Student_List[Student_ID],Student_List[Gender])</f>
        <v>M</v>
      </c>
      <c r="H712" s="5" cm="1">
        <f t="array" ref="H712">_xlfn.XLOOKUP(student_exam_results[[#This Row],[Student_ID]],Table3[[#Headers],[#Data],[Student_ID]],Table3[[#Headers],[#Data],[parental_level_of_education]])</f>
        <v>5</v>
      </c>
      <c r="I712" s="5"/>
      <c r="O712" s="5"/>
      <c r="P712" s="5"/>
      <c r="Q712" s="5"/>
      <c r="R712" s="5"/>
    </row>
    <row r="713" spans="1:18" x14ac:dyDescent="0.35">
      <c r="A713" s="18">
        <v>712</v>
      </c>
      <c r="B713" s="4" t="s">
        <v>154</v>
      </c>
      <c r="C713" s="5">
        <v>77</v>
      </c>
      <c r="D713" s="5">
        <v>82</v>
      </c>
      <c r="E713" s="5">
        <v>78</v>
      </c>
      <c r="F713" s="5" t="str">
        <f>_xlfn.XLOOKUP(student_exam_results[[#This Row],[Student_ID]],Student_List[Student_ID],Student_List[Year_Group])</f>
        <v>Group B</v>
      </c>
      <c r="G713" s="5" t="str">
        <f>_xlfn.XLOOKUP(student_exam_results[[#This Row],[Student_ID]],Student_List[Student_ID],Student_List[Gender])</f>
        <v>F</v>
      </c>
      <c r="H713" s="5" cm="1">
        <f t="array" ref="H713">_xlfn.XLOOKUP(student_exam_results[[#This Row],[Student_ID]],Table3[[#Headers],[#Data],[Student_ID]],Table3[[#Headers],[#Data],[parental_level_of_education]])</f>
        <v>4</v>
      </c>
      <c r="I713" s="5"/>
      <c r="O713" s="5"/>
      <c r="P713" s="5"/>
      <c r="Q713" s="5"/>
      <c r="R713" s="5"/>
    </row>
    <row r="714" spans="1:18" x14ac:dyDescent="0.35">
      <c r="A714" s="17">
        <v>713</v>
      </c>
      <c r="B714" s="4" t="s">
        <v>702</v>
      </c>
      <c r="C714" s="5">
        <v>70</v>
      </c>
      <c r="D714" s="5">
        <v>83</v>
      </c>
      <c r="E714" s="5">
        <v>78</v>
      </c>
      <c r="F714" s="5" t="str">
        <f>_xlfn.XLOOKUP(student_exam_results[[#This Row],[Student_ID]],Student_List[Student_ID],Student_List[Year_Group])</f>
        <v>Group D</v>
      </c>
      <c r="G714" s="5" t="str">
        <f>_xlfn.XLOOKUP(student_exam_results[[#This Row],[Student_ID]],Student_List[Student_ID],Student_List[Gender])</f>
        <v>F</v>
      </c>
      <c r="H714" s="5" cm="1">
        <f t="array" ref="H714">_xlfn.XLOOKUP(student_exam_results[[#This Row],[Student_ID]],Table3[[#Headers],[#Data],[Student_ID]],Table3[[#Headers],[#Data],[parental_level_of_education]])</f>
        <v>6</v>
      </c>
      <c r="I714" s="5"/>
      <c r="O714" s="5"/>
      <c r="P714" s="5"/>
      <c r="Q714" s="5"/>
      <c r="R714" s="5"/>
    </row>
    <row r="715" spans="1:18" x14ac:dyDescent="0.35">
      <c r="A715" s="18">
        <v>714</v>
      </c>
      <c r="B715" s="4" t="s">
        <v>875</v>
      </c>
      <c r="C715" s="5">
        <v>78</v>
      </c>
      <c r="D715" s="5">
        <v>83</v>
      </c>
      <c r="E715" s="5">
        <v>78</v>
      </c>
      <c r="F715" s="5" t="str">
        <f>_xlfn.XLOOKUP(student_exam_results[[#This Row],[Student_ID]],Student_List[Student_ID],Student_List[Year_Group])</f>
        <v>Group E</v>
      </c>
      <c r="G715" s="5" t="str">
        <f>_xlfn.XLOOKUP(student_exam_results[[#This Row],[Student_ID]],Student_List[Student_ID],Student_List[Gender])</f>
        <v>F</v>
      </c>
      <c r="H715" s="5" cm="1">
        <f t="array" ref="H715">_xlfn.XLOOKUP(student_exam_results[[#This Row],[Student_ID]],Table3[[#Headers],[#Data],[Student_ID]],Table3[[#Headers],[#Data],[parental_level_of_education]])</f>
        <v>6</v>
      </c>
      <c r="I715" s="5"/>
      <c r="O715" s="5"/>
      <c r="P715" s="5"/>
      <c r="Q715" s="5"/>
      <c r="R715" s="5"/>
    </row>
    <row r="716" spans="1:18" x14ac:dyDescent="0.35">
      <c r="A716" s="17">
        <v>715</v>
      </c>
      <c r="B716" s="4" t="s">
        <v>714</v>
      </c>
      <c r="C716" s="5">
        <v>74</v>
      </c>
      <c r="D716" s="5">
        <v>84</v>
      </c>
      <c r="E716" s="5">
        <v>78</v>
      </c>
      <c r="F716" s="5" t="str">
        <f>_xlfn.XLOOKUP(student_exam_results[[#This Row],[Student_ID]],Student_List[Student_ID],Student_List[Year_Group])</f>
        <v>Group D</v>
      </c>
      <c r="G716" s="5" t="str">
        <f>_xlfn.XLOOKUP(student_exam_results[[#This Row],[Student_ID]],Student_List[Student_ID],Student_List[Gender])</f>
        <v>F</v>
      </c>
      <c r="H716" s="5" cm="1">
        <f t="array" ref="H716">_xlfn.XLOOKUP(student_exam_results[[#This Row],[Student_ID]],Table3[[#Headers],[#Data],[Student_ID]],Table3[[#Headers],[#Data],[parental_level_of_education]])</f>
        <v>1</v>
      </c>
      <c r="I716" s="5"/>
      <c r="O716" s="5"/>
      <c r="P716" s="5"/>
      <c r="Q716" s="5"/>
      <c r="R716" s="5"/>
    </row>
    <row r="717" spans="1:18" x14ac:dyDescent="0.35">
      <c r="A717" s="17">
        <v>716</v>
      </c>
      <c r="B717" s="4" t="s">
        <v>267</v>
      </c>
      <c r="C717" s="5">
        <v>92</v>
      </c>
      <c r="D717" s="5">
        <v>84</v>
      </c>
      <c r="E717" s="5">
        <v>78</v>
      </c>
      <c r="F717" s="5" t="str">
        <f>_xlfn.XLOOKUP(student_exam_results[[#This Row],[Student_ID]],Student_List[Student_ID],Student_List[Year_Group])</f>
        <v>Group B</v>
      </c>
      <c r="G717" s="5" t="str">
        <f>_xlfn.XLOOKUP(student_exam_results[[#This Row],[Student_ID]],Student_List[Student_ID],Student_List[Gender])</f>
        <v>M</v>
      </c>
      <c r="H717" s="5" cm="1">
        <f t="array" ref="H717">_xlfn.XLOOKUP(student_exam_results[[#This Row],[Student_ID]],Table3[[#Headers],[#Data],[Student_ID]],Table3[[#Headers],[#Data],[parental_level_of_education]])</f>
        <v>1</v>
      </c>
      <c r="I717" s="5"/>
      <c r="O717" s="5"/>
      <c r="P717" s="5"/>
      <c r="Q717" s="5"/>
      <c r="R717" s="5"/>
    </row>
    <row r="718" spans="1:18" x14ac:dyDescent="0.35">
      <c r="A718" s="18">
        <v>717</v>
      </c>
      <c r="B718" s="4" t="s">
        <v>558</v>
      </c>
      <c r="C718" s="5">
        <v>80</v>
      </c>
      <c r="D718" s="5">
        <v>87</v>
      </c>
      <c r="E718" s="5">
        <v>78</v>
      </c>
      <c r="F718" s="5" t="str">
        <f>_xlfn.XLOOKUP(student_exam_results[[#This Row],[Student_ID]],Student_List[Student_ID],Student_List[Year_Group])</f>
        <v>Group C</v>
      </c>
      <c r="G718" s="5" t="str">
        <f>_xlfn.XLOOKUP(student_exam_results[[#This Row],[Student_ID]],Student_List[Student_ID],Student_List[Gender])</f>
        <v>M</v>
      </c>
      <c r="H718" s="5" cm="1">
        <f t="array" ref="H718">_xlfn.XLOOKUP(student_exam_results[[#This Row],[Student_ID]],Table3[[#Headers],[#Data],[Student_ID]],Table3[[#Headers],[#Data],[parental_level_of_education]])</f>
        <v>4</v>
      </c>
      <c r="I718" s="5"/>
      <c r="O718" s="5"/>
      <c r="P718" s="5"/>
      <c r="Q718" s="5"/>
      <c r="R718" s="5"/>
    </row>
    <row r="719" spans="1:18" x14ac:dyDescent="0.35">
      <c r="A719" s="17">
        <v>718</v>
      </c>
      <c r="B719" s="4" t="s">
        <v>332</v>
      </c>
      <c r="C719" s="5">
        <v>67</v>
      </c>
      <c r="D719" s="5">
        <v>72</v>
      </c>
      <c r="E719" s="5">
        <v>79</v>
      </c>
      <c r="F719" s="5" t="str">
        <f>_xlfn.XLOOKUP(student_exam_results[[#This Row],[Student_ID]],Student_List[Student_ID],Student_List[Year_Group])</f>
        <v>Group C</v>
      </c>
      <c r="G719" s="5" t="str">
        <f>_xlfn.XLOOKUP(student_exam_results[[#This Row],[Student_ID]],Student_List[Student_ID],Student_List[Gender])</f>
        <v>F</v>
      </c>
      <c r="H719" s="5" cm="1">
        <f t="array" ref="H719">_xlfn.XLOOKUP(student_exam_results[[#This Row],[Student_ID]],Table3[[#Headers],[#Data],[Student_ID]],Table3[[#Headers],[#Data],[parental_level_of_education]])</f>
        <v>3</v>
      </c>
      <c r="I719" s="5"/>
      <c r="O719" s="5"/>
      <c r="P719" s="5"/>
      <c r="Q719" s="5"/>
      <c r="R719" s="5"/>
    </row>
    <row r="720" spans="1:18" x14ac:dyDescent="0.35">
      <c r="A720" s="18">
        <v>719</v>
      </c>
      <c r="B720" s="4" t="s">
        <v>375</v>
      </c>
      <c r="C720" s="5">
        <v>70</v>
      </c>
      <c r="D720" s="5">
        <v>74</v>
      </c>
      <c r="E720" s="5">
        <v>79</v>
      </c>
      <c r="F720" s="5" t="str">
        <f>_xlfn.XLOOKUP(student_exam_results[[#This Row],[Student_ID]],Student_List[Student_ID],Student_List[Year_Group])</f>
        <v>Group C</v>
      </c>
      <c r="G720" s="5" t="str">
        <f>_xlfn.XLOOKUP(student_exam_results[[#This Row],[Student_ID]],Student_List[Student_ID],Student_List[Gender])</f>
        <v>F</v>
      </c>
      <c r="H720" s="5" cm="1">
        <f t="array" ref="H720">_xlfn.XLOOKUP(student_exam_results[[#This Row],[Student_ID]],Table3[[#Headers],[#Data],[Student_ID]],Table3[[#Headers],[#Data],[parental_level_of_education]])</f>
        <v>1</v>
      </c>
      <c r="I720" s="5"/>
      <c r="O720" s="5"/>
      <c r="P720" s="5"/>
      <c r="Q720" s="5"/>
      <c r="R720" s="5"/>
    </row>
    <row r="721" spans="1:18" x14ac:dyDescent="0.35">
      <c r="A721" s="17">
        <v>720</v>
      </c>
      <c r="B721" s="4" t="s">
        <v>662</v>
      </c>
      <c r="C721" s="5">
        <v>72</v>
      </c>
      <c r="D721" s="5">
        <v>75</v>
      </c>
      <c r="E721" s="5">
        <v>79</v>
      </c>
      <c r="F721" s="5" t="str">
        <f>_xlfn.XLOOKUP(student_exam_results[[#This Row],[Student_ID]],Student_List[Student_ID],Student_List[Year_Group])</f>
        <v>Group D</v>
      </c>
      <c r="G721" s="5" t="str">
        <f>_xlfn.XLOOKUP(student_exam_results[[#This Row],[Student_ID]],Student_List[Student_ID],Student_List[Gender])</f>
        <v>F</v>
      </c>
      <c r="H721" s="5" cm="1">
        <f t="array" ref="H721">_xlfn.XLOOKUP(student_exam_results[[#This Row],[Student_ID]],Table3[[#Headers],[#Data],[Student_ID]],Table3[[#Headers],[#Data],[parental_level_of_education]])</f>
        <v>3</v>
      </c>
      <c r="I721" s="5"/>
      <c r="O721" s="5"/>
      <c r="P721" s="5"/>
      <c r="Q721" s="5"/>
      <c r="R721" s="5"/>
    </row>
    <row r="722" spans="1:18" x14ac:dyDescent="0.35">
      <c r="A722" s="17">
        <v>721</v>
      </c>
      <c r="B722" s="4" t="s">
        <v>843</v>
      </c>
      <c r="C722" s="5">
        <v>76</v>
      </c>
      <c r="D722" s="5">
        <v>76</v>
      </c>
      <c r="E722" s="5">
        <v>79</v>
      </c>
      <c r="F722" s="5" t="str">
        <f>_xlfn.XLOOKUP(student_exam_results[[#This Row],[Student_ID]],Student_List[Student_ID],Student_List[Year_Group])</f>
        <v>Group D</v>
      </c>
      <c r="G722" s="5" t="str">
        <f>_xlfn.XLOOKUP(student_exam_results[[#This Row],[Student_ID]],Student_List[Student_ID],Student_List[Gender])</f>
        <v>M</v>
      </c>
      <c r="H722" s="5" cm="1">
        <f t="array" ref="H722">_xlfn.XLOOKUP(student_exam_results[[#This Row],[Student_ID]],Table3[[#Headers],[#Data],[Student_ID]],Table3[[#Headers],[#Data],[parental_level_of_education]])</f>
        <v>4</v>
      </c>
      <c r="I722" s="5"/>
      <c r="O722" s="5"/>
      <c r="P722" s="5"/>
      <c r="Q722" s="5"/>
      <c r="R722" s="5"/>
    </row>
    <row r="723" spans="1:18" x14ac:dyDescent="0.35">
      <c r="A723" s="18">
        <v>722</v>
      </c>
      <c r="B723" s="4" t="s">
        <v>218</v>
      </c>
      <c r="C723" s="5">
        <v>79</v>
      </c>
      <c r="D723" s="5">
        <v>76</v>
      </c>
      <c r="E723" s="5">
        <v>79</v>
      </c>
      <c r="F723" s="5" t="str">
        <f>_xlfn.XLOOKUP(student_exam_results[[#This Row],[Student_ID]],Student_List[Student_ID],Student_List[Year_Group])</f>
        <v>Group B</v>
      </c>
      <c r="G723" s="5" t="str">
        <f>_xlfn.XLOOKUP(student_exam_results[[#This Row],[Student_ID]],Student_List[Student_ID],Student_List[Gender])</f>
        <v>M</v>
      </c>
      <c r="H723" s="5" cm="1">
        <f t="array" ref="H723">_xlfn.XLOOKUP(student_exam_results[[#This Row],[Student_ID]],Table3[[#Headers],[#Data],[Student_ID]],Table3[[#Headers],[#Data],[parental_level_of_education]])</f>
        <v>4</v>
      </c>
      <c r="I723" s="5"/>
      <c r="O723" s="5"/>
      <c r="P723" s="5"/>
      <c r="Q723" s="5"/>
      <c r="R723" s="5"/>
    </row>
    <row r="724" spans="1:18" x14ac:dyDescent="0.35">
      <c r="A724" s="17">
        <v>723</v>
      </c>
      <c r="B724" s="4" t="s">
        <v>315</v>
      </c>
      <c r="C724" s="5">
        <v>65</v>
      </c>
      <c r="D724" s="5">
        <v>76</v>
      </c>
      <c r="E724" s="5">
        <v>79</v>
      </c>
      <c r="F724" s="5" t="str">
        <f>_xlfn.XLOOKUP(student_exam_results[[#This Row],[Student_ID]],Student_List[Student_ID],Student_List[Year_Group])</f>
        <v>Group C</v>
      </c>
      <c r="G724" s="5" t="str">
        <f>_xlfn.XLOOKUP(student_exam_results[[#This Row],[Student_ID]],Student_List[Student_ID],Student_List[Gender])</f>
        <v>F</v>
      </c>
      <c r="H724" s="5" cm="1">
        <f t="array" ref="H724">_xlfn.XLOOKUP(student_exam_results[[#This Row],[Student_ID]],Table3[[#Headers],[#Data],[Student_ID]],Table3[[#Headers],[#Data],[parental_level_of_education]])</f>
        <v>1</v>
      </c>
      <c r="I724" s="5"/>
      <c r="O724" s="5"/>
      <c r="P724" s="5"/>
      <c r="Q724" s="5"/>
      <c r="R724" s="5"/>
    </row>
    <row r="725" spans="1:18" x14ac:dyDescent="0.35">
      <c r="A725" s="18">
        <v>724</v>
      </c>
      <c r="B725" s="4" t="s">
        <v>446</v>
      </c>
      <c r="C725" s="5">
        <v>68</v>
      </c>
      <c r="D725" s="5">
        <v>76</v>
      </c>
      <c r="E725" s="5">
        <v>79</v>
      </c>
      <c r="F725" s="5" t="str">
        <f>_xlfn.XLOOKUP(student_exam_results[[#This Row],[Student_ID]],Student_List[Student_ID],Student_List[Year_Group])</f>
        <v>Group C</v>
      </c>
      <c r="G725" s="5" t="str">
        <f>_xlfn.XLOOKUP(student_exam_results[[#This Row],[Student_ID]],Student_List[Student_ID],Student_List[Gender])</f>
        <v>F</v>
      </c>
      <c r="H725" s="5" cm="1">
        <f t="array" ref="H725">_xlfn.XLOOKUP(student_exam_results[[#This Row],[Student_ID]],Table3[[#Headers],[#Data],[Student_ID]],Table3[[#Headers],[#Data],[parental_level_of_education]])</f>
        <v>3</v>
      </c>
      <c r="I725" s="5"/>
      <c r="O725" s="5"/>
      <c r="P725" s="5"/>
      <c r="Q725" s="5"/>
      <c r="R725" s="5"/>
    </row>
    <row r="726" spans="1:18" x14ac:dyDescent="0.35">
      <c r="A726" s="17">
        <v>725</v>
      </c>
      <c r="B726" s="4" t="s">
        <v>722</v>
      </c>
      <c r="C726" s="5">
        <v>64</v>
      </c>
      <c r="D726" s="5">
        <v>76</v>
      </c>
      <c r="E726" s="5">
        <v>79</v>
      </c>
      <c r="F726" s="5" t="str">
        <f>_xlfn.XLOOKUP(student_exam_results[[#This Row],[Student_ID]],Student_List[Student_ID],Student_List[Year_Group])</f>
        <v>Group D</v>
      </c>
      <c r="G726" s="5" t="str">
        <f>_xlfn.XLOOKUP(student_exam_results[[#This Row],[Student_ID]],Student_List[Student_ID],Student_List[Gender])</f>
        <v>F</v>
      </c>
      <c r="H726" s="5" cm="1">
        <f t="array" ref="H726">_xlfn.XLOOKUP(student_exam_results[[#This Row],[Student_ID]],Table3[[#Headers],[#Data],[Student_ID]],Table3[[#Headers],[#Data],[parental_level_of_education]])</f>
        <v>3</v>
      </c>
      <c r="I726" s="5"/>
      <c r="O726" s="5"/>
      <c r="P726" s="5"/>
      <c r="Q726" s="5"/>
      <c r="R726" s="5"/>
    </row>
    <row r="727" spans="1:18" x14ac:dyDescent="0.35">
      <c r="A727" s="17">
        <v>726</v>
      </c>
      <c r="B727" s="4" t="s">
        <v>468</v>
      </c>
      <c r="C727" s="5">
        <v>85</v>
      </c>
      <c r="D727" s="5">
        <v>77</v>
      </c>
      <c r="E727" s="5">
        <v>79</v>
      </c>
      <c r="F727" s="5" t="str">
        <f>_xlfn.XLOOKUP(student_exam_results[[#This Row],[Student_ID]],Student_List[Student_ID],Student_List[Year_Group])</f>
        <v>Group C</v>
      </c>
      <c r="G727" s="5" t="str">
        <f>_xlfn.XLOOKUP(student_exam_results[[#This Row],[Student_ID]],Student_List[Student_ID],Student_List[Gender])</f>
        <v>M</v>
      </c>
      <c r="H727" s="5" cm="1">
        <f t="array" ref="H727">_xlfn.XLOOKUP(student_exam_results[[#This Row],[Student_ID]],Table3[[#Headers],[#Data],[Student_ID]],Table3[[#Headers],[#Data],[parental_level_of_education]])</f>
        <v>3</v>
      </c>
      <c r="I727" s="5"/>
      <c r="O727" s="5"/>
      <c r="P727" s="5"/>
      <c r="Q727" s="5"/>
      <c r="R727" s="5"/>
    </row>
    <row r="728" spans="1:18" x14ac:dyDescent="0.35">
      <c r="A728" s="18">
        <v>727</v>
      </c>
      <c r="B728" s="4" t="s">
        <v>643</v>
      </c>
      <c r="C728" s="5">
        <v>70</v>
      </c>
      <c r="D728" s="5">
        <v>77</v>
      </c>
      <c r="E728" s="5">
        <v>79</v>
      </c>
      <c r="F728" s="5" t="str">
        <f>_xlfn.XLOOKUP(student_exam_results[[#This Row],[Student_ID]],Student_List[Student_ID],Student_List[Year_Group])</f>
        <v>Group D</v>
      </c>
      <c r="G728" s="5" t="str">
        <f>_xlfn.XLOOKUP(student_exam_results[[#This Row],[Student_ID]],Student_List[Student_ID],Student_List[Gender])</f>
        <v>F</v>
      </c>
      <c r="H728" s="5" cm="1">
        <f t="array" ref="H728">_xlfn.XLOOKUP(student_exam_results[[#This Row],[Student_ID]],Table3[[#Headers],[#Data],[Student_ID]],Table3[[#Headers],[#Data],[parental_level_of_education]])</f>
        <v>1</v>
      </c>
      <c r="I728" s="5"/>
      <c r="O728" s="5"/>
      <c r="P728" s="5"/>
      <c r="Q728" s="5"/>
      <c r="R728" s="5"/>
    </row>
    <row r="729" spans="1:18" x14ac:dyDescent="0.35">
      <c r="A729" s="17">
        <v>728</v>
      </c>
      <c r="B729" s="4" t="s">
        <v>741</v>
      </c>
      <c r="C729" s="5">
        <v>67</v>
      </c>
      <c r="D729" s="5">
        <v>78</v>
      </c>
      <c r="E729" s="5">
        <v>79</v>
      </c>
      <c r="F729" s="5" t="str">
        <f>_xlfn.XLOOKUP(student_exam_results[[#This Row],[Student_ID]],Student_List[Student_ID],Student_List[Year_Group])</f>
        <v>Group D</v>
      </c>
      <c r="G729" s="5" t="str">
        <f>_xlfn.XLOOKUP(student_exam_results[[#This Row],[Student_ID]],Student_List[Student_ID],Student_List[Gender])</f>
        <v>F</v>
      </c>
      <c r="H729" s="5" cm="1">
        <f t="array" ref="H729">_xlfn.XLOOKUP(student_exam_results[[#This Row],[Student_ID]],Table3[[#Headers],[#Data],[Student_ID]],Table3[[#Headers],[#Data],[parental_level_of_education]])</f>
        <v>2</v>
      </c>
      <c r="I729" s="5"/>
      <c r="O729" s="5"/>
      <c r="P729" s="5"/>
      <c r="Q729" s="5"/>
      <c r="R729" s="5"/>
    </row>
    <row r="730" spans="1:18" x14ac:dyDescent="0.35">
      <c r="A730" s="18">
        <v>729</v>
      </c>
      <c r="B730" s="4" t="s">
        <v>85</v>
      </c>
      <c r="C730" s="5">
        <v>72</v>
      </c>
      <c r="D730" s="5">
        <v>78</v>
      </c>
      <c r="E730" s="5">
        <v>79</v>
      </c>
      <c r="F730" s="5" t="str">
        <f>_xlfn.XLOOKUP(student_exam_results[[#This Row],[Student_ID]],Student_List[Student_ID],Student_List[Year_Group])</f>
        <v>Group B</v>
      </c>
      <c r="G730" s="5" t="str">
        <f>_xlfn.XLOOKUP(student_exam_results[[#This Row],[Student_ID]],Student_List[Student_ID],Student_List[Gender])</f>
        <v>F</v>
      </c>
      <c r="H730" s="5" cm="1">
        <f t="array" ref="H730">_xlfn.XLOOKUP(student_exam_results[[#This Row],[Student_ID]],Table3[[#Headers],[#Data],[Student_ID]],Table3[[#Headers],[#Data],[parental_level_of_education]])</f>
        <v>3</v>
      </c>
      <c r="I730" s="5"/>
      <c r="O730" s="5"/>
      <c r="P730" s="5"/>
      <c r="Q730" s="5"/>
      <c r="R730" s="5"/>
    </row>
    <row r="731" spans="1:18" x14ac:dyDescent="0.35">
      <c r="A731" s="17">
        <v>730</v>
      </c>
      <c r="B731" s="4" t="s">
        <v>657</v>
      </c>
      <c r="C731" s="5">
        <v>75</v>
      </c>
      <c r="D731" s="5">
        <v>78</v>
      </c>
      <c r="E731" s="5">
        <v>79</v>
      </c>
      <c r="F731" s="5" t="str">
        <f>_xlfn.XLOOKUP(student_exam_results[[#This Row],[Student_ID]],Student_List[Student_ID],Student_List[Year_Group])</f>
        <v>Group D</v>
      </c>
      <c r="G731" s="5" t="str">
        <f>_xlfn.XLOOKUP(student_exam_results[[#This Row],[Student_ID]],Student_List[Student_ID],Student_List[Gender])</f>
        <v>F</v>
      </c>
      <c r="H731" s="5" cm="1">
        <f t="array" ref="H731">_xlfn.XLOOKUP(student_exam_results[[#This Row],[Student_ID]],Table3[[#Headers],[#Data],[Student_ID]],Table3[[#Headers],[#Data],[parental_level_of_education]])</f>
        <v>6</v>
      </c>
      <c r="I731" s="5"/>
      <c r="O731" s="5"/>
      <c r="P731" s="5"/>
      <c r="Q731" s="5"/>
      <c r="R731" s="5"/>
    </row>
    <row r="732" spans="1:18" x14ac:dyDescent="0.35">
      <c r="A732" s="17">
        <v>731</v>
      </c>
      <c r="B732" s="4" t="s">
        <v>423</v>
      </c>
      <c r="C732" s="5">
        <v>67</v>
      </c>
      <c r="D732" s="5">
        <v>79</v>
      </c>
      <c r="E732" s="5">
        <v>79</v>
      </c>
      <c r="F732" s="5" t="str">
        <f>_xlfn.XLOOKUP(student_exam_results[[#This Row],[Student_ID]],Student_List[Student_ID],Student_List[Year_Group])</f>
        <v>Group C</v>
      </c>
      <c r="G732" s="5" t="str">
        <f>_xlfn.XLOOKUP(student_exam_results[[#This Row],[Student_ID]],Student_List[Student_ID],Student_List[Gender])</f>
        <v>F</v>
      </c>
      <c r="H732" s="5" cm="1">
        <f t="array" ref="H732">_xlfn.XLOOKUP(student_exam_results[[#This Row],[Student_ID]],Table3[[#Headers],[#Data],[Student_ID]],Table3[[#Headers],[#Data],[parental_level_of_education]])</f>
        <v>2</v>
      </c>
      <c r="I732" s="5"/>
      <c r="O732" s="5"/>
      <c r="P732" s="5"/>
      <c r="Q732" s="5"/>
      <c r="R732" s="5"/>
    </row>
    <row r="733" spans="1:18" x14ac:dyDescent="0.35">
      <c r="A733" s="18">
        <v>732</v>
      </c>
      <c r="B733" s="4" t="s">
        <v>765</v>
      </c>
      <c r="C733" s="5">
        <v>83</v>
      </c>
      <c r="D733" s="5">
        <v>79</v>
      </c>
      <c r="E733" s="5">
        <v>79</v>
      </c>
      <c r="F733" s="5" t="str">
        <f>_xlfn.XLOOKUP(student_exam_results[[#This Row],[Student_ID]],Student_List[Student_ID],Student_List[Year_Group])</f>
        <v>Group D</v>
      </c>
      <c r="G733" s="5" t="str">
        <f>_xlfn.XLOOKUP(student_exam_results[[#This Row],[Student_ID]],Student_List[Student_ID],Student_List[Gender])</f>
        <v>M</v>
      </c>
      <c r="H733" s="5" cm="1">
        <f t="array" ref="H733">_xlfn.XLOOKUP(student_exam_results[[#This Row],[Student_ID]],Table3[[#Headers],[#Data],[Student_ID]],Table3[[#Headers],[#Data],[parental_level_of_education]])</f>
        <v>3</v>
      </c>
      <c r="I733" s="5"/>
      <c r="O733" s="5"/>
      <c r="P733" s="5"/>
      <c r="Q733" s="5"/>
      <c r="R733" s="5"/>
    </row>
    <row r="734" spans="1:18" x14ac:dyDescent="0.35">
      <c r="A734" s="17">
        <v>733</v>
      </c>
      <c r="B734" s="4" t="s">
        <v>932</v>
      </c>
      <c r="C734" s="5">
        <v>73</v>
      </c>
      <c r="D734" s="5">
        <v>80</v>
      </c>
      <c r="E734" s="5">
        <v>79</v>
      </c>
      <c r="F734" s="5" t="str">
        <f>_xlfn.XLOOKUP(student_exam_results[[#This Row],[Student_ID]],Student_List[Student_ID],Student_List[Year_Group])</f>
        <v>Group E</v>
      </c>
      <c r="G734" s="5" t="str">
        <f>_xlfn.XLOOKUP(student_exam_results[[#This Row],[Student_ID]],Student_List[Student_ID],Student_List[Gender])</f>
        <v>F</v>
      </c>
      <c r="H734" s="5" cm="1">
        <f t="array" ref="H734">_xlfn.XLOOKUP(student_exam_results[[#This Row],[Student_ID]],Table3[[#Headers],[#Data],[Student_ID]],Table3[[#Headers],[#Data],[parental_level_of_education]])</f>
        <v>1</v>
      </c>
      <c r="I734" s="5"/>
      <c r="O734" s="5"/>
      <c r="P734" s="5"/>
      <c r="Q734" s="5"/>
      <c r="R734" s="5"/>
    </row>
    <row r="735" spans="1:18" x14ac:dyDescent="0.35">
      <c r="A735" s="18">
        <v>734</v>
      </c>
      <c r="B735" s="4" t="s">
        <v>237</v>
      </c>
      <c r="C735" s="5">
        <v>71</v>
      </c>
      <c r="D735" s="5">
        <v>80</v>
      </c>
      <c r="E735" s="5">
        <v>79</v>
      </c>
      <c r="F735" s="5" t="str">
        <f>_xlfn.XLOOKUP(student_exam_results[[#This Row],[Student_ID]],Student_List[Student_ID],Student_List[Year_Group])</f>
        <v>Group B</v>
      </c>
      <c r="G735" s="5" t="str">
        <f>_xlfn.XLOOKUP(student_exam_results[[#This Row],[Student_ID]],Student_List[Student_ID],Student_List[Gender])</f>
        <v>M</v>
      </c>
      <c r="H735" s="5" cm="1">
        <f t="array" ref="H735">_xlfn.XLOOKUP(student_exam_results[[#This Row],[Student_ID]],Table3[[#Headers],[#Data],[Student_ID]],Table3[[#Headers],[#Data],[parental_level_of_education]])</f>
        <v>5</v>
      </c>
      <c r="I735" s="5"/>
      <c r="O735" s="5"/>
      <c r="P735" s="5"/>
      <c r="Q735" s="5"/>
      <c r="R735" s="5"/>
    </row>
    <row r="736" spans="1:18" x14ac:dyDescent="0.35">
      <c r="A736" s="17">
        <v>735</v>
      </c>
      <c r="B736" s="4" t="s">
        <v>796</v>
      </c>
      <c r="C736" s="5">
        <v>76</v>
      </c>
      <c r="D736" s="5">
        <v>80</v>
      </c>
      <c r="E736" s="5">
        <v>79</v>
      </c>
      <c r="F736" s="5" t="str">
        <f>_xlfn.XLOOKUP(student_exam_results[[#This Row],[Student_ID]],Student_List[Student_ID],Student_List[Year_Group])</f>
        <v>Group D</v>
      </c>
      <c r="G736" s="5" t="str">
        <f>_xlfn.XLOOKUP(student_exam_results[[#This Row],[Student_ID]],Student_List[Student_ID],Student_List[Gender])</f>
        <v>M</v>
      </c>
      <c r="H736" s="5" cm="1">
        <f t="array" ref="H736">_xlfn.XLOOKUP(student_exam_results[[#This Row],[Student_ID]],Table3[[#Headers],[#Data],[Student_ID]],Table3[[#Headers],[#Data],[parental_level_of_education]])</f>
        <v>6</v>
      </c>
      <c r="I736" s="5"/>
      <c r="O736" s="5"/>
      <c r="P736" s="5"/>
      <c r="Q736" s="5"/>
      <c r="R736" s="5"/>
    </row>
    <row r="737" spans="1:18" x14ac:dyDescent="0.35">
      <c r="A737" s="17">
        <v>736</v>
      </c>
      <c r="B737" s="4" t="s">
        <v>45</v>
      </c>
      <c r="C737" s="5">
        <v>73</v>
      </c>
      <c r="D737" s="5">
        <v>81</v>
      </c>
      <c r="E737" s="5">
        <v>79</v>
      </c>
      <c r="F737" s="5" t="str">
        <f>_xlfn.XLOOKUP(student_exam_results[[#This Row],[Student_ID]],Student_List[Student_ID],Student_List[Year_Group])</f>
        <v>Group A</v>
      </c>
      <c r="G737" s="5" t="str">
        <f>_xlfn.XLOOKUP(student_exam_results[[#This Row],[Student_ID]],Student_List[Student_ID],Student_List[Gender])</f>
        <v>F</v>
      </c>
      <c r="H737" s="5" cm="1">
        <f t="array" ref="H737">_xlfn.XLOOKUP(student_exam_results[[#This Row],[Student_ID]],Table3[[#Headers],[#Data],[Student_ID]],Table3[[#Headers],[#Data],[parental_level_of_education]])</f>
        <v>5</v>
      </c>
      <c r="I737" s="5"/>
      <c r="O737" s="5"/>
      <c r="P737" s="5"/>
      <c r="Q737" s="5"/>
      <c r="R737" s="5"/>
    </row>
    <row r="738" spans="1:18" x14ac:dyDescent="0.35">
      <c r="A738" s="18">
        <v>737</v>
      </c>
      <c r="B738" s="4" t="s">
        <v>965</v>
      </c>
      <c r="C738" s="5">
        <v>83</v>
      </c>
      <c r="D738" s="5">
        <v>82</v>
      </c>
      <c r="E738" s="5">
        <v>79</v>
      </c>
      <c r="F738" s="5" t="str">
        <f>_xlfn.XLOOKUP(student_exam_results[[#This Row],[Student_ID]],Student_List[Student_ID],Student_List[Year_Group])</f>
        <v>Group E</v>
      </c>
      <c r="G738" s="5" t="str">
        <f>_xlfn.XLOOKUP(student_exam_results[[#This Row],[Student_ID]],Student_List[Student_ID],Student_List[Gender])</f>
        <v>M</v>
      </c>
      <c r="H738" s="5" cm="1">
        <f t="array" ref="H738">_xlfn.XLOOKUP(student_exam_results[[#This Row],[Student_ID]],Table3[[#Headers],[#Data],[Student_ID]],Table3[[#Headers],[#Data],[parental_level_of_education]])</f>
        <v>5</v>
      </c>
      <c r="I738" s="5"/>
      <c r="O738" s="5"/>
      <c r="P738" s="5"/>
      <c r="Q738" s="5"/>
      <c r="R738" s="5"/>
    </row>
    <row r="739" spans="1:18" x14ac:dyDescent="0.35">
      <c r="A739" s="17">
        <v>738</v>
      </c>
      <c r="B739" s="4" t="s">
        <v>957</v>
      </c>
      <c r="C739" s="5">
        <v>94</v>
      </c>
      <c r="D739" s="5">
        <v>84</v>
      </c>
      <c r="E739" s="5">
        <v>79</v>
      </c>
      <c r="F739" s="5" t="str">
        <f>_xlfn.XLOOKUP(student_exam_results[[#This Row],[Student_ID]],Student_List[Student_ID],Student_List[Year_Group])</f>
        <v>Group E</v>
      </c>
      <c r="G739" s="5" t="str">
        <f>_xlfn.XLOOKUP(student_exam_results[[#This Row],[Student_ID]],Student_List[Student_ID],Student_List[Gender])</f>
        <v>M</v>
      </c>
      <c r="H739" s="5" cm="1">
        <f t="array" ref="H739">_xlfn.XLOOKUP(student_exam_results[[#This Row],[Student_ID]],Table3[[#Headers],[#Data],[Student_ID]],Table3[[#Headers],[#Data],[parental_level_of_education]])</f>
        <v>2</v>
      </c>
      <c r="I739" s="5"/>
      <c r="O739" s="5"/>
      <c r="P739" s="5"/>
      <c r="Q739" s="5"/>
      <c r="R739" s="5"/>
    </row>
    <row r="740" spans="1:18" x14ac:dyDescent="0.35">
      <c r="A740" s="18">
        <v>739</v>
      </c>
      <c r="B740" s="4" t="s">
        <v>979</v>
      </c>
      <c r="C740" s="5">
        <v>97</v>
      </c>
      <c r="D740" s="5">
        <v>84</v>
      </c>
      <c r="E740" s="5">
        <v>79</v>
      </c>
      <c r="F740" s="5" t="str">
        <f>_xlfn.XLOOKUP(student_exam_results[[#This Row],[Student_ID]],Student_List[Student_ID],Student_List[Year_Group])</f>
        <v>Group E</v>
      </c>
      <c r="G740" s="5" t="str">
        <f>_xlfn.XLOOKUP(student_exam_results[[#This Row],[Student_ID]],Student_List[Student_ID],Student_List[Gender])</f>
        <v>M</v>
      </c>
      <c r="H740" s="5" cm="1">
        <f t="array" ref="H740">_xlfn.XLOOKUP(student_exam_results[[#This Row],[Student_ID]],Table3[[#Headers],[#Data],[Student_ID]],Table3[[#Headers],[#Data],[parental_level_of_education]])</f>
        <v>1</v>
      </c>
      <c r="I740" s="5"/>
      <c r="O740" s="5"/>
      <c r="P740" s="5"/>
      <c r="Q740" s="5"/>
      <c r="R740" s="5"/>
    </row>
    <row r="741" spans="1:18" x14ac:dyDescent="0.35">
      <c r="A741" s="17">
        <v>740</v>
      </c>
      <c r="B741" s="4" t="s">
        <v>912</v>
      </c>
      <c r="C741" s="5">
        <v>82</v>
      </c>
      <c r="D741" s="5">
        <v>84</v>
      </c>
      <c r="E741" s="5">
        <v>79</v>
      </c>
      <c r="F741" s="5" t="str">
        <f>_xlfn.XLOOKUP(student_exam_results[[#This Row],[Student_ID]],Student_List[Student_ID],Student_List[Year_Group])</f>
        <v>Group E</v>
      </c>
      <c r="G741" s="5" t="str">
        <f>_xlfn.XLOOKUP(student_exam_results[[#This Row],[Student_ID]],Student_List[Student_ID],Student_List[Gender])</f>
        <v>F</v>
      </c>
      <c r="H741" s="5" cm="1">
        <f t="array" ref="H741">_xlfn.XLOOKUP(student_exam_results[[#This Row],[Student_ID]],Table3[[#Headers],[#Data],[Student_ID]],Table3[[#Headers],[#Data],[parental_level_of_education]])</f>
        <v>6</v>
      </c>
      <c r="I741" s="5"/>
      <c r="O741" s="5"/>
      <c r="P741" s="5"/>
      <c r="Q741" s="5"/>
      <c r="R741" s="5"/>
    </row>
    <row r="742" spans="1:18" x14ac:dyDescent="0.35">
      <c r="A742" s="17">
        <v>741</v>
      </c>
      <c r="B742" s="4" t="s">
        <v>211</v>
      </c>
      <c r="C742" s="5">
        <v>81</v>
      </c>
      <c r="D742" s="5">
        <v>84</v>
      </c>
      <c r="E742" s="5">
        <v>79</v>
      </c>
      <c r="F742" s="5" t="str">
        <f>_xlfn.XLOOKUP(student_exam_results[[#This Row],[Student_ID]],Student_List[Student_ID],Student_List[Year_Group])</f>
        <v>Group B</v>
      </c>
      <c r="G742" s="5" t="str">
        <f>_xlfn.XLOOKUP(student_exam_results[[#This Row],[Student_ID]],Student_List[Student_ID],Student_List[Gender])</f>
        <v>M</v>
      </c>
      <c r="H742" s="5" cm="1">
        <f t="array" ref="H742">_xlfn.XLOOKUP(student_exam_results[[#This Row],[Student_ID]],Table3[[#Headers],[#Data],[Student_ID]],Table3[[#Headers],[#Data],[parental_level_of_education]])</f>
        <v>1</v>
      </c>
      <c r="I742" s="5"/>
      <c r="O742" s="5"/>
      <c r="P742" s="5"/>
      <c r="Q742" s="5"/>
      <c r="R742" s="5"/>
    </row>
    <row r="743" spans="1:18" x14ac:dyDescent="0.35">
      <c r="A743" s="18">
        <v>742</v>
      </c>
      <c r="B743" s="4" t="s">
        <v>507</v>
      </c>
      <c r="C743" s="5">
        <v>86</v>
      </c>
      <c r="D743" s="5">
        <v>86</v>
      </c>
      <c r="E743" s="5">
        <v>79</v>
      </c>
      <c r="F743" s="5" t="str">
        <f>_xlfn.XLOOKUP(student_exam_results[[#This Row],[Student_ID]],Student_List[Student_ID],Student_List[Year_Group])</f>
        <v>Group C</v>
      </c>
      <c r="G743" s="5" t="str">
        <f>_xlfn.XLOOKUP(student_exam_results[[#This Row],[Student_ID]],Student_List[Student_ID],Student_List[Gender])</f>
        <v>M</v>
      </c>
      <c r="H743" s="5" cm="1">
        <f t="array" ref="H743">_xlfn.XLOOKUP(student_exam_results[[#This Row],[Student_ID]],Table3[[#Headers],[#Data],[Student_ID]],Table3[[#Headers],[#Data],[parental_level_of_education]])</f>
        <v>5</v>
      </c>
      <c r="I743" s="5"/>
      <c r="O743" s="5"/>
      <c r="P743" s="5"/>
      <c r="Q743" s="5"/>
      <c r="R743" s="5"/>
    </row>
    <row r="744" spans="1:18" x14ac:dyDescent="0.35">
      <c r="A744" s="17">
        <v>743</v>
      </c>
      <c r="B744" s="4" t="s">
        <v>546</v>
      </c>
      <c r="C744" s="5">
        <v>90</v>
      </c>
      <c r="D744" s="5">
        <v>88</v>
      </c>
      <c r="E744" s="5">
        <v>79</v>
      </c>
      <c r="F744" s="5" t="str">
        <f>_xlfn.XLOOKUP(student_exam_results[[#This Row],[Student_ID]],Student_List[Student_ID],Student_List[Year_Group])</f>
        <v>Group C</v>
      </c>
      <c r="G744" s="5" t="str">
        <f>_xlfn.XLOOKUP(student_exam_results[[#This Row],[Student_ID]],Student_List[Student_ID],Student_List[Gender])</f>
        <v>M</v>
      </c>
      <c r="H744" s="5" cm="1">
        <f t="array" ref="H744">_xlfn.XLOOKUP(student_exam_results[[#This Row],[Student_ID]],Table3[[#Headers],[#Data],[Student_ID]],Table3[[#Headers],[#Data],[parental_level_of_education]])</f>
        <v>3</v>
      </c>
      <c r="I744" s="5"/>
      <c r="O744" s="5"/>
      <c r="P744" s="5"/>
      <c r="Q744" s="5"/>
      <c r="R744" s="5"/>
    </row>
    <row r="745" spans="1:18" x14ac:dyDescent="0.35">
      <c r="A745" s="18">
        <v>744</v>
      </c>
      <c r="B745" s="4" t="s">
        <v>676</v>
      </c>
      <c r="C745" s="5">
        <v>72</v>
      </c>
      <c r="D745" s="5">
        <v>89</v>
      </c>
      <c r="E745" s="5">
        <v>79</v>
      </c>
      <c r="F745" s="5" t="str">
        <f>_xlfn.XLOOKUP(student_exam_results[[#This Row],[Student_ID]],Student_List[Student_ID],Student_List[Year_Group])</f>
        <v>Group D</v>
      </c>
      <c r="G745" s="5" t="str">
        <f>_xlfn.XLOOKUP(student_exam_results[[#This Row],[Student_ID]],Student_List[Student_ID],Student_List[Gender])</f>
        <v>F</v>
      </c>
      <c r="H745" s="5" cm="1">
        <f t="array" ref="H745">_xlfn.XLOOKUP(student_exam_results[[#This Row],[Student_ID]],Table3[[#Headers],[#Data],[Student_ID]],Table3[[#Headers],[#Data],[parental_level_of_education]])</f>
        <v>2</v>
      </c>
      <c r="I745" s="5"/>
      <c r="O745" s="5"/>
      <c r="P745" s="5"/>
      <c r="Q745" s="5"/>
      <c r="R745" s="5"/>
    </row>
    <row r="746" spans="1:18" x14ac:dyDescent="0.35">
      <c r="A746" s="17">
        <v>745</v>
      </c>
      <c r="B746" s="4" t="s">
        <v>299</v>
      </c>
      <c r="C746" s="5">
        <v>73</v>
      </c>
      <c r="D746" s="5">
        <v>91</v>
      </c>
      <c r="E746" s="5">
        <v>79</v>
      </c>
      <c r="F746" s="5" t="str">
        <f>_xlfn.XLOOKUP(student_exam_results[[#This Row],[Student_ID]],Student_List[Student_ID],Student_List[Year_Group])</f>
        <v>Group C</v>
      </c>
      <c r="G746" s="5" t="str">
        <f>_xlfn.XLOOKUP(student_exam_results[[#This Row],[Student_ID]],Student_List[Student_ID],Student_List[Gender])</f>
        <v>F</v>
      </c>
      <c r="H746" s="5" cm="1">
        <f t="array" ref="H746">_xlfn.XLOOKUP(student_exam_results[[#This Row],[Student_ID]],Table3[[#Headers],[#Data],[Student_ID]],Table3[[#Headers],[#Data],[parental_level_of_education]])</f>
        <v>4</v>
      </c>
      <c r="I746" s="5"/>
      <c r="O746" s="5"/>
      <c r="P746" s="5"/>
      <c r="Q746" s="5"/>
      <c r="R746" s="5"/>
    </row>
    <row r="747" spans="1:18" x14ac:dyDescent="0.35">
      <c r="A747" s="17">
        <v>746</v>
      </c>
      <c r="B747" s="4" t="s">
        <v>863</v>
      </c>
      <c r="C747" s="5">
        <v>78</v>
      </c>
      <c r="D747" s="5">
        <v>69</v>
      </c>
      <c r="E747" s="5">
        <v>80</v>
      </c>
      <c r="F747" s="5" t="str">
        <f>_xlfn.XLOOKUP(student_exam_results[[#This Row],[Student_ID]],Student_List[Student_ID],Student_List[Year_Group])</f>
        <v>Group D</v>
      </c>
      <c r="G747" s="5" t="str">
        <f>_xlfn.XLOOKUP(student_exam_results[[#This Row],[Student_ID]],Student_List[Student_ID],Student_List[Gender])</f>
        <v>M</v>
      </c>
      <c r="H747" s="5" cm="1">
        <f t="array" ref="H747">_xlfn.XLOOKUP(student_exam_results[[#This Row],[Student_ID]],Table3[[#Headers],[#Data],[Student_ID]],Table3[[#Headers],[#Data],[parental_level_of_education]])</f>
        <v>5</v>
      </c>
      <c r="I747" s="5"/>
      <c r="O747" s="5"/>
      <c r="P747" s="5"/>
      <c r="Q747" s="5"/>
      <c r="R747" s="5"/>
    </row>
    <row r="748" spans="1:18" x14ac:dyDescent="0.35">
      <c r="A748" s="18">
        <v>747</v>
      </c>
      <c r="B748" s="4" t="s">
        <v>441</v>
      </c>
      <c r="C748" s="5">
        <v>65</v>
      </c>
      <c r="D748" s="5">
        <v>74</v>
      </c>
      <c r="E748" s="5">
        <v>80</v>
      </c>
      <c r="F748" s="5" t="str">
        <f>_xlfn.XLOOKUP(student_exam_results[[#This Row],[Student_ID]],Student_List[Student_ID],Student_List[Year_Group])</f>
        <v>Group C</v>
      </c>
      <c r="G748" s="5" t="str">
        <f>_xlfn.XLOOKUP(student_exam_results[[#This Row],[Student_ID]],Student_List[Student_ID],Student_List[Gender])</f>
        <v>F</v>
      </c>
      <c r="H748" s="5" cm="1">
        <f t="array" ref="H748">_xlfn.XLOOKUP(student_exam_results[[#This Row],[Student_ID]],Table3[[#Headers],[#Data],[Student_ID]],Table3[[#Headers],[#Data],[parental_level_of_education]])</f>
        <v>6</v>
      </c>
      <c r="I748" s="5"/>
      <c r="O748" s="5"/>
      <c r="P748" s="5"/>
      <c r="Q748" s="5"/>
      <c r="R748" s="5"/>
    </row>
    <row r="749" spans="1:18" x14ac:dyDescent="0.35">
      <c r="A749" s="17">
        <v>748</v>
      </c>
      <c r="B749" s="4" t="s">
        <v>825</v>
      </c>
      <c r="C749" s="5">
        <v>91</v>
      </c>
      <c r="D749" s="5">
        <v>75</v>
      </c>
      <c r="E749" s="5">
        <v>80</v>
      </c>
      <c r="F749" s="5" t="str">
        <f>_xlfn.XLOOKUP(student_exam_results[[#This Row],[Student_ID]],Student_List[Student_ID],Student_List[Year_Group])</f>
        <v>Group D</v>
      </c>
      <c r="G749" s="5" t="str">
        <f>_xlfn.XLOOKUP(student_exam_results[[#This Row],[Student_ID]],Student_List[Student_ID],Student_List[Gender])</f>
        <v>M</v>
      </c>
      <c r="H749" s="5" cm="1">
        <f t="array" ref="H749">_xlfn.XLOOKUP(student_exam_results[[#This Row],[Student_ID]],Table3[[#Headers],[#Data],[Student_ID]],Table3[[#Headers],[#Data],[parental_level_of_education]])</f>
        <v>5</v>
      </c>
      <c r="I749" s="5"/>
      <c r="O749" s="5"/>
      <c r="P749" s="5"/>
      <c r="Q749" s="5"/>
      <c r="R749" s="5"/>
    </row>
    <row r="750" spans="1:18" x14ac:dyDescent="0.35">
      <c r="A750" s="18">
        <v>749</v>
      </c>
      <c r="B750" s="4" t="s">
        <v>744</v>
      </c>
      <c r="C750" s="5">
        <v>71</v>
      </c>
      <c r="D750" s="5">
        <v>76</v>
      </c>
      <c r="E750" s="5">
        <v>80</v>
      </c>
      <c r="F750" s="5" t="str">
        <f>_xlfn.XLOOKUP(student_exam_results[[#This Row],[Student_ID]],Student_List[Student_ID],Student_List[Year_Group])</f>
        <v>Group D</v>
      </c>
      <c r="G750" s="5" t="str">
        <f>_xlfn.XLOOKUP(student_exam_results[[#This Row],[Student_ID]],Student_List[Student_ID],Student_List[Gender])</f>
        <v>F</v>
      </c>
      <c r="H750" s="5" cm="1">
        <f t="array" ref="H750">_xlfn.XLOOKUP(student_exam_results[[#This Row],[Student_ID]],Table3[[#Headers],[#Data],[Student_ID]],Table3[[#Headers],[#Data],[parental_level_of_education]])</f>
        <v>1</v>
      </c>
      <c r="I750" s="5"/>
      <c r="O750" s="5"/>
      <c r="P750" s="5"/>
      <c r="Q750" s="5"/>
      <c r="R750" s="5"/>
    </row>
    <row r="751" spans="1:18" x14ac:dyDescent="0.35">
      <c r="A751" s="17">
        <v>750</v>
      </c>
      <c r="B751" s="4" t="s">
        <v>322</v>
      </c>
      <c r="C751" s="5">
        <v>70</v>
      </c>
      <c r="D751" s="5">
        <v>77</v>
      </c>
      <c r="E751" s="5">
        <v>80</v>
      </c>
      <c r="F751" s="5" t="str">
        <f>_xlfn.XLOOKUP(student_exam_results[[#This Row],[Student_ID]],Student_List[Student_ID],Student_List[Year_Group])</f>
        <v>Group C</v>
      </c>
      <c r="G751" s="5" t="str">
        <f>_xlfn.XLOOKUP(student_exam_results[[#This Row],[Student_ID]],Student_List[Student_ID],Student_List[Gender])</f>
        <v>F</v>
      </c>
      <c r="H751" s="5" cm="1">
        <f t="array" ref="H751">_xlfn.XLOOKUP(student_exam_results[[#This Row],[Student_ID]],Table3[[#Headers],[#Data],[Student_ID]],Table3[[#Headers],[#Data],[parental_level_of_education]])</f>
        <v>4</v>
      </c>
      <c r="I751" s="5"/>
      <c r="O751" s="5"/>
      <c r="P751" s="5"/>
      <c r="Q751" s="5"/>
      <c r="R751" s="5"/>
    </row>
    <row r="752" spans="1:18" x14ac:dyDescent="0.35">
      <c r="A752" s="17">
        <v>751</v>
      </c>
      <c r="B752" s="4" t="s">
        <v>290</v>
      </c>
      <c r="C752" s="5">
        <v>68</v>
      </c>
      <c r="D752" s="5">
        <v>78</v>
      </c>
      <c r="E752" s="5">
        <v>80</v>
      </c>
      <c r="F752" s="5" t="str">
        <f>_xlfn.XLOOKUP(student_exam_results[[#This Row],[Student_ID]],Student_List[Student_ID],Student_List[Year_Group])</f>
        <v>Group C</v>
      </c>
      <c r="G752" s="5" t="str">
        <f>_xlfn.XLOOKUP(student_exam_results[[#This Row],[Student_ID]],Student_List[Student_ID],Student_List[Gender])</f>
        <v>F</v>
      </c>
      <c r="H752" s="5" cm="1">
        <f t="array" ref="H752">_xlfn.XLOOKUP(student_exam_results[[#This Row],[Student_ID]],Table3[[#Headers],[#Data],[Student_ID]],Table3[[#Headers],[#Data],[parental_level_of_education]])</f>
        <v>3</v>
      </c>
      <c r="I752" s="5"/>
      <c r="O752" s="5"/>
      <c r="P752" s="5"/>
      <c r="Q752" s="5"/>
      <c r="R752" s="5"/>
    </row>
    <row r="753" spans="1:18" x14ac:dyDescent="0.35">
      <c r="A753" s="18">
        <v>752</v>
      </c>
      <c r="B753" s="4" t="s">
        <v>316</v>
      </c>
      <c r="C753" s="5">
        <v>69</v>
      </c>
      <c r="D753" s="5">
        <v>78</v>
      </c>
      <c r="E753" s="5">
        <v>80</v>
      </c>
      <c r="F753" s="5" t="str">
        <f>_xlfn.XLOOKUP(student_exam_results[[#This Row],[Student_ID]],Student_List[Student_ID],Student_List[Year_Group])</f>
        <v>Group C</v>
      </c>
      <c r="G753" s="5" t="str">
        <f>_xlfn.XLOOKUP(student_exam_results[[#This Row],[Student_ID]],Student_List[Student_ID],Student_List[Gender])</f>
        <v>F</v>
      </c>
      <c r="H753" s="5" cm="1">
        <f t="array" ref="H753">_xlfn.XLOOKUP(student_exam_results[[#This Row],[Student_ID]],Table3[[#Headers],[#Data],[Student_ID]],Table3[[#Headers],[#Data],[parental_level_of_education]])</f>
        <v>5</v>
      </c>
      <c r="I753" s="5"/>
      <c r="O753" s="5"/>
      <c r="P753" s="5"/>
      <c r="Q753" s="5"/>
      <c r="R753" s="5"/>
    </row>
    <row r="754" spans="1:18" x14ac:dyDescent="0.35">
      <c r="A754" s="17">
        <v>753</v>
      </c>
      <c r="B754" s="4" t="s">
        <v>481</v>
      </c>
      <c r="C754" s="5">
        <v>84</v>
      </c>
      <c r="D754" s="5">
        <v>80</v>
      </c>
      <c r="E754" s="5">
        <v>80</v>
      </c>
      <c r="F754" s="5" t="str">
        <f>_xlfn.XLOOKUP(student_exam_results[[#This Row],[Student_ID]],Student_List[Student_ID],Student_List[Year_Group])</f>
        <v>Group C</v>
      </c>
      <c r="G754" s="5" t="str">
        <f>_xlfn.XLOOKUP(student_exam_results[[#This Row],[Student_ID]],Student_List[Student_ID],Student_List[Gender])</f>
        <v>M</v>
      </c>
      <c r="H754" s="5" cm="1">
        <f t="array" ref="H754">_xlfn.XLOOKUP(student_exam_results[[#This Row],[Student_ID]],Table3[[#Headers],[#Data],[Student_ID]],Table3[[#Headers],[#Data],[parental_level_of_education]])</f>
        <v>2</v>
      </c>
      <c r="I754" s="5"/>
      <c r="O754" s="5"/>
      <c r="P754" s="5"/>
      <c r="Q754" s="5"/>
      <c r="R754" s="5"/>
    </row>
    <row r="755" spans="1:18" x14ac:dyDescent="0.35">
      <c r="A755" s="18">
        <v>754</v>
      </c>
      <c r="B755" s="4" t="s">
        <v>535</v>
      </c>
      <c r="C755" s="5">
        <v>86</v>
      </c>
      <c r="D755" s="5">
        <v>80</v>
      </c>
      <c r="E755" s="5">
        <v>80</v>
      </c>
      <c r="F755" s="5" t="str">
        <f>_xlfn.XLOOKUP(student_exam_results[[#This Row],[Student_ID]],Student_List[Student_ID],Student_List[Year_Group])</f>
        <v>Group C</v>
      </c>
      <c r="G755" s="5" t="str">
        <f>_xlfn.XLOOKUP(student_exam_results[[#This Row],[Student_ID]],Student_List[Student_ID],Student_List[Gender])</f>
        <v>M</v>
      </c>
      <c r="H755" s="5" cm="1">
        <f t="array" ref="H755">_xlfn.XLOOKUP(student_exam_results[[#This Row],[Student_ID]],Table3[[#Headers],[#Data],[Student_ID]],Table3[[#Headers],[#Data],[parental_level_of_education]])</f>
        <v>3</v>
      </c>
      <c r="I755" s="5"/>
      <c r="O755" s="5"/>
      <c r="P755" s="5"/>
      <c r="Q755" s="5"/>
      <c r="R755" s="5"/>
    </row>
    <row r="756" spans="1:18" x14ac:dyDescent="0.35">
      <c r="A756" s="17">
        <v>755</v>
      </c>
      <c r="B756" s="4" t="s">
        <v>427</v>
      </c>
      <c r="C756" s="5">
        <v>72</v>
      </c>
      <c r="D756" s="5">
        <v>82</v>
      </c>
      <c r="E756" s="5">
        <v>80</v>
      </c>
      <c r="F756" s="5" t="str">
        <f>_xlfn.XLOOKUP(student_exam_results[[#This Row],[Student_ID]],Student_List[Student_ID],Student_List[Year_Group])</f>
        <v>Group C</v>
      </c>
      <c r="G756" s="5" t="str">
        <f>_xlfn.XLOOKUP(student_exam_results[[#This Row],[Student_ID]],Student_List[Student_ID],Student_List[Gender])</f>
        <v>F</v>
      </c>
      <c r="H756" s="5" cm="1">
        <f t="array" ref="H756">_xlfn.XLOOKUP(student_exam_results[[#This Row],[Student_ID]],Table3[[#Headers],[#Data],[Student_ID]],Table3[[#Headers],[#Data],[parental_level_of_education]])</f>
        <v>3</v>
      </c>
      <c r="I756" s="5"/>
      <c r="O756" s="5"/>
      <c r="P756" s="5"/>
      <c r="Q756" s="5"/>
      <c r="R756" s="5"/>
    </row>
    <row r="757" spans="1:18" x14ac:dyDescent="0.35">
      <c r="A757" s="17">
        <v>756</v>
      </c>
      <c r="B757" s="4" t="s">
        <v>809</v>
      </c>
      <c r="C757" s="5">
        <v>94</v>
      </c>
      <c r="D757" s="5">
        <v>83</v>
      </c>
      <c r="E757" s="5">
        <v>80</v>
      </c>
      <c r="F757" s="5" t="str">
        <f>_xlfn.XLOOKUP(student_exam_results[[#This Row],[Student_ID]],Student_List[Student_ID],Student_List[Year_Group])</f>
        <v>Group D</v>
      </c>
      <c r="G757" s="5" t="str">
        <f>_xlfn.XLOOKUP(student_exam_results[[#This Row],[Student_ID]],Student_List[Student_ID],Student_List[Gender])</f>
        <v>M</v>
      </c>
      <c r="H757" s="5" cm="1">
        <f t="array" ref="H757">_xlfn.XLOOKUP(student_exam_results[[#This Row],[Student_ID]],Table3[[#Headers],[#Data],[Student_ID]],Table3[[#Headers],[#Data],[parental_level_of_education]])</f>
        <v>2</v>
      </c>
      <c r="I757" s="5"/>
      <c r="O757" s="5"/>
      <c r="P757" s="5"/>
      <c r="Q757" s="5"/>
      <c r="R757" s="5"/>
    </row>
    <row r="758" spans="1:18" x14ac:dyDescent="0.35">
      <c r="A758" s="18">
        <v>757</v>
      </c>
      <c r="B758" s="4" t="s">
        <v>904</v>
      </c>
      <c r="C758" s="5">
        <v>85</v>
      </c>
      <c r="D758" s="5">
        <v>85</v>
      </c>
      <c r="E758" s="5">
        <v>80</v>
      </c>
      <c r="F758" s="5" t="str">
        <f>_xlfn.XLOOKUP(student_exam_results[[#This Row],[Student_ID]],Student_List[Student_ID],Student_List[Year_Group])</f>
        <v>Group E</v>
      </c>
      <c r="G758" s="5" t="str">
        <f>_xlfn.XLOOKUP(student_exam_results[[#This Row],[Student_ID]],Student_List[Student_ID],Student_List[Gender])</f>
        <v>F</v>
      </c>
      <c r="H758" s="5" cm="1">
        <f t="array" ref="H758">_xlfn.XLOOKUP(student_exam_results[[#This Row],[Student_ID]],Table3[[#Headers],[#Data],[Student_ID]],Table3[[#Headers],[#Data],[parental_level_of_education]])</f>
        <v>2</v>
      </c>
      <c r="I758" s="5"/>
      <c r="O758" s="5"/>
      <c r="P758" s="5"/>
      <c r="Q758" s="5"/>
      <c r="R758" s="5"/>
    </row>
    <row r="759" spans="1:18" x14ac:dyDescent="0.35">
      <c r="A759" s="17">
        <v>758</v>
      </c>
      <c r="B759" s="4" t="s">
        <v>150</v>
      </c>
      <c r="C759" s="5">
        <v>72</v>
      </c>
      <c r="D759" s="5">
        <v>86</v>
      </c>
      <c r="E759" s="5">
        <v>80</v>
      </c>
      <c r="F759" s="5" t="str">
        <f>_xlfn.XLOOKUP(student_exam_results[[#This Row],[Student_ID]],Student_List[Student_ID],Student_List[Year_Group])</f>
        <v>Group B</v>
      </c>
      <c r="G759" s="5" t="str">
        <f>_xlfn.XLOOKUP(student_exam_results[[#This Row],[Student_ID]],Student_List[Student_ID],Student_List[Gender])</f>
        <v>F</v>
      </c>
      <c r="H759" s="5" cm="1">
        <f t="array" ref="H759">_xlfn.XLOOKUP(student_exam_results[[#This Row],[Student_ID]],Table3[[#Headers],[#Data],[Student_ID]],Table3[[#Headers],[#Data],[parental_level_of_education]])</f>
        <v>4</v>
      </c>
      <c r="I759" s="5"/>
      <c r="O759" s="5"/>
      <c r="P759" s="5"/>
      <c r="Q759" s="5"/>
      <c r="R759" s="5"/>
    </row>
    <row r="760" spans="1:18" x14ac:dyDescent="0.35">
      <c r="A760" s="18">
        <v>759</v>
      </c>
      <c r="B760" s="4" t="s">
        <v>318</v>
      </c>
      <c r="C760" s="5">
        <v>77</v>
      </c>
      <c r="D760" s="5">
        <v>76</v>
      </c>
      <c r="E760" s="5">
        <v>81</v>
      </c>
      <c r="F760" s="5" t="str">
        <f>_xlfn.XLOOKUP(student_exam_results[[#This Row],[Student_ID]],Student_List[Student_ID],Student_List[Year_Group])</f>
        <v>Group C</v>
      </c>
      <c r="G760" s="5" t="str">
        <f>_xlfn.XLOOKUP(student_exam_results[[#This Row],[Student_ID]],Student_List[Student_ID],Student_List[Gender])</f>
        <v>F</v>
      </c>
      <c r="H760" s="5" cm="1">
        <f t="array" ref="H760">_xlfn.XLOOKUP(student_exam_results[[#This Row],[Student_ID]],Table3[[#Headers],[#Data],[Student_ID]],Table3[[#Headers],[#Data],[parental_level_of_education]])</f>
        <v>5</v>
      </c>
      <c r="I760" s="5"/>
      <c r="O760" s="5"/>
      <c r="P760" s="5"/>
      <c r="Q760" s="5"/>
      <c r="R760" s="5"/>
    </row>
    <row r="761" spans="1:18" x14ac:dyDescent="0.35">
      <c r="A761" s="17">
        <v>760</v>
      </c>
      <c r="B761" s="4" t="s">
        <v>342</v>
      </c>
      <c r="C761" s="5">
        <v>77</v>
      </c>
      <c r="D761" s="5">
        <v>76</v>
      </c>
      <c r="E761" s="5">
        <v>81</v>
      </c>
      <c r="F761" s="5" t="str">
        <f>_xlfn.XLOOKUP(student_exam_results[[#This Row],[Student_ID]],Student_List[Student_ID],Student_List[Year_Group])</f>
        <v>Group C</v>
      </c>
      <c r="G761" s="5" t="str">
        <f>_xlfn.XLOOKUP(student_exam_results[[#This Row],[Student_ID]],Student_List[Student_ID],Student_List[Gender])</f>
        <v>F</v>
      </c>
      <c r="H761" s="5" cm="1">
        <f t="array" ref="H761">_xlfn.XLOOKUP(student_exam_results[[#This Row],[Student_ID]],Table3[[#Headers],[#Data],[Student_ID]],Table3[[#Headers],[#Data],[parental_level_of_education]])</f>
        <v>2</v>
      </c>
      <c r="I761" s="5"/>
      <c r="O761" s="5"/>
      <c r="P761" s="5"/>
      <c r="Q761" s="5"/>
      <c r="R761" s="5"/>
    </row>
    <row r="762" spans="1:18" x14ac:dyDescent="0.35">
      <c r="A762" s="17">
        <v>761</v>
      </c>
      <c r="B762" s="4" t="s">
        <v>563</v>
      </c>
      <c r="C762" s="5">
        <v>81</v>
      </c>
      <c r="D762" s="5">
        <v>77</v>
      </c>
      <c r="E762" s="5">
        <v>81</v>
      </c>
      <c r="F762" s="5" t="str">
        <f>_xlfn.XLOOKUP(student_exam_results[[#This Row],[Student_ID]],Student_List[Student_ID],Student_List[Year_Group])</f>
        <v>Group C</v>
      </c>
      <c r="G762" s="5" t="str">
        <f>_xlfn.XLOOKUP(student_exam_results[[#This Row],[Student_ID]],Student_List[Student_ID],Student_List[Gender])</f>
        <v>M</v>
      </c>
      <c r="H762" s="5" cm="1">
        <f t="array" ref="H762">_xlfn.XLOOKUP(student_exam_results[[#This Row],[Student_ID]],Table3[[#Headers],[#Data],[Student_ID]],Table3[[#Headers],[#Data],[parental_level_of_education]])</f>
        <v>6</v>
      </c>
      <c r="I762" s="5"/>
      <c r="O762" s="5"/>
      <c r="P762" s="5"/>
      <c r="Q762" s="5"/>
      <c r="R762" s="5"/>
    </row>
    <row r="763" spans="1:18" x14ac:dyDescent="0.35">
      <c r="A763" s="18">
        <v>762</v>
      </c>
      <c r="B763" s="4" t="s">
        <v>907</v>
      </c>
      <c r="C763" s="5">
        <v>71</v>
      </c>
      <c r="D763" s="5">
        <v>77</v>
      </c>
      <c r="E763" s="5">
        <v>81</v>
      </c>
      <c r="F763" s="5" t="str">
        <f>_xlfn.XLOOKUP(student_exam_results[[#This Row],[Student_ID]],Student_List[Student_ID],Student_List[Year_Group])</f>
        <v>Group E</v>
      </c>
      <c r="G763" s="5" t="str">
        <f>_xlfn.XLOOKUP(student_exam_results[[#This Row],[Student_ID]],Student_List[Student_ID],Student_List[Gender])</f>
        <v>F</v>
      </c>
      <c r="H763" s="5" cm="1">
        <f t="array" ref="H763">_xlfn.XLOOKUP(student_exam_results[[#This Row],[Student_ID]],Table3[[#Headers],[#Data],[Student_ID]],Table3[[#Headers],[#Data],[parental_level_of_education]])</f>
        <v>2</v>
      </c>
      <c r="I763" s="5"/>
      <c r="O763" s="5"/>
      <c r="P763" s="5"/>
      <c r="Q763" s="5"/>
      <c r="R763" s="5"/>
    </row>
    <row r="764" spans="1:18" x14ac:dyDescent="0.35">
      <c r="A764" s="17">
        <v>763</v>
      </c>
      <c r="B764" s="4" t="s">
        <v>545</v>
      </c>
      <c r="C764" s="5">
        <v>76</v>
      </c>
      <c r="D764" s="5">
        <v>77</v>
      </c>
      <c r="E764" s="5">
        <v>81</v>
      </c>
      <c r="F764" s="5" t="str">
        <f>_xlfn.XLOOKUP(student_exam_results[[#This Row],[Student_ID]],Student_List[Student_ID],Student_List[Year_Group])</f>
        <v>Group C</v>
      </c>
      <c r="G764" s="5" t="str">
        <f>_xlfn.XLOOKUP(student_exam_results[[#This Row],[Student_ID]],Student_List[Student_ID],Student_List[Gender])</f>
        <v>M</v>
      </c>
      <c r="H764" s="5" cm="1">
        <f t="array" ref="H764">_xlfn.XLOOKUP(student_exam_results[[#This Row],[Student_ID]],Table3[[#Headers],[#Data],[Student_ID]],Table3[[#Headers],[#Data],[parental_level_of_education]])</f>
        <v>6</v>
      </c>
      <c r="I764" s="5"/>
      <c r="O764" s="5"/>
      <c r="P764" s="5"/>
      <c r="Q764" s="5"/>
      <c r="R764" s="5"/>
    </row>
    <row r="765" spans="1:18" x14ac:dyDescent="0.35">
      <c r="A765" s="18">
        <v>764</v>
      </c>
      <c r="B765" s="4" t="s">
        <v>159</v>
      </c>
      <c r="C765" s="5">
        <v>60</v>
      </c>
      <c r="D765" s="5">
        <v>78</v>
      </c>
      <c r="E765" s="5">
        <v>81</v>
      </c>
      <c r="F765" s="5" t="str">
        <f>_xlfn.XLOOKUP(student_exam_results[[#This Row],[Student_ID]],Student_List[Student_ID],Student_List[Year_Group])</f>
        <v>Group B</v>
      </c>
      <c r="G765" s="5" t="str">
        <f>_xlfn.XLOOKUP(student_exam_results[[#This Row],[Student_ID]],Student_List[Student_ID],Student_List[Gender])</f>
        <v>F</v>
      </c>
      <c r="H765" s="5" cm="1">
        <f t="array" ref="H765">_xlfn.XLOOKUP(student_exam_results[[#This Row],[Student_ID]],Table3[[#Headers],[#Data],[Student_ID]],Table3[[#Headers],[#Data],[parental_level_of_education]])</f>
        <v>3</v>
      </c>
      <c r="I765" s="5"/>
      <c r="O765" s="5"/>
      <c r="P765" s="5"/>
      <c r="Q765" s="5"/>
      <c r="R765" s="5"/>
    </row>
    <row r="766" spans="1:18" x14ac:dyDescent="0.35">
      <c r="A766" s="17">
        <v>765</v>
      </c>
      <c r="B766" s="4" t="s">
        <v>497</v>
      </c>
      <c r="C766" s="5">
        <v>81</v>
      </c>
      <c r="D766" s="5">
        <v>78</v>
      </c>
      <c r="E766" s="5">
        <v>81</v>
      </c>
      <c r="F766" s="5" t="str">
        <f>_xlfn.XLOOKUP(student_exam_results[[#This Row],[Student_ID]],Student_List[Student_ID],Student_List[Year_Group])</f>
        <v>Group C</v>
      </c>
      <c r="G766" s="5" t="str">
        <f>_xlfn.XLOOKUP(student_exam_results[[#This Row],[Student_ID]],Student_List[Student_ID],Student_List[Gender])</f>
        <v>M</v>
      </c>
      <c r="H766" s="5" cm="1">
        <f t="array" ref="H766">_xlfn.XLOOKUP(student_exam_results[[#This Row],[Student_ID]],Table3[[#Headers],[#Data],[Student_ID]],Table3[[#Headers],[#Data],[parental_level_of_education]])</f>
        <v>2</v>
      </c>
      <c r="I766" s="5"/>
      <c r="O766" s="5"/>
      <c r="P766" s="5"/>
      <c r="Q766" s="5"/>
      <c r="R766" s="5"/>
    </row>
    <row r="767" spans="1:18" x14ac:dyDescent="0.35">
      <c r="A767" s="17">
        <v>766</v>
      </c>
      <c r="B767" s="4" t="s">
        <v>276</v>
      </c>
      <c r="C767" s="5">
        <v>73</v>
      </c>
      <c r="D767" s="5">
        <v>82</v>
      </c>
      <c r="E767" s="5">
        <v>81</v>
      </c>
      <c r="F767" s="5" t="str">
        <f>_xlfn.XLOOKUP(student_exam_results[[#This Row],[Student_ID]],Student_List[Student_ID],Student_List[Year_Group])</f>
        <v>Group B</v>
      </c>
      <c r="G767" s="5" t="str">
        <f>_xlfn.XLOOKUP(student_exam_results[[#This Row],[Student_ID]],Student_List[Student_ID],Student_List[Gender])</f>
        <v>M</v>
      </c>
      <c r="H767" s="5" cm="1">
        <f t="array" ref="H767">_xlfn.XLOOKUP(student_exam_results[[#This Row],[Student_ID]],Table3[[#Headers],[#Data],[Student_ID]],Table3[[#Headers],[#Data],[parental_level_of_education]])</f>
        <v>2</v>
      </c>
      <c r="I767" s="5"/>
      <c r="O767" s="5"/>
      <c r="P767" s="5"/>
      <c r="Q767" s="5"/>
      <c r="R767" s="5"/>
    </row>
    <row r="768" spans="1:18" x14ac:dyDescent="0.35">
      <c r="A768" s="18">
        <v>767</v>
      </c>
      <c r="B768" s="4" t="s">
        <v>909</v>
      </c>
      <c r="C768" s="5">
        <v>84</v>
      </c>
      <c r="D768" s="5">
        <v>82</v>
      </c>
      <c r="E768" s="5">
        <v>81</v>
      </c>
      <c r="F768" s="5" t="str">
        <f>_xlfn.XLOOKUP(student_exam_results[[#This Row],[Student_ID]],Student_List[Student_ID],Student_List[Year_Group])</f>
        <v>Group E</v>
      </c>
      <c r="G768" s="5" t="str">
        <f>_xlfn.XLOOKUP(student_exam_results[[#This Row],[Student_ID]],Student_List[Student_ID],Student_List[Gender])</f>
        <v>F</v>
      </c>
      <c r="H768" s="5" cm="1">
        <f t="array" ref="H768">_xlfn.XLOOKUP(student_exam_results[[#This Row],[Student_ID]],Table3[[#Headers],[#Data],[Student_ID]],Table3[[#Headers],[#Data],[parental_level_of_education]])</f>
        <v>5</v>
      </c>
      <c r="I768" s="5"/>
      <c r="O768" s="5"/>
      <c r="P768" s="5"/>
      <c r="Q768" s="5"/>
      <c r="R768" s="5"/>
    </row>
    <row r="769" spans="1:18" x14ac:dyDescent="0.35">
      <c r="A769" s="17">
        <v>768</v>
      </c>
      <c r="B769" s="4" t="s">
        <v>857</v>
      </c>
      <c r="C769" s="5">
        <v>79</v>
      </c>
      <c r="D769" s="5">
        <v>83</v>
      </c>
      <c r="E769" s="5">
        <v>81</v>
      </c>
      <c r="F769" s="5" t="str">
        <f>_xlfn.XLOOKUP(student_exam_results[[#This Row],[Student_ID]],Student_List[Student_ID],Student_List[Year_Group])</f>
        <v>Group D</v>
      </c>
      <c r="G769" s="5" t="str">
        <f>_xlfn.XLOOKUP(student_exam_results[[#This Row],[Student_ID]],Student_List[Student_ID],Student_List[Gender])</f>
        <v>M</v>
      </c>
      <c r="H769" s="5" cm="1">
        <f t="array" ref="H769">_xlfn.XLOOKUP(student_exam_results[[#This Row],[Student_ID]],Table3[[#Headers],[#Data],[Student_ID]],Table3[[#Headers],[#Data],[parental_level_of_education]])</f>
        <v>5</v>
      </c>
      <c r="I769" s="5"/>
      <c r="O769" s="5"/>
      <c r="P769" s="5"/>
      <c r="Q769" s="5"/>
      <c r="R769" s="5"/>
    </row>
    <row r="770" spans="1:18" x14ac:dyDescent="0.35">
      <c r="A770" s="18">
        <v>769</v>
      </c>
      <c r="B770" s="4" t="s">
        <v>798</v>
      </c>
      <c r="C770" s="5">
        <v>89</v>
      </c>
      <c r="D770" s="5">
        <v>84</v>
      </c>
      <c r="E770" s="5">
        <v>81</v>
      </c>
      <c r="F770" s="5" t="str">
        <f>_xlfn.XLOOKUP(student_exam_results[[#This Row],[Student_ID]],Student_List[Student_ID],Student_List[Year_Group])</f>
        <v>Group D</v>
      </c>
      <c r="G770" s="5" t="str">
        <f>_xlfn.XLOOKUP(student_exam_results[[#This Row],[Student_ID]],Student_List[Student_ID],Student_List[Gender])</f>
        <v>M</v>
      </c>
      <c r="H770" s="5" cm="1">
        <f t="array" ref="H770">_xlfn.XLOOKUP(student_exam_results[[#This Row],[Student_ID]],Table3[[#Headers],[#Data],[Student_ID]],Table3[[#Headers],[#Data],[parental_level_of_education]])</f>
        <v>4</v>
      </c>
      <c r="I770" s="5"/>
      <c r="O770" s="5"/>
      <c r="P770" s="5"/>
      <c r="Q770" s="5"/>
      <c r="R770" s="5"/>
    </row>
    <row r="771" spans="1:18" x14ac:dyDescent="0.35">
      <c r="A771" s="17">
        <v>770</v>
      </c>
      <c r="B771" s="4" t="s">
        <v>429</v>
      </c>
      <c r="C771" s="5">
        <v>78</v>
      </c>
      <c r="D771" s="5">
        <v>85</v>
      </c>
      <c r="E771" s="5">
        <v>81</v>
      </c>
      <c r="F771" s="5" t="str">
        <f>_xlfn.XLOOKUP(student_exam_results[[#This Row],[Student_ID]],Student_List[Student_ID],Student_List[Year_Group])</f>
        <v>Group C</v>
      </c>
      <c r="G771" s="5" t="str">
        <f>_xlfn.XLOOKUP(student_exam_results[[#This Row],[Student_ID]],Student_List[Student_ID],Student_List[Gender])</f>
        <v>F</v>
      </c>
      <c r="H771" s="5" cm="1">
        <f t="array" ref="H771">_xlfn.XLOOKUP(student_exam_results[[#This Row],[Student_ID]],Table3[[#Headers],[#Data],[Student_ID]],Table3[[#Headers],[#Data],[parental_level_of_education]])</f>
        <v>3</v>
      </c>
      <c r="I771" s="5"/>
      <c r="O771" s="5"/>
      <c r="P771" s="5"/>
      <c r="Q771" s="5"/>
      <c r="R771" s="5"/>
    </row>
    <row r="772" spans="1:18" x14ac:dyDescent="0.35">
      <c r="A772" s="17">
        <v>771</v>
      </c>
      <c r="B772" s="4" t="s">
        <v>370</v>
      </c>
      <c r="C772" s="5">
        <v>70</v>
      </c>
      <c r="D772" s="5">
        <v>85</v>
      </c>
      <c r="E772" s="5">
        <v>81</v>
      </c>
      <c r="F772" s="5" t="str">
        <f>_xlfn.XLOOKUP(student_exam_results[[#This Row],[Student_ID]],Student_List[Student_ID],Student_List[Year_Group])</f>
        <v>Group C</v>
      </c>
      <c r="G772" s="5" t="str">
        <f>_xlfn.XLOOKUP(student_exam_results[[#This Row],[Student_ID]],Student_List[Student_ID],Student_List[Gender])</f>
        <v>F</v>
      </c>
      <c r="H772" s="5" cm="1">
        <f t="array" ref="H772">_xlfn.XLOOKUP(student_exam_results[[#This Row],[Student_ID]],Table3[[#Headers],[#Data],[Student_ID]],Table3[[#Headers],[#Data],[parental_level_of_education]])</f>
        <v>3</v>
      </c>
      <c r="I772" s="5"/>
      <c r="O772" s="5"/>
      <c r="P772" s="5"/>
      <c r="Q772" s="5"/>
      <c r="R772" s="5"/>
    </row>
    <row r="773" spans="1:18" x14ac:dyDescent="0.35">
      <c r="A773" s="18">
        <v>772</v>
      </c>
      <c r="B773" s="4" t="s">
        <v>371</v>
      </c>
      <c r="C773" s="5">
        <v>75</v>
      </c>
      <c r="D773" s="5">
        <v>86</v>
      </c>
      <c r="E773" s="5">
        <v>81</v>
      </c>
      <c r="F773" s="5" t="str">
        <f>_xlfn.XLOOKUP(student_exam_results[[#This Row],[Student_ID]],Student_List[Student_ID],Student_List[Year_Group])</f>
        <v>Group C</v>
      </c>
      <c r="G773" s="5" t="str">
        <f>_xlfn.XLOOKUP(student_exam_results[[#This Row],[Student_ID]],Student_List[Student_ID],Student_List[Gender])</f>
        <v>F</v>
      </c>
      <c r="H773" s="5" cm="1">
        <f t="array" ref="H773">_xlfn.XLOOKUP(student_exam_results[[#This Row],[Student_ID]],Table3[[#Headers],[#Data],[Student_ID]],Table3[[#Headers],[#Data],[parental_level_of_education]])</f>
        <v>1</v>
      </c>
      <c r="I773" s="5"/>
      <c r="O773" s="5"/>
      <c r="P773" s="5"/>
      <c r="Q773" s="5"/>
      <c r="R773" s="5"/>
    </row>
    <row r="774" spans="1:18" x14ac:dyDescent="0.35">
      <c r="A774" s="17">
        <v>773</v>
      </c>
      <c r="B774" s="4" t="s">
        <v>304</v>
      </c>
      <c r="C774" s="5">
        <v>76</v>
      </c>
      <c r="D774" s="5">
        <v>89</v>
      </c>
      <c r="E774" s="5">
        <v>81</v>
      </c>
      <c r="F774" s="5" t="str">
        <f>_xlfn.XLOOKUP(student_exam_results[[#This Row],[Student_ID]],Student_List[Student_ID],Student_List[Year_Group])</f>
        <v>Group C</v>
      </c>
      <c r="G774" s="5" t="str">
        <f>_xlfn.XLOOKUP(student_exam_results[[#This Row],[Student_ID]],Student_List[Student_ID],Student_List[Gender])</f>
        <v>F</v>
      </c>
      <c r="H774" s="5" cm="1">
        <f t="array" ref="H774">_xlfn.XLOOKUP(student_exam_results[[#This Row],[Student_ID]],Table3[[#Headers],[#Data],[Student_ID]],Table3[[#Headers],[#Data],[parental_level_of_education]])</f>
        <v>3</v>
      </c>
      <c r="I774" s="5"/>
      <c r="O774" s="5"/>
      <c r="P774" s="5"/>
      <c r="Q774" s="5"/>
      <c r="R774" s="5"/>
    </row>
    <row r="775" spans="1:18" x14ac:dyDescent="0.35">
      <c r="A775" s="18">
        <v>774</v>
      </c>
      <c r="B775" s="4" t="s">
        <v>967</v>
      </c>
      <c r="C775" s="5">
        <v>83</v>
      </c>
      <c r="D775" s="5">
        <v>89</v>
      </c>
      <c r="E775" s="5">
        <v>81</v>
      </c>
      <c r="F775" s="5" t="str">
        <f>_xlfn.XLOOKUP(student_exam_results[[#This Row],[Student_ID]],Student_List[Student_ID],Student_List[Year_Group])</f>
        <v>Group E</v>
      </c>
      <c r="G775" s="5" t="str">
        <f>_xlfn.XLOOKUP(student_exam_results[[#This Row],[Student_ID]],Student_List[Student_ID],Student_List[Gender])</f>
        <v>M</v>
      </c>
      <c r="H775" s="5" cm="1">
        <f t="array" ref="H775">_xlfn.XLOOKUP(student_exam_results[[#This Row],[Student_ID]],Table3[[#Headers],[#Data],[Student_ID]],Table3[[#Headers],[#Data],[parental_level_of_education]])</f>
        <v>2</v>
      </c>
      <c r="I775" s="5"/>
      <c r="O775" s="5"/>
      <c r="P775" s="5"/>
      <c r="Q775" s="5"/>
      <c r="R775" s="5"/>
    </row>
    <row r="776" spans="1:18" x14ac:dyDescent="0.35">
      <c r="A776" s="17">
        <v>775</v>
      </c>
      <c r="B776" s="4" t="s">
        <v>544</v>
      </c>
      <c r="C776" s="5">
        <v>86</v>
      </c>
      <c r="D776" s="5">
        <v>92</v>
      </c>
      <c r="E776" s="5">
        <v>81</v>
      </c>
      <c r="F776" s="5" t="str">
        <f>_xlfn.XLOOKUP(student_exam_results[[#This Row],[Student_ID]],Student_List[Student_ID],Student_List[Year_Group])</f>
        <v>Group C</v>
      </c>
      <c r="G776" s="5" t="str">
        <f>_xlfn.XLOOKUP(student_exam_results[[#This Row],[Student_ID]],Student_List[Student_ID],Student_List[Gender])</f>
        <v>M</v>
      </c>
      <c r="H776" s="5" cm="1">
        <f t="array" ref="H776">_xlfn.XLOOKUP(student_exam_results[[#This Row],[Student_ID]],Table3[[#Headers],[#Data],[Student_ID]],Table3[[#Headers],[#Data],[parental_level_of_education]])</f>
        <v>2</v>
      </c>
      <c r="I776" s="5"/>
      <c r="O776" s="5"/>
      <c r="P776" s="5"/>
      <c r="Q776" s="5"/>
      <c r="R776" s="5"/>
    </row>
    <row r="777" spans="1:18" x14ac:dyDescent="0.35">
      <c r="A777" s="17">
        <v>776</v>
      </c>
      <c r="B777" s="4" t="s">
        <v>888</v>
      </c>
      <c r="C777" s="5">
        <v>74</v>
      </c>
      <c r="D777" s="5">
        <v>75</v>
      </c>
      <c r="E777" s="5">
        <v>82</v>
      </c>
      <c r="F777" s="5" t="str">
        <f>_xlfn.XLOOKUP(student_exam_results[[#This Row],[Student_ID]],Student_List[Student_ID],Student_List[Year_Group])</f>
        <v>Group E</v>
      </c>
      <c r="G777" s="5" t="str">
        <f>_xlfn.XLOOKUP(student_exam_results[[#This Row],[Student_ID]],Student_List[Student_ID],Student_List[Gender])</f>
        <v>F</v>
      </c>
      <c r="H777" s="5" cm="1">
        <f t="array" ref="H777">_xlfn.XLOOKUP(student_exam_results[[#This Row],[Student_ID]],Table3[[#Headers],[#Data],[Student_ID]],Table3[[#Headers],[#Data],[parental_level_of_education]])</f>
        <v>3</v>
      </c>
      <c r="I777" s="5"/>
      <c r="O777" s="5"/>
      <c r="P777" s="5"/>
      <c r="Q777" s="5"/>
      <c r="R777" s="5"/>
    </row>
    <row r="778" spans="1:18" x14ac:dyDescent="0.35">
      <c r="A778" s="18">
        <v>777</v>
      </c>
      <c r="B778" s="4" t="s">
        <v>153</v>
      </c>
      <c r="C778" s="5">
        <v>74</v>
      </c>
      <c r="D778" s="5">
        <v>77</v>
      </c>
      <c r="E778" s="5">
        <v>82</v>
      </c>
      <c r="F778" s="5" t="str">
        <f>_xlfn.XLOOKUP(student_exam_results[[#This Row],[Student_ID]],Student_List[Student_ID],Student_List[Year_Group])</f>
        <v>Group B</v>
      </c>
      <c r="G778" s="5" t="str">
        <f>_xlfn.XLOOKUP(student_exam_results[[#This Row],[Student_ID]],Student_List[Student_ID],Student_List[Gender])</f>
        <v>F</v>
      </c>
      <c r="H778" s="5" cm="1">
        <f t="array" ref="H778">_xlfn.XLOOKUP(student_exam_results[[#This Row],[Student_ID]],Table3[[#Headers],[#Data],[Student_ID]],Table3[[#Headers],[#Data],[parental_level_of_education]])</f>
        <v>4</v>
      </c>
      <c r="I778" s="5"/>
      <c r="O778" s="5"/>
      <c r="P778" s="5"/>
      <c r="Q778" s="5"/>
      <c r="R778" s="5"/>
    </row>
    <row r="779" spans="1:18" x14ac:dyDescent="0.35">
      <c r="A779" s="17">
        <v>778</v>
      </c>
      <c r="B779" s="4" t="s">
        <v>219</v>
      </c>
      <c r="C779" s="5">
        <v>89</v>
      </c>
      <c r="D779" s="5">
        <v>77</v>
      </c>
      <c r="E779" s="5">
        <v>82</v>
      </c>
      <c r="F779" s="5" t="str">
        <f>_xlfn.XLOOKUP(student_exam_results[[#This Row],[Student_ID]],Student_List[Student_ID],Student_List[Year_Group])</f>
        <v>Group B</v>
      </c>
      <c r="G779" s="5" t="str">
        <f>_xlfn.XLOOKUP(student_exam_results[[#This Row],[Student_ID]],Student_List[Student_ID],Student_List[Gender])</f>
        <v>M</v>
      </c>
      <c r="H779" s="5" cm="1">
        <f t="array" ref="H779">_xlfn.XLOOKUP(student_exam_results[[#This Row],[Student_ID]],Table3[[#Headers],[#Data],[Student_ID]],Table3[[#Headers],[#Data],[parental_level_of_education]])</f>
        <v>3</v>
      </c>
      <c r="I779" s="5"/>
      <c r="O779" s="5"/>
      <c r="P779" s="5"/>
      <c r="Q779" s="5"/>
      <c r="R779" s="5"/>
    </row>
    <row r="780" spans="1:18" x14ac:dyDescent="0.35">
      <c r="A780" s="18">
        <v>779</v>
      </c>
      <c r="B780" s="4" t="s">
        <v>870</v>
      </c>
      <c r="C780" s="5">
        <v>96</v>
      </c>
      <c r="D780" s="5">
        <v>77</v>
      </c>
      <c r="E780" s="5">
        <v>82</v>
      </c>
      <c r="F780" s="5" t="str">
        <f>_xlfn.XLOOKUP(student_exam_results[[#This Row],[Student_ID]],Student_List[Student_ID],Student_List[Year_Group])</f>
        <v>Group D</v>
      </c>
      <c r="G780" s="5" t="str">
        <f>_xlfn.XLOOKUP(student_exam_results[[#This Row],[Student_ID]],Student_List[Student_ID],Student_List[Gender])</f>
        <v>M</v>
      </c>
      <c r="H780" s="5" cm="1">
        <f t="array" ref="H780">_xlfn.XLOOKUP(student_exam_results[[#This Row],[Student_ID]],Table3[[#Headers],[#Data],[Student_ID]],Table3[[#Headers],[#Data],[parental_level_of_education]])</f>
        <v>5</v>
      </c>
      <c r="I780" s="5"/>
      <c r="O780" s="5"/>
      <c r="P780" s="5"/>
      <c r="Q780" s="5"/>
      <c r="R780" s="5"/>
    </row>
    <row r="781" spans="1:18" x14ac:dyDescent="0.35">
      <c r="A781" s="17">
        <v>780</v>
      </c>
      <c r="B781" s="4" t="s">
        <v>833</v>
      </c>
      <c r="C781" s="5">
        <v>80</v>
      </c>
      <c r="D781" s="5">
        <v>77</v>
      </c>
      <c r="E781" s="5">
        <v>82</v>
      </c>
      <c r="F781" s="5" t="str">
        <f>_xlfn.XLOOKUP(student_exam_results[[#This Row],[Student_ID]],Student_List[Student_ID],Student_List[Year_Group])</f>
        <v>Group D</v>
      </c>
      <c r="G781" s="5" t="str">
        <f>_xlfn.XLOOKUP(student_exam_results[[#This Row],[Student_ID]],Student_List[Student_ID],Student_List[Gender])</f>
        <v>M</v>
      </c>
      <c r="H781" s="5" cm="1">
        <f t="array" ref="H781">_xlfn.XLOOKUP(student_exam_results[[#This Row],[Student_ID]],Table3[[#Headers],[#Data],[Student_ID]],Table3[[#Headers],[#Data],[parental_level_of_education]])</f>
        <v>4</v>
      </c>
      <c r="I781" s="5"/>
      <c r="O781" s="5"/>
      <c r="P781" s="5"/>
      <c r="Q781" s="5"/>
      <c r="R781" s="5"/>
    </row>
    <row r="782" spans="1:18" x14ac:dyDescent="0.35">
      <c r="A782" s="17">
        <v>781</v>
      </c>
      <c r="B782" s="4" t="s">
        <v>834</v>
      </c>
      <c r="C782" s="5">
        <v>88</v>
      </c>
      <c r="D782" s="5">
        <v>79</v>
      </c>
      <c r="E782" s="5">
        <v>82</v>
      </c>
      <c r="F782" s="5" t="str">
        <f>_xlfn.XLOOKUP(student_exam_results[[#This Row],[Student_ID]],Student_List[Student_ID],Student_List[Year_Group])</f>
        <v>Group D</v>
      </c>
      <c r="G782" s="5" t="str">
        <f>_xlfn.XLOOKUP(student_exam_results[[#This Row],[Student_ID]],Student_List[Student_ID],Student_List[Gender])</f>
        <v>M</v>
      </c>
      <c r="H782" s="5" cm="1">
        <f t="array" ref="H782">_xlfn.XLOOKUP(student_exam_results[[#This Row],[Student_ID]],Table3[[#Headers],[#Data],[Student_ID]],Table3[[#Headers],[#Data],[parental_level_of_education]])</f>
        <v>3</v>
      </c>
      <c r="I782" s="5"/>
      <c r="O782" s="5"/>
      <c r="P782" s="5"/>
      <c r="Q782" s="5"/>
      <c r="R782" s="5"/>
    </row>
    <row r="783" spans="1:18" x14ac:dyDescent="0.35">
      <c r="A783" s="18">
        <v>782</v>
      </c>
      <c r="B783" s="4" t="s">
        <v>451</v>
      </c>
      <c r="C783" s="5">
        <v>81</v>
      </c>
      <c r="D783" s="5">
        <v>80</v>
      </c>
      <c r="E783" s="5">
        <v>82</v>
      </c>
      <c r="F783" s="5" t="str">
        <f>_xlfn.XLOOKUP(student_exam_results[[#This Row],[Student_ID]],Student_List[Student_ID],Student_List[Year_Group])</f>
        <v>Group C</v>
      </c>
      <c r="G783" s="5" t="str">
        <f>_xlfn.XLOOKUP(student_exam_results[[#This Row],[Student_ID]],Student_List[Student_ID],Student_List[Gender])</f>
        <v>M</v>
      </c>
      <c r="H783" s="5" cm="1">
        <f t="array" ref="H783">_xlfn.XLOOKUP(student_exam_results[[#This Row],[Student_ID]],Table3[[#Headers],[#Data],[Student_ID]],Table3[[#Headers],[#Data],[parental_level_of_education]])</f>
        <v>4</v>
      </c>
      <c r="I783" s="5"/>
      <c r="O783" s="5"/>
      <c r="P783" s="5"/>
      <c r="Q783" s="5"/>
      <c r="R783" s="5"/>
    </row>
    <row r="784" spans="1:18" x14ac:dyDescent="0.35">
      <c r="A784" s="17">
        <v>783</v>
      </c>
      <c r="B784" s="4" t="s">
        <v>919</v>
      </c>
      <c r="C784" s="5">
        <v>71</v>
      </c>
      <c r="D784" s="5">
        <v>80</v>
      </c>
      <c r="E784" s="5">
        <v>82</v>
      </c>
      <c r="F784" s="5" t="str">
        <f>_xlfn.XLOOKUP(student_exam_results[[#This Row],[Student_ID]],Student_List[Student_ID],Student_List[Year_Group])</f>
        <v>Group E</v>
      </c>
      <c r="G784" s="5" t="str">
        <f>_xlfn.XLOOKUP(student_exam_results[[#This Row],[Student_ID]],Student_List[Student_ID],Student_List[Gender])</f>
        <v>F</v>
      </c>
      <c r="H784" s="5" cm="1">
        <f t="array" ref="H784">_xlfn.XLOOKUP(student_exam_results[[#This Row],[Student_ID]],Table3[[#Headers],[#Data],[Student_ID]],Table3[[#Headers],[#Data],[parental_level_of_education]])</f>
        <v>4</v>
      </c>
      <c r="I784" s="5"/>
      <c r="O784" s="5"/>
      <c r="P784" s="5"/>
      <c r="Q784" s="5"/>
      <c r="R784" s="5"/>
    </row>
    <row r="785" spans="1:18" x14ac:dyDescent="0.35">
      <c r="A785" s="18">
        <v>784</v>
      </c>
      <c r="B785" s="4" t="s">
        <v>774</v>
      </c>
      <c r="C785" s="5">
        <v>81</v>
      </c>
      <c r="D785" s="5">
        <v>81</v>
      </c>
      <c r="E785" s="5">
        <v>82</v>
      </c>
      <c r="F785" s="5" t="str">
        <f>_xlfn.XLOOKUP(student_exam_results[[#This Row],[Student_ID]],Student_List[Student_ID],Student_List[Year_Group])</f>
        <v>Group D</v>
      </c>
      <c r="G785" s="5" t="str">
        <f>_xlfn.XLOOKUP(student_exam_results[[#This Row],[Student_ID]],Student_List[Student_ID],Student_List[Gender])</f>
        <v>M</v>
      </c>
      <c r="H785" s="5" cm="1">
        <f t="array" ref="H785">_xlfn.XLOOKUP(student_exam_results[[#This Row],[Student_ID]],Table3[[#Headers],[#Data],[Student_ID]],Table3[[#Headers],[#Data],[parental_level_of_education]])</f>
        <v>6</v>
      </c>
      <c r="I785" s="5"/>
      <c r="O785" s="5"/>
      <c r="P785" s="5"/>
      <c r="Q785" s="5"/>
      <c r="R785" s="5"/>
    </row>
    <row r="786" spans="1:18" x14ac:dyDescent="0.35">
      <c r="A786" s="17">
        <v>785</v>
      </c>
      <c r="B786" s="4" t="s">
        <v>992</v>
      </c>
      <c r="C786" s="5">
        <v>91</v>
      </c>
      <c r="D786" s="5">
        <v>81</v>
      </c>
      <c r="E786" s="5">
        <v>82</v>
      </c>
      <c r="F786" s="5" t="str">
        <f>_xlfn.XLOOKUP(student_exam_results[[#This Row],[Student_ID]],Student_List[Student_ID],Student_List[Year_Group])</f>
        <v>Group E</v>
      </c>
      <c r="G786" s="5" t="str">
        <f>_xlfn.XLOOKUP(student_exam_results[[#This Row],[Student_ID]],Student_List[Student_ID],Student_List[Gender])</f>
        <v>M</v>
      </c>
      <c r="H786" s="5" cm="1">
        <f t="array" ref="H786">_xlfn.XLOOKUP(student_exam_results[[#This Row],[Student_ID]],Table3[[#Headers],[#Data],[Student_ID]],Table3[[#Headers],[#Data],[parental_level_of_education]])</f>
        <v>1</v>
      </c>
      <c r="I786" s="5"/>
      <c r="O786" s="5"/>
      <c r="P786" s="5"/>
      <c r="Q786" s="5"/>
      <c r="R786" s="5"/>
    </row>
    <row r="787" spans="1:18" x14ac:dyDescent="0.35">
      <c r="A787" s="17">
        <v>786</v>
      </c>
      <c r="B787" s="4" t="s">
        <v>252</v>
      </c>
      <c r="C787" s="5">
        <v>79</v>
      </c>
      <c r="D787" s="5">
        <v>83</v>
      </c>
      <c r="E787" s="5">
        <v>82</v>
      </c>
      <c r="F787" s="5" t="str">
        <f>_xlfn.XLOOKUP(student_exam_results[[#This Row],[Student_ID]],Student_List[Student_ID],Student_List[Year_Group])</f>
        <v>Group B</v>
      </c>
      <c r="G787" s="5" t="str">
        <f>_xlfn.XLOOKUP(student_exam_results[[#This Row],[Student_ID]],Student_List[Student_ID],Student_List[Gender])</f>
        <v>M</v>
      </c>
      <c r="H787" s="5" cm="1">
        <f t="array" ref="H787">_xlfn.XLOOKUP(student_exam_results[[#This Row],[Student_ID]],Table3[[#Headers],[#Data],[Student_ID]],Table3[[#Headers],[#Data],[parental_level_of_education]])</f>
        <v>4</v>
      </c>
      <c r="I787" s="5"/>
      <c r="O787" s="5"/>
      <c r="P787" s="5"/>
      <c r="Q787" s="5"/>
      <c r="R787" s="5"/>
    </row>
    <row r="788" spans="1:18" x14ac:dyDescent="0.35">
      <c r="A788" s="18">
        <v>787</v>
      </c>
      <c r="B788" s="4" t="s">
        <v>991</v>
      </c>
      <c r="C788" s="5">
        <v>92</v>
      </c>
      <c r="D788" s="5">
        <v>84</v>
      </c>
      <c r="E788" s="5">
        <v>82</v>
      </c>
      <c r="F788" s="5" t="str">
        <f>_xlfn.XLOOKUP(student_exam_results[[#This Row],[Student_ID]],Student_List[Student_ID],Student_List[Year_Group])</f>
        <v>Group E</v>
      </c>
      <c r="G788" s="5" t="str">
        <f>_xlfn.XLOOKUP(student_exam_results[[#This Row],[Student_ID]],Student_List[Student_ID],Student_List[Gender])</f>
        <v>M</v>
      </c>
      <c r="H788" s="5" cm="1">
        <f t="array" ref="H788">_xlfn.XLOOKUP(student_exam_results[[#This Row],[Student_ID]],Table3[[#Headers],[#Data],[Student_ID]],Table3[[#Headers],[#Data],[parental_level_of_education]])</f>
        <v>2</v>
      </c>
      <c r="I788" s="5"/>
      <c r="O788" s="5"/>
      <c r="P788" s="5"/>
      <c r="Q788" s="5"/>
      <c r="R788" s="5"/>
    </row>
    <row r="789" spans="1:18" x14ac:dyDescent="0.35">
      <c r="A789" s="17">
        <v>788</v>
      </c>
      <c r="B789" s="4" t="s">
        <v>358</v>
      </c>
      <c r="C789" s="5">
        <v>77</v>
      </c>
      <c r="D789" s="5">
        <v>84</v>
      </c>
      <c r="E789" s="5">
        <v>82</v>
      </c>
      <c r="F789" s="5" t="str">
        <f>_xlfn.XLOOKUP(student_exam_results[[#This Row],[Student_ID]],Student_List[Student_ID],Student_List[Year_Group])</f>
        <v>Group C</v>
      </c>
      <c r="G789" s="5" t="str">
        <f>_xlfn.XLOOKUP(student_exam_results[[#This Row],[Student_ID]],Student_List[Student_ID],Student_List[Gender])</f>
        <v>F</v>
      </c>
      <c r="H789" s="5" cm="1">
        <f t="array" ref="H789">_xlfn.XLOOKUP(student_exam_results[[#This Row],[Student_ID]],Table3[[#Headers],[#Data],[Student_ID]],Table3[[#Headers],[#Data],[parental_level_of_education]])</f>
        <v>1</v>
      </c>
      <c r="I789" s="5"/>
      <c r="O789" s="5"/>
      <c r="P789" s="5"/>
      <c r="Q789" s="5"/>
      <c r="R789" s="5"/>
    </row>
    <row r="790" spans="1:18" x14ac:dyDescent="0.35">
      <c r="A790" s="18">
        <v>789</v>
      </c>
      <c r="B790" s="4" t="s">
        <v>95</v>
      </c>
      <c r="C790" s="5">
        <v>65</v>
      </c>
      <c r="D790" s="5">
        <v>85</v>
      </c>
      <c r="E790" s="5">
        <v>82</v>
      </c>
      <c r="F790" s="5" t="str">
        <f>_xlfn.XLOOKUP(student_exam_results[[#This Row],[Student_ID]],Student_List[Student_ID],Student_List[Year_Group])</f>
        <v>Group B</v>
      </c>
      <c r="G790" s="5" t="str">
        <f>_xlfn.XLOOKUP(student_exam_results[[#This Row],[Student_ID]],Student_List[Student_ID],Student_List[Gender])</f>
        <v>F</v>
      </c>
      <c r="H790" s="5" cm="1">
        <f t="array" ref="H790">_xlfn.XLOOKUP(student_exam_results[[#This Row],[Student_ID]],Table3[[#Headers],[#Data],[Student_ID]],Table3[[#Headers],[#Data],[parental_level_of_education]])</f>
        <v>5</v>
      </c>
      <c r="I790" s="5"/>
      <c r="O790" s="5"/>
      <c r="P790" s="5"/>
      <c r="Q790" s="5"/>
      <c r="R790" s="5"/>
    </row>
    <row r="791" spans="1:18" x14ac:dyDescent="0.35">
      <c r="A791" s="17">
        <v>790</v>
      </c>
      <c r="B791" s="4" t="s">
        <v>963</v>
      </c>
      <c r="C791" s="5">
        <v>79</v>
      </c>
      <c r="D791" s="5">
        <v>85</v>
      </c>
      <c r="E791" s="5">
        <v>82</v>
      </c>
      <c r="F791" s="5" t="str">
        <f>_xlfn.XLOOKUP(student_exam_results[[#This Row],[Student_ID]],Student_List[Student_ID],Student_List[Year_Group])</f>
        <v>Group E</v>
      </c>
      <c r="G791" s="5" t="str">
        <f>_xlfn.XLOOKUP(student_exam_results[[#This Row],[Student_ID]],Student_List[Student_ID],Student_List[Gender])</f>
        <v>M</v>
      </c>
      <c r="H791" s="5" cm="1">
        <f t="array" ref="H791">_xlfn.XLOOKUP(student_exam_results[[#This Row],[Student_ID]],Table3[[#Headers],[#Data],[Student_ID]],Table3[[#Headers],[#Data],[parental_level_of_education]])</f>
        <v>1</v>
      </c>
      <c r="I791" s="5"/>
      <c r="O791" s="5"/>
      <c r="P791" s="5"/>
      <c r="Q791" s="5"/>
      <c r="R791" s="5"/>
    </row>
    <row r="792" spans="1:18" x14ac:dyDescent="0.35">
      <c r="A792" s="17">
        <v>791</v>
      </c>
      <c r="B792" s="4" t="s">
        <v>579</v>
      </c>
      <c r="C792" s="5">
        <v>87</v>
      </c>
      <c r="D792" s="5">
        <v>86</v>
      </c>
      <c r="E792" s="5">
        <v>82</v>
      </c>
      <c r="F792" s="5" t="str">
        <f>_xlfn.XLOOKUP(student_exam_results[[#This Row],[Student_ID]],Student_List[Student_ID],Student_List[Year_Group])</f>
        <v>Group C</v>
      </c>
      <c r="G792" s="5" t="str">
        <f>_xlfn.XLOOKUP(student_exam_results[[#This Row],[Student_ID]],Student_List[Student_ID],Student_List[Gender])</f>
        <v>M</v>
      </c>
      <c r="H792" s="5" cm="1">
        <f t="array" ref="H792">_xlfn.XLOOKUP(student_exam_results[[#This Row],[Student_ID]],Table3[[#Headers],[#Data],[Student_ID]],Table3[[#Headers],[#Data],[parental_level_of_education]])</f>
        <v>2</v>
      </c>
      <c r="I792" s="5"/>
      <c r="O792" s="5"/>
      <c r="P792" s="5"/>
      <c r="Q792" s="5"/>
      <c r="R792" s="5"/>
    </row>
    <row r="793" spans="1:18" x14ac:dyDescent="0.35">
      <c r="A793" s="18">
        <v>792</v>
      </c>
      <c r="B793" s="4" t="s">
        <v>648</v>
      </c>
      <c r="C793" s="5">
        <v>66</v>
      </c>
      <c r="D793" s="5">
        <v>86</v>
      </c>
      <c r="E793" s="5">
        <v>82</v>
      </c>
      <c r="F793" s="5" t="str">
        <f>_xlfn.XLOOKUP(student_exam_results[[#This Row],[Student_ID]],Student_List[Student_ID],Student_List[Year_Group])</f>
        <v>Group D</v>
      </c>
      <c r="G793" s="5" t="str">
        <f>_xlfn.XLOOKUP(student_exam_results[[#This Row],[Student_ID]],Student_List[Student_ID],Student_List[Gender])</f>
        <v>F</v>
      </c>
      <c r="H793" s="5" cm="1">
        <f t="array" ref="H793">_xlfn.XLOOKUP(student_exam_results[[#This Row],[Student_ID]],Table3[[#Headers],[#Data],[Student_ID]],Table3[[#Headers],[#Data],[parental_level_of_education]])</f>
        <v>3</v>
      </c>
      <c r="I793" s="5"/>
      <c r="O793" s="5"/>
      <c r="P793" s="5"/>
      <c r="Q793" s="5"/>
      <c r="R793" s="5"/>
    </row>
    <row r="794" spans="1:18" x14ac:dyDescent="0.35">
      <c r="A794" s="17">
        <v>793</v>
      </c>
      <c r="B794" s="4" t="s">
        <v>91</v>
      </c>
      <c r="C794" s="5">
        <v>67</v>
      </c>
      <c r="D794" s="5">
        <v>86</v>
      </c>
      <c r="E794" s="5">
        <v>82</v>
      </c>
      <c r="F794" s="5" t="str">
        <f>_xlfn.XLOOKUP(student_exam_results[[#This Row],[Student_ID]],Student_List[Student_ID],Student_List[Year_Group])</f>
        <v>Group B</v>
      </c>
      <c r="G794" s="5" t="str">
        <f>_xlfn.XLOOKUP(student_exam_results[[#This Row],[Student_ID]],Student_List[Student_ID],Student_List[Gender])</f>
        <v>F</v>
      </c>
      <c r="H794" s="5" cm="1">
        <f t="array" ref="H794">_xlfn.XLOOKUP(student_exam_results[[#This Row],[Student_ID]],Table3[[#Headers],[#Data],[Student_ID]],Table3[[#Headers],[#Data],[parental_level_of_education]])</f>
        <v>3</v>
      </c>
      <c r="I794" s="5"/>
      <c r="O794" s="5"/>
      <c r="P794" s="5"/>
      <c r="Q794" s="5"/>
      <c r="R794" s="5"/>
    </row>
    <row r="795" spans="1:18" x14ac:dyDescent="0.35">
      <c r="A795" s="18">
        <v>794</v>
      </c>
      <c r="B795" s="4" t="s">
        <v>79</v>
      </c>
      <c r="C795" s="5">
        <v>78</v>
      </c>
      <c r="D795" s="5">
        <v>87</v>
      </c>
      <c r="E795" s="5">
        <v>82</v>
      </c>
      <c r="F795" s="5" t="str">
        <f>_xlfn.XLOOKUP(student_exam_results[[#This Row],[Student_ID]],Student_List[Student_ID],Student_List[Year_Group])</f>
        <v>Group B</v>
      </c>
      <c r="G795" s="5" t="str">
        <f>_xlfn.XLOOKUP(student_exam_results[[#This Row],[Student_ID]],Student_List[Student_ID],Student_List[Gender])</f>
        <v>F</v>
      </c>
      <c r="H795" s="5" cm="1">
        <f t="array" ref="H795">_xlfn.XLOOKUP(student_exam_results[[#This Row],[Student_ID]],Table3[[#Headers],[#Data],[Student_ID]],Table3[[#Headers],[#Data],[parental_level_of_education]])</f>
        <v>3</v>
      </c>
      <c r="I795" s="5"/>
      <c r="O795" s="5"/>
      <c r="P795" s="5"/>
      <c r="Q795" s="5"/>
      <c r="R795" s="5"/>
    </row>
    <row r="796" spans="1:18" x14ac:dyDescent="0.35">
      <c r="A796" s="17">
        <v>795</v>
      </c>
      <c r="B796" s="4" t="s">
        <v>422</v>
      </c>
      <c r="C796" s="5">
        <v>66</v>
      </c>
      <c r="D796" s="5">
        <v>87</v>
      </c>
      <c r="E796" s="5">
        <v>82</v>
      </c>
      <c r="F796" s="5" t="str">
        <f>_xlfn.XLOOKUP(student_exam_results[[#This Row],[Student_ID]],Student_List[Student_ID],Student_List[Year_Group])</f>
        <v>Group C</v>
      </c>
      <c r="G796" s="5" t="str">
        <f>_xlfn.XLOOKUP(student_exam_results[[#This Row],[Student_ID]],Student_List[Student_ID],Student_List[Gender])</f>
        <v>F</v>
      </c>
      <c r="H796" s="5" cm="1">
        <f t="array" ref="H796">_xlfn.XLOOKUP(student_exam_results[[#This Row],[Student_ID]],Table3[[#Headers],[#Data],[Student_ID]],Table3[[#Headers],[#Data],[parental_level_of_education]])</f>
        <v>1</v>
      </c>
      <c r="I796" s="5"/>
      <c r="O796" s="5"/>
      <c r="P796" s="5"/>
      <c r="Q796" s="5"/>
      <c r="R796" s="5"/>
    </row>
    <row r="797" spans="1:18" x14ac:dyDescent="0.35">
      <c r="A797" s="17">
        <v>796</v>
      </c>
      <c r="B797" s="4" t="s">
        <v>170</v>
      </c>
      <c r="C797" s="5">
        <v>76</v>
      </c>
      <c r="D797" s="5">
        <v>89</v>
      </c>
      <c r="E797" s="5">
        <v>82</v>
      </c>
      <c r="F797" s="5" t="str">
        <f>_xlfn.XLOOKUP(student_exam_results[[#This Row],[Student_ID]],Student_List[Student_ID],Student_List[Year_Group])</f>
        <v>Group B</v>
      </c>
      <c r="G797" s="5" t="str">
        <f>_xlfn.XLOOKUP(student_exam_results[[#This Row],[Student_ID]],Student_List[Student_ID],Student_List[Gender])</f>
        <v>F</v>
      </c>
      <c r="H797" s="5" cm="1">
        <f t="array" ref="H797">_xlfn.XLOOKUP(student_exam_results[[#This Row],[Student_ID]],Table3[[#Headers],[#Data],[Student_ID]],Table3[[#Headers],[#Data],[parental_level_of_education]])</f>
        <v>3</v>
      </c>
      <c r="I797" s="5"/>
      <c r="O797" s="5"/>
      <c r="P797" s="5"/>
      <c r="Q797" s="5"/>
      <c r="R797" s="5"/>
    </row>
    <row r="798" spans="1:18" x14ac:dyDescent="0.35">
      <c r="A798" s="18">
        <v>797</v>
      </c>
      <c r="B798" s="4" t="s">
        <v>372</v>
      </c>
      <c r="C798" s="5">
        <v>75</v>
      </c>
      <c r="D798" s="5">
        <v>90</v>
      </c>
      <c r="E798" s="5">
        <v>82</v>
      </c>
      <c r="F798" s="5" t="str">
        <f>_xlfn.XLOOKUP(student_exam_results[[#This Row],[Student_ID]],Student_List[Student_ID],Student_List[Year_Group])</f>
        <v>Group C</v>
      </c>
      <c r="G798" s="5" t="str">
        <f>_xlfn.XLOOKUP(student_exam_results[[#This Row],[Student_ID]],Student_List[Student_ID],Student_List[Gender])</f>
        <v>F</v>
      </c>
      <c r="H798" s="5" cm="1">
        <f t="array" ref="H798">_xlfn.XLOOKUP(student_exam_results[[#This Row],[Student_ID]],Table3[[#Headers],[#Data],[Student_ID]],Table3[[#Headers],[#Data],[parental_level_of_education]])</f>
        <v>6</v>
      </c>
      <c r="I798" s="5"/>
      <c r="O798" s="5"/>
      <c r="P798" s="5"/>
      <c r="Q798" s="5"/>
      <c r="R798" s="5"/>
    </row>
    <row r="799" spans="1:18" x14ac:dyDescent="0.35">
      <c r="A799" s="17">
        <v>798</v>
      </c>
      <c r="B799" s="4" t="s">
        <v>415</v>
      </c>
      <c r="C799" s="5">
        <v>73</v>
      </c>
      <c r="D799" s="5">
        <v>78</v>
      </c>
      <c r="E799" s="5">
        <v>83</v>
      </c>
      <c r="F799" s="5" t="str">
        <f>_xlfn.XLOOKUP(student_exam_results[[#This Row],[Student_ID]],Student_List[Student_ID],Student_List[Year_Group])</f>
        <v>Group C</v>
      </c>
      <c r="G799" s="5" t="str">
        <f>_xlfn.XLOOKUP(student_exam_results[[#This Row],[Student_ID]],Student_List[Student_ID],Student_List[Gender])</f>
        <v>F</v>
      </c>
      <c r="H799" s="5" cm="1">
        <f t="array" ref="H799">_xlfn.XLOOKUP(student_exam_results[[#This Row],[Student_ID]],Table3[[#Headers],[#Data],[Student_ID]],Table3[[#Headers],[#Data],[parental_level_of_education]])</f>
        <v>4</v>
      </c>
      <c r="I799" s="5"/>
      <c r="O799" s="5"/>
      <c r="P799" s="5"/>
      <c r="Q799" s="5"/>
      <c r="R799" s="5"/>
    </row>
    <row r="800" spans="1:18" x14ac:dyDescent="0.35">
      <c r="A800" s="18">
        <v>799</v>
      </c>
      <c r="B800" s="4" t="s">
        <v>711</v>
      </c>
      <c r="C800" s="5">
        <v>56</v>
      </c>
      <c r="D800" s="5">
        <v>79</v>
      </c>
      <c r="E800" s="5">
        <v>83</v>
      </c>
      <c r="F800" s="5" t="str">
        <f>_xlfn.XLOOKUP(student_exam_results[[#This Row],[Student_ID]],Student_List[Student_ID],Student_List[Year_Group])</f>
        <v>Group D</v>
      </c>
      <c r="G800" s="5" t="str">
        <f>_xlfn.XLOOKUP(student_exam_results[[#This Row],[Student_ID]],Student_List[Student_ID],Student_List[Gender])</f>
        <v>F</v>
      </c>
      <c r="H800" s="5" cm="1">
        <f t="array" ref="H800">_xlfn.XLOOKUP(student_exam_results[[#This Row],[Student_ID]],Table3[[#Headers],[#Data],[Student_ID]],Table3[[#Headers],[#Data],[parental_level_of_education]])</f>
        <v>2</v>
      </c>
      <c r="I800" s="5"/>
      <c r="O800" s="5"/>
      <c r="P800" s="5"/>
      <c r="Q800" s="5"/>
      <c r="R800" s="5"/>
    </row>
    <row r="801" spans="1:18" x14ac:dyDescent="0.35">
      <c r="A801" s="17">
        <v>800</v>
      </c>
      <c r="B801" s="4" t="s">
        <v>699</v>
      </c>
      <c r="C801" s="5">
        <v>77</v>
      </c>
      <c r="D801" s="5">
        <v>79</v>
      </c>
      <c r="E801" s="5">
        <v>83</v>
      </c>
      <c r="F801" s="5" t="str">
        <f>_xlfn.XLOOKUP(student_exam_results[[#This Row],[Student_ID]],Student_List[Student_ID],Student_List[Year_Group])</f>
        <v>Group D</v>
      </c>
      <c r="G801" s="5" t="str">
        <f>_xlfn.XLOOKUP(student_exam_results[[#This Row],[Student_ID]],Student_List[Student_ID],Student_List[Gender])</f>
        <v>F</v>
      </c>
      <c r="H801" s="5" cm="1">
        <f t="array" ref="H801">_xlfn.XLOOKUP(student_exam_results[[#This Row],[Student_ID]],Table3[[#Headers],[#Data],[Student_ID]],Table3[[#Headers],[#Data],[parental_level_of_education]])</f>
        <v>2</v>
      </c>
      <c r="I801" s="5"/>
      <c r="O801" s="5"/>
      <c r="P801" s="5"/>
      <c r="Q801" s="5"/>
      <c r="R801" s="5"/>
    </row>
    <row r="802" spans="1:18" x14ac:dyDescent="0.35">
      <c r="A802" s="17">
        <v>801</v>
      </c>
      <c r="B802" s="4" t="s">
        <v>920</v>
      </c>
      <c r="C802" s="5">
        <v>75</v>
      </c>
      <c r="D802" s="5">
        <v>79</v>
      </c>
      <c r="E802" s="5">
        <v>83</v>
      </c>
      <c r="F802" s="5" t="str">
        <f>_xlfn.XLOOKUP(student_exam_results[[#This Row],[Student_ID]],Student_List[Student_ID],Student_List[Year_Group])</f>
        <v>Group E</v>
      </c>
      <c r="G802" s="5" t="str">
        <f>_xlfn.XLOOKUP(student_exam_results[[#This Row],[Student_ID]],Student_List[Student_ID],Student_List[Gender])</f>
        <v>F</v>
      </c>
      <c r="H802" s="5" cm="1">
        <f t="array" ref="H802">_xlfn.XLOOKUP(student_exam_results[[#This Row],[Student_ID]],Table3[[#Headers],[#Data],[Student_ID]],Table3[[#Headers],[#Data],[parental_level_of_education]])</f>
        <v>5</v>
      </c>
      <c r="I802" s="5"/>
      <c r="O802" s="5"/>
      <c r="P802" s="5"/>
      <c r="Q802" s="5"/>
      <c r="R802" s="5"/>
    </row>
    <row r="803" spans="1:18" x14ac:dyDescent="0.35">
      <c r="A803" s="18">
        <v>802</v>
      </c>
      <c r="B803" s="4" t="s">
        <v>950</v>
      </c>
      <c r="C803" s="5">
        <v>91</v>
      </c>
      <c r="D803" s="5">
        <v>79</v>
      </c>
      <c r="E803" s="5">
        <v>83</v>
      </c>
      <c r="F803" s="5" t="str">
        <f>_xlfn.XLOOKUP(student_exam_results[[#This Row],[Student_ID]],Student_List[Student_ID],Student_List[Year_Group])</f>
        <v>Group E</v>
      </c>
      <c r="G803" s="5" t="str">
        <f>_xlfn.XLOOKUP(student_exam_results[[#This Row],[Student_ID]],Student_List[Student_ID],Student_List[Gender])</f>
        <v>M</v>
      </c>
      <c r="H803" s="5" cm="1">
        <f t="array" ref="H803">_xlfn.XLOOKUP(student_exam_results[[#This Row],[Student_ID]],Table3[[#Headers],[#Data],[Student_ID]],Table3[[#Headers],[#Data],[parental_level_of_education]])</f>
        <v>4</v>
      </c>
      <c r="I803" s="5"/>
      <c r="O803" s="5"/>
      <c r="P803" s="5"/>
      <c r="Q803" s="5"/>
      <c r="R803" s="5"/>
    </row>
    <row r="804" spans="1:18" x14ac:dyDescent="0.35">
      <c r="A804" s="17">
        <v>803</v>
      </c>
      <c r="B804" s="4" t="s">
        <v>405</v>
      </c>
      <c r="C804" s="5">
        <v>73</v>
      </c>
      <c r="D804" s="5">
        <v>81</v>
      </c>
      <c r="E804" s="5">
        <v>83</v>
      </c>
      <c r="F804" s="5" t="str">
        <f>_xlfn.XLOOKUP(student_exam_results[[#This Row],[Student_ID]],Student_List[Student_ID],Student_List[Year_Group])</f>
        <v>Group C</v>
      </c>
      <c r="G804" s="5" t="str">
        <f>_xlfn.XLOOKUP(student_exam_results[[#This Row],[Student_ID]],Student_List[Student_ID],Student_List[Gender])</f>
        <v>F</v>
      </c>
      <c r="H804" s="5" cm="1">
        <f t="array" ref="H804">_xlfn.XLOOKUP(student_exam_results[[#This Row],[Student_ID]],Table3[[#Headers],[#Data],[Student_ID]],Table3[[#Headers],[#Data],[parental_level_of_education]])</f>
        <v>5</v>
      </c>
      <c r="I804" s="5"/>
      <c r="O804" s="5"/>
      <c r="P804" s="5"/>
      <c r="Q804" s="5"/>
      <c r="R804" s="5"/>
    </row>
    <row r="805" spans="1:18" x14ac:dyDescent="0.35">
      <c r="A805" s="18">
        <v>804</v>
      </c>
      <c r="B805" s="4" t="s">
        <v>874</v>
      </c>
      <c r="C805" s="5">
        <v>84</v>
      </c>
      <c r="D805" s="5">
        <v>82</v>
      </c>
      <c r="E805" s="5">
        <v>83</v>
      </c>
      <c r="F805" s="5" t="str">
        <f>_xlfn.XLOOKUP(student_exam_results[[#This Row],[Student_ID]],Student_List[Student_ID],Student_List[Year_Group])</f>
        <v>Group E</v>
      </c>
      <c r="G805" s="5" t="str">
        <f>_xlfn.XLOOKUP(student_exam_results[[#This Row],[Student_ID]],Student_List[Student_ID],Student_List[Gender])</f>
        <v>F</v>
      </c>
      <c r="H805" s="5" cm="1">
        <f t="array" ref="H805">_xlfn.XLOOKUP(student_exam_results[[#This Row],[Student_ID]],Table3[[#Headers],[#Data],[Student_ID]],Table3[[#Headers],[#Data],[parental_level_of_education]])</f>
        <v>2</v>
      </c>
      <c r="I805" s="5"/>
      <c r="O805" s="5"/>
      <c r="P805" s="5"/>
      <c r="Q805" s="5"/>
      <c r="R805" s="5"/>
    </row>
    <row r="806" spans="1:18" x14ac:dyDescent="0.35">
      <c r="A806" s="17">
        <v>805</v>
      </c>
      <c r="B806" s="4" t="s">
        <v>745</v>
      </c>
      <c r="C806" s="5">
        <v>77</v>
      </c>
      <c r="D806" s="5">
        <v>82</v>
      </c>
      <c r="E806" s="5">
        <v>83</v>
      </c>
      <c r="F806" s="5" t="str">
        <f>_xlfn.XLOOKUP(student_exam_results[[#This Row],[Student_ID]],Student_List[Student_ID],Student_List[Year_Group])</f>
        <v>Group D</v>
      </c>
      <c r="G806" s="5" t="str">
        <f>_xlfn.XLOOKUP(student_exam_results[[#This Row],[Student_ID]],Student_List[Student_ID],Student_List[Gender])</f>
        <v>F</v>
      </c>
      <c r="H806" s="5" cm="1">
        <f t="array" ref="H806">_xlfn.XLOOKUP(student_exam_results[[#This Row],[Student_ID]],Table3[[#Headers],[#Data],[Student_ID]],Table3[[#Headers],[#Data],[parental_level_of_education]])</f>
        <v>4</v>
      </c>
      <c r="I806" s="5"/>
      <c r="O806" s="5"/>
      <c r="P806" s="5"/>
      <c r="Q806" s="5"/>
      <c r="R806" s="5"/>
    </row>
    <row r="807" spans="1:18" x14ac:dyDescent="0.35">
      <c r="A807" s="17">
        <v>806</v>
      </c>
      <c r="B807" s="4" t="s">
        <v>137</v>
      </c>
      <c r="C807" s="5">
        <v>87</v>
      </c>
      <c r="D807" s="5">
        <v>82</v>
      </c>
      <c r="E807" s="5">
        <v>83</v>
      </c>
      <c r="F807" s="5" t="str">
        <f>_xlfn.XLOOKUP(student_exam_results[[#This Row],[Student_ID]],Student_List[Student_ID],Student_List[Year_Group])</f>
        <v>Group B</v>
      </c>
      <c r="G807" s="5" t="str">
        <f>_xlfn.XLOOKUP(student_exam_results[[#This Row],[Student_ID]],Student_List[Student_ID],Student_List[Gender])</f>
        <v>F</v>
      </c>
      <c r="H807" s="5" cm="1">
        <f t="array" ref="H807">_xlfn.XLOOKUP(student_exam_results[[#This Row],[Student_ID]],Table3[[#Headers],[#Data],[Student_ID]],Table3[[#Headers],[#Data],[parental_level_of_education]])</f>
        <v>5</v>
      </c>
      <c r="I807" s="5"/>
      <c r="O807" s="5"/>
      <c r="P807" s="5"/>
      <c r="Q807" s="5"/>
      <c r="R807" s="5"/>
    </row>
    <row r="808" spans="1:18" x14ac:dyDescent="0.35">
      <c r="A808" s="18">
        <v>807</v>
      </c>
      <c r="B808" s="4" t="s">
        <v>96</v>
      </c>
      <c r="C808" s="5">
        <v>70</v>
      </c>
      <c r="D808" s="5">
        <v>84</v>
      </c>
      <c r="E808" s="5">
        <v>83</v>
      </c>
      <c r="F808" s="5" t="str">
        <f>_xlfn.XLOOKUP(student_exam_results[[#This Row],[Student_ID]],Student_List[Student_ID],Student_List[Year_Group])</f>
        <v>Group B</v>
      </c>
      <c r="G808" s="5" t="str">
        <f>_xlfn.XLOOKUP(student_exam_results[[#This Row],[Student_ID]],Student_List[Student_ID],Student_List[Gender])</f>
        <v>F</v>
      </c>
      <c r="H808" s="5" cm="1">
        <f t="array" ref="H808">_xlfn.XLOOKUP(student_exam_results[[#This Row],[Student_ID]],Table3[[#Headers],[#Data],[Student_ID]],Table3[[#Headers],[#Data],[parental_level_of_education]])</f>
        <v>4</v>
      </c>
      <c r="I808" s="5"/>
      <c r="O808" s="5"/>
      <c r="P808" s="5"/>
      <c r="Q808" s="5"/>
      <c r="R808" s="5"/>
    </row>
    <row r="809" spans="1:18" x14ac:dyDescent="0.35">
      <c r="A809" s="17">
        <v>808</v>
      </c>
      <c r="B809" s="4" t="s">
        <v>769</v>
      </c>
      <c r="C809" s="5">
        <v>79</v>
      </c>
      <c r="D809" s="5">
        <v>84</v>
      </c>
      <c r="E809" s="5">
        <v>83</v>
      </c>
      <c r="F809" s="5" t="str">
        <f>_xlfn.XLOOKUP(student_exam_results[[#This Row],[Student_ID]],Student_List[Student_ID],Student_List[Year_Group])</f>
        <v>Group D</v>
      </c>
      <c r="G809" s="5" t="str">
        <f>_xlfn.XLOOKUP(student_exam_results[[#This Row],[Student_ID]],Student_List[Student_ID],Student_List[Gender])</f>
        <v>M</v>
      </c>
      <c r="H809" s="5" cm="1">
        <f t="array" ref="H809">_xlfn.XLOOKUP(student_exam_results[[#This Row],[Student_ID]],Table3[[#Headers],[#Data],[Student_ID]],Table3[[#Headers],[#Data],[parental_level_of_education]])</f>
        <v>5</v>
      </c>
      <c r="I809" s="5"/>
      <c r="O809" s="5"/>
      <c r="P809" s="5"/>
      <c r="Q809" s="5"/>
      <c r="R809" s="5"/>
    </row>
    <row r="810" spans="1:18" x14ac:dyDescent="0.35">
      <c r="A810" s="18">
        <v>809</v>
      </c>
      <c r="B810" s="4" t="s">
        <v>447</v>
      </c>
      <c r="C810" s="5">
        <v>82</v>
      </c>
      <c r="D810" s="5">
        <v>85</v>
      </c>
      <c r="E810" s="5">
        <v>83</v>
      </c>
      <c r="F810" s="5" t="str">
        <f>_xlfn.XLOOKUP(student_exam_results[[#This Row],[Student_ID]],Student_List[Student_ID],Student_List[Year_Group])</f>
        <v>Group C</v>
      </c>
      <c r="G810" s="5" t="str">
        <f>_xlfn.XLOOKUP(student_exam_results[[#This Row],[Student_ID]],Student_List[Student_ID],Student_List[Gender])</f>
        <v>F</v>
      </c>
      <c r="H810" s="5" cm="1">
        <f t="array" ref="H810">_xlfn.XLOOKUP(student_exam_results[[#This Row],[Student_ID]],Table3[[#Headers],[#Data],[Student_ID]],Table3[[#Headers],[#Data],[parental_level_of_education]])</f>
        <v>6</v>
      </c>
      <c r="I810" s="5"/>
      <c r="O810" s="5"/>
      <c r="P810" s="5"/>
      <c r="Q810" s="5"/>
      <c r="R810" s="5"/>
    </row>
    <row r="811" spans="1:18" x14ac:dyDescent="0.35">
      <c r="A811" s="17">
        <v>810</v>
      </c>
      <c r="B811" s="4" t="s">
        <v>309</v>
      </c>
      <c r="C811" s="5">
        <v>69</v>
      </c>
      <c r="D811" s="5">
        <v>85</v>
      </c>
      <c r="E811" s="5">
        <v>83</v>
      </c>
      <c r="F811" s="5" t="str">
        <f>_xlfn.XLOOKUP(student_exam_results[[#This Row],[Student_ID]],Student_List[Student_ID],Student_List[Year_Group])</f>
        <v>Group C</v>
      </c>
      <c r="G811" s="5" t="str">
        <f>_xlfn.XLOOKUP(student_exam_results[[#This Row],[Student_ID]],Student_List[Student_ID],Student_List[Gender])</f>
        <v>F</v>
      </c>
      <c r="H811" s="5" cm="1">
        <f t="array" ref="H811">_xlfn.XLOOKUP(student_exam_results[[#This Row],[Student_ID]],Table3[[#Headers],[#Data],[Student_ID]],Table3[[#Headers],[#Data],[parental_level_of_education]])</f>
        <v>4</v>
      </c>
      <c r="I811" s="5"/>
      <c r="O811" s="5"/>
      <c r="P811" s="5"/>
      <c r="Q811" s="5"/>
      <c r="R811" s="5"/>
    </row>
    <row r="812" spans="1:18" x14ac:dyDescent="0.35">
      <c r="A812" s="17">
        <v>811</v>
      </c>
      <c r="B812" s="4" t="s">
        <v>338</v>
      </c>
      <c r="C812" s="5">
        <v>79</v>
      </c>
      <c r="D812" s="5">
        <v>85</v>
      </c>
      <c r="E812" s="5">
        <v>83</v>
      </c>
      <c r="F812" s="5" t="str">
        <f>_xlfn.XLOOKUP(student_exam_results[[#This Row],[Student_ID]],Student_List[Student_ID],Student_List[Year_Group])</f>
        <v>Group C</v>
      </c>
      <c r="G812" s="5" t="str">
        <f>_xlfn.XLOOKUP(student_exam_results[[#This Row],[Student_ID]],Student_List[Student_ID],Student_List[Gender])</f>
        <v>F</v>
      </c>
      <c r="H812" s="5" cm="1">
        <f t="array" ref="H812">_xlfn.XLOOKUP(student_exam_results[[#This Row],[Student_ID]],Table3[[#Headers],[#Data],[Student_ID]],Table3[[#Headers],[#Data],[parental_level_of_education]])</f>
        <v>4</v>
      </c>
      <c r="I812" s="5"/>
      <c r="O812" s="5"/>
      <c r="P812" s="5"/>
      <c r="Q812" s="5"/>
      <c r="R812" s="5"/>
    </row>
    <row r="813" spans="1:18" x14ac:dyDescent="0.35">
      <c r="A813" s="18">
        <v>812</v>
      </c>
      <c r="B813" s="4" t="s">
        <v>430</v>
      </c>
      <c r="C813" s="5">
        <v>82</v>
      </c>
      <c r="D813" s="5">
        <v>86</v>
      </c>
      <c r="E813" s="5">
        <v>83</v>
      </c>
      <c r="F813" s="5" t="str">
        <f>_xlfn.XLOOKUP(student_exam_results[[#This Row],[Student_ID]],Student_List[Student_ID],Student_List[Year_Group])</f>
        <v>Group C</v>
      </c>
      <c r="G813" s="5" t="str">
        <f>_xlfn.XLOOKUP(student_exam_results[[#This Row],[Student_ID]],Student_List[Student_ID],Student_List[Gender])</f>
        <v>F</v>
      </c>
      <c r="H813" s="5" cm="1">
        <f t="array" ref="H813">_xlfn.XLOOKUP(student_exam_results[[#This Row],[Student_ID]],Table3[[#Headers],[#Data],[Student_ID]],Table3[[#Headers],[#Data],[parental_level_of_education]])</f>
        <v>4</v>
      </c>
      <c r="I813" s="5"/>
      <c r="O813" s="5"/>
      <c r="P813" s="5"/>
      <c r="Q813" s="5"/>
      <c r="R813" s="5"/>
    </row>
    <row r="814" spans="1:18" x14ac:dyDescent="0.35">
      <c r="A814" s="17">
        <v>813</v>
      </c>
      <c r="B814" s="4" t="s">
        <v>700</v>
      </c>
      <c r="C814" s="5">
        <v>79</v>
      </c>
      <c r="D814" s="5">
        <v>88</v>
      </c>
      <c r="E814" s="5">
        <v>83</v>
      </c>
      <c r="F814" s="5" t="str">
        <f>_xlfn.XLOOKUP(student_exam_results[[#This Row],[Student_ID]],Student_List[Student_ID],Student_List[Year_Group])</f>
        <v>Group D</v>
      </c>
      <c r="G814" s="5" t="str">
        <f>_xlfn.XLOOKUP(student_exam_results[[#This Row],[Student_ID]],Student_List[Student_ID],Student_List[Gender])</f>
        <v>F</v>
      </c>
      <c r="H814" s="5" cm="1">
        <f t="array" ref="H814">_xlfn.XLOOKUP(student_exam_results[[#This Row],[Student_ID]],Table3[[#Headers],[#Data],[Student_ID]],Table3[[#Headers],[#Data],[parental_level_of_education]])</f>
        <v>2</v>
      </c>
      <c r="I814" s="5"/>
      <c r="O814" s="5"/>
      <c r="P814" s="5"/>
      <c r="Q814" s="5"/>
      <c r="R814" s="5"/>
    </row>
    <row r="815" spans="1:18" x14ac:dyDescent="0.35">
      <c r="A815" s="18">
        <v>814</v>
      </c>
      <c r="B815" s="4" t="s">
        <v>914</v>
      </c>
      <c r="C815" s="5">
        <v>74</v>
      </c>
      <c r="D815" s="5">
        <v>88</v>
      </c>
      <c r="E815" s="5">
        <v>83</v>
      </c>
      <c r="F815" s="5" t="str">
        <f>_xlfn.XLOOKUP(student_exam_results[[#This Row],[Student_ID]],Student_List[Student_ID],Student_List[Year_Group])</f>
        <v>Group E</v>
      </c>
      <c r="G815" s="5" t="str">
        <f>_xlfn.XLOOKUP(student_exam_results[[#This Row],[Student_ID]],Student_List[Student_ID],Student_List[Gender])</f>
        <v>F</v>
      </c>
      <c r="H815" s="5" cm="1">
        <f t="array" ref="H815">_xlfn.XLOOKUP(student_exam_results[[#This Row],[Student_ID]],Table3[[#Headers],[#Data],[Student_ID]],Table3[[#Headers],[#Data],[parental_level_of_education]])</f>
        <v>3</v>
      </c>
      <c r="I815" s="5"/>
      <c r="O815" s="5"/>
      <c r="P815" s="5"/>
      <c r="Q815" s="5"/>
      <c r="R815" s="5"/>
    </row>
    <row r="816" spans="1:18" x14ac:dyDescent="0.35">
      <c r="A816" s="17">
        <v>815</v>
      </c>
      <c r="B816" s="4" t="s">
        <v>724</v>
      </c>
      <c r="C816" s="5">
        <v>79</v>
      </c>
      <c r="D816" s="5">
        <v>88</v>
      </c>
      <c r="E816" s="5">
        <v>83</v>
      </c>
      <c r="F816" s="5" t="str">
        <f>_xlfn.XLOOKUP(student_exam_results[[#This Row],[Student_ID]],Student_List[Student_ID],Student_List[Year_Group])</f>
        <v>Group D</v>
      </c>
      <c r="G816" s="5" t="str">
        <f>_xlfn.XLOOKUP(student_exam_results[[#This Row],[Student_ID]],Student_List[Student_ID],Student_List[Gender])</f>
        <v>F</v>
      </c>
      <c r="H816" s="5" cm="1">
        <f t="array" ref="H816">_xlfn.XLOOKUP(student_exam_results[[#This Row],[Student_ID]],Table3[[#Headers],[#Data],[Student_ID]],Table3[[#Headers],[#Data],[parental_level_of_education]])</f>
        <v>3</v>
      </c>
      <c r="I816" s="5"/>
      <c r="O816" s="5"/>
      <c r="P816" s="5"/>
      <c r="Q816" s="5"/>
      <c r="R816" s="5"/>
    </row>
    <row r="817" spans="1:18" x14ac:dyDescent="0.35">
      <c r="A817" s="17">
        <v>816</v>
      </c>
      <c r="B817" s="4" t="s">
        <v>984</v>
      </c>
      <c r="C817" s="5">
        <v>94</v>
      </c>
      <c r="D817" s="5">
        <v>91</v>
      </c>
      <c r="E817" s="5">
        <v>83</v>
      </c>
      <c r="F817" s="5" t="str">
        <f>_xlfn.XLOOKUP(student_exam_results[[#This Row],[Student_ID]],Student_List[Student_ID],Student_List[Year_Group])</f>
        <v>Group E</v>
      </c>
      <c r="G817" s="5" t="str">
        <f>_xlfn.XLOOKUP(student_exam_results[[#This Row],[Student_ID]],Student_List[Student_ID],Student_List[Gender])</f>
        <v>M</v>
      </c>
      <c r="H817" s="5" cm="1">
        <f t="array" ref="H817">_xlfn.XLOOKUP(student_exam_results[[#This Row],[Student_ID]],Table3[[#Headers],[#Data],[Student_ID]],Table3[[#Headers],[#Data],[parental_level_of_education]])</f>
        <v>4</v>
      </c>
      <c r="I817" s="5"/>
      <c r="O817" s="5"/>
      <c r="P817" s="5"/>
      <c r="Q817" s="5"/>
      <c r="R817" s="5"/>
    </row>
    <row r="818" spans="1:18" x14ac:dyDescent="0.35">
      <c r="A818" s="18">
        <v>817</v>
      </c>
      <c r="B818" s="4" t="s">
        <v>871</v>
      </c>
      <c r="C818" s="5">
        <v>81</v>
      </c>
      <c r="D818" s="5">
        <v>93</v>
      </c>
      <c r="E818" s="5">
        <v>83</v>
      </c>
      <c r="F818" s="5" t="str">
        <f>_xlfn.XLOOKUP(student_exam_results[[#This Row],[Student_ID]],Student_List[Student_ID],Student_List[Year_Group])</f>
        <v>Group E</v>
      </c>
      <c r="G818" s="5" t="str">
        <f>_xlfn.XLOOKUP(student_exam_results[[#This Row],[Student_ID]],Student_List[Student_ID],Student_List[Gender])</f>
        <v>F</v>
      </c>
      <c r="H818" s="5" cm="1">
        <f t="array" ref="H818">_xlfn.XLOOKUP(student_exam_results[[#This Row],[Student_ID]],Table3[[#Headers],[#Data],[Student_ID]],Table3[[#Headers],[#Data],[parental_level_of_education]])</f>
        <v>2</v>
      </c>
      <c r="I818" s="5"/>
      <c r="O818" s="5"/>
      <c r="P818" s="5"/>
      <c r="Q818" s="5"/>
      <c r="R818" s="5"/>
    </row>
    <row r="819" spans="1:18" x14ac:dyDescent="0.35">
      <c r="A819" s="17">
        <v>818</v>
      </c>
      <c r="B819" s="4" t="s">
        <v>296</v>
      </c>
      <c r="C819" s="5">
        <v>81</v>
      </c>
      <c r="D819" s="5">
        <v>78</v>
      </c>
      <c r="E819" s="5">
        <v>84</v>
      </c>
      <c r="F819" s="5" t="str">
        <f>_xlfn.XLOOKUP(student_exam_results[[#This Row],[Student_ID]],Student_List[Student_ID],Student_List[Year_Group])</f>
        <v>Group C</v>
      </c>
      <c r="G819" s="5" t="str">
        <f>_xlfn.XLOOKUP(student_exam_results[[#This Row],[Student_ID]],Student_List[Student_ID],Student_List[Gender])</f>
        <v>F</v>
      </c>
      <c r="H819" s="5" cm="1">
        <f t="array" ref="H819">_xlfn.XLOOKUP(student_exam_results[[#This Row],[Student_ID]],Table3[[#Headers],[#Data],[Student_ID]],Table3[[#Headers],[#Data],[parental_level_of_education]])</f>
        <v>4</v>
      </c>
      <c r="I819" s="5"/>
      <c r="O819" s="5"/>
      <c r="P819" s="5"/>
      <c r="Q819" s="5"/>
      <c r="R819" s="5"/>
    </row>
    <row r="820" spans="1:18" x14ac:dyDescent="0.35">
      <c r="A820" s="18">
        <v>819</v>
      </c>
      <c r="B820" s="4" t="s">
        <v>687</v>
      </c>
      <c r="C820" s="5">
        <v>73</v>
      </c>
      <c r="D820" s="5">
        <v>81</v>
      </c>
      <c r="E820" s="5">
        <v>84</v>
      </c>
      <c r="F820" s="5" t="str">
        <f>_xlfn.XLOOKUP(student_exam_results[[#This Row],[Student_ID]],Student_List[Student_ID],Student_List[Year_Group])</f>
        <v>Group D</v>
      </c>
      <c r="G820" s="5" t="str">
        <f>_xlfn.XLOOKUP(student_exam_results[[#This Row],[Student_ID]],Student_List[Student_ID],Student_List[Gender])</f>
        <v>F</v>
      </c>
      <c r="H820" s="5" cm="1">
        <f t="array" ref="H820">_xlfn.XLOOKUP(student_exam_results[[#This Row],[Student_ID]],Table3[[#Headers],[#Data],[Student_ID]],Table3[[#Headers],[#Data],[parental_level_of_education]])</f>
        <v>6</v>
      </c>
      <c r="I820" s="5"/>
      <c r="O820" s="5"/>
      <c r="P820" s="5"/>
      <c r="Q820" s="5"/>
      <c r="R820" s="5"/>
    </row>
    <row r="821" spans="1:18" x14ac:dyDescent="0.35">
      <c r="A821" s="17">
        <v>820</v>
      </c>
      <c r="B821" s="4" t="s">
        <v>341</v>
      </c>
      <c r="C821" s="5">
        <v>75</v>
      </c>
      <c r="D821" s="5">
        <v>81</v>
      </c>
      <c r="E821" s="5">
        <v>84</v>
      </c>
      <c r="F821" s="5" t="str">
        <f>_xlfn.XLOOKUP(student_exam_results[[#This Row],[Student_ID]],Student_List[Student_ID],Student_List[Year_Group])</f>
        <v>Group C</v>
      </c>
      <c r="G821" s="5" t="str">
        <f>_xlfn.XLOOKUP(student_exam_results[[#This Row],[Student_ID]],Student_List[Student_ID],Student_List[Gender])</f>
        <v>F</v>
      </c>
      <c r="H821" s="5" cm="1">
        <f t="array" ref="H821">_xlfn.XLOOKUP(student_exam_results[[#This Row],[Student_ID]],Table3[[#Headers],[#Data],[Student_ID]],Table3[[#Headers],[#Data],[parental_level_of_education]])</f>
        <v>4</v>
      </c>
      <c r="I821" s="5"/>
      <c r="O821" s="5"/>
      <c r="P821" s="5"/>
      <c r="Q821" s="5"/>
      <c r="R821" s="5"/>
    </row>
    <row r="822" spans="1:18" x14ac:dyDescent="0.35">
      <c r="A822" s="17">
        <v>821</v>
      </c>
      <c r="B822" s="4" t="s">
        <v>308</v>
      </c>
      <c r="C822" s="5">
        <v>65</v>
      </c>
      <c r="D822" s="5">
        <v>82</v>
      </c>
      <c r="E822" s="5">
        <v>84</v>
      </c>
      <c r="F822" s="5" t="str">
        <f>_xlfn.XLOOKUP(student_exam_results[[#This Row],[Student_ID]],Student_List[Student_ID],Student_List[Year_Group])</f>
        <v>Group C</v>
      </c>
      <c r="G822" s="5" t="str">
        <f>_xlfn.XLOOKUP(student_exam_results[[#This Row],[Student_ID]],Student_List[Student_ID],Student_List[Gender])</f>
        <v>F</v>
      </c>
      <c r="H822" s="5" cm="1">
        <f t="array" ref="H822">_xlfn.XLOOKUP(student_exam_results[[#This Row],[Student_ID]],Table3[[#Headers],[#Data],[Student_ID]],Table3[[#Headers],[#Data],[parental_level_of_education]])</f>
        <v>3</v>
      </c>
      <c r="I822" s="5"/>
      <c r="O822" s="5"/>
      <c r="P822" s="5"/>
      <c r="Q822" s="5"/>
      <c r="R822" s="5"/>
    </row>
    <row r="823" spans="1:18" x14ac:dyDescent="0.35">
      <c r="A823" s="18">
        <v>822</v>
      </c>
      <c r="B823" s="4" t="s">
        <v>146</v>
      </c>
      <c r="C823" s="5">
        <v>83</v>
      </c>
      <c r="D823" s="5">
        <v>83</v>
      </c>
      <c r="E823" s="5">
        <v>84</v>
      </c>
      <c r="F823" s="5" t="str">
        <f>_xlfn.XLOOKUP(student_exam_results[[#This Row],[Student_ID]],Student_List[Student_ID],Student_List[Year_Group])</f>
        <v>Group B</v>
      </c>
      <c r="G823" s="5" t="str">
        <f>_xlfn.XLOOKUP(student_exam_results[[#This Row],[Student_ID]],Student_List[Student_ID],Student_List[Gender])</f>
        <v>F</v>
      </c>
      <c r="H823" s="5" cm="1">
        <f t="array" ref="H823">_xlfn.XLOOKUP(student_exam_results[[#This Row],[Student_ID]],Table3[[#Headers],[#Data],[Student_ID]],Table3[[#Headers],[#Data],[parental_level_of_education]])</f>
        <v>1</v>
      </c>
      <c r="I823" s="5"/>
      <c r="O823" s="5"/>
      <c r="P823" s="5"/>
      <c r="Q823" s="5"/>
      <c r="R823" s="5"/>
    </row>
    <row r="824" spans="1:18" x14ac:dyDescent="0.35">
      <c r="A824" s="17">
        <v>823</v>
      </c>
      <c r="B824" s="4" t="s">
        <v>312</v>
      </c>
      <c r="C824" s="5">
        <v>69</v>
      </c>
      <c r="D824" s="5">
        <v>83</v>
      </c>
      <c r="E824" s="5">
        <v>84</v>
      </c>
      <c r="F824" s="5" t="str">
        <f>_xlfn.XLOOKUP(student_exam_results[[#This Row],[Student_ID]],Student_List[Student_ID],Student_List[Year_Group])</f>
        <v>Group C</v>
      </c>
      <c r="G824" s="5" t="str">
        <f>_xlfn.XLOOKUP(student_exam_results[[#This Row],[Student_ID]],Student_List[Student_ID],Student_List[Gender])</f>
        <v>F</v>
      </c>
      <c r="H824" s="5" cm="1">
        <f t="array" ref="H824">_xlfn.XLOOKUP(student_exam_results[[#This Row],[Student_ID]],Table3[[#Headers],[#Data],[Student_ID]],Table3[[#Headers],[#Data],[parental_level_of_education]])</f>
        <v>2</v>
      </c>
      <c r="I824" s="5"/>
      <c r="O824" s="5"/>
      <c r="P824" s="5"/>
      <c r="Q824" s="5"/>
      <c r="R824" s="5"/>
    </row>
    <row r="825" spans="1:18" x14ac:dyDescent="0.35">
      <c r="A825" s="18">
        <v>824</v>
      </c>
      <c r="B825" s="4" t="s">
        <v>402</v>
      </c>
      <c r="C825" s="5">
        <v>67</v>
      </c>
      <c r="D825" s="5">
        <v>84</v>
      </c>
      <c r="E825" s="5">
        <v>84</v>
      </c>
      <c r="F825" s="5" t="str">
        <f>_xlfn.XLOOKUP(student_exam_results[[#This Row],[Student_ID]],Student_List[Student_ID],Student_List[Year_Group])</f>
        <v>Group C</v>
      </c>
      <c r="G825" s="5" t="str">
        <f>_xlfn.XLOOKUP(student_exam_results[[#This Row],[Student_ID]],Student_List[Student_ID],Student_List[Gender])</f>
        <v>F</v>
      </c>
      <c r="H825" s="5" cm="1">
        <f t="array" ref="H825">_xlfn.XLOOKUP(student_exam_results[[#This Row],[Student_ID]],Table3[[#Headers],[#Data],[Student_ID]],Table3[[#Headers],[#Data],[parental_level_of_education]])</f>
        <v>3</v>
      </c>
      <c r="I825" s="5"/>
      <c r="O825" s="5"/>
      <c r="P825" s="5"/>
      <c r="Q825" s="5"/>
      <c r="R825" s="5"/>
    </row>
    <row r="826" spans="1:18" x14ac:dyDescent="0.35">
      <c r="A826" s="17">
        <v>825</v>
      </c>
      <c r="B826" s="4" t="s">
        <v>636</v>
      </c>
      <c r="C826" s="5">
        <v>79</v>
      </c>
      <c r="D826" s="5">
        <v>84</v>
      </c>
      <c r="E826" s="5">
        <v>84</v>
      </c>
      <c r="F826" s="5" t="str">
        <f>_xlfn.XLOOKUP(student_exam_results[[#This Row],[Student_ID]],Student_List[Student_ID],Student_List[Year_Group])</f>
        <v>Group D</v>
      </c>
      <c r="G826" s="5" t="str">
        <f>_xlfn.XLOOKUP(student_exam_results[[#This Row],[Student_ID]],Student_List[Student_ID],Student_List[Gender])</f>
        <v>F</v>
      </c>
      <c r="H826" s="5" cm="1">
        <f t="array" ref="H826">_xlfn.XLOOKUP(student_exam_results[[#This Row],[Student_ID]],Table3[[#Headers],[#Data],[Student_ID]],Table3[[#Headers],[#Data],[parental_level_of_education]])</f>
        <v>3</v>
      </c>
      <c r="I826" s="5"/>
      <c r="O826" s="5"/>
      <c r="P826" s="5"/>
      <c r="Q826" s="5"/>
      <c r="R826" s="5"/>
    </row>
    <row r="827" spans="1:18" x14ac:dyDescent="0.35">
      <c r="A827" s="17">
        <v>826</v>
      </c>
      <c r="B827" s="4" t="s">
        <v>7</v>
      </c>
      <c r="C827" s="5">
        <v>83</v>
      </c>
      <c r="D827" s="5">
        <v>85</v>
      </c>
      <c r="E827" s="5">
        <v>84</v>
      </c>
      <c r="F827" s="5" t="str">
        <f>_xlfn.XLOOKUP(student_exam_results[[#This Row],[Student_ID]],Student_List[Student_ID],Student_List[Year_Group])</f>
        <v>Group A</v>
      </c>
      <c r="G827" s="5" t="str">
        <f>_xlfn.XLOOKUP(student_exam_results[[#This Row],[Student_ID]],Student_List[Student_ID],Student_List[Gender])</f>
        <v>F</v>
      </c>
      <c r="H827" s="5" cm="1">
        <f t="array" ref="H827">_xlfn.XLOOKUP(student_exam_results[[#This Row],[Student_ID]],Table3[[#Headers],[#Data],[Student_ID]],Table3[[#Headers],[#Data],[parental_level_of_education]])</f>
        <v>4</v>
      </c>
      <c r="I827" s="5"/>
      <c r="O827" s="5"/>
      <c r="P827" s="5"/>
      <c r="Q827" s="5"/>
      <c r="R827" s="5"/>
    </row>
    <row r="828" spans="1:18" x14ac:dyDescent="0.35">
      <c r="A828" s="18">
        <v>827</v>
      </c>
      <c r="B828" s="4" t="s">
        <v>385</v>
      </c>
      <c r="C828" s="5">
        <v>74</v>
      </c>
      <c r="D828" s="5">
        <v>85</v>
      </c>
      <c r="E828" s="5">
        <v>84</v>
      </c>
      <c r="F828" s="5" t="str">
        <f>_xlfn.XLOOKUP(student_exam_results[[#This Row],[Student_ID]],Student_List[Student_ID],Student_List[Year_Group])</f>
        <v>Group C</v>
      </c>
      <c r="G828" s="5" t="str">
        <f>_xlfn.XLOOKUP(student_exam_results[[#This Row],[Student_ID]],Student_List[Student_ID],Student_List[Gender])</f>
        <v>F</v>
      </c>
      <c r="H828" s="5" cm="1">
        <f t="array" ref="H828">_xlfn.XLOOKUP(student_exam_results[[#This Row],[Student_ID]],Table3[[#Headers],[#Data],[Student_ID]],Table3[[#Headers],[#Data],[parental_level_of_education]])</f>
        <v>3</v>
      </c>
      <c r="I828" s="5"/>
      <c r="O828" s="5"/>
      <c r="P828" s="5"/>
      <c r="Q828" s="5"/>
      <c r="R828" s="5"/>
    </row>
    <row r="829" spans="1:18" x14ac:dyDescent="0.35">
      <c r="A829" s="17">
        <v>828</v>
      </c>
      <c r="B829" s="4" t="s">
        <v>688</v>
      </c>
      <c r="C829" s="5">
        <v>81</v>
      </c>
      <c r="D829" s="5">
        <v>85</v>
      </c>
      <c r="E829" s="5">
        <v>84</v>
      </c>
      <c r="F829" s="5" t="str">
        <f>_xlfn.XLOOKUP(student_exam_results[[#This Row],[Student_ID]],Student_List[Student_ID],Student_List[Year_Group])</f>
        <v>Group D</v>
      </c>
      <c r="G829" s="5" t="str">
        <f>_xlfn.XLOOKUP(student_exam_results[[#This Row],[Student_ID]],Student_List[Student_ID],Student_List[Gender])</f>
        <v>F</v>
      </c>
      <c r="H829" s="5" cm="1">
        <f t="array" ref="H829">_xlfn.XLOOKUP(student_exam_results[[#This Row],[Student_ID]],Table3[[#Headers],[#Data],[Student_ID]],Table3[[#Headers],[#Data],[parental_level_of_education]])</f>
        <v>4</v>
      </c>
      <c r="I829" s="5"/>
      <c r="O829" s="5"/>
      <c r="P829" s="5"/>
      <c r="Q829" s="5"/>
      <c r="R829" s="5"/>
    </row>
    <row r="830" spans="1:18" x14ac:dyDescent="0.35">
      <c r="A830" s="18">
        <v>829</v>
      </c>
      <c r="B830" s="4" t="s">
        <v>333</v>
      </c>
      <c r="C830" s="5">
        <v>68</v>
      </c>
      <c r="D830" s="5">
        <v>85</v>
      </c>
      <c r="E830" s="5">
        <v>84</v>
      </c>
      <c r="F830" s="5" t="str">
        <f>_xlfn.XLOOKUP(student_exam_results[[#This Row],[Student_ID]],Student_List[Student_ID],Student_List[Year_Group])</f>
        <v>Group C</v>
      </c>
      <c r="G830" s="5" t="str">
        <f>_xlfn.XLOOKUP(student_exam_results[[#This Row],[Student_ID]],Student_List[Student_ID],Student_List[Gender])</f>
        <v>F</v>
      </c>
      <c r="H830" s="5" cm="1">
        <f t="array" ref="H830">_xlfn.XLOOKUP(student_exam_results[[#This Row],[Student_ID]],Table3[[#Headers],[#Data],[Student_ID]],Table3[[#Headers],[#Data],[parental_level_of_education]])</f>
        <v>4</v>
      </c>
      <c r="I830" s="5"/>
      <c r="O830" s="5"/>
      <c r="P830" s="5"/>
      <c r="Q830" s="5"/>
      <c r="R830" s="5"/>
    </row>
    <row r="831" spans="1:18" x14ac:dyDescent="0.35">
      <c r="A831" s="17">
        <v>830</v>
      </c>
      <c r="B831" s="4" t="s">
        <v>65</v>
      </c>
      <c r="C831" s="5">
        <v>86</v>
      </c>
      <c r="D831" s="5">
        <v>87</v>
      </c>
      <c r="E831" s="5">
        <v>84</v>
      </c>
      <c r="F831" s="5" t="str">
        <f>_xlfn.XLOOKUP(student_exam_results[[#This Row],[Student_ID]],Student_List[Student_ID],Student_List[Year_Group])</f>
        <v>Group A</v>
      </c>
      <c r="G831" s="5" t="str">
        <f>_xlfn.XLOOKUP(student_exam_results[[#This Row],[Student_ID]],Student_List[Student_ID],Student_List[Gender])</f>
        <v>M</v>
      </c>
      <c r="H831" s="5" cm="1">
        <f t="array" ref="H831">_xlfn.XLOOKUP(student_exam_results[[#This Row],[Student_ID]],Table3[[#Headers],[#Data],[Student_ID]],Table3[[#Headers],[#Data],[parental_level_of_education]])</f>
        <v>5</v>
      </c>
      <c r="I831" s="5"/>
      <c r="O831" s="5"/>
      <c r="P831" s="5"/>
      <c r="Q831" s="5"/>
      <c r="R831" s="5"/>
    </row>
    <row r="832" spans="1:18" x14ac:dyDescent="0.35">
      <c r="A832" s="17">
        <v>831</v>
      </c>
      <c r="B832" s="4" t="s">
        <v>902</v>
      </c>
      <c r="C832" s="5">
        <v>79</v>
      </c>
      <c r="D832" s="5">
        <v>88</v>
      </c>
      <c r="E832" s="5">
        <v>84</v>
      </c>
      <c r="F832" s="5" t="str">
        <f>_xlfn.XLOOKUP(student_exam_results[[#This Row],[Student_ID]],Student_List[Student_ID],Student_List[Year_Group])</f>
        <v>Group E</v>
      </c>
      <c r="G832" s="5" t="str">
        <f>_xlfn.XLOOKUP(student_exam_results[[#This Row],[Student_ID]],Student_List[Student_ID],Student_List[Gender])</f>
        <v>F</v>
      </c>
      <c r="H832" s="5" cm="1">
        <f t="array" ref="H832">_xlfn.XLOOKUP(student_exam_results[[#This Row],[Student_ID]],Table3[[#Headers],[#Data],[Student_ID]],Table3[[#Headers],[#Data],[parental_level_of_education]])</f>
        <v>1</v>
      </c>
      <c r="I832" s="5"/>
      <c r="O832" s="5"/>
      <c r="P832" s="5"/>
      <c r="Q832" s="5"/>
      <c r="R832" s="5"/>
    </row>
    <row r="833" spans="1:18" x14ac:dyDescent="0.35">
      <c r="A833" s="18">
        <v>832</v>
      </c>
      <c r="B833" s="4" t="s">
        <v>36</v>
      </c>
      <c r="C833" s="5">
        <v>75</v>
      </c>
      <c r="D833" s="5">
        <v>92</v>
      </c>
      <c r="E833" s="5">
        <v>84</v>
      </c>
      <c r="F833" s="5" t="str">
        <f>_xlfn.XLOOKUP(student_exam_results[[#This Row],[Student_ID]],Student_List[Student_ID],Student_List[Year_Group])</f>
        <v>Group A</v>
      </c>
      <c r="G833" s="5" t="str">
        <f>_xlfn.XLOOKUP(student_exam_results[[#This Row],[Student_ID]],Student_List[Student_ID],Student_List[Gender])</f>
        <v>F</v>
      </c>
      <c r="H833" s="5" cm="1">
        <f t="array" ref="H833">_xlfn.XLOOKUP(student_exam_results[[#This Row],[Student_ID]],Table3[[#Headers],[#Data],[Student_ID]],Table3[[#Headers],[#Data],[parental_level_of_education]])</f>
        <v>4</v>
      </c>
      <c r="I833" s="5"/>
      <c r="O833" s="5"/>
      <c r="P833" s="5"/>
      <c r="Q833" s="5"/>
      <c r="R833" s="5"/>
    </row>
    <row r="834" spans="1:18" x14ac:dyDescent="0.35">
      <c r="A834" s="17">
        <v>833</v>
      </c>
      <c r="B834" s="4" t="s">
        <v>858</v>
      </c>
      <c r="C834" s="5">
        <v>83</v>
      </c>
      <c r="D834" s="5">
        <v>78</v>
      </c>
      <c r="E834" s="5">
        <v>85</v>
      </c>
      <c r="F834" s="5" t="str">
        <f>_xlfn.XLOOKUP(student_exam_results[[#This Row],[Student_ID]],Student_List[Student_ID],Student_List[Year_Group])</f>
        <v>Group D</v>
      </c>
      <c r="G834" s="5" t="str">
        <f>_xlfn.XLOOKUP(student_exam_results[[#This Row],[Student_ID]],Student_List[Student_ID],Student_List[Gender])</f>
        <v>M</v>
      </c>
      <c r="H834" s="5" cm="1">
        <f t="array" ref="H834">_xlfn.XLOOKUP(student_exam_results[[#This Row],[Student_ID]],Table3[[#Headers],[#Data],[Student_ID]],Table3[[#Headers],[#Data],[parental_level_of_education]])</f>
        <v>4</v>
      </c>
      <c r="I834" s="5"/>
      <c r="O834" s="5"/>
      <c r="P834" s="5"/>
      <c r="Q834" s="5"/>
      <c r="R834" s="5"/>
    </row>
    <row r="835" spans="1:18" x14ac:dyDescent="0.35">
      <c r="A835" s="18">
        <v>834</v>
      </c>
      <c r="B835" s="4" t="s">
        <v>409</v>
      </c>
      <c r="C835" s="5">
        <v>79</v>
      </c>
      <c r="D835" s="5">
        <v>79</v>
      </c>
      <c r="E835" s="5">
        <v>85</v>
      </c>
      <c r="F835" s="5" t="str">
        <f>_xlfn.XLOOKUP(student_exam_results[[#This Row],[Student_ID]],Student_List[Student_ID],Student_List[Year_Group])</f>
        <v>Group C</v>
      </c>
      <c r="G835" s="5" t="str">
        <f>_xlfn.XLOOKUP(student_exam_results[[#This Row],[Student_ID]],Student_List[Student_ID],Student_List[Gender])</f>
        <v>F</v>
      </c>
      <c r="H835" s="5" cm="1">
        <f t="array" ref="H835">_xlfn.XLOOKUP(student_exam_results[[#This Row],[Student_ID]],Table3[[#Headers],[#Data],[Student_ID]],Table3[[#Headers],[#Data],[parental_level_of_education]])</f>
        <v>5</v>
      </c>
      <c r="I835" s="5"/>
      <c r="O835" s="5"/>
      <c r="P835" s="5"/>
      <c r="Q835" s="5"/>
      <c r="R835" s="5"/>
    </row>
    <row r="836" spans="1:18" x14ac:dyDescent="0.35">
      <c r="A836" s="17">
        <v>835</v>
      </c>
      <c r="B836" s="4" t="s">
        <v>355</v>
      </c>
      <c r="C836" s="5">
        <v>71</v>
      </c>
      <c r="D836" s="5">
        <v>80</v>
      </c>
      <c r="E836" s="5">
        <v>85</v>
      </c>
      <c r="F836" s="5" t="str">
        <f>_xlfn.XLOOKUP(student_exam_results[[#This Row],[Student_ID]],Student_List[Student_ID],Student_List[Year_Group])</f>
        <v>Group C</v>
      </c>
      <c r="G836" s="5" t="str">
        <f>_xlfn.XLOOKUP(student_exam_results[[#This Row],[Student_ID]],Student_List[Student_ID],Student_List[Gender])</f>
        <v>F</v>
      </c>
      <c r="H836" s="5" cm="1">
        <f t="array" ref="H836">_xlfn.XLOOKUP(student_exam_results[[#This Row],[Student_ID]],Table3[[#Headers],[#Data],[Student_ID]],Table3[[#Headers],[#Data],[parental_level_of_education]])</f>
        <v>3</v>
      </c>
      <c r="I836" s="5"/>
      <c r="O836" s="5"/>
      <c r="P836" s="5"/>
      <c r="Q836" s="5"/>
      <c r="R836" s="5"/>
    </row>
    <row r="837" spans="1:18" x14ac:dyDescent="0.35">
      <c r="A837" s="17">
        <v>836</v>
      </c>
      <c r="B837" s="4" t="s">
        <v>179</v>
      </c>
      <c r="C837" s="5">
        <v>71</v>
      </c>
      <c r="D837" s="5">
        <v>83</v>
      </c>
      <c r="E837" s="5">
        <v>85</v>
      </c>
      <c r="F837" s="5" t="str">
        <f>_xlfn.XLOOKUP(student_exam_results[[#This Row],[Student_ID]],Student_List[Student_ID],Student_List[Year_Group])</f>
        <v>Group B</v>
      </c>
      <c r="G837" s="5" t="str">
        <f>_xlfn.XLOOKUP(student_exam_results[[#This Row],[Student_ID]],Student_List[Student_ID],Student_List[Gender])</f>
        <v>F</v>
      </c>
      <c r="H837" s="5" cm="1">
        <f t="array" ref="H837">_xlfn.XLOOKUP(student_exam_results[[#This Row],[Student_ID]],Table3[[#Headers],[#Data],[Student_ID]],Table3[[#Headers],[#Data],[parental_level_of_education]])</f>
        <v>5</v>
      </c>
      <c r="I837" s="5"/>
      <c r="O837" s="5"/>
      <c r="P837" s="5"/>
      <c r="Q837" s="5"/>
      <c r="R837" s="5"/>
    </row>
    <row r="838" spans="1:18" x14ac:dyDescent="0.35">
      <c r="A838" s="18">
        <v>837</v>
      </c>
      <c r="B838" s="4" t="s">
        <v>708</v>
      </c>
      <c r="C838" s="5">
        <v>74</v>
      </c>
      <c r="D838" s="5">
        <v>83</v>
      </c>
      <c r="E838" s="5">
        <v>85</v>
      </c>
      <c r="F838" s="5" t="str">
        <f>_xlfn.XLOOKUP(student_exam_results[[#This Row],[Student_ID]],Student_List[Student_ID],Student_List[Year_Group])</f>
        <v>Group D</v>
      </c>
      <c r="G838" s="5" t="str">
        <f>_xlfn.XLOOKUP(student_exam_results[[#This Row],[Student_ID]],Student_List[Student_ID],Student_List[Gender])</f>
        <v>F</v>
      </c>
      <c r="H838" s="5" cm="1">
        <f t="array" ref="H838">_xlfn.XLOOKUP(student_exam_results[[#This Row],[Student_ID]],Table3[[#Headers],[#Data],[Student_ID]],Table3[[#Headers],[#Data],[parental_level_of_education]])</f>
        <v>1</v>
      </c>
      <c r="I838" s="5"/>
      <c r="O838" s="5"/>
      <c r="P838" s="5"/>
      <c r="Q838" s="5"/>
      <c r="R838" s="5"/>
    </row>
    <row r="839" spans="1:18" x14ac:dyDescent="0.35">
      <c r="A839" s="17">
        <v>838</v>
      </c>
      <c r="B839" s="4" t="s">
        <v>908</v>
      </c>
      <c r="C839" s="5">
        <v>73</v>
      </c>
      <c r="D839" s="5">
        <v>84</v>
      </c>
      <c r="E839" s="5">
        <v>85</v>
      </c>
      <c r="F839" s="5" t="str">
        <f>_xlfn.XLOOKUP(student_exam_results[[#This Row],[Student_ID]],Student_List[Student_ID],Student_List[Year_Group])</f>
        <v>Group E</v>
      </c>
      <c r="G839" s="5" t="str">
        <f>_xlfn.XLOOKUP(student_exam_results[[#This Row],[Student_ID]],Student_List[Student_ID],Student_List[Gender])</f>
        <v>F</v>
      </c>
      <c r="H839" s="5" cm="1">
        <f t="array" ref="H839">_xlfn.XLOOKUP(student_exam_results[[#This Row],[Student_ID]],Table3[[#Headers],[#Data],[Student_ID]],Table3[[#Headers],[#Data],[parental_level_of_education]])</f>
        <v>5</v>
      </c>
      <c r="I839" s="5"/>
      <c r="O839" s="5"/>
      <c r="P839" s="5"/>
      <c r="Q839" s="5"/>
      <c r="R839" s="5"/>
    </row>
    <row r="840" spans="1:18" x14ac:dyDescent="0.35">
      <c r="A840" s="18">
        <v>839</v>
      </c>
      <c r="B840" s="4" t="s">
        <v>196</v>
      </c>
      <c r="C840" s="5">
        <v>93</v>
      </c>
      <c r="D840" s="5">
        <v>85</v>
      </c>
      <c r="E840" s="5">
        <v>85</v>
      </c>
      <c r="F840" s="5" t="str">
        <f>_xlfn.XLOOKUP(student_exam_results[[#This Row],[Student_ID]],Student_List[Student_ID],Student_List[Year_Group])</f>
        <v>Group B</v>
      </c>
      <c r="G840" s="5" t="str">
        <f>_xlfn.XLOOKUP(student_exam_results[[#This Row],[Student_ID]],Student_List[Student_ID],Student_List[Gender])</f>
        <v>M</v>
      </c>
      <c r="H840" s="5" cm="1">
        <f t="array" ref="H840">_xlfn.XLOOKUP(student_exam_results[[#This Row],[Student_ID]],Table3[[#Headers],[#Data],[Student_ID]],Table3[[#Headers],[#Data],[parental_level_of_education]])</f>
        <v>2</v>
      </c>
      <c r="I840" s="5"/>
      <c r="O840" s="5"/>
      <c r="P840" s="5"/>
      <c r="Q840" s="5"/>
      <c r="R840" s="5"/>
    </row>
    <row r="841" spans="1:18" x14ac:dyDescent="0.35">
      <c r="A841" s="17">
        <v>840</v>
      </c>
      <c r="B841" s="4" t="s">
        <v>51</v>
      </c>
      <c r="C841" s="5">
        <v>82</v>
      </c>
      <c r="D841" s="5">
        <v>86</v>
      </c>
      <c r="E841" s="5">
        <v>85</v>
      </c>
      <c r="F841" s="5" t="str">
        <f>_xlfn.XLOOKUP(student_exam_results[[#This Row],[Student_ID]],Student_List[Student_ID],Student_List[Year_Group])</f>
        <v>Group A</v>
      </c>
      <c r="G841" s="5" t="str">
        <f>_xlfn.XLOOKUP(student_exam_results[[#This Row],[Student_ID]],Student_List[Student_ID],Student_List[Gender])</f>
        <v>M</v>
      </c>
      <c r="H841" s="5" cm="1">
        <f t="array" ref="H841">_xlfn.XLOOKUP(student_exam_results[[#This Row],[Student_ID]],Table3[[#Headers],[#Data],[Student_ID]],Table3[[#Headers],[#Data],[parental_level_of_education]])</f>
        <v>2</v>
      </c>
      <c r="I841" s="5"/>
      <c r="O841" s="5"/>
      <c r="P841" s="5"/>
      <c r="Q841" s="5"/>
      <c r="R841" s="5"/>
    </row>
    <row r="842" spans="1:18" x14ac:dyDescent="0.35">
      <c r="A842" s="17">
        <v>841</v>
      </c>
      <c r="B842" s="4" t="s">
        <v>895</v>
      </c>
      <c r="C842" s="5">
        <v>84</v>
      </c>
      <c r="D842" s="5">
        <v>88</v>
      </c>
      <c r="E842" s="5">
        <v>85</v>
      </c>
      <c r="F842" s="5" t="str">
        <f>_xlfn.XLOOKUP(student_exam_results[[#This Row],[Student_ID]],Student_List[Student_ID],Student_List[Year_Group])</f>
        <v>Group E</v>
      </c>
      <c r="G842" s="5" t="str">
        <f>_xlfn.XLOOKUP(student_exam_results[[#This Row],[Student_ID]],Student_List[Student_ID],Student_List[Gender])</f>
        <v>F</v>
      </c>
      <c r="H842" s="5" cm="1">
        <f t="array" ref="H842">_xlfn.XLOOKUP(student_exam_results[[#This Row],[Student_ID]],Table3[[#Headers],[#Data],[Student_ID]],Table3[[#Headers],[#Data],[parental_level_of_education]])</f>
        <v>5</v>
      </c>
      <c r="I842" s="5"/>
      <c r="O842" s="5"/>
      <c r="P842" s="5"/>
      <c r="Q842" s="5"/>
      <c r="R842" s="5"/>
    </row>
    <row r="843" spans="1:18" x14ac:dyDescent="0.35">
      <c r="A843" s="18">
        <v>842</v>
      </c>
      <c r="B843" s="4" t="s">
        <v>418</v>
      </c>
      <c r="C843" s="5">
        <v>79</v>
      </c>
      <c r="D843" s="5">
        <v>89</v>
      </c>
      <c r="E843" s="5">
        <v>85</v>
      </c>
      <c r="F843" s="5" t="str">
        <f>_xlfn.XLOOKUP(student_exam_results[[#This Row],[Student_ID]],Student_List[Student_ID],Student_List[Year_Group])</f>
        <v>Group C</v>
      </c>
      <c r="G843" s="5" t="str">
        <f>_xlfn.XLOOKUP(student_exam_results[[#This Row],[Student_ID]],Student_List[Student_ID],Student_List[Gender])</f>
        <v>F</v>
      </c>
      <c r="H843" s="5" cm="1">
        <f t="array" ref="H843">_xlfn.XLOOKUP(student_exam_results[[#This Row],[Student_ID]],Table3[[#Headers],[#Data],[Student_ID]],Table3[[#Headers],[#Data],[parental_level_of_education]])</f>
        <v>6</v>
      </c>
      <c r="I843" s="5"/>
      <c r="O843" s="5"/>
      <c r="P843" s="5"/>
      <c r="Q843" s="5"/>
      <c r="R843" s="5"/>
    </row>
    <row r="844" spans="1:18" x14ac:dyDescent="0.35">
      <c r="A844" s="17">
        <v>843</v>
      </c>
      <c r="B844" s="4" t="s">
        <v>942</v>
      </c>
      <c r="C844" s="5">
        <v>100</v>
      </c>
      <c r="D844" s="5">
        <v>91</v>
      </c>
      <c r="E844" s="5">
        <v>85</v>
      </c>
      <c r="F844" s="5" t="str">
        <f>_xlfn.XLOOKUP(student_exam_results[[#This Row],[Student_ID]],Student_List[Student_ID],Student_List[Year_Group])</f>
        <v>Group E</v>
      </c>
      <c r="G844" s="5" t="str">
        <f>_xlfn.XLOOKUP(student_exam_results[[#This Row],[Student_ID]],Student_List[Student_ID],Student_List[Gender])</f>
        <v>M</v>
      </c>
      <c r="H844" s="5" cm="1">
        <f t="array" ref="H844">_xlfn.XLOOKUP(student_exam_results[[#This Row],[Student_ID]],Table3[[#Headers],[#Data],[Student_ID]],Table3[[#Headers],[#Data],[parental_level_of_education]])</f>
        <v>3</v>
      </c>
      <c r="I844" s="5"/>
      <c r="O844" s="5"/>
      <c r="P844" s="5"/>
      <c r="Q844" s="5"/>
      <c r="R844" s="5"/>
    </row>
    <row r="845" spans="1:18" x14ac:dyDescent="0.35">
      <c r="A845" s="18">
        <v>844</v>
      </c>
      <c r="B845" s="4" t="s">
        <v>378</v>
      </c>
      <c r="C845" s="5">
        <v>89</v>
      </c>
      <c r="D845" s="5">
        <v>92</v>
      </c>
      <c r="E845" s="5">
        <v>85</v>
      </c>
      <c r="F845" s="5" t="str">
        <f>_xlfn.XLOOKUP(student_exam_results[[#This Row],[Student_ID]],Student_List[Student_ID],Student_List[Year_Group])</f>
        <v>Group C</v>
      </c>
      <c r="G845" s="5" t="str">
        <f>_xlfn.XLOOKUP(student_exam_results[[#This Row],[Student_ID]],Student_List[Student_ID],Student_List[Gender])</f>
        <v>F</v>
      </c>
      <c r="H845" s="5" cm="1">
        <f t="array" ref="H845">_xlfn.XLOOKUP(student_exam_results[[#This Row],[Student_ID]],Table3[[#Headers],[#Data],[Student_ID]],Table3[[#Headers],[#Data],[parental_level_of_education]])</f>
        <v>2</v>
      </c>
      <c r="I845" s="5"/>
      <c r="O845" s="5"/>
      <c r="P845" s="5"/>
      <c r="Q845" s="5"/>
      <c r="R845" s="5"/>
    </row>
    <row r="846" spans="1:18" x14ac:dyDescent="0.35">
      <c r="A846" s="17">
        <v>845</v>
      </c>
      <c r="B846" s="4" t="s">
        <v>533</v>
      </c>
      <c r="C846" s="5">
        <v>92</v>
      </c>
      <c r="D846" s="5">
        <v>92</v>
      </c>
      <c r="E846" s="5">
        <v>85</v>
      </c>
      <c r="F846" s="5" t="str">
        <f>_xlfn.XLOOKUP(student_exam_results[[#This Row],[Student_ID]],Student_List[Student_ID],Student_List[Year_Group])</f>
        <v>Group C</v>
      </c>
      <c r="G846" s="5" t="str">
        <f>_xlfn.XLOOKUP(student_exam_results[[#This Row],[Student_ID]],Student_List[Student_ID],Student_List[Gender])</f>
        <v>M</v>
      </c>
      <c r="H846" s="5" cm="1">
        <f t="array" ref="H846">_xlfn.XLOOKUP(student_exam_results[[#This Row],[Student_ID]],Table3[[#Headers],[#Data],[Student_ID]],Table3[[#Headers],[#Data],[parental_level_of_education]])</f>
        <v>4</v>
      </c>
      <c r="I846" s="5"/>
      <c r="O846" s="5"/>
      <c r="P846" s="5"/>
      <c r="Q846" s="5"/>
      <c r="R846" s="5"/>
    </row>
    <row r="847" spans="1:18" x14ac:dyDescent="0.35">
      <c r="A847" s="17">
        <v>846</v>
      </c>
      <c r="B847" s="4" t="s">
        <v>933</v>
      </c>
      <c r="C847" s="5">
        <v>73</v>
      </c>
      <c r="D847" s="5">
        <v>94</v>
      </c>
      <c r="E847" s="5">
        <v>85</v>
      </c>
      <c r="F847" s="5" t="str">
        <f>_xlfn.XLOOKUP(student_exam_results[[#This Row],[Student_ID]],Student_List[Student_ID],Student_List[Year_Group])</f>
        <v>Group E</v>
      </c>
      <c r="G847" s="5" t="str">
        <f>_xlfn.XLOOKUP(student_exam_results[[#This Row],[Student_ID]],Student_List[Student_ID],Student_List[Gender])</f>
        <v>F</v>
      </c>
      <c r="H847" s="5" cm="1">
        <f t="array" ref="H847">_xlfn.XLOOKUP(student_exam_results[[#This Row],[Student_ID]],Table3[[#Headers],[#Data],[Student_ID]],Table3[[#Headers],[#Data],[parental_level_of_education]])</f>
        <v>5</v>
      </c>
      <c r="I847" s="5"/>
      <c r="O847" s="5"/>
      <c r="P847" s="5"/>
      <c r="Q847" s="5"/>
      <c r="R847" s="5"/>
    </row>
    <row r="848" spans="1:18" x14ac:dyDescent="0.35">
      <c r="A848" s="18">
        <v>847</v>
      </c>
      <c r="B848" s="4" t="s">
        <v>668</v>
      </c>
      <c r="C848" s="5">
        <v>76</v>
      </c>
      <c r="D848" s="5">
        <v>81</v>
      </c>
      <c r="E848" s="5">
        <v>86</v>
      </c>
      <c r="F848" s="5" t="str">
        <f>_xlfn.XLOOKUP(student_exam_results[[#This Row],[Student_ID]],Student_List[Student_ID],Student_List[Year_Group])</f>
        <v>Group D</v>
      </c>
      <c r="G848" s="5" t="str">
        <f>_xlfn.XLOOKUP(student_exam_results[[#This Row],[Student_ID]],Student_List[Student_ID],Student_List[Gender])</f>
        <v>F</v>
      </c>
      <c r="H848" s="5" cm="1">
        <f t="array" ref="H848">_xlfn.XLOOKUP(student_exam_results[[#This Row],[Student_ID]],Table3[[#Headers],[#Data],[Student_ID]],Table3[[#Headers],[#Data],[parental_level_of_education]])</f>
        <v>4</v>
      </c>
      <c r="I848" s="5"/>
      <c r="O848" s="5"/>
      <c r="P848" s="5"/>
      <c r="Q848" s="5"/>
      <c r="R848" s="5"/>
    </row>
    <row r="849" spans="1:18" x14ac:dyDescent="0.35">
      <c r="A849" s="17">
        <v>848</v>
      </c>
      <c r="B849" s="4" t="s">
        <v>691</v>
      </c>
      <c r="C849" s="5">
        <v>74</v>
      </c>
      <c r="D849" s="5">
        <v>83</v>
      </c>
      <c r="E849" s="5">
        <v>86</v>
      </c>
      <c r="F849" s="5" t="str">
        <f>_xlfn.XLOOKUP(student_exam_results[[#This Row],[Student_ID]],Student_List[Student_ID],Student_List[Year_Group])</f>
        <v>Group D</v>
      </c>
      <c r="G849" s="5" t="str">
        <f>_xlfn.XLOOKUP(student_exam_results[[#This Row],[Student_ID]],Student_List[Student_ID],Student_List[Gender])</f>
        <v>F</v>
      </c>
      <c r="H849" s="5" cm="1">
        <f t="array" ref="H849">_xlfn.XLOOKUP(student_exam_results[[#This Row],[Student_ID]],Table3[[#Headers],[#Data],[Student_ID]],Table3[[#Headers],[#Data],[parental_level_of_education]])</f>
        <v>6</v>
      </c>
      <c r="I849" s="5"/>
      <c r="O849" s="5"/>
      <c r="P849" s="5"/>
      <c r="Q849" s="5"/>
      <c r="R849" s="5"/>
    </row>
    <row r="850" spans="1:18" x14ac:dyDescent="0.35">
      <c r="A850" s="18">
        <v>849</v>
      </c>
      <c r="B850" s="4" t="s">
        <v>212</v>
      </c>
      <c r="C850" s="5">
        <v>91</v>
      </c>
      <c r="D850" s="5">
        <v>83</v>
      </c>
      <c r="E850" s="5">
        <v>86</v>
      </c>
      <c r="F850" s="5" t="str">
        <f>_xlfn.XLOOKUP(student_exam_results[[#This Row],[Student_ID]],Student_List[Student_ID],Student_List[Year_Group])</f>
        <v>Group B</v>
      </c>
      <c r="G850" s="5" t="str">
        <f>_xlfn.XLOOKUP(student_exam_results[[#This Row],[Student_ID]],Student_List[Student_ID],Student_List[Gender])</f>
        <v>M</v>
      </c>
      <c r="H850" s="5" cm="1">
        <f t="array" ref="H850">_xlfn.XLOOKUP(student_exam_results[[#This Row],[Student_ID]],Table3[[#Headers],[#Data],[Student_ID]],Table3[[#Headers],[#Data],[parental_level_of_education]])</f>
        <v>2</v>
      </c>
      <c r="I850" s="5"/>
      <c r="O850" s="5"/>
      <c r="P850" s="5"/>
      <c r="Q850" s="5"/>
      <c r="R850" s="5"/>
    </row>
    <row r="851" spans="1:18" x14ac:dyDescent="0.35">
      <c r="A851" s="17">
        <v>850</v>
      </c>
      <c r="B851" s="4" t="s">
        <v>334</v>
      </c>
      <c r="C851" s="5">
        <v>81</v>
      </c>
      <c r="D851" s="5">
        <v>83</v>
      </c>
      <c r="E851" s="5">
        <v>86</v>
      </c>
      <c r="F851" s="5" t="str">
        <f>_xlfn.XLOOKUP(student_exam_results[[#This Row],[Student_ID]],Student_List[Student_ID],Student_List[Year_Group])</f>
        <v>Group C</v>
      </c>
      <c r="G851" s="5" t="str">
        <f>_xlfn.XLOOKUP(student_exam_results[[#This Row],[Student_ID]],Student_List[Student_ID],Student_List[Gender])</f>
        <v>F</v>
      </c>
      <c r="H851" s="5" cm="1">
        <f t="array" ref="H851">_xlfn.XLOOKUP(student_exam_results[[#This Row],[Student_ID]],Table3[[#Headers],[#Data],[Student_ID]],Table3[[#Headers],[#Data],[parental_level_of_education]])</f>
        <v>5</v>
      </c>
      <c r="I851" s="5"/>
      <c r="O851" s="5"/>
      <c r="P851" s="5"/>
      <c r="Q851" s="5"/>
      <c r="R851" s="5"/>
    </row>
    <row r="852" spans="1:18" x14ac:dyDescent="0.35">
      <c r="A852" s="17">
        <v>851</v>
      </c>
      <c r="B852" s="4" t="s">
        <v>611</v>
      </c>
      <c r="C852" s="5">
        <v>82</v>
      </c>
      <c r="D852" s="5">
        <v>83</v>
      </c>
      <c r="E852" s="5">
        <v>86</v>
      </c>
      <c r="F852" s="5" t="str">
        <f>_xlfn.XLOOKUP(student_exam_results[[#This Row],[Student_ID]],Student_List[Student_ID],Student_List[Year_Group])</f>
        <v>Group C</v>
      </c>
      <c r="G852" s="5" t="str">
        <f>_xlfn.XLOOKUP(student_exam_results[[#This Row],[Student_ID]],Student_List[Student_ID],Student_List[Gender])</f>
        <v>M</v>
      </c>
      <c r="H852" s="5" cm="1">
        <f t="array" ref="H852">_xlfn.XLOOKUP(student_exam_results[[#This Row],[Student_ID]],Table3[[#Headers],[#Data],[Student_ID]],Table3[[#Headers],[#Data],[parental_level_of_education]])</f>
        <v>6</v>
      </c>
      <c r="I852" s="5"/>
      <c r="O852" s="5"/>
      <c r="P852" s="5"/>
      <c r="Q852" s="5"/>
      <c r="R852" s="5"/>
    </row>
    <row r="853" spans="1:18" x14ac:dyDescent="0.35">
      <c r="A853" s="18">
        <v>852</v>
      </c>
      <c r="B853" s="4" t="s">
        <v>978</v>
      </c>
      <c r="C853" s="5">
        <v>94</v>
      </c>
      <c r="D853" s="5">
        <v>84</v>
      </c>
      <c r="E853" s="5">
        <v>86</v>
      </c>
      <c r="F853" s="5" t="str">
        <f>_xlfn.XLOOKUP(student_exam_results[[#This Row],[Student_ID]],Student_List[Student_ID],Student_List[Year_Group])</f>
        <v>Group E</v>
      </c>
      <c r="G853" s="5" t="str">
        <f>_xlfn.XLOOKUP(student_exam_results[[#This Row],[Student_ID]],Student_List[Student_ID],Student_List[Gender])</f>
        <v>M</v>
      </c>
      <c r="H853" s="5" cm="1">
        <f t="array" ref="H853">_xlfn.XLOOKUP(student_exam_results[[#This Row],[Student_ID]],Table3[[#Headers],[#Data],[Student_ID]],Table3[[#Headers],[#Data],[parental_level_of_education]])</f>
        <v>4</v>
      </c>
      <c r="I853" s="5"/>
      <c r="O853" s="5"/>
      <c r="P853" s="5"/>
      <c r="Q853" s="5"/>
      <c r="R853" s="5"/>
    </row>
    <row r="854" spans="1:18" x14ac:dyDescent="0.35">
      <c r="A854" s="17">
        <v>853</v>
      </c>
      <c r="B854" s="4" t="s">
        <v>926</v>
      </c>
      <c r="C854" s="5">
        <v>71</v>
      </c>
      <c r="D854" s="5">
        <v>86</v>
      </c>
      <c r="E854" s="5">
        <v>86</v>
      </c>
      <c r="F854" s="5" t="str">
        <f>_xlfn.XLOOKUP(student_exam_results[[#This Row],[Student_ID]],Student_List[Student_ID],Student_List[Year_Group])</f>
        <v>Group E</v>
      </c>
      <c r="G854" s="5" t="str">
        <f>_xlfn.XLOOKUP(student_exam_results[[#This Row],[Student_ID]],Student_List[Student_ID],Student_List[Gender])</f>
        <v>F</v>
      </c>
      <c r="H854" s="5" cm="1">
        <f t="array" ref="H854">_xlfn.XLOOKUP(student_exam_results[[#This Row],[Student_ID]],Table3[[#Headers],[#Data],[Student_ID]],Table3[[#Headers],[#Data],[parental_level_of_education]])</f>
        <v>3</v>
      </c>
      <c r="I854" s="5"/>
      <c r="O854" s="5"/>
      <c r="P854" s="5"/>
      <c r="Q854" s="5"/>
      <c r="R854" s="5"/>
    </row>
    <row r="855" spans="1:18" x14ac:dyDescent="0.35">
      <c r="A855" s="18">
        <v>854</v>
      </c>
      <c r="B855" s="4" t="s">
        <v>728</v>
      </c>
      <c r="C855" s="5">
        <v>79</v>
      </c>
      <c r="D855" s="5">
        <v>86</v>
      </c>
      <c r="E855" s="5">
        <v>86</v>
      </c>
      <c r="F855" s="5" t="str">
        <f>_xlfn.XLOOKUP(student_exam_results[[#This Row],[Student_ID]],Student_List[Student_ID],Student_List[Year_Group])</f>
        <v>Group D</v>
      </c>
      <c r="G855" s="5" t="str">
        <f>_xlfn.XLOOKUP(student_exam_results[[#This Row],[Student_ID]],Student_List[Student_ID],Student_List[Gender])</f>
        <v>F</v>
      </c>
      <c r="H855" s="5" cm="1">
        <f t="array" ref="H855">_xlfn.XLOOKUP(student_exam_results[[#This Row],[Student_ID]],Table3[[#Headers],[#Data],[Student_ID]],Table3[[#Headers],[#Data],[parental_level_of_education]])</f>
        <v>4</v>
      </c>
      <c r="I855" s="5"/>
      <c r="O855" s="5"/>
      <c r="P855" s="5"/>
      <c r="Q855" s="5"/>
      <c r="R855" s="5"/>
    </row>
    <row r="856" spans="1:18" x14ac:dyDescent="0.35">
      <c r="A856" s="17">
        <v>855</v>
      </c>
      <c r="B856" s="4" t="s">
        <v>921</v>
      </c>
      <c r="C856" s="5">
        <v>87</v>
      </c>
      <c r="D856" s="5">
        <v>86</v>
      </c>
      <c r="E856" s="5">
        <v>86</v>
      </c>
      <c r="F856" s="5" t="str">
        <f>_xlfn.XLOOKUP(student_exam_results[[#This Row],[Student_ID]],Student_List[Student_ID],Student_List[Year_Group])</f>
        <v>Group E</v>
      </c>
      <c r="G856" s="5" t="str">
        <f>_xlfn.XLOOKUP(student_exam_results[[#This Row],[Student_ID]],Student_List[Student_ID],Student_List[Gender])</f>
        <v>F</v>
      </c>
      <c r="H856" s="5" cm="1">
        <f t="array" ref="H856">_xlfn.XLOOKUP(student_exam_results[[#This Row],[Student_ID]],Table3[[#Headers],[#Data],[Student_ID]],Table3[[#Headers],[#Data],[parental_level_of_education]])</f>
        <v>4</v>
      </c>
      <c r="I856" s="5"/>
      <c r="O856" s="5"/>
      <c r="P856" s="5"/>
      <c r="Q856" s="5"/>
      <c r="R856" s="5"/>
    </row>
    <row r="857" spans="1:18" x14ac:dyDescent="0.35">
      <c r="A857" s="17">
        <v>856</v>
      </c>
      <c r="B857" s="4" t="s">
        <v>317</v>
      </c>
      <c r="C857" s="5">
        <v>66</v>
      </c>
      <c r="D857" s="5">
        <v>86</v>
      </c>
      <c r="E857" s="5">
        <v>86</v>
      </c>
      <c r="F857" s="5" t="str">
        <f>_xlfn.XLOOKUP(student_exam_results[[#This Row],[Student_ID]],Student_List[Student_ID],Student_List[Year_Group])</f>
        <v>Group C</v>
      </c>
      <c r="G857" s="5" t="str">
        <f>_xlfn.XLOOKUP(student_exam_results[[#This Row],[Student_ID]],Student_List[Student_ID],Student_List[Gender])</f>
        <v>F</v>
      </c>
      <c r="H857" s="5" cm="1">
        <f t="array" ref="H857">_xlfn.XLOOKUP(student_exam_results[[#This Row],[Student_ID]],Table3[[#Headers],[#Data],[Student_ID]],Table3[[#Headers],[#Data],[parental_level_of_education]])</f>
        <v>2</v>
      </c>
      <c r="I857" s="5"/>
      <c r="O857" s="5"/>
      <c r="P857" s="5"/>
      <c r="Q857" s="5"/>
      <c r="R857" s="5"/>
    </row>
    <row r="858" spans="1:18" x14ac:dyDescent="0.35">
      <c r="A858" s="18">
        <v>857</v>
      </c>
      <c r="B858" s="4" t="s">
        <v>945</v>
      </c>
      <c r="C858" s="5">
        <v>91</v>
      </c>
      <c r="D858" s="5">
        <v>86</v>
      </c>
      <c r="E858" s="5">
        <v>86</v>
      </c>
      <c r="F858" s="5" t="str">
        <f>_xlfn.XLOOKUP(student_exam_results[[#This Row],[Student_ID]],Student_List[Student_ID],Student_List[Year_Group])</f>
        <v>Group E</v>
      </c>
      <c r="G858" s="5" t="str">
        <f>_xlfn.XLOOKUP(student_exam_results[[#This Row],[Student_ID]],Student_List[Student_ID],Student_List[Gender])</f>
        <v>M</v>
      </c>
      <c r="H858" s="5" cm="1">
        <f t="array" ref="H858">_xlfn.XLOOKUP(student_exam_results[[#This Row],[Student_ID]],Table3[[#Headers],[#Data],[Student_ID]],Table3[[#Headers],[#Data],[parental_level_of_education]])</f>
        <v>3</v>
      </c>
      <c r="I858" s="5"/>
      <c r="O858" s="5"/>
      <c r="P858" s="5"/>
      <c r="Q858" s="5"/>
      <c r="R858" s="5"/>
    </row>
    <row r="859" spans="1:18" x14ac:dyDescent="0.35">
      <c r="A859" s="17">
        <v>858</v>
      </c>
      <c r="B859" s="4" t="s">
        <v>883</v>
      </c>
      <c r="C859" s="5">
        <v>87</v>
      </c>
      <c r="D859" s="5">
        <v>87</v>
      </c>
      <c r="E859" s="5">
        <v>86</v>
      </c>
      <c r="F859" s="5" t="str">
        <f>_xlfn.XLOOKUP(student_exam_results[[#This Row],[Student_ID]],Student_List[Student_ID],Student_List[Year_Group])</f>
        <v>Group E</v>
      </c>
      <c r="G859" s="5" t="str">
        <f>_xlfn.XLOOKUP(student_exam_results[[#This Row],[Student_ID]],Student_List[Student_ID],Student_List[Gender])</f>
        <v>F</v>
      </c>
      <c r="H859" s="5" cm="1">
        <f t="array" ref="H859">_xlfn.XLOOKUP(student_exam_results[[#This Row],[Student_ID]],Table3[[#Headers],[#Data],[Student_ID]],Table3[[#Headers],[#Data],[parental_level_of_education]])</f>
        <v>5</v>
      </c>
      <c r="I859" s="5"/>
      <c r="O859" s="5"/>
      <c r="P859" s="5"/>
      <c r="Q859" s="5"/>
      <c r="R859" s="5"/>
    </row>
    <row r="860" spans="1:18" x14ac:dyDescent="0.35">
      <c r="A860" s="18">
        <v>859</v>
      </c>
      <c r="B860" s="4" t="s">
        <v>527</v>
      </c>
      <c r="C860" s="5">
        <v>86</v>
      </c>
      <c r="D860" s="5">
        <v>90</v>
      </c>
      <c r="E860" s="5">
        <v>86</v>
      </c>
      <c r="F860" s="5" t="str">
        <f>_xlfn.XLOOKUP(student_exam_results[[#This Row],[Student_ID]],Student_List[Student_ID],Student_List[Year_Group])</f>
        <v>Group C</v>
      </c>
      <c r="G860" s="5" t="str">
        <f>_xlfn.XLOOKUP(student_exam_results[[#This Row],[Student_ID]],Student_List[Student_ID],Student_List[Gender])</f>
        <v>M</v>
      </c>
      <c r="H860" s="5" cm="1">
        <f t="array" ref="H860">_xlfn.XLOOKUP(student_exam_results[[#This Row],[Student_ID]],Table3[[#Headers],[#Data],[Student_ID]],Table3[[#Headers],[#Data],[parental_level_of_education]])</f>
        <v>4</v>
      </c>
      <c r="I860" s="5"/>
      <c r="O860" s="5"/>
      <c r="P860" s="5"/>
      <c r="Q860" s="5"/>
      <c r="R860" s="5"/>
    </row>
    <row r="861" spans="1:18" x14ac:dyDescent="0.35">
      <c r="A861" s="17">
        <v>860</v>
      </c>
      <c r="B861" s="4" t="s">
        <v>536</v>
      </c>
      <c r="C861" s="5">
        <v>97</v>
      </c>
      <c r="D861" s="5">
        <v>92</v>
      </c>
      <c r="E861" s="5">
        <v>86</v>
      </c>
      <c r="F861" s="5" t="str">
        <f>_xlfn.XLOOKUP(student_exam_results[[#This Row],[Student_ID]],Student_List[Student_ID],Student_List[Year_Group])</f>
        <v>Group C</v>
      </c>
      <c r="G861" s="5" t="str">
        <f>_xlfn.XLOOKUP(student_exam_results[[#This Row],[Student_ID]],Student_List[Student_ID],Student_List[Gender])</f>
        <v>M</v>
      </c>
      <c r="H861" s="5" cm="1">
        <f t="array" ref="H861">_xlfn.XLOOKUP(student_exam_results[[#This Row],[Student_ID]],Table3[[#Headers],[#Data],[Student_ID]],Table3[[#Headers],[#Data],[parental_level_of_education]])</f>
        <v>2</v>
      </c>
      <c r="I861" s="5"/>
      <c r="O861" s="5"/>
      <c r="P861" s="5"/>
      <c r="Q861" s="5"/>
      <c r="R861" s="5"/>
    </row>
    <row r="862" spans="1:18" x14ac:dyDescent="0.35">
      <c r="A862" s="17">
        <v>861</v>
      </c>
      <c r="B862" s="4" t="s">
        <v>380</v>
      </c>
      <c r="C862" s="5">
        <v>67</v>
      </c>
      <c r="D862" s="5">
        <v>78</v>
      </c>
      <c r="E862" s="5">
        <v>87</v>
      </c>
      <c r="F862" s="5" t="str">
        <f>_xlfn.XLOOKUP(student_exam_results[[#This Row],[Student_ID]],Student_List[Student_ID],Student_List[Year_Group])</f>
        <v>Group C</v>
      </c>
      <c r="G862" s="5" t="str">
        <f>_xlfn.XLOOKUP(student_exam_results[[#This Row],[Student_ID]],Student_List[Student_ID],Student_List[Gender])</f>
        <v>F</v>
      </c>
      <c r="H862" s="5" cm="1">
        <f t="array" ref="H862">_xlfn.XLOOKUP(student_exam_results[[#This Row],[Student_ID]],Table3[[#Headers],[#Data],[Student_ID]],Table3[[#Headers],[#Data],[parental_level_of_education]])</f>
        <v>3</v>
      </c>
      <c r="I862" s="5"/>
      <c r="O862" s="5"/>
      <c r="P862" s="5"/>
      <c r="Q862" s="5"/>
      <c r="R862" s="5"/>
    </row>
    <row r="863" spans="1:18" x14ac:dyDescent="0.35">
      <c r="A863" s="18">
        <v>862</v>
      </c>
      <c r="B863" s="4" t="s">
        <v>751</v>
      </c>
      <c r="C863" s="5">
        <v>73</v>
      </c>
      <c r="D863" s="5">
        <v>80</v>
      </c>
      <c r="E863" s="5">
        <v>87</v>
      </c>
      <c r="F863" s="5" t="str">
        <f>_xlfn.XLOOKUP(student_exam_results[[#This Row],[Student_ID]],Student_List[Student_ID],Student_List[Year_Group])</f>
        <v>Group D</v>
      </c>
      <c r="G863" s="5" t="str">
        <f>_xlfn.XLOOKUP(student_exam_results[[#This Row],[Student_ID]],Student_List[Student_ID],Student_List[Gender])</f>
        <v>F</v>
      </c>
      <c r="H863" s="5" cm="1">
        <f t="array" ref="H863">_xlfn.XLOOKUP(student_exam_results[[#This Row],[Student_ID]],Table3[[#Headers],[#Data],[Student_ID]],Table3[[#Headers],[#Data],[parental_level_of_education]])</f>
        <v>4</v>
      </c>
      <c r="I863" s="5"/>
      <c r="O863" s="5"/>
      <c r="P863" s="5"/>
      <c r="Q863" s="5"/>
      <c r="R863" s="5"/>
    </row>
    <row r="864" spans="1:18" x14ac:dyDescent="0.35">
      <c r="A864" s="17">
        <v>863</v>
      </c>
      <c r="B864" s="4" t="s">
        <v>679</v>
      </c>
      <c r="C864" s="5">
        <v>83</v>
      </c>
      <c r="D864" s="5">
        <v>81</v>
      </c>
      <c r="E864" s="5">
        <v>87</v>
      </c>
      <c r="F864" s="5" t="str">
        <f>_xlfn.XLOOKUP(student_exam_results[[#This Row],[Student_ID]],Student_List[Student_ID],Student_List[Year_Group])</f>
        <v>Group D</v>
      </c>
      <c r="G864" s="5" t="str">
        <f>_xlfn.XLOOKUP(student_exam_results[[#This Row],[Student_ID]],Student_List[Student_ID],Student_List[Gender])</f>
        <v>F</v>
      </c>
      <c r="H864" s="5" cm="1">
        <f t="array" ref="H864">_xlfn.XLOOKUP(student_exam_results[[#This Row],[Student_ID]],Table3[[#Headers],[#Data],[Student_ID]],Table3[[#Headers],[#Data],[parental_level_of_education]])</f>
        <v>4</v>
      </c>
      <c r="I864" s="5"/>
      <c r="O864" s="5"/>
      <c r="P864" s="5"/>
      <c r="Q864" s="5"/>
      <c r="R864" s="5"/>
    </row>
    <row r="865" spans="1:18" x14ac:dyDescent="0.35">
      <c r="A865" s="18">
        <v>864</v>
      </c>
      <c r="B865" s="4" t="s">
        <v>113</v>
      </c>
      <c r="C865" s="5">
        <v>55</v>
      </c>
      <c r="D865" s="5">
        <v>81</v>
      </c>
      <c r="E865" s="5">
        <v>87</v>
      </c>
      <c r="F865" s="5" t="str">
        <f>_xlfn.XLOOKUP(student_exam_results[[#This Row],[Student_ID]],Student_List[Student_ID],Student_List[Year_Group])</f>
        <v>Group B</v>
      </c>
      <c r="G865" s="5" t="str">
        <f>_xlfn.XLOOKUP(student_exam_results[[#This Row],[Student_ID]],Student_List[Student_ID],Student_List[Gender])</f>
        <v>F</v>
      </c>
      <c r="H865" s="5" cm="1">
        <f t="array" ref="H865">_xlfn.XLOOKUP(student_exam_results[[#This Row],[Student_ID]],Table3[[#Headers],[#Data],[Student_ID]],Table3[[#Headers],[#Data],[parental_level_of_education]])</f>
        <v>5</v>
      </c>
      <c r="I865" s="5"/>
      <c r="O865" s="5"/>
      <c r="P865" s="5"/>
      <c r="Q865" s="5"/>
      <c r="R865" s="5"/>
    </row>
    <row r="866" spans="1:18" x14ac:dyDescent="0.35">
      <c r="A866" s="17">
        <v>865</v>
      </c>
      <c r="B866" s="4" t="s">
        <v>131</v>
      </c>
      <c r="C866" s="5">
        <v>76</v>
      </c>
      <c r="D866" s="5">
        <v>82</v>
      </c>
      <c r="E866" s="5">
        <v>87</v>
      </c>
      <c r="F866" s="5" t="str">
        <f>_xlfn.XLOOKUP(student_exam_results[[#This Row],[Student_ID]],Student_List[Student_ID],Student_List[Year_Group])</f>
        <v>Group B</v>
      </c>
      <c r="G866" s="5" t="str">
        <f>_xlfn.XLOOKUP(student_exam_results[[#This Row],[Student_ID]],Student_List[Student_ID],Student_List[Gender])</f>
        <v>F</v>
      </c>
      <c r="H866" s="5" cm="1">
        <f t="array" ref="H866">_xlfn.XLOOKUP(student_exam_results[[#This Row],[Student_ID]],Table3[[#Headers],[#Data],[Student_ID]],Table3[[#Headers],[#Data],[parental_level_of_education]])</f>
        <v>3</v>
      </c>
      <c r="I866" s="5"/>
      <c r="O866" s="5"/>
      <c r="P866" s="5"/>
      <c r="Q866" s="5"/>
      <c r="R866" s="5"/>
    </row>
    <row r="867" spans="1:18" x14ac:dyDescent="0.35">
      <c r="A867" s="17">
        <v>866</v>
      </c>
      <c r="B867" s="4" t="s">
        <v>758</v>
      </c>
      <c r="C867" s="5">
        <v>70</v>
      </c>
      <c r="D867" s="5">
        <v>82</v>
      </c>
      <c r="E867" s="5">
        <v>87</v>
      </c>
      <c r="F867" s="5" t="str">
        <f>_xlfn.XLOOKUP(student_exam_results[[#This Row],[Student_ID]],Student_List[Student_ID],Student_List[Year_Group])</f>
        <v>Group D</v>
      </c>
      <c r="G867" s="5" t="str">
        <f>_xlfn.XLOOKUP(student_exam_results[[#This Row],[Student_ID]],Student_List[Student_ID],Student_List[Gender])</f>
        <v>F</v>
      </c>
      <c r="H867" s="5" cm="1">
        <f t="array" ref="H867">_xlfn.XLOOKUP(student_exam_results[[#This Row],[Student_ID]],Table3[[#Headers],[#Data],[Student_ID]],Table3[[#Headers],[#Data],[parental_level_of_education]])</f>
        <v>3</v>
      </c>
      <c r="I867" s="5"/>
      <c r="O867" s="5"/>
      <c r="P867" s="5"/>
      <c r="Q867" s="5"/>
      <c r="R867" s="5"/>
    </row>
    <row r="868" spans="1:18" x14ac:dyDescent="0.35">
      <c r="A868" s="18">
        <v>867</v>
      </c>
      <c r="B868" s="4" t="s">
        <v>404</v>
      </c>
      <c r="C868" s="5">
        <v>69</v>
      </c>
      <c r="D868" s="5">
        <v>84</v>
      </c>
      <c r="E868" s="5">
        <v>87</v>
      </c>
      <c r="F868" s="5" t="str">
        <f>_xlfn.XLOOKUP(student_exam_results[[#This Row],[Student_ID]],Student_List[Student_ID],Student_List[Year_Group])</f>
        <v>Group C</v>
      </c>
      <c r="G868" s="5" t="str">
        <f>_xlfn.XLOOKUP(student_exam_results[[#This Row],[Student_ID]],Student_List[Student_ID],Student_List[Gender])</f>
        <v>F</v>
      </c>
      <c r="H868" s="5" cm="1">
        <f t="array" ref="H868">_xlfn.XLOOKUP(student_exam_results[[#This Row],[Student_ID]],Table3[[#Headers],[#Data],[Student_ID]],Table3[[#Headers],[#Data],[parental_level_of_education]])</f>
        <v>6</v>
      </c>
      <c r="I868" s="5"/>
      <c r="O868" s="5"/>
      <c r="P868" s="5"/>
      <c r="Q868" s="5"/>
      <c r="R868" s="5"/>
    </row>
    <row r="869" spans="1:18" x14ac:dyDescent="0.35">
      <c r="A869" s="17">
        <v>868</v>
      </c>
      <c r="B869" s="4" t="s">
        <v>860</v>
      </c>
      <c r="C869" s="5">
        <v>87</v>
      </c>
      <c r="D869" s="5">
        <v>84</v>
      </c>
      <c r="E869" s="5">
        <v>87</v>
      </c>
      <c r="F869" s="5" t="str">
        <f>_xlfn.XLOOKUP(student_exam_results[[#This Row],[Student_ID]],Student_List[Student_ID],Student_List[Year_Group])</f>
        <v>Group D</v>
      </c>
      <c r="G869" s="5" t="str">
        <f>_xlfn.XLOOKUP(student_exam_results[[#This Row],[Student_ID]],Student_List[Student_ID],Student_List[Gender])</f>
        <v>M</v>
      </c>
      <c r="H869" s="5" cm="1">
        <f t="array" ref="H869">_xlfn.XLOOKUP(student_exam_results[[#This Row],[Student_ID]],Table3[[#Headers],[#Data],[Student_ID]],Table3[[#Headers],[#Data],[parental_level_of_education]])</f>
        <v>4</v>
      </c>
      <c r="I869" s="5"/>
      <c r="O869" s="5"/>
      <c r="P869" s="5"/>
      <c r="Q869" s="5"/>
      <c r="R869" s="5"/>
    </row>
    <row r="870" spans="1:18" x14ac:dyDescent="0.35">
      <c r="A870" s="18">
        <v>869</v>
      </c>
      <c r="B870" s="4" t="s">
        <v>801</v>
      </c>
      <c r="C870" s="5">
        <v>97</v>
      </c>
      <c r="D870" s="5">
        <v>86</v>
      </c>
      <c r="E870" s="5">
        <v>87</v>
      </c>
      <c r="F870" s="5" t="str">
        <f>_xlfn.XLOOKUP(student_exam_results[[#This Row],[Student_ID]],Student_List[Student_ID],Student_List[Year_Group])</f>
        <v>Group D</v>
      </c>
      <c r="G870" s="5" t="str">
        <f>_xlfn.XLOOKUP(student_exam_results[[#This Row],[Student_ID]],Student_List[Student_ID],Student_List[Gender])</f>
        <v>M</v>
      </c>
      <c r="H870" s="5" cm="1">
        <f t="array" ref="H870">_xlfn.XLOOKUP(student_exam_results[[#This Row],[Student_ID]],Table3[[#Headers],[#Data],[Student_ID]],Table3[[#Headers],[#Data],[parental_level_of_education]])</f>
        <v>3</v>
      </c>
      <c r="I870" s="5"/>
      <c r="O870" s="5"/>
      <c r="P870" s="5"/>
      <c r="Q870" s="5"/>
      <c r="R870" s="5"/>
    </row>
    <row r="871" spans="1:18" x14ac:dyDescent="0.35">
      <c r="A871" s="17">
        <v>870</v>
      </c>
      <c r="B871" s="4" t="s">
        <v>880</v>
      </c>
      <c r="C871" s="5">
        <v>78</v>
      </c>
      <c r="D871" s="5">
        <v>88</v>
      </c>
      <c r="E871" s="5">
        <v>87</v>
      </c>
      <c r="F871" s="5" t="str">
        <f>_xlfn.XLOOKUP(student_exam_results[[#This Row],[Student_ID]],Student_List[Student_ID],Student_List[Year_Group])</f>
        <v>Group E</v>
      </c>
      <c r="G871" s="5" t="str">
        <f>_xlfn.XLOOKUP(student_exam_results[[#This Row],[Student_ID]],Student_List[Student_ID],Student_List[Gender])</f>
        <v>F</v>
      </c>
      <c r="H871" s="5" cm="1">
        <f t="array" ref="H871">_xlfn.XLOOKUP(student_exam_results[[#This Row],[Student_ID]],Table3[[#Headers],[#Data],[Student_ID]],Table3[[#Headers],[#Data],[parental_level_of_education]])</f>
        <v>5</v>
      </c>
      <c r="I871" s="5"/>
      <c r="O871" s="5"/>
      <c r="P871" s="5"/>
      <c r="Q871" s="5"/>
      <c r="R871" s="5"/>
    </row>
    <row r="872" spans="1:18" x14ac:dyDescent="0.35">
      <c r="A872" s="17">
        <v>871</v>
      </c>
      <c r="B872" s="4" t="s">
        <v>365</v>
      </c>
      <c r="C872" s="5">
        <v>67</v>
      </c>
      <c r="D872" s="5">
        <v>89</v>
      </c>
      <c r="E872" s="5">
        <v>87</v>
      </c>
      <c r="F872" s="5" t="str">
        <f>_xlfn.XLOOKUP(student_exam_results[[#This Row],[Student_ID]],Student_List[Student_ID],Student_List[Year_Group])</f>
        <v>Group C</v>
      </c>
      <c r="G872" s="5" t="str">
        <f>_xlfn.XLOOKUP(student_exam_results[[#This Row],[Student_ID]],Student_List[Student_ID],Student_List[Gender])</f>
        <v>F</v>
      </c>
      <c r="H872" s="5" cm="1">
        <f t="array" ref="H872">_xlfn.XLOOKUP(student_exam_results[[#This Row],[Student_ID]],Table3[[#Headers],[#Data],[Student_ID]],Table3[[#Headers],[#Data],[parental_level_of_education]])</f>
        <v>4</v>
      </c>
      <c r="I872" s="5"/>
      <c r="O872" s="5"/>
      <c r="P872" s="5"/>
      <c r="Q872" s="5"/>
      <c r="R872" s="5"/>
    </row>
    <row r="873" spans="1:18" x14ac:dyDescent="0.35">
      <c r="A873" s="18">
        <v>872</v>
      </c>
      <c r="B873" s="4" t="s">
        <v>398</v>
      </c>
      <c r="C873" s="5">
        <v>70</v>
      </c>
      <c r="D873" s="5">
        <v>91</v>
      </c>
      <c r="E873" s="5">
        <v>87</v>
      </c>
      <c r="F873" s="5" t="str">
        <f>_xlfn.XLOOKUP(student_exam_results[[#This Row],[Student_ID]],Student_List[Student_ID],Student_List[Year_Group])</f>
        <v>Group C</v>
      </c>
      <c r="G873" s="5" t="str">
        <f>_xlfn.XLOOKUP(student_exam_results[[#This Row],[Student_ID]],Student_List[Student_ID],Student_List[Gender])</f>
        <v>F</v>
      </c>
      <c r="H873" s="5" cm="1">
        <f t="array" ref="H873">_xlfn.XLOOKUP(student_exam_results[[#This Row],[Student_ID]],Table3[[#Headers],[#Data],[Student_ID]],Table3[[#Headers],[#Data],[parental_level_of_education]])</f>
        <v>4</v>
      </c>
      <c r="I873" s="5"/>
      <c r="O873" s="5"/>
      <c r="P873" s="5"/>
      <c r="Q873" s="5"/>
      <c r="R873" s="5"/>
    </row>
    <row r="874" spans="1:18" x14ac:dyDescent="0.35">
      <c r="A874" s="17">
        <v>873</v>
      </c>
      <c r="B874" s="4" t="s">
        <v>71</v>
      </c>
      <c r="C874" s="5">
        <v>84</v>
      </c>
      <c r="D874" s="5">
        <v>91</v>
      </c>
      <c r="E874" s="5">
        <v>87</v>
      </c>
      <c r="F874" s="5" t="str">
        <f>_xlfn.XLOOKUP(student_exam_results[[#This Row],[Student_ID]],Student_List[Student_ID],Student_List[Year_Group])</f>
        <v>Group A</v>
      </c>
      <c r="G874" s="5" t="str">
        <f>_xlfn.XLOOKUP(student_exam_results[[#This Row],[Student_ID]],Student_List[Student_ID],Student_List[Gender])</f>
        <v>M</v>
      </c>
      <c r="H874" s="5" cm="1">
        <f t="array" ref="H874">_xlfn.XLOOKUP(student_exam_results[[#This Row],[Student_ID]],Table3[[#Headers],[#Data],[Student_ID]],Table3[[#Headers],[#Data],[parental_level_of_education]])</f>
        <v>4</v>
      </c>
      <c r="I874" s="5"/>
      <c r="O874" s="5"/>
      <c r="P874" s="5"/>
      <c r="Q874" s="5"/>
      <c r="R874" s="5"/>
    </row>
    <row r="875" spans="1:18" x14ac:dyDescent="0.35">
      <c r="A875" s="18">
        <v>874</v>
      </c>
      <c r="B875" s="4" t="s">
        <v>260</v>
      </c>
      <c r="C875" s="5">
        <v>95</v>
      </c>
      <c r="D875" s="5">
        <v>92</v>
      </c>
      <c r="E875" s="5">
        <v>87</v>
      </c>
      <c r="F875" s="5" t="str">
        <f>_xlfn.XLOOKUP(student_exam_results[[#This Row],[Student_ID]],Student_List[Student_ID],Student_List[Year_Group])</f>
        <v>Group B</v>
      </c>
      <c r="G875" s="5" t="str">
        <f>_xlfn.XLOOKUP(student_exam_results[[#This Row],[Student_ID]],Student_List[Student_ID],Student_List[Gender])</f>
        <v>M</v>
      </c>
      <c r="H875" s="5" cm="1">
        <f t="array" ref="H875">_xlfn.XLOOKUP(student_exam_results[[#This Row],[Student_ID]],Table3[[#Headers],[#Data],[Student_ID]],Table3[[#Headers],[#Data],[parental_level_of_education]])</f>
        <v>2</v>
      </c>
      <c r="I875" s="5"/>
      <c r="O875" s="5"/>
      <c r="P875" s="5"/>
      <c r="Q875" s="5"/>
      <c r="R875" s="5"/>
    </row>
    <row r="876" spans="1:18" x14ac:dyDescent="0.35">
      <c r="A876" s="17">
        <v>875</v>
      </c>
      <c r="B876" s="4" t="s">
        <v>980</v>
      </c>
      <c r="C876" s="5">
        <v>100</v>
      </c>
      <c r="D876" s="5">
        <v>92</v>
      </c>
      <c r="E876" s="5">
        <v>87</v>
      </c>
      <c r="F876" s="5" t="str">
        <f>_xlfn.XLOOKUP(student_exam_results[[#This Row],[Student_ID]],Student_List[Student_ID],Student_List[Year_Group])</f>
        <v>Group E</v>
      </c>
      <c r="G876" s="5" t="str">
        <f>_xlfn.XLOOKUP(student_exam_results[[#This Row],[Student_ID]],Student_List[Student_ID],Student_List[Gender])</f>
        <v>M</v>
      </c>
      <c r="H876" s="5" cm="1">
        <f t="array" ref="H876">_xlfn.XLOOKUP(student_exam_results[[#This Row],[Student_ID]],Table3[[#Headers],[#Data],[Student_ID]],Table3[[#Headers],[#Data],[parental_level_of_education]])</f>
        <v>6</v>
      </c>
      <c r="I876" s="5"/>
      <c r="O876" s="5"/>
      <c r="P876" s="5"/>
      <c r="Q876" s="5"/>
      <c r="R876" s="5"/>
    </row>
    <row r="877" spans="1:18" x14ac:dyDescent="0.35">
      <c r="A877" s="17">
        <v>876</v>
      </c>
      <c r="B877" s="4" t="s">
        <v>8</v>
      </c>
      <c r="C877" s="5">
        <v>84</v>
      </c>
      <c r="D877" s="5">
        <v>93</v>
      </c>
      <c r="E877" s="5">
        <v>87</v>
      </c>
      <c r="F877" s="5" t="str">
        <f>_xlfn.XLOOKUP(student_exam_results[[#This Row],[Student_ID]],Student_List[Student_ID],Student_List[Year_Group])</f>
        <v>Group A</v>
      </c>
      <c r="G877" s="5" t="str">
        <f>_xlfn.XLOOKUP(student_exam_results[[#This Row],[Student_ID]],Student_List[Student_ID],Student_List[Gender])</f>
        <v>F</v>
      </c>
      <c r="H877" s="5" cm="1">
        <f t="array" ref="H877">_xlfn.XLOOKUP(student_exam_results[[#This Row],[Student_ID]],Table3[[#Headers],[#Data],[Student_ID]],Table3[[#Headers],[#Data],[parental_level_of_education]])</f>
        <v>3</v>
      </c>
      <c r="I877" s="5"/>
      <c r="O877" s="5"/>
      <c r="P877" s="5"/>
      <c r="Q877" s="5"/>
      <c r="R877" s="5"/>
    </row>
    <row r="878" spans="1:18" x14ac:dyDescent="0.35">
      <c r="A878" s="18">
        <v>877</v>
      </c>
      <c r="B878" s="4" t="s">
        <v>77</v>
      </c>
      <c r="C878" s="5">
        <v>79</v>
      </c>
      <c r="D878" s="5">
        <v>93</v>
      </c>
      <c r="E878" s="5">
        <v>87</v>
      </c>
      <c r="F878" s="5" t="str">
        <f>_xlfn.XLOOKUP(student_exam_results[[#This Row],[Student_ID]],Student_List[Student_ID],Student_List[Year_Group])</f>
        <v>Group B</v>
      </c>
      <c r="G878" s="5" t="str">
        <f>_xlfn.XLOOKUP(student_exam_results[[#This Row],[Student_ID]],Student_List[Student_ID],Student_List[Gender])</f>
        <v>F</v>
      </c>
      <c r="H878" s="5" cm="1">
        <f t="array" ref="H878">_xlfn.XLOOKUP(student_exam_results[[#This Row],[Student_ID]],Table3[[#Headers],[#Data],[Student_ID]],Table3[[#Headers],[#Data],[parental_level_of_education]])</f>
        <v>5</v>
      </c>
      <c r="I878" s="5"/>
      <c r="O878" s="5"/>
      <c r="P878" s="5"/>
      <c r="Q878" s="5"/>
      <c r="R878" s="5"/>
    </row>
    <row r="879" spans="1:18" x14ac:dyDescent="0.35">
      <c r="A879" s="17">
        <v>878</v>
      </c>
      <c r="B879" s="4" t="s">
        <v>436</v>
      </c>
      <c r="C879" s="5">
        <v>85</v>
      </c>
      <c r="D879" s="5">
        <v>93</v>
      </c>
      <c r="E879" s="5">
        <v>87</v>
      </c>
      <c r="F879" s="5" t="str">
        <f>_xlfn.XLOOKUP(student_exam_results[[#This Row],[Student_ID]],Student_List[Student_ID],Student_List[Year_Group])</f>
        <v>Group C</v>
      </c>
      <c r="G879" s="5" t="str">
        <f>_xlfn.XLOOKUP(student_exam_results[[#This Row],[Student_ID]],Student_List[Student_ID],Student_List[Gender])</f>
        <v>F</v>
      </c>
      <c r="H879" s="5" cm="1">
        <f t="array" ref="H879">_xlfn.XLOOKUP(student_exam_results[[#This Row],[Student_ID]],Table3[[#Headers],[#Data],[Student_ID]],Table3[[#Headers],[#Data],[parental_level_of_education]])</f>
        <v>4</v>
      </c>
      <c r="I879" s="5"/>
      <c r="O879" s="5"/>
      <c r="P879" s="5"/>
      <c r="Q879" s="5"/>
      <c r="R879" s="5"/>
    </row>
    <row r="880" spans="1:18" x14ac:dyDescent="0.35">
      <c r="A880" s="18">
        <v>879</v>
      </c>
      <c r="B880" s="4" t="s">
        <v>345</v>
      </c>
      <c r="C880" s="5">
        <v>69</v>
      </c>
      <c r="D880" s="5">
        <v>84</v>
      </c>
      <c r="E880" s="5">
        <v>88</v>
      </c>
      <c r="F880" s="5" t="str">
        <f>_xlfn.XLOOKUP(student_exam_results[[#This Row],[Student_ID]],Student_List[Student_ID],Student_List[Year_Group])</f>
        <v>Group C</v>
      </c>
      <c r="G880" s="5" t="str">
        <f>_xlfn.XLOOKUP(student_exam_results[[#This Row],[Student_ID]],Student_List[Student_ID],Student_List[Gender])</f>
        <v>F</v>
      </c>
      <c r="H880" s="5" cm="1">
        <f t="array" ref="H880">_xlfn.XLOOKUP(student_exam_results[[#This Row],[Student_ID]],Table3[[#Headers],[#Data],[Student_ID]],Table3[[#Headers],[#Data],[parental_level_of_education]])</f>
        <v>2</v>
      </c>
      <c r="I880" s="5"/>
      <c r="O880" s="5"/>
      <c r="P880" s="5"/>
      <c r="Q880" s="5"/>
      <c r="R880" s="5"/>
    </row>
    <row r="881" spans="1:18" x14ac:dyDescent="0.35">
      <c r="A881" s="17">
        <v>880</v>
      </c>
      <c r="B881" s="4" t="s">
        <v>690</v>
      </c>
      <c r="C881" s="5">
        <v>69</v>
      </c>
      <c r="D881" s="5">
        <v>89</v>
      </c>
      <c r="E881" s="5">
        <v>88</v>
      </c>
      <c r="F881" s="5" t="str">
        <f>_xlfn.XLOOKUP(student_exam_results[[#This Row],[Student_ID]],Student_List[Student_ID],Student_List[Year_Group])</f>
        <v>Group D</v>
      </c>
      <c r="G881" s="5" t="str">
        <f>_xlfn.XLOOKUP(student_exam_results[[#This Row],[Student_ID]],Student_List[Student_ID],Student_List[Gender])</f>
        <v>F</v>
      </c>
      <c r="H881" s="5" cm="1">
        <f t="array" ref="H881">_xlfn.XLOOKUP(student_exam_results[[#This Row],[Student_ID]],Table3[[#Headers],[#Data],[Student_ID]],Table3[[#Headers],[#Data],[parental_level_of_education]])</f>
        <v>4</v>
      </c>
      <c r="I881" s="5"/>
      <c r="O881" s="5"/>
      <c r="P881" s="5"/>
      <c r="Q881" s="5"/>
      <c r="R881" s="5"/>
    </row>
    <row r="882" spans="1:18" x14ac:dyDescent="0.35">
      <c r="A882" s="17">
        <v>881</v>
      </c>
      <c r="B882" s="4" t="s">
        <v>686</v>
      </c>
      <c r="C882" s="5">
        <v>68</v>
      </c>
      <c r="D882" s="5">
        <v>90</v>
      </c>
      <c r="E882" s="5">
        <v>88</v>
      </c>
      <c r="F882" s="5" t="str">
        <f>_xlfn.XLOOKUP(student_exam_results[[#This Row],[Student_ID]],Student_List[Student_ID],Student_List[Year_Group])</f>
        <v>Group D</v>
      </c>
      <c r="G882" s="5" t="str">
        <f>_xlfn.XLOOKUP(student_exam_results[[#This Row],[Student_ID]],Student_List[Student_ID],Student_List[Gender])</f>
        <v>F</v>
      </c>
      <c r="H882" s="5" cm="1">
        <f t="array" ref="H882">_xlfn.XLOOKUP(student_exam_results[[#This Row],[Student_ID]],Table3[[#Headers],[#Data],[Student_ID]],Table3[[#Headers],[#Data],[parental_level_of_education]])</f>
        <v>6</v>
      </c>
      <c r="I882" s="5"/>
      <c r="O882" s="5"/>
      <c r="P882" s="5"/>
      <c r="Q882" s="5"/>
      <c r="R882" s="5"/>
    </row>
    <row r="883" spans="1:18" x14ac:dyDescent="0.35">
      <c r="A883" s="18">
        <v>882</v>
      </c>
      <c r="B883" s="4" t="s">
        <v>339</v>
      </c>
      <c r="C883" s="5">
        <v>82</v>
      </c>
      <c r="D883" s="5">
        <v>90</v>
      </c>
      <c r="E883" s="5">
        <v>88</v>
      </c>
      <c r="F883" s="5" t="str">
        <f>_xlfn.XLOOKUP(student_exam_results[[#This Row],[Student_ID]],Student_List[Student_ID],Student_List[Year_Group])</f>
        <v>Group C</v>
      </c>
      <c r="G883" s="5" t="str">
        <f>_xlfn.XLOOKUP(student_exam_results[[#This Row],[Student_ID]],Student_List[Student_ID],Student_List[Gender])</f>
        <v>F</v>
      </c>
      <c r="H883" s="5" cm="1">
        <f t="array" ref="H883">_xlfn.XLOOKUP(student_exam_results[[#This Row],[Student_ID]],Table3[[#Headers],[#Data],[Student_ID]],Table3[[#Headers],[#Data],[parental_level_of_education]])</f>
        <v>1</v>
      </c>
      <c r="I883" s="5"/>
      <c r="O883" s="5"/>
      <c r="P883" s="5"/>
      <c r="Q883" s="5"/>
      <c r="R883" s="5"/>
    </row>
    <row r="884" spans="1:18" x14ac:dyDescent="0.35">
      <c r="A884" s="17">
        <v>883</v>
      </c>
      <c r="B884" s="4" t="s">
        <v>928</v>
      </c>
      <c r="C884" s="5">
        <v>78</v>
      </c>
      <c r="D884" s="5">
        <v>91</v>
      </c>
      <c r="E884" s="5">
        <v>88</v>
      </c>
      <c r="F884" s="5" t="str">
        <f>_xlfn.XLOOKUP(student_exam_results[[#This Row],[Student_ID]],Student_List[Student_ID],Student_List[Year_Group])</f>
        <v>Group E</v>
      </c>
      <c r="G884" s="5" t="str">
        <f>_xlfn.XLOOKUP(student_exam_results[[#This Row],[Student_ID]],Student_List[Student_ID],Student_List[Gender])</f>
        <v>F</v>
      </c>
      <c r="H884" s="5" cm="1">
        <f t="array" ref="H884">_xlfn.XLOOKUP(student_exam_results[[#This Row],[Student_ID]],Table3[[#Headers],[#Data],[Student_ID]],Table3[[#Headers],[#Data],[parental_level_of_education]])</f>
        <v>5</v>
      </c>
      <c r="I884" s="5"/>
      <c r="O884" s="5"/>
      <c r="P884" s="5"/>
      <c r="Q884" s="5"/>
      <c r="R884" s="5"/>
    </row>
    <row r="885" spans="1:18" x14ac:dyDescent="0.35">
      <c r="A885" s="18">
        <v>884</v>
      </c>
      <c r="B885" s="4" t="s">
        <v>359</v>
      </c>
      <c r="C885" s="5">
        <v>79</v>
      </c>
      <c r="D885" s="5">
        <v>92</v>
      </c>
      <c r="E885" s="5">
        <v>88</v>
      </c>
      <c r="F885" s="5" t="str">
        <f>_xlfn.XLOOKUP(student_exam_results[[#This Row],[Student_ID]],Student_List[Student_ID],Student_List[Year_Group])</f>
        <v>Group C</v>
      </c>
      <c r="G885" s="5" t="str">
        <f>_xlfn.XLOOKUP(student_exam_results[[#This Row],[Student_ID]],Student_List[Student_ID],Student_List[Gender])</f>
        <v>F</v>
      </c>
      <c r="H885" s="5" cm="1">
        <f t="array" ref="H885">_xlfn.XLOOKUP(student_exam_results[[#This Row],[Student_ID]],Table3[[#Headers],[#Data],[Student_ID]],Table3[[#Headers],[#Data],[parental_level_of_education]])</f>
        <v>3</v>
      </c>
      <c r="I885" s="5"/>
      <c r="O885" s="5"/>
      <c r="P885" s="5"/>
      <c r="Q885" s="5"/>
      <c r="R885" s="5"/>
    </row>
    <row r="886" spans="1:18" x14ac:dyDescent="0.35">
      <c r="A886" s="17">
        <v>885</v>
      </c>
      <c r="B886" s="4" t="s">
        <v>157</v>
      </c>
      <c r="C886" s="5">
        <v>73</v>
      </c>
      <c r="D886" s="5">
        <v>93</v>
      </c>
      <c r="E886" s="5">
        <v>88</v>
      </c>
      <c r="F886" s="5" t="str">
        <f>_xlfn.XLOOKUP(student_exam_results[[#This Row],[Student_ID]],Student_List[Student_ID],Student_List[Year_Group])</f>
        <v>Group B</v>
      </c>
      <c r="G886" s="5" t="str">
        <f>_xlfn.XLOOKUP(student_exam_results[[#This Row],[Student_ID]],Student_List[Student_ID],Student_List[Gender])</f>
        <v>F</v>
      </c>
      <c r="H886" s="5" cm="1">
        <f t="array" ref="H886">_xlfn.XLOOKUP(student_exam_results[[#This Row],[Student_ID]],Table3[[#Headers],[#Data],[Student_ID]],Table3[[#Headers],[#Data],[parental_level_of_education]])</f>
        <v>4</v>
      </c>
      <c r="I886" s="5"/>
      <c r="O886" s="5"/>
      <c r="P886" s="5"/>
      <c r="Q886" s="5"/>
      <c r="R886" s="5"/>
    </row>
    <row r="887" spans="1:18" x14ac:dyDescent="0.35">
      <c r="A887" s="17">
        <v>886</v>
      </c>
      <c r="B887" s="4" t="s">
        <v>762</v>
      </c>
      <c r="C887" s="5">
        <v>87</v>
      </c>
      <c r="D887" s="5">
        <v>94</v>
      </c>
      <c r="E887" s="5">
        <v>88</v>
      </c>
      <c r="F887" s="5" t="str">
        <f>_xlfn.XLOOKUP(student_exam_results[[#This Row],[Student_ID]],Student_List[Student_ID],Student_List[Year_Group])</f>
        <v>Group D</v>
      </c>
      <c r="G887" s="5" t="str">
        <f>_xlfn.XLOOKUP(student_exam_results[[#This Row],[Student_ID]],Student_List[Student_ID],Student_List[Gender])</f>
        <v>F</v>
      </c>
      <c r="H887" s="5" cm="1">
        <f t="array" ref="H887">_xlfn.XLOOKUP(student_exam_results[[#This Row],[Student_ID]],Table3[[#Headers],[#Data],[Student_ID]],Table3[[#Headers],[#Data],[parental_level_of_education]])</f>
        <v>3</v>
      </c>
      <c r="I887" s="5"/>
      <c r="O887" s="5"/>
      <c r="P887" s="5"/>
      <c r="Q887" s="5"/>
      <c r="R887" s="5"/>
    </row>
    <row r="888" spans="1:18" x14ac:dyDescent="0.35">
      <c r="A888" s="18">
        <v>887</v>
      </c>
      <c r="B888" s="4" t="s">
        <v>69</v>
      </c>
      <c r="C888" s="5">
        <v>91</v>
      </c>
      <c r="D888" s="5">
        <v>95</v>
      </c>
      <c r="E888" s="5">
        <v>88</v>
      </c>
      <c r="F888" s="5" t="str">
        <f>_xlfn.XLOOKUP(student_exam_results[[#This Row],[Student_ID]],Student_List[Student_ID],Student_List[Year_Group])</f>
        <v>Group A</v>
      </c>
      <c r="G888" s="5" t="str">
        <f>_xlfn.XLOOKUP(student_exam_results[[#This Row],[Student_ID]],Student_List[Student_ID],Student_List[Gender])</f>
        <v>M</v>
      </c>
      <c r="H888" s="5" cm="1">
        <f t="array" ref="H888">_xlfn.XLOOKUP(student_exam_results[[#This Row],[Student_ID]],Table3[[#Headers],[#Data],[Student_ID]],Table3[[#Headers],[#Data],[parental_level_of_education]])</f>
        <v>5</v>
      </c>
      <c r="I888" s="5"/>
      <c r="O888" s="5"/>
      <c r="P888" s="5"/>
      <c r="Q888" s="5"/>
      <c r="R888" s="5"/>
    </row>
    <row r="889" spans="1:18" x14ac:dyDescent="0.35">
      <c r="A889" s="17">
        <v>888</v>
      </c>
      <c r="B889" s="4" t="s">
        <v>438</v>
      </c>
      <c r="C889" s="5">
        <v>79</v>
      </c>
      <c r="D889" s="5">
        <v>95</v>
      </c>
      <c r="E889" s="5">
        <v>88</v>
      </c>
      <c r="F889" s="5" t="str">
        <f>_xlfn.XLOOKUP(student_exam_results[[#This Row],[Student_ID]],Student_List[Student_ID],Student_List[Year_Group])</f>
        <v>Group C</v>
      </c>
      <c r="G889" s="5" t="str">
        <f>_xlfn.XLOOKUP(student_exam_results[[#This Row],[Student_ID]],Student_List[Student_ID],Student_List[Gender])</f>
        <v>F</v>
      </c>
      <c r="H889" s="5" cm="1">
        <f t="array" ref="H889">_xlfn.XLOOKUP(student_exam_results[[#This Row],[Student_ID]],Table3[[#Headers],[#Data],[Student_ID]],Table3[[#Headers],[#Data],[parental_level_of_education]])</f>
        <v>5</v>
      </c>
      <c r="I889" s="5"/>
      <c r="O889" s="5"/>
      <c r="P889" s="5"/>
      <c r="Q889" s="5"/>
      <c r="R889" s="5"/>
    </row>
    <row r="890" spans="1:18" x14ac:dyDescent="0.35">
      <c r="A890" s="18">
        <v>889</v>
      </c>
      <c r="B890" s="4" t="s">
        <v>707</v>
      </c>
      <c r="C890" s="5">
        <v>72</v>
      </c>
      <c r="D890" s="5">
        <v>76</v>
      </c>
      <c r="E890" s="5">
        <v>89</v>
      </c>
      <c r="F890" s="5" t="str">
        <f>_xlfn.XLOOKUP(student_exam_results[[#This Row],[Student_ID]],Student_List[Student_ID],Student_List[Year_Group])</f>
        <v>Group D</v>
      </c>
      <c r="G890" s="5" t="str">
        <f>_xlfn.XLOOKUP(student_exam_results[[#This Row],[Student_ID]],Student_List[Student_ID],Student_List[Gender])</f>
        <v>F</v>
      </c>
      <c r="H890" s="5" cm="1">
        <f t="array" ref="H890">_xlfn.XLOOKUP(student_exam_results[[#This Row],[Student_ID]],Table3[[#Headers],[#Data],[Student_ID]],Table3[[#Headers],[#Data],[parental_level_of_education]])</f>
        <v>5</v>
      </c>
      <c r="I890" s="5"/>
      <c r="O890" s="5"/>
      <c r="P890" s="5"/>
      <c r="Q890" s="5"/>
      <c r="R890" s="5"/>
    </row>
    <row r="891" spans="1:18" x14ac:dyDescent="0.35">
      <c r="A891" s="17">
        <v>890</v>
      </c>
      <c r="B891" s="4" t="s">
        <v>734</v>
      </c>
      <c r="C891" s="5">
        <v>83</v>
      </c>
      <c r="D891" s="5">
        <v>83</v>
      </c>
      <c r="E891" s="5">
        <v>89</v>
      </c>
      <c r="F891" s="5" t="str">
        <f>_xlfn.XLOOKUP(student_exam_results[[#This Row],[Student_ID]],Student_List[Student_ID],Student_List[Year_Group])</f>
        <v>Group D</v>
      </c>
      <c r="G891" s="5" t="str">
        <f>_xlfn.XLOOKUP(student_exam_results[[#This Row],[Student_ID]],Student_List[Student_ID],Student_List[Gender])</f>
        <v>F</v>
      </c>
      <c r="H891" s="5" cm="1">
        <f t="array" ref="H891">_xlfn.XLOOKUP(student_exam_results[[#This Row],[Student_ID]],Table3[[#Headers],[#Data],[Student_ID]],Table3[[#Headers],[#Data],[parental_level_of_education]])</f>
        <v>3</v>
      </c>
      <c r="I891" s="5"/>
      <c r="O891" s="5"/>
      <c r="P891" s="5"/>
      <c r="Q891" s="5"/>
      <c r="R891" s="5"/>
    </row>
    <row r="892" spans="1:18" x14ac:dyDescent="0.35">
      <c r="A892" s="17">
        <v>891</v>
      </c>
      <c r="B892" s="4" t="s">
        <v>730</v>
      </c>
      <c r="C892" s="5">
        <v>86</v>
      </c>
      <c r="D892" s="5">
        <v>84</v>
      </c>
      <c r="E892" s="5">
        <v>89</v>
      </c>
      <c r="F892" s="5" t="str">
        <f>_xlfn.XLOOKUP(student_exam_results[[#This Row],[Student_ID]],Student_List[Student_ID],Student_List[Year_Group])</f>
        <v>Group D</v>
      </c>
      <c r="G892" s="5" t="str">
        <f>_xlfn.XLOOKUP(student_exam_results[[#This Row],[Student_ID]],Student_List[Student_ID],Student_List[Gender])</f>
        <v>F</v>
      </c>
      <c r="H892" s="5" cm="1">
        <f t="array" ref="H892">_xlfn.XLOOKUP(student_exam_results[[#This Row],[Student_ID]],Table3[[#Headers],[#Data],[Student_ID]],Table3[[#Headers],[#Data],[parental_level_of_education]])</f>
        <v>4</v>
      </c>
      <c r="I892" s="5"/>
      <c r="O892" s="5"/>
      <c r="P892" s="5"/>
      <c r="Q892" s="5"/>
      <c r="R892" s="5"/>
    </row>
    <row r="893" spans="1:18" x14ac:dyDescent="0.35">
      <c r="A893" s="18">
        <v>892</v>
      </c>
      <c r="B893" s="4" t="s">
        <v>624</v>
      </c>
      <c r="C893" s="5">
        <v>77</v>
      </c>
      <c r="D893" s="5">
        <v>84</v>
      </c>
      <c r="E893" s="5">
        <v>89</v>
      </c>
      <c r="F893" s="5" t="str">
        <f>_xlfn.XLOOKUP(student_exam_results[[#This Row],[Student_ID]],Student_List[Student_ID],Student_List[Year_Group])</f>
        <v>Group D</v>
      </c>
      <c r="G893" s="5" t="str">
        <f>_xlfn.XLOOKUP(student_exam_results[[#This Row],[Student_ID]],Student_List[Student_ID],Student_List[Gender])</f>
        <v>F</v>
      </c>
      <c r="H893" s="5" cm="1">
        <f t="array" ref="H893">_xlfn.XLOOKUP(student_exam_results[[#This Row],[Student_ID]],Table3[[#Headers],[#Data],[Student_ID]],Table3[[#Headers],[#Data],[parental_level_of_education]])</f>
        <v>4</v>
      </c>
      <c r="I893" s="5"/>
      <c r="O893" s="5"/>
      <c r="P893" s="5"/>
      <c r="Q893" s="5"/>
      <c r="R893" s="5"/>
    </row>
    <row r="894" spans="1:18" x14ac:dyDescent="0.35">
      <c r="A894" s="17">
        <v>893</v>
      </c>
      <c r="B894" s="4" t="s">
        <v>627</v>
      </c>
      <c r="C894" s="5">
        <v>73</v>
      </c>
      <c r="D894" s="5">
        <v>85</v>
      </c>
      <c r="E894" s="5">
        <v>89</v>
      </c>
      <c r="F894" s="5" t="str">
        <f>_xlfn.XLOOKUP(student_exam_results[[#This Row],[Student_ID]],Student_List[Student_ID],Student_List[Year_Group])</f>
        <v>Group D</v>
      </c>
      <c r="G894" s="5" t="str">
        <f>_xlfn.XLOOKUP(student_exam_results[[#This Row],[Student_ID]],Student_List[Student_ID],Student_List[Gender])</f>
        <v>F</v>
      </c>
      <c r="H894" s="5" cm="1">
        <f t="array" ref="H894">_xlfn.XLOOKUP(student_exam_results[[#This Row],[Student_ID]],Table3[[#Headers],[#Data],[Student_ID]],Table3[[#Headers],[#Data],[parental_level_of_education]])</f>
        <v>3</v>
      </c>
      <c r="I894" s="5"/>
      <c r="O894" s="5"/>
      <c r="P894" s="5"/>
      <c r="Q894" s="5"/>
      <c r="R894" s="5"/>
    </row>
    <row r="895" spans="1:18" x14ac:dyDescent="0.35">
      <c r="A895" s="18">
        <v>894</v>
      </c>
      <c r="B895" s="4" t="s">
        <v>126</v>
      </c>
      <c r="C895" s="5">
        <v>79</v>
      </c>
      <c r="D895" s="5">
        <v>85</v>
      </c>
      <c r="E895" s="5">
        <v>89</v>
      </c>
      <c r="F895" s="5" t="str">
        <f>_xlfn.XLOOKUP(student_exam_results[[#This Row],[Student_ID]],Student_List[Student_ID],Student_List[Year_Group])</f>
        <v>Group B</v>
      </c>
      <c r="G895" s="5" t="str">
        <f>_xlfn.XLOOKUP(student_exam_results[[#This Row],[Student_ID]],Student_List[Student_ID],Student_List[Gender])</f>
        <v>F</v>
      </c>
      <c r="H895" s="5" cm="1">
        <f t="array" ref="H895">_xlfn.XLOOKUP(student_exam_results[[#This Row],[Student_ID]],Table3[[#Headers],[#Data],[Student_ID]],Table3[[#Headers],[#Data],[parental_level_of_education]])</f>
        <v>3</v>
      </c>
      <c r="I895" s="5"/>
      <c r="O895" s="5"/>
      <c r="P895" s="5"/>
      <c r="Q895" s="5"/>
      <c r="R895" s="5"/>
    </row>
    <row r="896" spans="1:18" x14ac:dyDescent="0.35">
      <c r="A896" s="17">
        <v>895</v>
      </c>
      <c r="B896" s="4" t="s">
        <v>703</v>
      </c>
      <c r="C896" s="5">
        <v>85</v>
      </c>
      <c r="D896" s="5">
        <v>86</v>
      </c>
      <c r="E896" s="5">
        <v>89</v>
      </c>
      <c r="F896" s="5" t="str">
        <f>_xlfn.XLOOKUP(student_exam_results[[#This Row],[Student_ID]],Student_List[Student_ID],Student_List[Year_Group])</f>
        <v>Group D</v>
      </c>
      <c r="G896" s="5" t="str">
        <f>_xlfn.XLOOKUP(student_exam_results[[#This Row],[Student_ID]],Student_List[Student_ID],Student_List[Gender])</f>
        <v>F</v>
      </c>
      <c r="H896" s="5" cm="1">
        <f t="array" ref="H896">_xlfn.XLOOKUP(student_exam_results[[#This Row],[Student_ID]],Table3[[#Headers],[#Data],[Student_ID]],Table3[[#Headers],[#Data],[parental_level_of_education]])</f>
        <v>2</v>
      </c>
      <c r="I896" s="5"/>
      <c r="O896" s="5"/>
      <c r="P896" s="5"/>
      <c r="Q896" s="5"/>
      <c r="R896" s="5"/>
    </row>
    <row r="897" spans="1:18" x14ac:dyDescent="0.35">
      <c r="A897" s="17">
        <v>896</v>
      </c>
      <c r="B897" s="4" t="s">
        <v>50</v>
      </c>
      <c r="C897" s="5">
        <v>82</v>
      </c>
      <c r="D897" s="5">
        <v>86</v>
      </c>
      <c r="E897" s="5">
        <v>89</v>
      </c>
      <c r="F897" s="5" t="str">
        <f>_xlfn.XLOOKUP(student_exam_results[[#This Row],[Student_ID]],Student_List[Student_ID],Student_List[Year_Group])</f>
        <v>Group A</v>
      </c>
      <c r="G897" s="5" t="str">
        <f>_xlfn.XLOOKUP(student_exam_results[[#This Row],[Student_ID]],Student_List[Student_ID],Student_List[Gender])</f>
        <v>M</v>
      </c>
      <c r="H897" s="5" cm="1">
        <f t="array" ref="H897">_xlfn.XLOOKUP(student_exam_results[[#This Row],[Student_ID]],Table3[[#Headers],[#Data],[Student_ID]],Table3[[#Headers],[#Data],[parental_level_of_education]])</f>
        <v>4</v>
      </c>
      <c r="I897" s="5"/>
      <c r="O897" s="5"/>
      <c r="P897" s="5"/>
      <c r="Q897" s="5"/>
      <c r="R897" s="5"/>
    </row>
    <row r="898" spans="1:18" x14ac:dyDescent="0.35">
      <c r="A898" s="18">
        <v>897</v>
      </c>
      <c r="B898" s="4" t="s">
        <v>329</v>
      </c>
      <c r="C898" s="5">
        <v>89</v>
      </c>
      <c r="D898" s="5">
        <v>86</v>
      </c>
      <c r="E898" s="5">
        <v>89</v>
      </c>
      <c r="F898" s="5" t="str">
        <f>_xlfn.XLOOKUP(student_exam_results[[#This Row],[Student_ID]],Student_List[Student_ID],Student_List[Year_Group])</f>
        <v>Group C</v>
      </c>
      <c r="G898" s="5" t="str">
        <f>_xlfn.XLOOKUP(student_exam_results[[#This Row],[Student_ID]],Student_List[Student_ID],Student_List[Gender])</f>
        <v>F</v>
      </c>
      <c r="H898" s="5" cm="1">
        <f t="array" ref="H898">_xlfn.XLOOKUP(student_exam_results[[#This Row],[Student_ID]],Table3[[#Headers],[#Data],[Student_ID]],Table3[[#Headers],[#Data],[parental_level_of_education]])</f>
        <v>2</v>
      </c>
      <c r="I898" s="5"/>
      <c r="O898" s="5"/>
      <c r="P898" s="5"/>
      <c r="Q898" s="5"/>
      <c r="R898" s="5"/>
    </row>
    <row r="899" spans="1:18" x14ac:dyDescent="0.35">
      <c r="A899" s="17">
        <v>898</v>
      </c>
      <c r="B899" s="4" t="s">
        <v>177</v>
      </c>
      <c r="C899" s="5">
        <v>71</v>
      </c>
      <c r="D899" s="5">
        <v>87</v>
      </c>
      <c r="E899" s="5">
        <v>89</v>
      </c>
      <c r="F899" s="5" t="str">
        <f>_xlfn.XLOOKUP(student_exam_results[[#This Row],[Student_ID]],Student_List[Student_ID],Student_List[Year_Group])</f>
        <v>Group B</v>
      </c>
      <c r="G899" s="5" t="str">
        <f>_xlfn.XLOOKUP(student_exam_results[[#This Row],[Student_ID]],Student_List[Student_ID],Student_List[Gender])</f>
        <v>F</v>
      </c>
      <c r="H899" s="5" cm="1">
        <f t="array" ref="H899">_xlfn.XLOOKUP(student_exam_results[[#This Row],[Student_ID]],Table3[[#Headers],[#Data],[Student_ID]],Table3[[#Headers],[#Data],[parental_level_of_education]])</f>
        <v>4</v>
      </c>
      <c r="I899" s="5"/>
      <c r="O899" s="5"/>
      <c r="P899" s="5"/>
      <c r="Q899" s="5"/>
      <c r="R899" s="5"/>
    </row>
    <row r="900" spans="1:18" x14ac:dyDescent="0.35">
      <c r="A900" s="18">
        <v>899</v>
      </c>
      <c r="B900" s="4" t="s">
        <v>640</v>
      </c>
      <c r="C900" s="5">
        <v>71</v>
      </c>
      <c r="D900" s="5">
        <v>89</v>
      </c>
      <c r="E900" s="5">
        <v>89</v>
      </c>
      <c r="F900" s="5" t="str">
        <f>_xlfn.XLOOKUP(student_exam_results[[#This Row],[Student_ID]],Student_List[Student_ID],Student_List[Year_Group])</f>
        <v>Group D</v>
      </c>
      <c r="G900" s="5" t="str">
        <f>_xlfn.XLOOKUP(student_exam_results[[#This Row],[Student_ID]],Student_List[Student_ID],Student_List[Gender])</f>
        <v>F</v>
      </c>
      <c r="H900" s="5" cm="1">
        <f t="array" ref="H900">_xlfn.XLOOKUP(student_exam_results[[#This Row],[Student_ID]],Table3[[#Headers],[#Data],[Student_ID]],Table3[[#Headers],[#Data],[parental_level_of_education]])</f>
        <v>5</v>
      </c>
      <c r="I900" s="5"/>
      <c r="O900" s="5"/>
      <c r="P900" s="5"/>
      <c r="Q900" s="5"/>
      <c r="R900" s="5"/>
    </row>
    <row r="901" spans="1:18" x14ac:dyDescent="0.35">
      <c r="A901" s="17">
        <v>900</v>
      </c>
      <c r="B901" s="4" t="s">
        <v>649</v>
      </c>
      <c r="C901" s="5">
        <v>84</v>
      </c>
      <c r="D901" s="5">
        <v>89</v>
      </c>
      <c r="E901" s="5">
        <v>89</v>
      </c>
      <c r="F901" s="5" t="str">
        <f>_xlfn.XLOOKUP(student_exam_results[[#This Row],[Student_ID]],Student_List[Student_ID],Student_List[Year_Group])</f>
        <v>Group D</v>
      </c>
      <c r="G901" s="5" t="str">
        <f>_xlfn.XLOOKUP(student_exam_results[[#This Row],[Student_ID]],Student_List[Student_ID],Student_List[Gender])</f>
        <v>F</v>
      </c>
      <c r="H901" s="5" cm="1">
        <f t="array" ref="H901">_xlfn.XLOOKUP(student_exam_results[[#This Row],[Student_ID]],Table3[[#Headers],[#Data],[Student_ID]],Table3[[#Headers],[#Data],[parental_level_of_education]])</f>
        <v>3</v>
      </c>
      <c r="I901" s="5"/>
      <c r="O901" s="5"/>
      <c r="P901" s="5"/>
      <c r="Q901" s="5"/>
      <c r="R901" s="5"/>
    </row>
    <row r="902" spans="1:18" x14ac:dyDescent="0.35">
      <c r="A902" s="17">
        <v>901</v>
      </c>
      <c r="B902" s="4" t="s">
        <v>428</v>
      </c>
      <c r="C902" s="5">
        <v>73</v>
      </c>
      <c r="D902" s="5">
        <v>89</v>
      </c>
      <c r="E902" s="5">
        <v>89</v>
      </c>
      <c r="F902" s="5" t="str">
        <f>_xlfn.XLOOKUP(student_exam_results[[#This Row],[Student_ID]],Student_List[Student_ID],Student_List[Year_Group])</f>
        <v>Group C</v>
      </c>
      <c r="G902" s="5" t="str">
        <f>_xlfn.XLOOKUP(student_exam_results[[#This Row],[Student_ID]],Student_List[Student_ID],Student_List[Gender])</f>
        <v>F</v>
      </c>
      <c r="H902" s="5" cm="1">
        <f t="array" ref="H902">_xlfn.XLOOKUP(student_exam_results[[#This Row],[Student_ID]],Table3[[#Headers],[#Data],[Student_ID]],Table3[[#Headers],[#Data],[parental_level_of_education]])</f>
        <v>2</v>
      </c>
      <c r="I902" s="5"/>
      <c r="O902" s="5"/>
      <c r="P902" s="5"/>
      <c r="Q902" s="5"/>
      <c r="R902" s="5"/>
    </row>
    <row r="903" spans="1:18" x14ac:dyDescent="0.35">
      <c r="A903" s="18">
        <v>902</v>
      </c>
      <c r="B903" s="4" t="s">
        <v>873</v>
      </c>
      <c r="C903" s="5">
        <v>76</v>
      </c>
      <c r="D903" s="5">
        <v>90</v>
      </c>
      <c r="E903" s="5">
        <v>89</v>
      </c>
      <c r="F903" s="5" t="str">
        <f>_xlfn.XLOOKUP(student_exam_results[[#This Row],[Student_ID]],Student_List[Student_ID],Student_List[Year_Group])</f>
        <v>Group E</v>
      </c>
      <c r="G903" s="5" t="str">
        <f>_xlfn.XLOOKUP(student_exam_results[[#This Row],[Student_ID]],Student_List[Student_ID],Student_List[Gender])</f>
        <v>F</v>
      </c>
      <c r="H903" s="5" cm="1">
        <f t="array" ref="H903">_xlfn.XLOOKUP(student_exam_results[[#This Row],[Student_ID]],Table3[[#Headers],[#Data],[Student_ID]],Table3[[#Headers],[#Data],[parental_level_of_education]])</f>
        <v>1</v>
      </c>
      <c r="I903" s="5"/>
      <c r="O903" s="5"/>
      <c r="P903" s="5"/>
      <c r="Q903" s="5"/>
      <c r="R903" s="5"/>
    </row>
    <row r="904" spans="1:18" x14ac:dyDescent="0.35">
      <c r="A904" s="17">
        <v>903</v>
      </c>
      <c r="B904" s="4" t="s">
        <v>442</v>
      </c>
      <c r="C904" s="5">
        <v>72</v>
      </c>
      <c r="D904" s="5">
        <v>90</v>
      </c>
      <c r="E904" s="5">
        <v>89</v>
      </c>
      <c r="F904" s="5" t="str">
        <f>_xlfn.XLOOKUP(student_exam_results[[#This Row],[Student_ID]],Student_List[Student_ID],Student_List[Year_Group])</f>
        <v>Group C</v>
      </c>
      <c r="G904" s="5" t="str">
        <f>_xlfn.XLOOKUP(student_exam_results[[#This Row],[Student_ID]],Student_List[Student_ID],Student_List[Gender])</f>
        <v>F</v>
      </c>
      <c r="H904" s="5" cm="1">
        <f t="array" ref="H904">_xlfn.XLOOKUP(student_exam_results[[#This Row],[Student_ID]],Table3[[#Headers],[#Data],[Student_ID]],Table3[[#Headers],[#Data],[parental_level_of_education]])</f>
        <v>4</v>
      </c>
      <c r="I904" s="5"/>
      <c r="O904" s="5"/>
      <c r="P904" s="5"/>
      <c r="Q904" s="5"/>
      <c r="R904" s="5"/>
    </row>
    <row r="905" spans="1:18" x14ac:dyDescent="0.35">
      <c r="A905" s="18">
        <v>904</v>
      </c>
      <c r="B905" s="4" t="s">
        <v>576</v>
      </c>
      <c r="C905" s="5">
        <v>90</v>
      </c>
      <c r="D905" s="5">
        <v>90</v>
      </c>
      <c r="E905" s="5">
        <v>89</v>
      </c>
      <c r="F905" s="5" t="str">
        <f>_xlfn.XLOOKUP(student_exam_results[[#This Row],[Student_ID]],Student_List[Student_ID],Student_List[Year_Group])</f>
        <v>Group C</v>
      </c>
      <c r="G905" s="5" t="str">
        <f>_xlfn.XLOOKUP(student_exam_results[[#This Row],[Student_ID]],Student_List[Student_ID],Student_List[Gender])</f>
        <v>M</v>
      </c>
      <c r="H905" s="5" cm="1">
        <f t="array" ref="H905">_xlfn.XLOOKUP(student_exam_results[[#This Row],[Student_ID]],Table3[[#Headers],[#Data],[Student_ID]],Table3[[#Headers],[#Data],[parental_level_of_education]])</f>
        <v>5</v>
      </c>
      <c r="I905" s="5"/>
      <c r="O905" s="5"/>
      <c r="P905" s="5"/>
      <c r="Q905" s="5"/>
      <c r="R905" s="5"/>
    </row>
    <row r="906" spans="1:18" x14ac:dyDescent="0.35">
      <c r="A906" s="17">
        <v>905</v>
      </c>
      <c r="B906" s="4" t="s">
        <v>755</v>
      </c>
      <c r="C906" s="5">
        <v>90</v>
      </c>
      <c r="D906" s="5">
        <v>90</v>
      </c>
      <c r="E906" s="5">
        <v>89</v>
      </c>
      <c r="F906" s="5" t="str">
        <f>_xlfn.XLOOKUP(student_exam_results[[#This Row],[Student_ID]],Student_List[Student_ID],Student_List[Year_Group])</f>
        <v>Group D</v>
      </c>
      <c r="G906" s="5" t="str">
        <f>_xlfn.XLOOKUP(student_exam_results[[#This Row],[Student_ID]],Student_List[Student_ID],Student_List[Gender])</f>
        <v>F</v>
      </c>
      <c r="H906" s="5" cm="1">
        <f t="array" ref="H906">_xlfn.XLOOKUP(student_exam_results[[#This Row],[Student_ID]],Table3[[#Headers],[#Data],[Student_ID]],Table3[[#Headers],[#Data],[parental_level_of_education]])</f>
        <v>1</v>
      </c>
      <c r="I906" s="5"/>
      <c r="O906" s="5"/>
      <c r="P906" s="5"/>
      <c r="Q906" s="5"/>
      <c r="R906" s="5"/>
    </row>
    <row r="907" spans="1:18" x14ac:dyDescent="0.35">
      <c r="A907" s="17">
        <v>906</v>
      </c>
      <c r="B907" s="4" t="s">
        <v>761</v>
      </c>
      <c r="C907" s="5">
        <v>72</v>
      </c>
      <c r="D907" s="5">
        <v>91</v>
      </c>
      <c r="E907" s="5">
        <v>89</v>
      </c>
      <c r="F907" s="5" t="str">
        <f>_xlfn.XLOOKUP(student_exam_results[[#This Row],[Student_ID]],Student_List[Student_ID],Student_List[Year_Group])</f>
        <v>Group D</v>
      </c>
      <c r="G907" s="5" t="str">
        <f>_xlfn.XLOOKUP(student_exam_results[[#This Row],[Student_ID]],Student_List[Student_ID],Student_List[Gender])</f>
        <v>F</v>
      </c>
      <c r="H907" s="5" cm="1">
        <f t="array" ref="H907">_xlfn.XLOOKUP(student_exam_results[[#This Row],[Student_ID]],Table3[[#Headers],[#Data],[Student_ID]],Table3[[#Headers],[#Data],[parental_level_of_education]])</f>
        <v>5</v>
      </c>
      <c r="I907" s="5"/>
      <c r="O907" s="5"/>
      <c r="P907" s="5"/>
      <c r="Q907" s="5"/>
      <c r="R907" s="5"/>
    </row>
    <row r="908" spans="1:18" x14ac:dyDescent="0.35">
      <c r="A908" s="18">
        <v>907</v>
      </c>
      <c r="B908" s="4" t="s">
        <v>458</v>
      </c>
      <c r="C908" s="5">
        <v>86</v>
      </c>
      <c r="D908" s="5">
        <v>85</v>
      </c>
      <c r="E908" s="5">
        <v>90</v>
      </c>
      <c r="F908" s="5" t="str">
        <f>_xlfn.XLOOKUP(student_exam_results[[#This Row],[Student_ID]],Student_List[Student_ID],Student_List[Year_Group])</f>
        <v>Group C</v>
      </c>
      <c r="G908" s="5" t="str">
        <f>_xlfn.XLOOKUP(student_exam_results[[#This Row],[Student_ID]],Student_List[Student_ID],Student_List[Gender])</f>
        <v>M</v>
      </c>
      <c r="H908" s="5" cm="1">
        <f t="array" ref="H908">_xlfn.XLOOKUP(student_exam_results[[#This Row],[Student_ID]],Table3[[#Headers],[#Data],[Student_ID]],Table3[[#Headers],[#Data],[parental_level_of_education]])</f>
        <v>1</v>
      </c>
      <c r="I908" s="5"/>
      <c r="O908" s="5"/>
      <c r="P908" s="5"/>
      <c r="Q908" s="5"/>
      <c r="R908" s="5"/>
    </row>
    <row r="909" spans="1:18" x14ac:dyDescent="0.35">
      <c r="A909" s="17">
        <v>908</v>
      </c>
      <c r="B909" s="4" t="s">
        <v>841</v>
      </c>
      <c r="C909" s="5">
        <v>96</v>
      </c>
      <c r="D909" s="5">
        <v>86</v>
      </c>
      <c r="E909" s="5">
        <v>90</v>
      </c>
      <c r="F909" s="5" t="str">
        <f>_xlfn.XLOOKUP(student_exam_results[[#This Row],[Student_ID]],Student_List[Student_ID],Student_List[Year_Group])</f>
        <v>Group D</v>
      </c>
      <c r="G909" s="5" t="str">
        <f>_xlfn.XLOOKUP(student_exam_results[[#This Row],[Student_ID]],Student_List[Student_ID],Student_List[Gender])</f>
        <v>M</v>
      </c>
      <c r="H909" s="5" cm="1">
        <f t="array" ref="H909">_xlfn.XLOOKUP(student_exam_results[[#This Row],[Student_ID]],Table3[[#Headers],[#Data],[Student_ID]],Table3[[#Headers],[#Data],[parental_level_of_education]])</f>
        <v>5</v>
      </c>
      <c r="I909" s="5"/>
      <c r="O909" s="5"/>
      <c r="P909" s="5"/>
      <c r="Q909" s="5"/>
      <c r="R909" s="5"/>
    </row>
    <row r="910" spans="1:18" x14ac:dyDescent="0.35">
      <c r="A910" s="18">
        <v>909</v>
      </c>
      <c r="B910" s="4" t="s">
        <v>881</v>
      </c>
      <c r="C910" s="5">
        <v>80</v>
      </c>
      <c r="D910" s="5">
        <v>86</v>
      </c>
      <c r="E910" s="5">
        <v>90</v>
      </c>
      <c r="F910" s="5" t="str">
        <f>_xlfn.XLOOKUP(student_exam_results[[#This Row],[Student_ID]],Student_List[Student_ID],Student_List[Year_Group])</f>
        <v>Group E</v>
      </c>
      <c r="G910" s="5" t="str">
        <f>_xlfn.XLOOKUP(student_exam_results[[#This Row],[Student_ID]],Student_List[Student_ID],Student_List[Gender])</f>
        <v>F</v>
      </c>
      <c r="H910" s="5" cm="1">
        <f t="array" ref="H910">_xlfn.XLOOKUP(student_exam_results[[#This Row],[Student_ID]],Table3[[#Headers],[#Data],[Student_ID]],Table3[[#Headers],[#Data],[parental_level_of_education]])</f>
        <v>3</v>
      </c>
      <c r="I910" s="5"/>
      <c r="O910" s="5"/>
      <c r="P910" s="5"/>
      <c r="Q910" s="5"/>
      <c r="R910" s="5"/>
    </row>
    <row r="911" spans="1:18" x14ac:dyDescent="0.35">
      <c r="A911" s="17">
        <v>910</v>
      </c>
      <c r="B911" s="4" t="s">
        <v>894</v>
      </c>
      <c r="C911" s="5">
        <v>90</v>
      </c>
      <c r="D911" s="5">
        <v>88</v>
      </c>
      <c r="E911" s="5">
        <v>90</v>
      </c>
      <c r="F911" s="5" t="str">
        <f>_xlfn.XLOOKUP(student_exam_results[[#This Row],[Student_ID]],Student_List[Student_ID],Student_List[Year_Group])</f>
        <v>Group E</v>
      </c>
      <c r="G911" s="5" t="str">
        <f>_xlfn.XLOOKUP(student_exam_results[[#This Row],[Student_ID]],Student_List[Student_ID],Student_List[Gender])</f>
        <v>F</v>
      </c>
      <c r="H911" s="5" cm="1">
        <f t="array" ref="H911">_xlfn.XLOOKUP(student_exam_results[[#This Row],[Student_ID]],Table3[[#Headers],[#Data],[Student_ID]],Table3[[#Headers],[#Data],[parental_level_of_education]])</f>
        <v>5</v>
      </c>
      <c r="I911" s="5"/>
      <c r="O911" s="5"/>
      <c r="P911" s="5"/>
      <c r="Q911" s="5"/>
      <c r="R911" s="5"/>
    </row>
    <row r="912" spans="1:18" x14ac:dyDescent="0.35">
      <c r="A912" s="17">
        <v>911</v>
      </c>
      <c r="B912" s="4" t="s">
        <v>261</v>
      </c>
      <c r="C912" s="5">
        <v>97</v>
      </c>
      <c r="D912" s="5">
        <v>89</v>
      </c>
      <c r="E912" s="5">
        <v>90</v>
      </c>
      <c r="F912" s="5" t="str">
        <f>_xlfn.XLOOKUP(student_exam_results[[#This Row],[Student_ID]],Student_List[Student_ID],Student_List[Year_Group])</f>
        <v>Group B</v>
      </c>
      <c r="G912" s="5" t="str">
        <f>_xlfn.XLOOKUP(student_exam_results[[#This Row],[Student_ID]],Student_List[Student_ID],Student_List[Gender])</f>
        <v>M</v>
      </c>
      <c r="H912" s="5" cm="1">
        <f t="array" ref="H912">_xlfn.XLOOKUP(student_exam_results[[#This Row],[Student_ID]],Table3[[#Headers],[#Data],[Student_ID]],Table3[[#Headers],[#Data],[parental_level_of_education]])</f>
        <v>3</v>
      </c>
      <c r="I912" s="5"/>
      <c r="O912" s="5"/>
      <c r="P912" s="5"/>
      <c r="Q912" s="5"/>
      <c r="R912" s="5"/>
    </row>
    <row r="913" spans="1:18" x14ac:dyDescent="0.35">
      <c r="A913" s="18">
        <v>912</v>
      </c>
      <c r="B913" s="4" t="s">
        <v>831</v>
      </c>
      <c r="C913" s="5">
        <v>90</v>
      </c>
      <c r="D913" s="5">
        <v>89</v>
      </c>
      <c r="E913" s="5">
        <v>90</v>
      </c>
      <c r="F913" s="5" t="str">
        <f>_xlfn.XLOOKUP(student_exam_results[[#This Row],[Student_ID]],Student_List[Student_ID],Student_List[Year_Group])</f>
        <v>Group D</v>
      </c>
      <c r="G913" s="5" t="str">
        <f>_xlfn.XLOOKUP(student_exam_results[[#This Row],[Student_ID]],Student_List[Student_ID],Student_List[Gender])</f>
        <v>M</v>
      </c>
      <c r="H913" s="5" cm="1">
        <f t="array" ref="H913">_xlfn.XLOOKUP(student_exam_results[[#This Row],[Student_ID]],Table3[[#Headers],[#Data],[Student_ID]],Table3[[#Headers],[#Data],[parental_level_of_education]])</f>
        <v>4</v>
      </c>
      <c r="I913" s="5"/>
      <c r="O913" s="5"/>
      <c r="P913" s="5"/>
      <c r="Q913" s="5"/>
      <c r="R913" s="5"/>
    </row>
    <row r="914" spans="1:18" x14ac:dyDescent="0.35">
      <c r="A914" s="17">
        <v>913</v>
      </c>
      <c r="B914" s="4" t="s">
        <v>364</v>
      </c>
      <c r="C914" s="5">
        <v>74</v>
      </c>
      <c r="D914" s="5">
        <v>90</v>
      </c>
      <c r="E914" s="5">
        <v>90</v>
      </c>
      <c r="F914" s="5" t="str">
        <f>_xlfn.XLOOKUP(student_exam_results[[#This Row],[Student_ID]],Student_List[Student_ID],Student_List[Year_Group])</f>
        <v>Group C</v>
      </c>
      <c r="G914" s="5" t="str">
        <f>_xlfn.XLOOKUP(student_exam_results[[#This Row],[Student_ID]],Student_List[Student_ID],Student_List[Gender])</f>
        <v>F</v>
      </c>
      <c r="H914" s="5" cm="1">
        <f t="array" ref="H914">_xlfn.XLOOKUP(student_exam_results[[#This Row],[Student_ID]],Table3[[#Headers],[#Data],[Student_ID]],Table3[[#Headers],[#Data],[parental_level_of_education]])</f>
        <v>3</v>
      </c>
      <c r="I914" s="5"/>
      <c r="O914" s="5"/>
      <c r="P914" s="5"/>
      <c r="Q914" s="5"/>
      <c r="R914" s="5"/>
    </row>
    <row r="915" spans="1:18" x14ac:dyDescent="0.35">
      <c r="A915" s="18">
        <v>914</v>
      </c>
      <c r="B915" s="4" t="s">
        <v>295</v>
      </c>
      <c r="C915" s="5">
        <v>77</v>
      </c>
      <c r="D915" s="5">
        <v>91</v>
      </c>
      <c r="E915" s="5">
        <v>90</v>
      </c>
      <c r="F915" s="5" t="str">
        <f>_xlfn.XLOOKUP(student_exam_results[[#This Row],[Student_ID]],Student_List[Student_ID],Student_List[Year_Group])</f>
        <v>Group C</v>
      </c>
      <c r="G915" s="5" t="str">
        <f>_xlfn.XLOOKUP(student_exam_results[[#This Row],[Student_ID]],Student_List[Student_ID],Student_List[Gender])</f>
        <v>F</v>
      </c>
      <c r="H915" s="5" cm="1">
        <f t="array" ref="H915">_xlfn.XLOOKUP(student_exam_results[[#This Row],[Student_ID]],Table3[[#Headers],[#Data],[Student_ID]],Table3[[#Headers],[#Data],[parental_level_of_education]])</f>
        <v>3</v>
      </c>
      <c r="I915" s="5"/>
      <c r="O915" s="5"/>
      <c r="P915" s="5"/>
      <c r="Q915" s="5"/>
      <c r="R915" s="5"/>
    </row>
    <row r="916" spans="1:18" x14ac:dyDescent="0.35">
      <c r="A916" s="17">
        <v>915</v>
      </c>
      <c r="B916" s="4" t="s">
        <v>665</v>
      </c>
      <c r="C916" s="5">
        <v>87</v>
      </c>
      <c r="D916" s="5">
        <v>92</v>
      </c>
      <c r="E916" s="5">
        <v>90</v>
      </c>
      <c r="F916" s="5" t="str">
        <f>_xlfn.XLOOKUP(student_exam_results[[#This Row],[Student_ID]],Student_List[Student_ID],Student_List[Year_Group])</f>
        <v>Group D</v>
      </c>
      <c r="G916" s="5" t="str">
        <f>_xlfn.XLOOKUP(student_exam_results[[#This Row],[Student_ID]],Student_List[Student_ID],Student_List[Gender])</f>
        <v>F</v>
      </c>
      <c r="H916" s="5" cm="1">
        <f t="array" ref="H916">_xlfn.XLOOKUP(student_exam_results[[#This Row],[Student_ID]],Table3[[#Headers],[#Data],[Student_ID]],Table3[[#Headers],[#Data],[parental_level_of_education]])</f>
        <v>2</v>
      </c>
      <c r="I916" s="5"/>
      <c r="O916" s="5"/>
      <c r="P916" s="5"/>
      <c r="Q916" s="5"/>
      <c r="R916" s="5"/>
    </row>
    <row r="917" spans="1:18" x14ac:dyDescent="0.35">
      <c r="A917" s="17">
        <v>916</v>
      </c>
      <c r="B917" s="4" t="s">
        <v>882</v>
      </c>
      <c r="C917" s="5">
        <v>81</v>
      </c>
      <c r="D917" s="5">
        <v>92</v>
      </c>
      <c r="E917" s="5">
        <v>90</v>
      </c>
      <c r="F917" s="5" t="str">
        <f>_xlfn.XLOOKUP(student_exam_results[[#This Row],[Student_ID]],Student_List[Student_ID],Student_List[Year_Group])</f>
        <v>Group E</v>
      </c>
      <c r="G917" s="5" t="str">
        <f>_xlfn.XLOOKUP(student_exam_results[[#This Row],[Student_ID]],Student_List[Student_ID],Student_List[Gender])</f>
        <v>F</v>
      </c>
      <c r="H917" s="5" cm="1">
        <f t="array" ref="H917">_xlfn.XLOOKUP(student_exam_results[[#This Row],[Student_ID]],Table3[[#Headers],[#Data],[Student_ID]],Table3[[#Headers],[#Data],[parental_level_of_education]])</f>
        <v>3</v>
      </c>
      <c r="I917" s="5"/>
      <c r="O917" s="5"/>
      <c r="P917" s="5"/>
      <c r="Q917" s="5"/>
      <c r="R917" s="5"/>
    </row>
    <row r="918" spans="1:18" x14ac:dyDescent="0.35">
      <c r="A918" s="18">
        <v>917</v>
      </c>
      <c r="B918" s="4" t="s">
        <v>424</v>
      </c>
      <c r="C918" s="5">
        <v>77</v>
      </c>
      <c r="D918" s="5">
        <v>92</v>
      </c>
      <c r="E918" s="5">
        <v>90</v>
      </c>
      <c r="F918" s="5" t="str">
        <f>_xlfn.XLOOKUP(student_exam_results[[#This Row],[Student_ID]],Student_List[Student_ID],Student_List[Year_Group])</f>
        <v>Group C</v>
      </c>
      <c r="G918" s="5" t="str">
        <f>_xlfn.XLOOKUP(student_exam_results[[#This Row],[Student_ID]],Student_List[Student_ID],Student_List[Gender])</f>
        <v>F</v>
      </c>
      <c r="H918" s="5" cm="1">
        <f t="array" ref="H918">_xlfn.XLOOKUP(student_exam_results[[#This Row],[Student_ID]],Table3[[#Headers],[#Data],[Student_ID]],Table3[[#Headers],[#Data],[parental_level_of_education]])</f>
        <v>4</v>
      </c>
      <c r="I918" s="5"/>
      <c r="O918" s="5"/>
      <c r="P918" s="5"/>
      <c r="Q918" s="5"/>
      <c r="R918" s="5"/>
    </row>
    <row r="919" spans="1:18" x14ac:dyDescent="0.35">
      <c r="A919" s="17">
        <v>918</v>
      </c>
      <c r="B919" s="4" t="s">
        <v>663</v>
      </c>
      <c r="C919" s="5">
        <v>75</v>
      </c>
      <c r="D919" s="5">
        <v>92</v>
      </c>
      <c r="E919" s="5">
        <v>90</v>
      </c>
      <c r="F919" s="5" t="str">
        <f>_xlfn.XLOOKUP(student_exam_results[[#This Row],[Student_ID]],Student_List[Student_ID],Student_List[Year_Group])</f>
        <v>Group D</v>
      </c>
      <c r="G919" s="5" t="str">
        <f>_xlfn.XLOOKUP(student_exam_results[[#This Row],[Student_ID]],Student_List[Student_ID],Student_List[Gender])</f>
        <v>F</v>
      </c>
      <c r="H919" s="5" cm="1">
        <f t="array" ref="H919">_xlfn.XLOOKUP(student_exam_results[[#This Row],[Student_ID]],Table3[[#Headers],[#Data],[Student_ID]],Table3[[#Headers],[#Data],[parental_level_of_education]])</f>
        <v>3</v>
      </c>
      <c r="I919" s="5"/>
      <c r="O919" s="5"/>
      <c r="P919" s="5"/>
      <c r="Q919" s="5"/>
      <c r="R919" s="5"/>
    </row>
    <row r="920" spans="1:18" x14ac:dyDescent="0.35">
      <c r="A920" s="18">
        <v>919</v>
      </c>
      <c r="B920" s="4" t="s">
        <v>181</v>
      </c>
      <c r="C920" s="5">
        <v>80</v>
      </c>
      <c r="D920" s="5">
        <v>92</v>
      </c>
      <c r="E920" s="5">
        <v>90</v>
      </c>
      <c r="F920" s="5" t="str">
        <f>_xlfn.XLOOKUP(student_exam_results[[#This Row],[Student_ID]],Student_List[Student_ID],Student_List[Year_Group])</f>
        <v>Group B</v>
      </c>
      <c r="G920" s="5" t="str">
        <f>_xlfn.XLOOKUP(student_exam_results[[#This Row],[Student_ID]],Student_List[Student_ID],Student_List[Gender])</f>
        <v>F</v>
      </c>
      <c r="H920" s="5" cm="1">
        <f t="array" ref="H920">_xlfn.XLOOKUP(student_exam_results[[#This Row],[Student_ID]],Table3[[#Headers],[#Data],[Student_ID]],Table3[[#Headers],[#Data],[parental_level_of_education]])</f>
        <v>2</v>
      </c>
      <c r="I920" s="5"/>
      <c r="O920" s="5"/>
      <c r="P920" s="5"/>
      <c r="Q920" s="5"/>
      <c r="R920" s="5"/>
    </row>
    <row r="921" spans="1:18" x14ac:dyDescent="0.35">
      <c r="A921" s="17">
        <v>920</v>
      </c>
      <c r="B921" s="4" t="s">
        <v>884</v>
      </c>
      <c r="C921" s="5">
        <v>89</v>
      </c>
      <c r="D921" s="5">
        <v>96</v>
      </c>
      <c r="E921" s="5">
        <v>90</v>
      </c>
      <c r="F921" s="5" t="str">
        <f>_xlfn.XLOOKUP(student_exam_results[[#This Row],[Student_ID]],Student_List[Student_ID],Student_List[Year_Group])</f>
        <v>Group E</v>
      </c>
      <c r="G921" s="5" t="str">
        <f>_xlfn.XLOOKUP(student_exam_results[[#This Row],[Student_ID]],Student_List[Student_ID],Student_List[Gender])</f>
        <v>F</v>
      </c>
      <c r="H921" s="5" cm="1">
        <f t="array" ref="H921">_xlfn.XLOOKUP(student_exam_results[[#This Row],[Student_ID]],Table3[[#Headers],[#Data],[Student_ID]],Table3[[#Headers],[#Data],[parental_level_of_education]])</f>
        <v>4</v>
      </c>
      <c r="I921" s="5"/>
      <c r="O921" s="5"/>
      <c r="P921" s="5"/>
      <c r="Q921" s="5"/>
      <c r="R921" s="5"/>
    </row>
    <row r="922" spans="1:18" x14ac:dyDescent="0.35">
      <c r="A922" s="17">
        <v>921</v>
      </c>
      <c r="B922" s="4" t="s">
        <v>106</v>
      </c>
      <c r="C922" s="5">
        <v>96</v>
      </c>
      <c r="D922" s="5">
        <v>99</v>
      </c>
      <c r="E922" s="5">
        <v>90</v>
      </c>
      <c r="F922" s="5" t="str">
        <f>_xlfn.XLOOKUP(student_exam_results[[#This Row],[Student_ID]],Student_List[Student_ID],Student_List[Year_Group])</f>
        <v>Group B</v>
      </c>
      <c r="G922" s="5" t="str">
        <f>_xlfn.XLOOKUP(student_exam_results[[#This Row],[Student_ID]],Student_List[Student_ID],Student_List[Gender])</f>
        <v>F</v>
      </c>
      <c r="H922" s="5" cm="1">
        <f t="array" ref="H922">_xlfn.XLOOKUP(student_exam_results[[#This Row],[Student_ID]],Table3[[#Headers],[#Data],[Student_ID]],Table3[[#Headers],[#Data],[parental_level_of_education]])</f>
        <v>4</v>
      </c>
      <c r="I922" s="5"/>
      <c r="O922" s="5"/>
      <c r="P922" s="5"/>
      <c r="Q922" s="5"/>
      <c r="R922" s="5"/>
    </row>
    <row r="923" spans="1:18" x14ac:dyDescent="0.35">
      <c r="A923" s="18">
        <v>922</v>
      </c>
      <c r="B923" s="4" t="s">
        <v>876</v>
      </c>
      <c r="C923" s="5">
        <v>82</v>
      </c>
      <c r="D923" s="5">
        <v>83</v>
      </c>
      <c r="E923" s="5">
        <v>91</v>
      </c>
      <c r="F923" s="5" t="str">
        <f>_xlfn.XLOOKUP(student_exam_results[[#This Row],[Student_ID]],Student_List[Student_ID],Student_List[Year_Group])</f>
        <v>Group E</v>
      </c>
      <c r="G923" s="5" t="str">
        <f>_xlfn.XLOOKUP(student_exam_results[[#This Row],[Student_ID]],Student_List[Student_ID],Student_List[Gender])</f>
        <v>F</v>
      </c>
      <c r="H923" s="5" cm="1">
        <f t="array" ref="H923">_xlfn.XLOOKUP(student_exam_results[[#This Row],[Student_ID]],Table3[[#Headers],[#Data],[Student_ID]],Table3[[#Headers],[#Data],[parental_level_of_education]])</f>
        <v>3</v>
      </c>
      <c r="I923" s="5"/>
      <c r="O923" s="5"/>
      <c r="P923" s="5"/>
      <c r="Q923" s="5"/>
      <c r="R923" s="5"/>
    </row>
    <row r="924" spans="1:18" x14ac:dyDescent="0.35">
      <c r="A924" s="17">
        <v>923</v>
      </c>
      <c r="B924" s="4" t="s">
        <v>851</v>
      </c>
      <c r="C924" s="5">
        <v>84</v>
      </c>
      <c r="D924" s="5">
        <v>85</v>
      </c>
      <c r="E924" s="5">
        <v>91</v>
      </c>
      <c r="F924" s="5" t="str">
        <f>_xlfn.XLOOKUP(student_exam_results[[#This Row],[Student_ID]],Student_List[Student_ID],Student_List[Year_Group])</f>
        <v>Group D</v>
      </c>
      <c r="G924" s="5" t="str">
        <f>_xlfn.XLOOKUP(student_exam_results[[#This Row],[Student_ID]],Student_List[Student_ID],Student_List[Gender])</f>
        <v>M</v>
      </c>
      <c r="H924" s="5" cm="1">
        <f t="array" ref="H924">_xlfn.XLOOKUP(student_exam_results[[#This Row],[Student_ID]],Table3[[#Headers],[#Data],[Student_ID]],Table3[[#Headers],[#Data],[parental_level_of_education]])</f>
        <v>3</v>
      </c>
      <c r="I924" s="5"/>
      <c r="O924" s="5"/>
      <c r="P924" s="5"/>
      <c r="Q924" s="5"/>
      <c r="R924" s="5"/>
    </row>
    <row r="925" spans="1:18" x14ac:dyDescent="0.35">
      <c r="A925" s="18">
        <v>924</v>
      </c>
      <c r="B925" s="4" t="s">
        <v>897</v>
      </c>
      <c r="C925" s="5">
        <v>89</v>
      </c>
      <c r="D925" s="5">
        <v>86</v>
      </c>
      <c r="E925" s="5">
        <v>91</v>
      </c>
      <c r="F925" s="5" t="str">
        <f>_xlfn.XLOOKUP(student_exam_results[[#This Row],[Student_ID]],Student_List[Student_ID],Student_List[Year_Group])</f>
        <v>Group E</v>
      </c>
      <c r="G925" s="5" t="str">
        <f>_xlfn.XLOOKUP(student_exam_results[[#This Row],[Student_ID]],Student_List[Student_ID],Student_List[Gender])</f>
        <v>F</v>
      </c>
      <c r="H925" s="5" cm="1">
        <f t="array" ref="H925">_xlfn.XLOOKUP(student_exam_results[[#This Row],[Student_ID]],Table3[[#Headers],[#Data],[Student_ID]],Table3[[#Headers],[#Data],[parental_level_of_education]])</f>
        <v>3</v>
      </c>
      <c r="I925" s="5"/>
      <c r="O925" s="5"/>
      <c r="P925" s="5"/>
      <c r="Q925" s="5"/>
      <c r="R925" s="5"/>
    </row>
    <row r="926" spans="1:18" x14ac:dyDescent="0.35">
      <c r="A926" s="17">
        <v>925</v>
      </c>
      <c r="B926" s="4" t="s">
        <v>298</v>
      </c>
      <c r="C926" s="5">
        <v>73</v>
      </c>
      <c r="D926" s="5">
        <v>88</v>
      </c>
      <c r="E926" s="5">
        <v>91</v>
      </c>
      <c r="F926" s="5" t="str">
        <f>_xlfn.XLOOKUP(student_exam_results[[#This Row],[Student_ID]],Student_List[Student_ID],Student_List[Year_Group])</f>
        <v>Group C</v>
      </c>
      <c r="G926" s="5" t="str">
        <f>_xlfn.XLOOKUP(student_exam_results[[#This Row],[Student_ID]],Student_List[Student_ID],Student_List[Gender])</f>
        <v>F</v>
      </c>
      <c r="H926" s="5" cm="1">
        <f t="array" ref="H926">_xlfn.XLOOKUP(student_exam_results[[#This Row],[Student_ID]],Table3[[#Headers],[#Data],[Student_ID]],Table3[[#Headers],[#Data],[parental_level_of_education]])</f>
        <v>5</v>
      </c>
      <c r="I926" s="5"/>
      <c r="O926" s="5"/>
      <c r="P926" s="5"/>
      <c r="Q926" s="5"/>
      <c r="R926" s="5"/>
    </row>
    <row r="927" spans="1:18" x14ac:dyDescent="0.35">
      <c r="A927" s="17">
        <v>926</v>
      </c>
      <c r="B927" s="4" t="s">
        <v>949</v>
      </c>
      <c r="C927" s="5">
        <v>86</v>
      </c>
      <c r="D927" s="5">
        <v>90</v>
      </c>
      <c r="E927" s="5">
        <v>91</v>
      </c>
      <c r="F927" s="5" t="str">
        <f>_xlfn.XLOOKUP(student_exam_results[[#This Row],[Student_ID]],Student_List[Student_ID],Student_List[Year_Group])</f>
        <v>Group E</v>
      </c>
      <c r="G927" s="5" t="str">
        <f>_xlfn.XLOOKUP(student_exam_results[[#This Row],[Student_ID]],Student_List[Student_ID],Student_List[Gender])</f>
        <v>M</v>
      </c>
      <c r="H927" s="5" cm="1">
        <f t="array" ref="H927">_xlfn.XLOOKUP(student_exam_results[[#This Row],[Student_ID]],Table3[[#Headers],[#Data],[Student_ID]],Table3[[#Headers],[#Data],[parental_level_of_education]])</f>
        <v>3</v>
      </c>
      <c r="I927" s="5"/>
      <c r="O927" s="5"/>
      <c r="P927" s="5"/>
      <c r="Q927" s="5"/>
      <c r="R927" s="5"/>
    </row>
    <row r="928" spans="1:18" x14ac:dyDescent="0.35">
      <c r="A928" s="18">
        <v>927</v>
      </c>
      <c r="B928" s="4" t="s">
        <v>336</v>
      </c>
      <c r="C928" s="5">
        <v>68</v>
      </c>
      <c r="D928" s="5">
        <v>91</v>
      </c>
      <c r="E928" s="5">
        <v>91</v>
      </c>
      <c r="F928" s="5" t="str">
        <f>_xlfn.XLOOKUP(student_exam_results[[#This Row],[Student_ID]],Student_List[Student_ID],Student_List[Year_Group])</f>
        <v>Group C</v>
      </c>
      <c r="G928" s="5" t="str">
        <f>_xlfn.XLOOKUP(student_exam_results[[#This Row],[Student_ID]],Student_List[Student_ID],Student_List[Gender])</f>
        <v>F</v>
      </c>
      <c r="H928" s="5" cm="1">
        <f t="array" ref="H928">_xlfn.XLOOKUP(student_exam_results[[#This Row],[Student_ID]],Table3[[#Headers],[#Data],[Student_ID]],Table3[[#Headers],[#Data],[parental_level_of_education]])</f>
        <v>1</v>
      </c>
      <c r="I928" s="5"/>
      <c r="O928" s="5"/>
      <c r="P928" s="5"/>
      <c r="Q928" s="5"/>
      <c r="R928" s="5"/>
    </row>
    <row r="929" spans="1:18" x14ac:dyDescent="0.35">
      <c r="A929" s="17">
        <v>928</v>
      </c>
      <c r="B929" s="4" t="s">
        <v>929</v>
      </c>
      <c r="C929" s="5">
        <v>89</v>
      </c>
      <c r="D929" s="5">
        <v>92</v>
      </c>
      <c r="E929" s="5">
        <v>91</v>
      </c>
      <c r="F929" s="5" t="str">
        <f>_xlfn.XLOOKUP(student_exam_results[[#This Row],[Student_ID]],Student_List[Student_ID],Student_List[Year_Group])</f>
        <v>Group E</v>
      </c>
      <c r="G929" s="5" t="str">
        <f>_xlfn.XLOOKUP(student_exam_results[[#This Row],[Student_ID]],Student_List[Student_ID],Student_List[Gender])</f>
        <v>F</v>
      </c>
      <c r="H929" s="5" cm="1">
        <f t="array" ref="H929">_xlfn.XLOOKUP(student_exam_results[[#This Row],[Student_ID]],Table3[[#Headers],[#Data],[Student_ID]],Table3[[#Headers],[#Data],[parental_level_of_education]])</f>
        <v>5</v>
      </c>
      <c r="I929" s="5"/>
      <c r="O929" s="5"/>
      <c r="P929" s="5"/>
      <c r="Q929" s="5"/>
      <c r="R929" s="5"/>
    </row>
    <row r="930" spans="1:18" x14ac:dyDescent="0.35">
      <c r="A930" s="18">
        <v>929</v>
      </c>
      <c r="B930" s="4" t="s">
        <v>410</v>
      </c>
      <c r="C930" s="5">
        <v>83</v>
      </c>
      <c r="D930" s="5">
        <v>95</v>
      </c>
      <c r="E930" s="5">
        <v>91</v>
      </c>
      <c r="F930" s="5" t="str">
        <f>_xlfn.XLOOKUP(student_exam_results[[#This Row],[Student_ID]],Student_List[Student_ID],Student_List[Year_Group])</f>
        <v>Group C</v>
      </c>
      <c r="G930" s="5" t="str">
        <f>_xlfn.XLOOKUP(student_exam_results[[#This Row],[Student_ID]],Student_List[Student_ID],Student_List[Gender])</f>
        <v>F</v>
      </c>
      <c r="H930" s="5" cm="1">
        <f t="array" ref="H930">_xlfn.XLOOKUP(student_exam_results[[#This Row],[Student_ID]],Table3[[#Headers],[#Data],[Student_ID]],Table3[[#Headers],[#Data],[parental_level_of_education]])</f>
        <v>6</v>
      </c>
      <c r="I930" s="5"/>
      <c r="O930" s="5"/>
      <c r="P930" s="5"/>
      <c r="Q930" s="5"/>
      <c r="R930" s="5"/>
    </row>
    <row r="931" spans="1:18" x14ac:dyDescent="0.35">
      <c r="A931" s="17">
        <v>930</v>
      </c>
      <c r="B931" s="4" t="s">
        <v>1003</v>
      </c>
      <c r="C931" s="5">
        <v>93</v>
      </c>
      <c r="D931" s="5">
        <v>96</v>
      </c>
      <c r="E931" s="5">
        <v>91</v>
      </c>
      <c r="F931" s="5" t="str">
        <f>_xlfn.XLOOKUP(student_exam_results[[#This Row],[Student_ID]],Student_List[Student_ID],Student_List[Year_Group])</f>
        <v>Group E</v>
      </c>
      <c r="G931" s="5" t="str">
        <f>_xlfn.XLOOKUP(student_exam_results[[#This Row],[Student_ID]],Student_List[Student_ID],Student_List[Gender])</f>
        <v>M</v>
      </c>
      <c r="H931" s="5" cm="1">
        <f t="array" ref="H931">_xlfn.XLOOKUP(student_exam_results[[#This Row],[Student_ID]],Table3[[#Headers],[#Data],[Student_ID]],Table3[[#Headers],[#Data],[parental_level_of_education]])</f>
        <v>1</v>
      </c>
      <c r="I931" s="5"/>
      <c r="O931" s="5"/>
      <c r="P931" s="5"/>
      <c r="Q931" s="5"/>
      <c r="R931" s="5"/>
    </row>
    <row r="932" spans="1:18" x14ac:dyDescent="0.35">
      <c r="A932" s="17">
        <v>931</v>
      </c>
      <c r="B932" s="4" t="s">
        <v>9</v>
      </c>
      <c r="C932" s="5">
        <v>73</v>
      </c>
      <c r="D932" s="5">
        <v>83</v>
      </c>
      <c r="E932" s="5">
        <v>92</v>
      </c>
      <c r="F932" s="5" t="str">
        <f>_xlfn.XLOOKUP(student_exam_results[[#This Row],[Student_ID]],Student_List[Student_ID],Student_List[Year_Group])</f>
        <v>Group A</v>
      </c>
      <c r="G932" s="5" t="str">
        <f>_xlfn.XLOOKUP(student_exam_results[[#This Row],[Student_ID]],Student_List[Student_ID],Student_List[Gender])</f>
        <v>F</v>
      </c>
      <c r="H932" s="5" cm="1">
        <f t="array" ref="H932">_xlfn.XLOOKUP(student_exam_results[[#This Row],[Student_ID]],Table3[[#Headers],[#Data],[Student_ID]],Table3[[#Headers],[#Data],[parental_level_of_education]])</f>
        <v>5</v>
      </c>
      <c r="I932" s="5"/>
      <c r="O932" s="5"/>
      <c r="P932" s="5"/>
      <c r="Q932" s="5"/>
      <c r="R932" s="5"/>
    </row>
    <row r="933" spans="1:18" x14ac:dyDescent="0.35">
      <c r="A933" s="18">
        <v>932</v>
      </c>
      <c r="B933" s="4" t="s">
        <v>852</v>
      </c>
      <c r="C933" s="5">
        <v>88</v>
      </c>
      <c r="D933" s="5">
        <v>86</v>
      </c>
      <c r="E933" s="5">
        <v>92</v>
      </c>
      <c r="F933" s="5" t="str">
        <f>_xlfn.XLOOKUP(student_exam_results[[#This Row],[Student_ID]],Student_List[Student_ID],Student_List[Year_Group])</f>
        <v>Group D</v>
      </c>
      <c r="G933" s="5" t="str">
        <f>_xlfn.XLOOKUP(student_exam_results[[#This Row],[Student_ID]],Student_List[Student_ID],Student_List[Gender])</f>
        <v>M</v>
      </c>
      <c r="H933" s="5" cm="1">
        <f t="array" ref="H933">_xlfn.XLOOKUP(student_exam_results[[#This Row],[Student_ID]],Table3[[#Headers],[#Data],[Student_ID]],Table3[[#Headers],[#Data],[parental_level_of_education]])</f>
        <v>5</v>
      </c>
      <c r="I933" s="5"/>
      <c r="O933" s="5"/>
      <c r="P933" s="5"/>
      <c r="Q933" s="5"/>
      <c r="R933" s="5"/>
    </row>
    <row r="934" spans="1:18" x14ac:dyDescent="0.35">
      <c r="A934" s="17">
        <v>933</v>
      </c>
      <c r="B934" s="4" t="s">
        <v>770</v>
      </c>
      <c r="C934" s="5">
        <v>90</v>
      </c>
      <c r="D934" s="5">
        <v>89</v>
      </c>
      <c r="E934" s="5">
        <v>92</v>
      </c>
      <c r="F934" s="5" t="str">
        <f>_xlfn.XLOOKUP(student_exam_results[[#This Row],[Student_ID]],Student_List[Student_ID],Student_List[Year_Group])</f>
        <v>Group D</v>
      </c>
      <c r="G934" s="5" t="str">
        <f>_xlfn.XLOOKUP(student_exam_results[[#This Row],[Student_ID]],Student_List[Student_ID],Student_List[Gender])</f>
        <v>M</v>
      </c>
      <c r="H934" s="5" cm="1">
        <f t="array" ref="H934">_xlfn.XLOOKUP(student_exam_results[[#This Row],[Student_ID]],Table3[[#Headers],[#Data],[Student_ID]],Table3[[#Headers],[#Data],[parental_level_of_education]])</f>
        <v>5</v>
      </c>
      <c r="I934" s="5"/>
      <c r="O934" s="5"/>
      <c r="P934" s="5"/>
      <c r="Q934" s="5"/>
      <c r="R934" s="5"/>
    </row>
    <row r="935" spans="1:18" x14ac:dyDescent="0.35">
      <c r="A935" s="18">
        <v>934</v>
      </c>
      <c r="B935" s="4" t="s">
        <v>644</v>
      </c>
      <c r="C935" s="5">
        <v>74</v>
      </c>
      <c r="D935" s="5">
        <v>90</v>
      </c>
      <c r="E935" s="5">
        <v>92</v>
      </c>
      <c r="F935" s="5" t="str">
        <f>_xlfn.XLOOKUP(student_exam_results[[#This Row],[Student_ID]],Student_List[Student_ID],Student_List[Year_Group])</f>
        <v>Group D</v>
      </c>
      <c r="G935" s="5" t="str">
        <f>_xlfn.XLOOKUP(student_exam_results[[#This Row],[Student_ID]],Student_List[Student_ID],Student_List[Gender])</f>
        <v>F</v>
      </c>
      <c r="H935" s="5" cm="1">
        <f t="array" ref="H935">_xlfn.XLOOKUP(student_exam_results[[#This Row],[Student_ID]],Table3[[#Headers],[#Data],[Student_ID]],Table3[[#Headers],[#Data],[parental_level_of_education]])</f>
        <v>3</v>
      </c>
      <c r="I935" s="5"/>
      <c r="O935" s="5"/>
      <c r="P935" s="5"/>
      <c r="Q935" s="5"/>
      <c r="R935" s="5"/>
    </row>
    <row r="936" spans="1:18" x14ac:dyDescent="0.35">
      <c r="A936" s="17">
        <v>935</v>
      </c>
      <c r="B936" s="4" t="s">
        <v>893</v>
      </c>
      <c r="C936" s="5">
        <v>83</v>
      </c>
      <c r="D936" s="5">
        <v>91</v>
      </c>
      <c r="E936" s="5">
        <v>92</v>
      </c>
      <c r="F936" s="5" t="str">
        <f>_xlfn.XLOOKUP(student_exam_results[[#This Row],[Student_ID]],Student_List[Student_ID],Student_List[Year_Group])</f>
        <v>Group E</v>
      </c>
      <c r="G936" s="5" t="str">
        <f>_xlfn.XLOOKUP(student_exam_results[[#This Row],[Student_ID]],Student_List[Student_ID],Student_List[Gender])</f>
        <v>F</v>
      </c>
      <c r="H936" s="5" cm="1">
        <f t="array" ref="H936">_xlfn.XLOOKUP(student_exam_results[[#This Row],[Student_ID]],Table3[[#Headers],[#Data],[Student_ID]],Table3[[#Headers],[#Data],[parental_level_of_education]])</f>
        <v>1</v>
      </c>
      <c r="I936" s="5"/>
      <c r="O936" s="5"/>
      <c r="P936" s="5"/>
      <c r="Q936" s="5"/>
      <c r="R936" s="5"/>
    </row>
    <row r="937" spans="1:18" x14ac:dyDescent="0.35">
      <c r="A937" s="17">
        <v>936</v>
      </c>
      <c r="B937" s="4" t="s">
        <v>105</v>
      </c>
      <c r="C937" s="5">
        <v>74</v>
      </c>
      <c r="D937" s="5">
        <v>92</v>
      </c>
      <c r="E937" s="5">
        <v>92</v>
      </c>
      <c r="F937" s="5" t="str">
        <f>_xlfn.XLOOKUP(student_exam_results[[#This Row],[Student_ID]],Student_List[Student_ID],Student_List[Year_Group])</f>
        <v>Group B</v>
      </c>
      <c r="G937" s="5" t="str">
        <f>_xlfn.XLOOKUP(student_exam_results[[#This Row],[Student_ID]],Student_List[Student_ID],Student_List[Gender])</f>
        <v>F</v>
      </c>
      <c r="H937" s="5" cm="1">
        <f t="array" ref="H937">_xlfn.XLOOKUP(student_exam_results[[#This Row],[Student_ID]],Table3[[#Headers],[#Data],[Student_ID]],Table3[[#Headers],[#Data],[parental_level_of_education]])</f>
        <v>4</v>
      </c>
      <c r="I937" s="5"/>
      <c r="O937" s="5"/>
      <c r="P937" s="5"/>
      <c r="Q937" s="5"/>
      <c r="R937" s="5"/>
    </row>
    <row r="938" spans="1:18" x14ac:dyDescent="0.35">
      <c r="A938" s="18">
        <v>937</v>
      </c>
      <c r="B938" s="4" t="s">
        <v>439</v>
      </c>
      <c r="C938" s="5">
        <v>90</v>
      </c>
      <c r="D938" s="5">
        <v>96</v>
      </c>
      <c r="E938" s="5">
        <v>92</v>
      </c>
      <c r="F938" s="5" t="str">
        <f>_xlfn.XLOOKUP(student_exam_results[[#This Row],[Student_ID]],Student_List[Student_ID],Student_List[Year_Group])</f>
        <v>Group C</v>
      </c>
      <c r="G938" s="5" t="str">
        <f>_xlfn.XLOOKUP(student_exam_results[[#This Row],[Student_ID]],Student_List[Student_ID],Student_List[Gender])</f>
        <v>F</v>
      </c>
      <c r="H938" s="5" cm="1">
        <f t="array" ref="H938">_xlfn.XLOOKUP(student_exam_results[[#This Row],[Student_ID]],Table3[[#Headers],[#Data],[Student_ID]],Table3[[#Headers],[#Data],[parental_level_of_education]])</f>
        <v>4</v>
      </c>
      <c r="I938" s="5"/>
      <c r="O938" s="5"/>
      <c r="P938" s="5"/>
      <c r="Q938" s="5"/>
      <c r="R938" s="5"/>
    </row>
    <row r="939" spans="1:18" x14ac:dyDescent="0.35">
      <c r="A939" s="17">
        <v>938</v>
      </c>
      <c r="B939" s="4" t="s">
        <v>167</v>
      </c>
      <c r="C939" s="5">
        <v>77</v>
      </c>
      <c r="D939" s="5">
        <v>83</v>
      </c>
      <c r="E939" s="5">
        <v>93</v>
      </c>
      <c r="F939" s="5" t="str">
        <f>_xlfn.XLOOKUP(student_exam_results[[#This Row],[Student_ID]],Student_List[Student_ID],Student_List[Year_Group])</f>
        <v>Group B</v>
      </c>
      <c r="G939" s="5" t="str">
        <f>_xlfn.XLOOKUP(student_exam_results[[#This Row],[Student_ID]],Student_List[Student_ID],Student_List[Gender])</f>
        <v>F</v>
      </c>
      <c r="H939" s="5" cm="1">
        <f t="array" ref="H939">_xlfn.XLOOKUP(student_exam_results[[#This Row],[Student_ID]],Table3[[#Headers],[#Data],[Student_ID]],Table3[[#Headers],[#Data],[parental_level_of_education]])</f>
        <v>4</v>
      </c>
      <c r="I939" s="5"/>
      <c r="O939" s="5"/>
      <c r="P939" s="5"/>
      <c r="Q939" s="5"/>
      <c r="R939" s="5"/>
    </row>
    <row r="940" spans="1:18" x14ac:dyDescent="0.35">
      <c r="A940" s="18">
        <v>939</v>
      </c>
      <c r="B940" s="4" t="s">
        <v>638</v>
      </c>
      <c r="C940" s="5">
        <v>82</v>
      </c>
      <c r="D940" s="5">
        <v>85</v>
      </c>
      <c r="E940" s="5">
        <v>93</v>
      </c>
      <c r="F940" s="5" t="str">
        <f>_xlfn.XLOOKUP(student_exam_results[[#This Row],[Student_ID]],Student_List[Student_ID],Student_List[Year_Group])</f>
        <v>Group D</v>
      </c>
      <c r="G940" s="5" t="str">
        <f>_xlfn.XLOOKUP(student_exam_results[[#This Row],[Student_ID]],Student_List[Student_ID],Student_List[Gender])</f>
        <v>F</v>
      </c>
      <c r="H940" s="5" cm="1">
        <f t="array" ref="H940">_xlfn.XLOOKUP(student_exam_results[[#This Row],[Student_ID]],Table3[[#Headers],[#Data],[Student_ID]],Table3[[#Headers],[#Data],[parental_level_of_education]])</f>
        <v>6</v>
      </c>
      <c r="I940" s="5"/>
      <c r="O940" s="5"/>
      <c r="P940" s="5"/>
      <c r="Q940" s="5"/>
      <c r="R940" s="5"/>
    </row>
    <row r="941" spans="1:18" x14ac:dyDescent="0.35">
      <c r="A941" s="17">
        <v>940</v>
      </c>
      <c r="B941" s="4" t="s">
        <v>14</v>
      </c>
      <c r="C941" s="5">
        <v>78</v>
      </c>
      <c r="D941" s="5">
        <v>87</v>
      </c>
      <c r="E941" s="5">
        <v>93</v>
      </c>
      <c r="F941" s="5" t="str">
        <f>_xlfn.XLOOKUP(student_exam_results[[#This Row],[Student_ID]],Student_List[Student_ID],Student_List[Year_Group])</f>
        <v>Group A</v>
      </c>
      <c r="G941" s="5" t="str">
        <f>_xlfn.XLOOKUP(student_exam_results[[#This Row],[Student_ID]],Student_List[Student_ID],Student_List[Gender])</f>
        <v>F</v>
      </c>
      <c r="H941" s="5" cm="1">
        <f t="array" ref="H941">_xlfn.XLOOKUP(student_exam_results[[#This Row],[Student_ID]],Table3[[#Headers],[#Data],[Student_ID]],Table3[[#Headers],[#Data],[parental_level_of_education]])</f>
        <v>5</v>
      </c>
      <c r="I941" s="5"/>
      <c r="O941" s="5"/>
      <c r="P941" s="5"/>
      <c r="Q941" s="5"/>
      <c r="R941" s="5"/>
    </row>
    <row r="942" spans="1:18" x14ac:dyDescent="0.35">
      <c r="A942" s="17">
        <v>941</v>
      </c>
      <c r="B942" s="4" t="s">
        <v>810</v>
      </c>
      <c r="C942" s="5">
        <v>100</v>
      </c>
      <c r="D942" s="5">
        <v>89</v>
      </c>
      <c r="E942" s="5">
        <v>93</v>
      </c>
      <c r="F942" s="5" t="str">
        <f>_xlfn.XLOOKUP(student_exam_results[[#This Row],[Student_ID]],Student_List[Student_ID],Student_List[Year_Group])</f>
        <v>Group D</v>
      </c>
      <c r="G942" s="5" t="str">
        <f>_xlfn.XLOOKUP(student_exam_results[[#This Row],[Student_ID]],Student_List[Student_ID],Student_List[Gender])</f>
        <v>M</v>
      </c>
      <c r="H942" s="5" cm="1">
        <f t="array" ref="H942">_xlfn.XLOOKUP(student_exam_results[[#This Row],[Student_ID]],Table3[[#Headers],[#Data],[Student_ID]],Table3[[#Headers],[#Data],[parental_level_of_education]])</f>
        <v>4</v>
      </c>
      <c r="I942" s="5"/>
      <c r="O942" s="5"/>
      <c r="P942" s="5"/>
      <c r="Q942" s="5"/>
      <c r="R942" s="5"/>
    </row>
    <row r="943" spans="1:18" x14ac:dyDescent="0.35">
      <c r="A943" s="18">
        <v>942</v>
      </c>
      <c r="B943" s="4" t="s">
        <v>927</v>
      </c>
      <c r="C943" s="5">
        <v>79</v>
      </c>
      <c r="D943" s="5">
        <v>89</v>
      </c>
      <c r="E943" s="5">
        <v>93</v>
      </c>
      <c r="F943" s="5" t="str">
        <f>_xlfn.XLOOKUP(student_exam_results[[#This Row],[Student_ID]],Student_List[Student_ID],Student_List[Year_Group])</f>
        <v>Group E</v>
      </c>
      <c r="G943" s="5" t="str">
        <f>_xlfn.XLOOKUP(student_exam_results[[#This Row],[Student_ID]],Student_List[Student_ID],Student_List[Gender])</f>
        <v>F</v>
      </c>
      <c r="H943" s="5" cm="1">
        <f t="array" ref="H943">_xlfn.XLOOKUP(student_exam_results[[#This Row],[Student_ID]],Table3[[#Headers],[#Data],[Student_ID]],Table3[[#Headers],[#Data],[parental_level_of_education]])</f>
        <v>3</v>
      </c>
      <c r="I943" s="5"/>
      <c r="O943" s="5"/>
      <c r="P943" s="5"/>
      <c r="Q943" s="5"/>
      <c r="R943" s="5"/>
    </row>
    <row r="944" spans="1:18" x14ac:dyDescent="0.35">
      <c r="A944" s="17">
        <v>943</v>
      </c>
      <c r="B944" s="4" t="s">
        <v>735</v>
      </c>
      <c r="C944" s="5">
        <v>90</v>
      </c>
      <c r="D944" s="5">
        <v>91</v>
      </c>
      <c r="E944" s="5">
        <v>93</v>
      </c>
      <c r="F944" s="5" t="str">
        <f>_xlfn.XLOOKUP(student_exam_results[[#This Row],[Student_ID]],Student_List[Student_ID],Student_List[Year_Group])</f>
        <v>Group D</v>
      </c>
      <c r="G944" s="5" t="str">
        <f>_xlfn.XLOOKUP(student_exam_results[[#This Row],[Student_ID]],Student_List[Student_ID],Student_List[Gender])</f>
        <v>F</v>
      </c>
      <c r="H944" s="5" cm="1">
        <f t="array" ref="H944">_xlfn.XLOOKUP(student_exam_results[[#This Row],[Student_ID]],Table3[[#Headers],[#Data],[Student_ID]],Table3[[#Headers],[#Data],[parental_level_of_education]])</f>
        <v>4</v>
      </c>
      <c r="I944" s="5"/>
      <c r="O944" s="5"/>
      <c r="P944" s="5"/>
      <c r="Q944" s="5"/>
      <c r="R944" s="5"/>
    </row>
    <row r="945" spans="1:18" x14ac:dyDescent="0.35">
      <c r="A945" s="18">
        <v>944</v>
      </c>
      <c r="B945" s="4" t="s">
        <v>431</v>
      </c>
      <c r="C945" s="5">
        <v>84</v>
      </c>
      <c r="D945" s="5">
        <v>92</v>
      </c>
      <c r="E945" s="5">
        <v>93</v>
      </c>
      <c r="F945" s="5" t="str">
        <f>_xlfn.XLOOKUP(student_exam_results[[#This Row],[Student_ID]],Student_List[Student_ID],Student_List[Year_Group])</f>
        <v>Group C</v>
      </c>
      <c r="G945" s="5" t="str">
        <f>_xlfn.XLOOKUP(student_exam_results[[#This Row],[Student_ID]],Student_List[Student_ID],Student_List[Gender])</f>
        <v>F</v>
      </c>
      <c r="H945" s="5" cm="1">
        <f t="array" ref="H945">_xlfn.XLOOKUP(student_exam_results[[#This Row],[Student_ID]],Table3[[#Headers],[#Data],[Student_ID]],Table3[[#Headers],[#Data],[parental_level_of_education]])</f>
        <v>4</v>
      </c>
      <c r="I945" s="5"/>
      <c r="O945" s="5"/>
      <c r="P945" s="5"/>
      <c r="Q945" s="5"/>
      <c r="R945" s="5"/>
    </row>
    <row r="946" spans="1:18" x14ac:dyDescent="0.35">
      <c r="A946" s="17">
        <v>945</v>
      </c>
      <c r="B946" s="4" t="s">
        <v>916</v>
      </c>
      <c r="C946" s="5">
        <v>88</v>
      </c>
      <c r="D946" s="5">
        <v>88</v>
      </c>
      <c r="E946" s="5">
        <v>94</v>
      </c>
      <c r="F946" s="5" t="str">
        <f>_xlfn.XLOOKUP(student_exam_results[[#This Row],[Student_ID]],Student_List[Student_ID],Student_List[Year_Group])</f>
        <v>Group E</v>
      </c>
      <c r="G946" s="5" t="str">
        <f>_xlfn.XLOOKUP(student_exam_results[[#This Row],[Student_ID]],Student_List[Student_ID],Student_List[Gender])</f>
        <v>F</v>
      </c>
      <c r="H946" s="5" cm="1">
        <f t="array" ref="H946">_xlfn.XLOOKUP(student_exam_results[[#This Row],[Student_ID]],Table3[[#Headers],[#Data],[Student_ID]],Table3[[#Headers],[#Data],[parental_level_of_education]])</f>
        <v>5</v>
      </c>
      <c r="I946" s="5"/>
      <c r="O946" s="5"/>
      <c r="P946" s="5"/>
      <c r="Q946" s="5"/>
      <c r="R946" s="5"/>
    </row>
    <row r="947" spans="1:18" x14ac:dyDescent="0.35">
      <c r="A947" s="17">
        <v>946</v>
      </c>
      <c r="B947" s="4" t="s">
        <v>793</v>
      </c>
      <c r="C947" s="5">
        <v>87</v>
      </c>
      <c r="D947" s="5">
        <v>90</v>
      </c>
      <c r="E947" s="5">
        <v>94</v>
      </c>
      <c r="F947" s="5" t="str">
        <f>_xlfn.XLOOKUP(student_exam_results[[#This Row],[Student_ID]],Student_List[Student_ID],Student_List[Year_Group])</f>
        <v>Group D</v>
      </c>
      <c r="G947" s="5" t="str">
        <f>_xlfn.XLOOKUP(student_exam_results[[#This Row],[Student_ID]],Student_List[Student_ID],Student_List[Gender])</f>
        <v>M</v>
      </c>
      <c r="H947" s="5" cm="1">
        <f t="array" ref="H947">_xlfn.XLOOKUP(student_exam_results[[#This Row],[Student_ID]],Table3[[#Headers],[#Data],[Student_ID]],Table3[[#Headers],[#Data],[parental_level_of_education]])</f>
        <v>3</v>
      </c>
      <c r="I947" s="5"/>
      <c r="O947" s="5"/>
      <c r="P947" s="5"/>
      <c r="Q947" s="5"/>
      <c r="R947" s="5"/>
    </row>
    <row r="948" spans="1:18" x14ac:dyDescent="0.35">
      <c r="A948" s="18">
        <v>947</v>
      </c>
      <c r="B948" s="4" t="s">
        <v>678</v>
      </c>
      <c r="C948" s="5">
        <v>83</v>
      </c>
      <c r="D948" s="5">
        <v>92</v>
      </c>
      <c r="E948" s="5">
        <v>94</v>
      </c>
      <c r="F948" s="5" t="str">
        <f>_xlfn.XLOOKUP(student_exam_results[[#This Row],[Student_ID]],Student_List[Student_ID],Student_List[Year_Group])</f>
        <v>Group D</v>
      </c>
      <c r="G948" s="5" t="str">
        <f>_xlfn.XLOOKUP(student_exam_results[[#This Row],[Student_ID]],Student_List[Student_ID],Student_List[Gender])</f>
        <v>F</v>
      </c>
      <c r="H948" s="5" cm="1">
        <f t="array" ref="H948">_xlfn.XLOOKUP(student_exam_results[[#This Row],[Student_ID]],Table3[[#Headers],[#Data],[Student_ID]],Table3[[#Headers],[#Data],[parental_level_of_education]])</f>
        <v>4</v>
      </c>
      <c r="I948" s="5"/>
      <c r="O948" s="5"/>
      <c r="P948" s="5"/>
      <c r="Q948" s="5"/>
      <c r="R948" s="5"/>
    </row>
    <row r="949" spans="1:18" x14ac:dyDescent="0.35">
      <c r="A949" s="17">
        <v>948</v>
      </c>
      <c r="B949" s="4" t="s">
        <v>799</v>
      </c>
      <c r="C949" s="5">
        <v>96</v>
      </c>
      <c r="D949" s="5">
        <v>92</v>
      </c>
      <c r="E949" s="5">
        <v>94</v>
      </c>
      <c r="F949" s="5" t="str">
        <f>_xlfn.XLOOKUP(student_exam_results[[#This Row],[Student_ID]],Student_List[Student_ID],Student_List[Year_Group])</f>
        <v>Group D</v>
      </c>
      <c r="G949" s="5" t="str">
        <f>_xlfn.XLOOKUP(student_exam_results[[#This Row],[Student_ID]],Student_List[Student_ID],Student_List[Gender])</f>
        <v>M</v>
      </c>
      <c r="H949" s="5" cm="1">
        <f t="array" ref="H949">_xlfn.XLOOKUP(student_exam_results[[#This Row],[Student_ID]],Table3[[#Headers],[#Data],[Student_ID]],Table3[[#Headers],[#Data],[parental_level_of_education]])</f>
        <v>2</v>
      </c>
      <c r="I949" s="5"/>
      <c r="O949" s="5"/>
      <c r="P949" s="5"/>
      <c r="Q949" s="5"/>
      <c r="R949" s="5"/>
    </row>
    <row r="950" spans="1:18" x14ac:dyDescent="0.35">
      <c r="A950" s="18">
        <v>949</v>
      </c>
      <c r="B950" s="4" t="s">
        <v>482</v>
      </c>
      <c r="C950" s="5">
        <v>95</v>
      </c>
      <c r="D950" s="5">
        <v>93</v>
      </c>
      <c r="E950" s="5">
        <v>94</v>
      </c>
      <c r="F950" s="5" t="str">
        <f>_xlfn.XLOOKUP(student_exam_results[[#This Row],[Student_ID]],Student_List[Student_ID],Student_List[Year_Group])</f>
        <v>Group C</v>
      </c>
      <c r="G950" s="5" t="str">
        <f>_xlfn.XLOOKUP(student_exam_results[[#This Row],[Student_ID]],Student_List[Student_ID],Student_List[Gender])</f>
        <v>M</v>
      </c>
      <c r="H950" s="5" cm="1">
        <f t="array" ref="H950">_xlfn.XLOOKUP(student_exam_results[[#This Row],[Student_ID]],Table3[[#Headers],[#Data],[Student_ID]],Table3[[#Headers],[#Data],[parental_level_of_education]])</f>
        <v>5</v>
      </c>
      <c r="I950" s="5"/>
      <c r="O950" s="5"/>
      <c r="P950" s="5"/>
      <c r="Q950" s="5"/>
      <c r="R950" s="5"/>
    </row>
    <row r="951" spans="1:18" x14ac:dyDescent="0.35">
      <c r="A951" s="17">
        <v>950</v>
      </c>
      <c r="B951" s="4" t="s">
        <v>951</v>
      </c>
      <c r="C951" s="5">
        <v>98</v>
      </c>
      <c r="D951" s="5">
        <v>93</v>
      </c>
      <c r="E951" s="5">
        <v>94</v>
      </c>
      <c r="F951" s="5" t="str">
        <f>_xlfn.XLOOKUP(student_exam_results[[#This Row],[Student_ID]],Student_List[Student_ID],Student_List[Year_Group])</f>
        <v>Group E</v>
      </c>
      <c r="G951" s="5" t="str">
        <f>_xlfn.XLOOKUP(student_exam_results[[#This Row],[Student_ID]],Student_List[Student_ID],Student_List[Gender])</f>
        <v>M</v>
      </c>
      <c r="H951" s="5" cm="1">
        <f t="array" ref="H951">_xlfn.XLOOKUP(student_exam_results[[#This Row],[Student_ID]],Table3[[#Headers],[#Data],[Student_ID]],Table3[[#Headers],[#Data],[parental_level_of_education]])</f>
        <v>5</v>
      </c>
      <c r="I951" s="5"/>
      <c r="O951" s="5"/>
      <c r="P951" s="5"/>
      <c r="Q951" s="5"/>
      <c r="R951" s="5"/>
    </row>
    <row r="952" spans="1:18" x14ac:dyDescent="0.35">
      <c r="A952" s="17">
        <v>951</v>
      </c>
      <c r="B952" s="4" t="s">
        <v>846</v>
      </c>
      <c r="C952" s="5">
        <v>85</v>
      </c>
      <c r="D952" s="5">
        <v>94</v>
      </c>
      <c r="E952" s="5">
        <v>94</v>
      </c>
      <c r="F952" s="5" t="str">
        <f>_xlfn.XLOOKUP(student_exam_results[[#This Row],[Student_ID]],Student_List[Student_ID],Student_List[Year_Group])</f>
        <v>Group D</v>
      </c>
      <c r="G952" s="5" t="str">
        <f>_xlfn.XLOOKUP(student_exam_results[[#This Row],[Student_ID]],Student_List[Student_ID],Student_List[Gender])</f>
        <v>M</v>
      </c>
      <c r="H952" s="5" cm="1">
        <f t="array" ref="H952">_xlfn.XLOOKUP(student_exam_results[[#This Row],[Student_ID]],Table3[[#Headers],[#Data],[Student_ID]],Table3[[#Headers],[#Data],[parental_level_of_education]])</f>
        <v>5</v>
      </c>
      <c r="I952" s="5"/>
      <c r="O952" s="5"/>
      <c r="P952" s="5"/>
      <c r="Q952" s="5"/>
      <c r="R952" s="5"/>
    </row>
    <row r="953" spans="1:18" x14ac:dyDescent="0.35">
      <c r="A953" s="18">
        <v>952</v>
      </c>
      <c r="B953" s="4" t="s">
        <v>692</v>
      </c>
      <c r="C953" s="5">
        <v>85</v>
      </c>
      <c r="D953" s="5">
        <v>95</v>
      </c>
      <c r="E953" s="5">
        <v>94</v>
      </c>
      <c r="F953" s="5" t="str">
        <f>_xlfn.XLOOKUP(student_exam_results[[#This Row],[Student_ID]],Student_List[Student_ID],Student_List[Year_Group])</f>
        <v>Group D</v>
      </c>
      <c r="G953" s="5" t="str">
        <f>_xlfn.XLOOKUP(student_exam_results[[#This Row],[Student_ID]],Student_List[Student_ID],Student_List[Gender])</f>
        <v>F</v>
      </c>
      <c r="H953" s="5" cm="1">
        <f t="array" ref="H953">_xlfn.XLOOKUP(student_exam_results[[#This Row],[Student_ID]],Table3[[#Headers],[#Data],[Student_ID]],Table3[[#Headers],[#Data],[parental_level_of_education]])</f>
        <v>2</v>
      </c>
      <c r="I953" s="5"/>
      <c r="O953" s="5"/>
      <c r="P953" s="5"/>
      <c r="Q953" s="5"/>
      <c r="R953" s="5"/>
    </row>
    <row r="954" spans="1:18" x14ac:dyDescent="0.35">
      <c r="A954" s="17">
        <v>953</v>
      </c>
      <c r="B954" s="4" t="s">
        <v>10</v>
      </c>
      <c r="C954" s="5">
        <v>79</v>
      </c>
      <c r="D954" s="5">
        <v>96</v>
      </c>
      <c r="E954" s="5">
        <v>94</v>
      </c>
      <c r="F954" s="5" t="str">
        <f>_xlfn.XLOOKUP(student_exam_results[[#This Row],[Student_ID]],Student_List[Student_ID],Student_List[Year_Group])</f>
        <v>Group A</v>
      </c>
      <c r="G954" s="5" t="str">
        <f>_xlfn.XLOOKUP(student_exam_results[[#This Row],[Student_ID]],Student_List[Student_ID],Student_List[Gender])</f>
        <v>F</v>
      </c>
      <c r="H954" s="5" cm="1">
        <f t="array" ref="H954">_xlfn.XLOOKUP(student_exam_results[[#This Row],[Student_ID]],Table3[[#Headers],[#Data],[Student_ID]],Table3[[#Headers],[#Data],[parental_level_of_education]])</f>
        <v>1</v>
      </c>
      <c r="I954" s="5"/>
      <c r="O954" s="5"/>
      <c r="P954" s="5"/>
      <c r="Q954" s="5"/>
      <c r="R954" s="5"/>
    </row>
    <row r="955" spans="1:18" x14ac:dyDescent="0.35">
      <c r="A955" s="18">
        <v>954</v>
      </c>
      <c r="B955" s="4" t="s">
        <v>145</v>
      </c>
      <c r="C955" s="5">
        <v>80</v>
      </c>
      <c r="D955" s="5">
        <v>96</v>
      </c>
      <c r="E955" s="5">
        <v>94</v>
      </c>
      <c r="F955" s="5" t="str">
        <f>_xlfn.XLOOKUP(student_exam_results[[#This Row],[Student_ID]],Student_List[Student_ID],Student_List[Year_Group])</f>
        <v>Group B</v>
      </c>
      <c r="G955" s="5" t="str">
        <f>_xlfn.XLOOKUP(student_exam_results[[#This Row],[Student_ID]],Student_List[Student_ID],Student_List[Gender])</f>
        <v>F</v>
      </c>
      <c r="H955" s="5" cm="1">
        <f t="array" ref="H955">_xlfn.XLOOKUP(student_exam_results[[#This Row],[Student_ID]],Table3[[#Headers],[#Data],[Student_ID]],Table3[[#Headers],[#Data],[parental_level_of_education]])</f>
        <v>2</v>
      </c>
      <c r="I955" s="5"/>
      <c r="O955" s="5"/>
      <c r="P955" s="5"/>
      <c r="Q955" s="5"/>
      <c r="R955" s="5"/>
    </row>
    <row r="956" spans="1:18" x14ac:dyDescent="0.35">
      <c r="A956" s="17">
        <v>955</v>
      </c>
      <c r="B956" s="4" t="s">
        <v>319</v>
      </c>
      <c r="C956" s="5">
        <v>94</v>
      </c>
      <c r="D956" s="5">
        <v>96</v>
      </c>
      <c r="E956" s="5">
        <v>94</v>
      </c>
      <c r="F956" s="5" t="str">
        <f>_xlfn.XLOOKUP(student_exam_results[[#This Row],[Student_ID]],Student_List[Student_ID],Student_List[Year_Group])</f>
        <v>Group C</v>
      </c>
      <c r="G956" s="5" t="str">
        <f>_xlfn.XLOOKUP(student_exam_results[[#This Row],[Student_ID]],Student_List[Student_ID],Student_List[Gender])</f>
        <v>F</v>
      </c>
      <c r="H956" s="5" cm="1">
        <f t="array" ref="H956">_xlfn.XLOOKUP(student_exam_results[[#This Row],[Student_ID]],Table3[[#Headers],[#Data],[Student_ID]],Table3[[#Headers],[#Data],[parental_level_of_education]])</f>
        <v>4</v>
      </c>
      <c r="I956" s="5"/>
      <c r="O956" s="5"/>
      <c r="P956" s="5"/>
      <c r="Q956" s="5"/>
      <c r="R956" s="5"/>
    </row>
    <row r="957" spans="1:18" x14ac:dyDescent="0.35">
      <c r="A957" s="17">
        <v>956</v>
      </c>
      <c r="B957" s="4" t="s">
        <v>988</v>
      </c>
      <c r="C957" s="5">
        <v>90</v>
      </c>
      <c r="D957" s="5">
        <v>97</v>
      </c>
      <c r="E957" s="5">
        <v>94</v>
      </c>
      <c r="F957" s="5" t="str">
        <f>_xlfn.XLOOKUP(student_exam_results[[#This Row],[Student_ID]],Student_List[Student_ID],Student_List[Year_Group])</f>
        <v>Group E</v>
      </c>
      <c r="G957" s="5" t="str">
        <f>_xlfn.XLOOKUP(student_exam_results[[#This Row],[Student_ID]],Student_List[Student_ID],Student_List[Gender])</f>
        <v>M</v>
      </c>
      <c r="H957" s="5" cm="1">
        <f t="array" ref="H957">_xlfn.XLOOKUP(student_exam_results[[#This Row],[Student_ID]],Table3[[#Headers],[#Data],[Student_ID]],Table3[[#Headers],[#Data],[parental_level_of_education]])</f>
        <v>5</v>
      </c>
      <c r="I957" s="5"/>
      <c r="O957" s="5"/>
      <c r="P957" s="5"/>
      <c r="Q957" s="5"/>
      <c r="R957" s="5"/>
    </row>
    <row r="958" spans="1:18" x14ac:dyDescent="0.35">
      <c r="A958" s="18">
        <v>957</v>
      </c>
      <c r="B958" s="4" t="s">
        <v>639</v>
      </c>
      <c r="C958" s="5">
        <v>82</v>
      </c>
      <c r="D958" s="5">
        <v>98</v>
      </c>
      <c r="E958" s="5">
        <v>94</v>
      </c>
      <c r="F958" s="5" t="str">
        <f>_xlfn.XLOOKUP(student_exam_results[[#This Row],[Student_ID]],Student_List[Student_ID],Student_List[Year_Group])</f>
        <v>Group D</v>
      </c>
      <c r="G958" s="5" t="str">
        <f>_xlfn.XLOOKUP(student_exam_results[[#This Row],[Student_ID]],Student_List[Student_ID],Student_List[Gender])</f>
        <v>F</v>
      </c>
      <c r="H958" s="5" cm="1">
        <f t="array" ref="H958">_xlfn.XLOOKUP(student_exam_results[[#This Row],[Student_ID]],Table3[[#Headers],[#Data],[Student_ID]],Table3[[#Headers],[#Data],[parental_level_of_education]])</f>
        <v>4</v>
      </c>
      <c r="I958" s="5"/>
      <c r="O958" s="5"/>
      <c r="P958" s="5"/>
      <c r="Q958" s="5"/>
      <c r="R958" s="5"/>
    </row>
    <row r="959" spans="1:18" x14ac:dyDescent="0.35">
      <c r="A959" s="17">
        <v>958</v>
      </c>
      <c r="B959" s="4" t="s">
        <v>892</v>
      </c>
      <c r="C959" s="5">
        <v>76</v>
      </c>
      <c r="D959" s="5">
        <v>91</v>
      </c>
      <c r="E959" s="5">
        <v>95</v>
      </c>
      <c r="F959" s="5" t="str">
        <f>_xlfn.XLOOKUP(student_exam_results[[#This Row],[Student_ID]],Student_List[Student_ID],Student_List[Year_Group])</f>
        <v>Group E</v>
      </c>
      <c r="G959" s="5" t="str">
        <f>_xlfn.XLOOKUP(student_exam_results[[#This Row],[Student_ID]],Student_List[Student_ID],Student_List[Gender])</f>
        <v>F</v>
      </c>
      <c r="H959" s="5" cm="1">
        <f t="array" ref="H959">_xlfn.XLOOKUP(student_exam_results[[#This Row],[Student_ID]],Table3[[#Headers],[#Data],[Student_ID]],Table3[[#Headers],[#Data],[parental_level_of_education]])</f>
        <v>5</v>
      </c>
      <c r="I959" s="5"/>
      <c r="O959" s="5"/>
      <c r="P959" s="5"/>
      <c r="Q959" s="5"/>
      <c r="R959" s="5"/>
    </row>
    <row r="960" spans="1:18" x14ac:dyDescent="0.35">
      <c r="A960" s="18">
        <v>959</v>
      </c>
      <c r="B960" s="4" t="s">
        <v>972</v>
      </c>
      <c r="C960" s="5">
        <v>95</v>
      </c>
      <c r="D960" s="5">
        <v>91</v>
      </c>
      <c r="E960" s="5">
        <v>95</v>
      </c>
      <c r="F960" s="5" t="str">
        <f>_xlfn.XLOOKUP(student_exam_results[[#This Row],[Student_ID]],Student_List[Student_ID],Student_List[Year_Group])</f>
        <v>Group E</v>
      </c>
      <c r="G960" s="5" t="str">
        <f>_xlfn.XLOOKUP(student_exam_results[[#This Row],[Student_ID]],Student_List[Student_ID],Student_List[Gender])</f>
        <v>M</v>
      </c>
      <c r="H960" s="5" cm="1">
        <f t="array" ref="H960">_xlfn.XLOOKUP(student_exam_results[[#This Row],[Student_ID]],Table3[[#Headers],[#Data],[Student_ID]],Table3[[#Headers],[#Data],[parental_level_of_education]])</f>
        <v>6</v>
      </c>
      <c r="I960" s="5"/>
      <c r="O960" s="5"/>
      <c r="P960" s="5"/>
      <c r="Q960" s="5"/>
      <c r="R960" s="5"/>
    </row>
    <row r="961" spans="1:18" x14ac:dyDescent="0.35">
      <c r="A961" s="17">
        <v>960</v>
      </c>
      <c r="B961" s="4" t="s">
        <v>677</v>
      </c>
      <c r="C961" s="5">
        <v>79</v>
      </c>
      <c r="D961" s="5">
        <v>92</v>
      </c>
      <c r="E961" s="5">
        <v>95</v>
      </c>
      <c r="F961" s="5" t="str">
        <f>_xlfn.XLOOKUP(student_exam_results[[#This Row],[Student_ID]],Student_List[Student_ID],Student_List[Year_Group])</f>
        <v>Group D</v>
      </c>
      <c r="G961" s="5" t="str">
        <f>_xlfn.XLOOKUP(student_exam_results[[#This Row],[Student_ID]],Student_List[Student_ID],Student_List[Gender])</f>
        <v>F</v>
      </c>
      <c r="H961" s="5" cm="1">
        <f t="array" ref="H961">_xlfn.XLOOKUP(student_exam_results[[#This Row],[Student_ID]],Table3[[#Headers],[#Data],[Student_ID]],Table3[[#Headers],[#Data],[parental_level_of_education]])</f>
        <v>1</v>
      </c>
      <c r="I961" s="5"/>
      <c r="O961" s="5"/>
      <c r="P961" s="5"/>
      <c r="Q961" s="5"/>
      <c r="R961" s="5"/>
    </row>
    <row r="962" spans="1:18" x14ac:dyDescent="0.35">
      <c r="A962" s="17">
        <v>961</v>
      </c>
      <c r="B962" s="4" t="s">
        <v>736</v>
      </c>
      <c r="C962" s="5">
        <v>93</v>
      </c>
      <c r="D962" s="5">
        <v>93</v>
      </c>
      <c r="E962" s="5">
        <v>95</v>
      </c>
      <c r="F962" s="5" t="str">
        <f>_xlfn.XLOOKUP(student_exam_results[[#This Row],[Student_ID]],Student_List[Student_ID],Student_List[Year_Group])</f>
        <v>Group D</v>
      </c>
      <c r="G962" s="5" t="str">
        <f>_xlfn.XLOOKUP(student_exam_results[[#This Row],[Student_ID]],Student_List[Student_ID],Student_List[Gender])</f>
        <v>F</v>
      </c>
      <c r="H962" s="5" cm="1">
        <f t="array" ref="H962">_xlfn.XLOOKUP(student_exam_results[[#This Row],[Student_ID]],Table3[[#Headers],[#Data],[Student_ID]],Table3[[#Headers],[#Data],[parental_level_of_education]])</f>
        <v>3</v>
      </c>
      <c r="I962" s="5"/>
      <c r="O962" s="5"/>
      <c r="P962" s="5"/>
      <c r="Q962" s="5"/>
      <c r="R962" s="5"/>
    </row>
    <row r="963" spans="1:18" x14ac:dyDescent="0.35">
      <c r="A963" s="18">
        <v>962</v>
      </c>
      <c r="B963" s="4" t="s">
        <v>373</v>
      </c>
      <c r="C963" s="5">
        <v>77</v>
      </c>
      <c r="D963" s="5">
        <v>97</v>
      </c>
      <c r="E963" s="5">
        <v>95</v>
      </c>
      <c r="F963" s="5" t="str">
        <f>_xlfn.XLOOKUP(student_exam_results[[#This Row],[Student_ID]],Student_List[Student_ID],Student_List[Year_Group])</f>
        <v>Group C</v>
      </c>
      <c r="G963" s="5" t="str">
        <f>_xlfn.XLOOKUP(student_exam_results[[#This Row],[Student_ID]],Student_List[Student_ID],Student_List[Gender])</f>
        <v>F</v>
      </c>
      <c r="H963" s="5" cm="1">
        <f t="array" ref="H963">_xlfn.XLOOKUP(student_exam_results[[#This Row],[Student_ID]],Table3[[#Headers],[#Data],[Student_ID]],Table3[[#Headers],[#Data],[parental_level_of_education]])</f>
        <v>1</v>
      </c>
      <c r="I963" s="5"/>
      <c r="O963" s="5"/>
      <c r="P963" s="5"/>
      <c r="Q963" s="5"/>
      <c r="R963" s="5"/>
    </row>
    <row r="964" spans="1:18" x14ac:dyDescent="0.35">
      <c r="A964" s="17">
        <v>963</v>
      </c>
      <c r="B964" s="4" t="s">
        <v>297</v>
      </c>
      <c r="C964" s="5">
        <v>92</v>
      </c>
      <c r="D964" s="5">
        <v>100</v>
      </c>
      <c r="E964" s="5">
        <v>95</v>
      </c>
      <c r="F964" s="5" t="str">
        <f>_xlfn.XLOOKUP(student_exam_results[[#This Row],[Student_ID]],Student_List[Student_ID],Student_List[Year_Group])</f>
        <v>Group C</v>
      </c>
      <c r="G964" s="5" t="str">
        <f>_xlfn.XLOOKUP(student_exam_results[[#This Row],[Student_ID]],Student_List[Student_ID],Student_List[Gender])</f>
        <v>F</v>
      </c>
      <c r="H964" s="5" cm="1">
        <f t="array" ref="H964">_xlfn.XLOOKUP(student_exam_results[[#This Row],[Student_ID]],Table3[[#Headers],[#Data],[Student_ID]],Table3[[#Headers],[#Data],[parental_level_of_education]])</f>
        <v>6</v>
      </c>
      <c r="I964" s="5"/>
      <c r="O964" s="5"/>
      <c r="P964" s="5"/>
      <c r="Q964" s="5"/>
      <c r="R964" s="5"/>
    </row>
    <row r="965" spans="1:18" x14ac:dyDescent="0.35">
      <c r="A965" s="18">
        <v>964</v>
      </c>
      <c r="B965" s="4" t="s">
        <v>571</v>
      </c>
      <c r="C965" s="5">
        <v>99</v>
      </c>
      <c r="D965" s="5">
        <v>85</v>
      </c>
      <c r="E965" s="5">
        <v>96</v>
      </c>
      <c r="F965" s="5" t="str">
        <f>_xlfn.XLOOKUP(student_exam_results[[#This Row],[Student_ID]],Student_List[Student_ID],Student_List[Year_Group])</f>
        <v>Group C</v>
      </c>
      <c r="G965" s="5" t="str">
        <f>_xlfn.XLOOKUP(student_exam_results[[#This Row],[Student_ID]],Student_List[Student_ID],Student_List[Gender])</f>
        <v>M</v>
      </c>
      <c r="H965" s="5" cm="1">
        <f t="array" ref="H965">_xlfn.XLOOKUP(student_exam_results[[#This Row],[Student_ID]],Table3[[#Headers],[#Data],[Student_ID]],Table3[[#Headers],[#Data],[parental_level_of_education]])</f>
        <v>3</v>
      </c>
      <c r="I965" s="5"/>
      <c r="O965" s="5"/>
      <c r="P965" s="5"/>
      <c r="Q965" s="5"/>
      <c r="R965" s="5"/>
    </row>
    <row r="966" spans="1:18" x14ac:dyDescent="0.35">
      <c r="A966" s="17">
        <v>965</v>
      </c>
      <c r="B966" s="4" t="s">
        <v>729</v>
      </c>
      <c r="C966" s="5">
        <v>80</v>
      </c>
      <c r="D966" s="5">
        <v>95</v>
      </c>
      <c r="E966" s="5">
        <v>96</v>
      </c>
      <c r="F966" s="5" t="str">
        <f>_xlfn.XLOOKUP(student_exam_results[[#This Row],[Student_ID]],Student_List[Student_ID],Student_List[Year_Group])</f>
        <v>Group D</v>
      </c>
      <c r="G966" s="5" t="str">
        <f>_xlfn.XLOOKUP(student_exam_results[[#This Row],[Student_ID]],Student_List[Student_ID],Student_List[Gender])</f>
        <v>F</v>
      </c>
      <c r="H966" s="5" cm="1">
        <f t="array" ref="H966">_xlfn.XLOOKUP(student_exam_results[[#This Row],[Student_ID]],Table3[[#Headers],[#Data],[Student_ID]],Table3[[#Headers],[#Data],[parental_level_of_education]])</f>
        <v>5</v>
      </c>
      <c r="I966" s="5"/>
      <c r="O966" s="5"/>
      <c r="P966" s="5"/>
      <c r="Q966" s="5"/>
      <c r="R966" s="5"/>
    </row>
    <row r="967" spans="1:18" x14ac:dyDescent="0.35">
      <c r="A967" s="17">
        <v>966</v>
      </c>
      <c r="B967" s="4" t="s">
        <v>654</v>
      </c>
      <c r="C967" s="5">
        <v>88</v>
      </c>
      <c r="D967" s="5">
        <v>95</v>
      </c>
      <c r="E967" s="5">
        <v>96</v>
      </c>
      <c r="F967" s="5" t="str">
        <f>_xlfn.XLOOKUP(student_exam_results[[#This Row],[Student_ID]],Student_List[Student_ID],Student_List[Year_Group])</f>
        <v>Group D</v>
      </c>
      <c r="G967" s="5" t="str">
        <f>_xlfn.XLOOKUP(student_exam_results[[#This Row],[Student_ID]],Student_List[Student_ID],Student_List[Gender])</f>
        <v>F</v>
      </c>
      <c r="H967" s="5" cm="1">
        <f t="array" ref="H967">_xlfn.XLOOKUP(student_exam_results[[#This Row],[Student_ID]],Table3[[#Headers],[#Data],[Student_ID]],Table3[[#Headers],[#Data],[parental_level_of_education]])</f>
        <v>4</v>
      </c>
      <c r="I967" s="5"/>
      <c r="O967" s="5"/>
      <c r="P967" s="5"/>
      <c r="Q967" s="5"/>
      <c r="R967" s="5"/>
    </row>
    <row r="968" spans="1:18" x14ac:dyDescent="0.35">
      <c r="A968" s="18">
        <v>967</v>
      </c>
      <c r="B968" s="4" t="s">
        <v>890</v>
      </c>
      <c r="C968" s="5">
        <v>95</v>
      </c>
      <c r="D968" s="5">
        <v>96</v>
      </c>
      <c r="E968" s="5">
        <v>96</v>
      </c>
      <c r="F968" s="5" t="str">
        <f>_xlfn.XLOOKUP(student_exam_results[[#This Row],[Student_ID]],Student_List[Student_ID],Student_List[Year_Group])</f>
        <v>Group E</v>
      </c>
      <c r="G968" s="5" t="str">
        <f>_xlfn.XLOOKUP(student_exam_results[[#This Row],[Student_ID]],Student_List[Student_ID],Student_List[Gender])</f>
        <v>F</v>
      </c>
      <c r="H968" s="5" cm="1">
        <f t="array" ref="H968">_xlfn.XLOOKUP(student_exam_results[[#This Row],[Student_ID]],Table3[[#Headers],[#Data],[Student_ID]],Table3[[#Headers],[#Data],[parental_level_of_education]])</f>
        <v>2</v>
      </c>
      <c r="I968" s="5"/>
      <c r="O968" s="5"/>
      <c r="P968" s="5"/>
      <c r="Q968" s="5"/>
      <c r="R968" s="5"/>
    </row>
    <row r="969" spans="1:18" x14ac:dyDescent="0.35">
      <c r="A969" s="17">
        <v>968</v>
      </c>
      <c r="B969" s="4" t="s">
        <v>937</v>
      </c>
      <c r="C969" s="5">
        <v>94</v>
      </c>
      <c r="D969" s="5">
        <v>99</v>
      </c>
      <c r="E969" s="5">
        <v>96</v>
      </c>
      <c r="F969" s="5" t="str">
        <f>_xlfn.XLOOKUP(student_exam_results[[#This Row],[Student_ID]],Student_List[Student_ID],Student_List[Year_Group])</f>
        <v>Group E</v>
      </c>
      <c r="G969" s="5" t="str">
        <f>_xlfn.XLOOKUP(student_exam_results[[#This Row],[Student_ID]],Student_List[Student_ID],Student_List[Gender])</f>
        <v>F</v>
      </c>
      <c r="H969" s="5" cm="1">
        <f t="array" ref="H969">_xlfn.XLOOKUP(student_exam_results[[#This Row],[Student_ID]],Table3[[#Headers],[#Data],[Student_ID]],Table3[[#Headers],[#Data],[parental_level_of_education]])</f>
        <v>3</v>
      </c>
      <c r="I969" s="5"/>
      <c r="O969" s="5"/>
      <c r="P969" s="5"/>
      <c r="Q969" s="5"/>
      <c r="R969" s="5"/>
    </row>
    <row r="970" spans="1:18" x14ac:dyDescent="0.35">
      <c r="A970" s="18">
        <v>969</v>
      </c>
      <c r="B970" s="4" t="s">
        <v>930</v>
      </c>
      <c r="C970" s="5">
        <v>91</v>
      </c>
      <c r="D970" s="5">
        <v>100</v>
      </c>
      <c r="E970" s="5">
        <v>96</v>
      </c>
      <c r="F970" s="5" t="str">
        <f>_xlfn.XLOOKUP(student_exam_results[[#This Row],[Student_ID]],Student_List[Student_ID],Student_List[Year_Group])</f>
        <v>Group E</v>
      </c>
      <c r="G970" s="5" t="str">
        <f>_xlfn.XLOOKUP(student_exam_results[[#This Row],[Student_ID]],Student_List[Student_ID],Student_List[Gender])</f>
        <v>F</v>
      </c>
      <c r="H970" s="5" cm="1">
        <f t="array" ref="H970">_xlfn.XLOOKUP(student_exam_results[[#This Row],[Student_ID]],Table3[[#Headers],[#Data],[Student_ID]],Table3[[#Headers],[#Data],[parental_level_of_education]])</f>
        <v>5</v>
      </c>
      <c r="I970" s="5"/>
      <c r="O970" s="5"/>
      <c r="P970" s="5"/>
      <c r="Q970" s="5"/>
      <c r="R970" s="5"/>
    </row>
    <row r="971" spans="1:18" x14ac:dyDescent="0.35">
      <c r="A971" s="17">
        <v>970</v>
      </c>
      <c r="B971" s="4" t="s">
        <v>889</v>
      </c>
      <c r="C971" s="5">
        <v>88</v>
      </c>
      <c r="D971" s="5">
        <v>93</v>
      </c>
      <c r="E971" s="5">
        <v>97</v>
      </c>
      <c r="F971" s="5" t="str">
        <f>_xlfn.XLOOKUP(student_exam_results[[#This Row],[Student_ID]],Student_List[Student_ID],Student_List[Year_Group])</f>
        <v>Group E</v>
      </c>
      <c r="G971" s="5" t="str">
        <f>_xlfn.XLOOKUP(student_exam_results[[#This Row],[Student_ID]],Student_List[Student_ID],Student_List[Gender])</f>
        <v>F</v>
      </c>
      <c r="H971" s="5" cm="1">
        <f t="array" ref="H971">_xlfn.XLOOKUP(student_exam_results[[#This Row],[Student_ID]],Table3[[#Headers],[#Data],[Student_ID]],Table3[[#Headers],[#Data],[parental_level_of_education]])</f>
        <v>5</v>
      </c>
      <c r="I971" s="5"/>
      <c r="O971" s="5"/>
      <c r="P971" s="5"/>
      <c r="Q971" s="5"/>
      <c r="R971" s="5"/>
    </row>
    <row r="972" spans="1:18" x14ac:dyDescent="0.35">
      <c r="A972" s="17">
        <v>971</v>
      </c>
      <c r="B972" s="4" t="s">
        <v>637</v>
      </c>
      <c r="C972" s="5">
        <v>80</v>
      </c>
      <c r="D972" s="5">
        <v>94</v>
      </c>
      <c r="E972" s="5">
        <v>97</v>
      </c>
      <c r="F972" s="5" t="str">
        <f>_xlfn.XLOOKUP(student_exam_results[[#This Row],[Student_ID]],Student_List[Student_ID],Student_List[Year_Group])</f>
        <v>Group D</v>
      </c>
      <c r="G972" s="5" t="str">
        <f>_xlfn.XLOOKUP(student_exam_results[[#This Row],[Student_ID]],Student_List[Student_ID],Student_List[Gender])</f>
        <v>F</v>
      </c>
      <c r="H972" s="5" cm="1">
        <f t="array" ref="H972">_xlfn.XLOOKUP(student_exam_results[[#This Row],[Student_ID]],Table3[[#Headers],[#Data],[Student_ID]],Table3[[#Headers],[#Data],[parental_level_of_education]])</f>
        <v>6</v>
      </c>
      <c r="I972" s="5"/>
      <c r="O972" s="5"/>
      <c r="P972" s="5"/>
      <c r="Q972" s="5"/>
      <c r="R972" s="5"/>
    </row>
    <row r="973" spans="1:18" x14ac:dyDescent="0.35">
      <c r="A973" s="18">
        <v>972</v>
      </c>
      <c r="B973" s="4" t="s">
        <v>913</v>
      </c>
      <c r="C973" s="5">
        <v>96</v>
      </c>
      <c r="D973" s="5">
        <v>97</v>
      </c>
      <c r="E973" s="5">
        <v>97</v>
      </c>
      <c r="F973" s="5" t="str">
        <f>_xlfn.XLOOKUP(student_exam_results[[#This Row],[Student_ID]],Student_List[Student_ID],Student_List[Year_Group])</f>
        <v>Group E</v>
      </c>
      <c r="G973" s="5" t="str">
        <f>_xlfn.XLOOKUP(student_exam_results[[#This Row],[Student_ID]],Student_List[Student_ID],Student_List[Gender])</f>
        <v>F</v>
      </c>
      <c r="H973" s="5" cm="1">
        <f t="array" ref="H973">_xlfn.XLOOKUP(student_exam_results[[#This Row],[Student_ID]],Table3[[#Headers],[#Data],[Student_ID]],Table3[[#Headers],[#Data],[parental_level_of_education]])</f>
        <v>4</v>
      </c>
      <c r="I973" s="5"/>
      <c r="O973" s="5"/>
      <c r="P973" s="5"/>
      <c r="Q973" s="5"/>
      <c r="R973" s="5"/>
    </row>
    <row r="974" spans="1:18" x14ac:dyDescent="0.35">
      <c r="A974" s="17">
        <v>973</v>
      </c>
      <c r="B974" s="4" t="s">
        <v>628</v>
      </c>
      <c r="C974" s="5">
        <v>89</v>
      </c>
      <c r="D974" s="5">
        <v>100</v>
      </c>
      <c r="E974" s="5">
        <v>97</v>
      </c>
      <c r="F974" s="5" t="str">
        <f>_xlfn.XLOOKUP(student_exam_results[[#This Row],[Student_ID]],Student_List[Student_ID],Student_List[Year_Group])</f>
        <v>Group D</v>
      </c>
      <c r="G974" s="5" t="str">
        <f>_xlfn.XLOOKUP(student_exam_results[[#This Row],[Student_ID]],Student_List[Student_ID],Student_List[Gender])</f>
        <v>F</v>
      </c>
      <c r="H974" s="5" cm="1">
        <f t="array" ref="H974">_xlfn.XLOOKUP(student_exam_results[[#This Row],[Student_ID]],Table3[[#Headers],[#Data],[Student_ID]],Table3[[#Headers],[#Data],[parental_level_of_education]])</f>
        <v>3</v>
      </c>
      <c r="I974" s="5"/>
      <c r="O974" s="5"/>
      <c r="P974" s="5"/>
      <c r="Q974" s="5"/>
      <c r="R974" s="5"/>
    </row>
    <row r="975" spans="1:18" x14ac:dyDescent="0.35">
      <c r="A975" s="18">
        <v>974</v>
      </c>
      <c r="B975" s="4" t="s">
        <v>753</v>
      </c>
      <c r="C975" s="5">
        <v>89</v>
      </c>
      <c r="D975" s="5">
        <v>91</v>
      </c>
      <c r="E975" s="5">
        <v>98</v>
      </c>
      <c r="F975" s="5" t="str">
        <f>_xlfn.XLOOKUP(student_exam_results[[#This Row],[Student_ID]],Student_List[Student_ID],Student_List[Year_Group])</f>
        <v>Group D</v>
      </c>
      <c r="G975" s="5" t="str">
        <f>_xlfn.XLOOKUP(student_exam_results[[#This Row],[Student_ID]],Student_List[Student_ID],Student_List[Gender])</f>
        <v>F</v>
      </c>
      <c r="H975" s="5" cm="1">
        <f t="array" ref="H975">_xlfn.XLOOKUP(student_exam_results[[#This Row],[Student_ID]],Table3[[#Headers],[#Data],[Student_ID]],Table3[[#Headers],[#Data],[parental_level_of_education]])</f>
        <v>1</v>
      </c>
      <c r="I975" s="5"/>
      <c r="O975" s="5"/>
      <c r="P975" s="5"/>
      <c r="Q975" s="5"/>
      <c r="R975" s="5"/>
    </row>
    <row r="976" spans="1:18" x14ac:dyDescent="0.35">
      <c r="A976" s="17">
        <v>975</v>
      </c>
      <c r="B976" s="4" t="s">
        <v>645</v>
      </c>
      <c r="C976" s="5">
        <v>90</v>
      </c>
      <c r="D976" s="5">
        <v>95</v>
      </c>
      <c r="E976" s="5">
        <v>98</v>
      </c>
      <c r="F976" s="5" t="str">
        <f>_xlfn.XLOOKUP(student_exam_results[[#This Row],[Student_ID]],Student_List[Student_ID],Student_List[Year_Group])</f>
        <v>Group D</v>
      </c>
      <c r="G976" s="5" t="str">
        <f>_xlfn.XLOOKUP(student_exam_results[[#This Row],[Student_ID]],Student_List[Student_ID],Student_List[Gender])</f>
        <v>F</v>
      </c>
      <c r="H976" s="5" cm="1">
        <f t="array" ref="H976">_xlfn.XLOOKUP(student_exam_results[[#This Row],[Student_ID]],Table3[[#Headers],[#Data],[Student_ID]],Table3[[#Headers],[#Data],[parental_level_of_education]])</f>
        <v>3</v>
      </c>
      <c r="I976" s="5"/>
      <c r="O976" s="5"/>
      <c r="P976" s="5"/>
      <c r="Q976" s="5"/>
      <c r="R976" s="5"/>
    </row>
    <row r="977" spans="1:18" x14ac:dyDescent="0.35">
      <c r="A977" s="17">
        <v>976</v>
      </c>
      <c r="B977" s="4" t="s">
        <v>733</v>
      </c>
      <c r="C977" s="5">
        <v>75</v>
      </c>
      <c r="D977" s="5">
        <v>97</v>
      </c>
      <c r="E977" s="5">
        <v>98</v>
      </c>
      <c r="F977" s="5" t="str">
        <f>_xlfn.XLOOKUP(student_exam_results[[#This Row],[Student_ID]],Student_List[Student_ID],Student_List[Year_Group])</f>
        <v>Group D</v>
      </c>
      <c r="G977" s="5" t="str">
        <f>_xlfn.XLOOKUP(student_exam_results[[#This Row],[Student_ID]],Student_List[Student_ID],Student_List[Gender])</f>
        <v>F</v>
      </c>
      <c r="H977" s="5" cm="1">
        <f t="array" ref="H977">_xlfn.XLOOKUP(student_exam_results[[#This Row],[Student_ID]],Table3[[#Headers],[#Data],[Student_ID]],Table3[[#Headers],[#Data],[parental_level_of_education]])</f>
        <v>2</v>
      </c>
      <c r="I977" s="5"/>
      <c r="O977" s="5"/>
      <c r="P977" s="5"/>
      <c r="Q977" s="5"/>
      <c r="R977" s="5"/>
    </row>
    <row r="978" spans="1:18" x14ac:dyDescent="0.35">
      <c r="A978" s="18">
        <v>977</v>
      </c>
      <c r="B978" s="4" t="s">
        <v>704</v>
      </c>
      <c r="C978" s="5">
        <v>95</v>
      </c>
      <c r="D978" s="5">
        <v>100</v>
      </c>
      <c r="E978" s="5">
        <v>98</v>
      </c>
      <c r="F978" s="5" t="str">
        <f>_xlfn.XLOOKUP(student_exam_results[[#This Row],[Student_ID]],Student_List[Student_ID],Student_List[Year_Group])</f>
        <v>Group D</v>
      </c>
      <c r="G978" s="5" t="str">
        <f>_xlfn.XLOOKUP(student_exam_results[[#This Row],[Student_ID]],Student_List[Student_ID],Student_List[Gender])</f>
        <v>F</v>
      </c>
      <c r="H978" s="5" cm="1">
        <f t="array" ref="H978">_xlfn.XLOOKUP(student_exam_results[[#This Row],[Student_ID]],Table3[[#Headers],[#Data],[Student_ID]],Table3[[#Headers],[#Data],[parental_level_of_education]])</f>
        <v>4</v>
      </c>
      <c r="I978" s="5"/>
      <c r="O978" s="5"/>
      <c r="P978" s="5"/>
      <c r="Q978" s="5"/>
      <c r="R978" s="5"/>
    </row>
    <row r="979" spans="1:18" x14ac:dyDescent="0.35">
      <c r="A979" s="17">
        <v>978</v>
      </c>
      <c r="B979" s="4" t="s">
        <v>633</v>
      </c>
      <c r="C979" s="5">
        <v>91</v>
      </c>
      <c r="D979" s="5">
        <v>100</v>
      </c>
      <c r="E979" s="5">
        <v>98</v>
      </c>
      <c r="F979" s="5" t="str">
        <f>_xlfn.XLOOKUP(student_exam_results[[#This Row],[Student_ID]],Student_List[Student_ID],Student_List[Year_Group])</f>
        <v>Group D</v>
      </c>
      <c r="G979" s="5" t="str">
        <f>_xlfn.XLOOKUP(student_exam_results[[#This Row],[Student_ID]],Student_List[Student_ID],Student_List[Gender])</f>
        <v>F</v>
      </c>
      <c r="H979" s="5" cm="1">
        <f t="array" ref="H979">_xlfn.XLOOKUP(student_exam_results[[#This Row],[Student_ID]],Table3[[#Headers],[#Data],[Student_ID]],Table3[[#Headers],[#Data],[parental_level_of_education]])</f>
        <v>3</v>
      </c>
      <c r="I979" s="5"/>
      <c r="O979" s="5"/>
      <c r="P979" s="5"/>
      <c r="Q979" s="5"/>
      <c r="R979" s="5"/>
    </row>
    <row r="980" spans="1:18" x14ac:dyDescent="0.35">
      <c r="A980" s="18">
        <v>979</v>
      </c>
      <c r="B980" s="4" t="s">
        <v>756</v>
      </c>
      <c r="C980" s="5">
        <v>75</v>
      </c>
      <c r="D980" s="5">
        <v>89</v>
      </c>
      <c r="E980" s="5">
        <v>99</v>
      </c>
      <c r="F980" s="5" t="str">
        <f>_xlfn.XLOOKUP(student_exam_results[[#This Row],[Student_ID]],Student_List[Student_ID],Student_List[Year_Group])</f>
        <v>Group D</v>
      </c>
      <c r="G980" s="5" t="str">
        <f>_xlfn.XLOOKUP(student_exam_results[[#This Row],[Student_ID]],Student_List[Student_ID],Student_List[Gender])</f>
        <v>F</v>
      </c>
      <c r="H980" s="5" cm="1">
        <f t="array" ref="H980">_xlfn.XLOOKUP(student_exam_results[[#This Row],[Student_ID]],Table3[[#Headers],[#Data],[Student_ID]],Table3[[#Headers],[#Data],[parental_level_of_education]])</f>
        <v>3</v>
      </c>
      <c r="I980" s="5"/>
      <c r="O980" s="5"/>
      <c r="P980" s="5"/>
      <c r="Q980" s="5"/>
      <c r="R980" s="5"/>
    </row>
    <row r="981" spans="1:18" x14ac:dyDescent="0.35">
      <c r="A981" s="17">
        <v>980</v>
      </c>
      <c r="B981" s="4" t="s">
        <v>680</v>
      </c>
      <c r="C981" s="5">
        <v>92</v>
      </c>
      <c r="D981" s="5">
        <v>97</v>
      </c>
      <c r="E981" s="5">
        <v>99</v>
      </c>
      <c r="F981" s="5" t="str">
        <f>_xlfn.XLOOKUP(student_exam_results[[#This Row],[Student_ID]],Student_List[Student_ID],Student_List[Year_Group])</f>
        <v>Group D</v>
      </c>
      <c r="G981" s="5" t="str">
        <f>_xlfn.XLOOKUP(student_exam_results[[#This Row],[Student_ID]],Student_List[Student_ID],Student_List[Gender])</f>
        <v>F</v>
      </c>
      <c r="H981" s="5" cm="1">
        <f t="array" ref="H981">_xlfn.XLOOKUP(student_exam_results[[#This Row],[Student_ID]],Table3[[#Headers],[#Data],[Student_ID]],Table3[[#Headers],[#Data],[parental_level_of_education]])</f>
        <v>2</v>
      </c>
      <c r="I981" s="5"/>
      <c r="O981" s="5"/>
      <c r="P981" s="5"/>
      <c r="Q981" s="5"/>
      <c r="R981" s="5"/>
    </row>
    <row r="982" spans="1:18" x14ac:dyDescent="0.35">
      <c r="A982" s="17">
        <v>981</v>
      </c>
      <c r="B982" s="4" t="s">
        <v>632</v>
      </c>
      <c r="C982" s="5">
        <v>82</v>
      </c>
      <c r="D982" s="5">
        <v>99</v>
      </c>
      <c r="E982" s="5">
        <v>99</v>
      </c>
      <c r="F982" s="5" t="str">
        <f>_xlfn.XLOOKUP(student_exam_results[[#This Row],[Student_ID]],Student_List[Student_ID],Student_List[Year_Group])</f>
        <v>Group D</v>
      </c>
      <c r="G982" s="5" t="str">
        <f>_xlfn.XLOOKUP(student_exam_results[[#This Row],[Student_ID]],Student_List[Student_ID],Student_List[Gender])</f>
        <v>F</v>
      </c>
      <c r="H982" s="5" cm="1">
        <f t="array" ref="H982">_xlfn.XLOOKUP(student_exam_results[[#This Row],[Student_ID]],Table3[[#Headers],[#Data],[Student_ID]],Table3[[#Headers],[#Data],[parental_level_of_education]])</f>
        <v>6</v>
      </c>
      <c r="I982" s="5"/>
      <c r="O982" s="5"/>
      <c r="P982" s="5"/>
      <c r="Q982" s="5"/>
      <c r="R982" s="5"/>
    </row>
    <row r="983" spans="1:18" x14ac:dyDescent="0.35">
      <c r="A983" s="18">
        <v>982</v>
      </c>
      <c r="B983" s="4" t="s">
        <v>147</v>
      </c>
      <c r="C983" s="5">
        <v>88</v>
      </c>
      <c r="D983" s="5">
        <v>100</v>
      </c>
      <c r="E983" s="5">
        <v>99</v>
      </c>
      <c r="F983" s="5" t="str">
        <f>_xlfn.XLOOKUP(student_exam_results[[#This Row],[Student_ID]],Student_List[Student_ID],Student_List[Year_Group])</f>
        <v>Group B</v>
      </c>
      <c r="G983" s="5" t="str">
        <f>_xlfn.XLOOKUP(student_exam_results[[#This Row],[Student_ID]],Student_List[Student_ID],Student_List[Gender])</f>
        <v>F</v>
      </c>
      <c r="H983" s="5" cm="1">
        <f t="array" ref="H983">_xlfn.XLOOKUP(student_exam_results[[#This Row],[Student_ID]],Table3[[#Headers],[#Data],[Student_ID]],Table3[[#Headers],[#Data],[parental_level_of_education]])</f>
        <v>5</v>
      </c>
      <c r="I983" s="5"/>
      <c r="O983" s="5"/>
      <c r="P983" s="5"/>
      <c r="Q983" s="5"/>
      <c r="R983" s="5"/>
    </row>
    <row r="984" spans="1:18" x14ac:dyDescent="0.35">
      <c r="A984" s="17">
        <v>983</v>
      </c>
      <c r="B984" s="4" t="s">
        <v>1006</v>
      </c>
      <c r="C984" s="5">
        <v>100</v>
      </c>
      <c r="D984" s="5">
        <v>100</v>
      </c>
      <c r="E984" s="5">
        <v>99</v>
      </c>
      <c r="F984" s="5" t="str">
        <f>_xlfn.XLOOKUP(student_exam_results[[#This Row],[Student_ID]],Student_List[Student_ID],Student_List[Year_Group])</f>
        <v>Group E</v>
      </c>
      <c r="G984" s="5" t="str">
        <f>_xlfn.XLOOKUP(student_exam_results[[#This Row],[Student_ID]],Student_List[Student_ID],Student_List[Gender])</f>
        <v>M</v>
      </c>
      <c r="H984" s="5" cm="1">
        <f t="array" ref="H984">_xlfn.XLOOKUP(student_exam_results[[#This Row],[Student_ID]],Table3[[#Headers],[#Data],[Student_ID]],Table3[[#Headers],[#Data],[parental_level_of_education]])</f>
        <v>3</v>
      </c>
      <c r="I984" s="5"/>
      <c r="O984" s="5"/>
      <c r="P984" s="5"/>
      <c r="Q984" s="5"/>
      <c r="R984" s="5"/>
    </row>
    <row r="985" spans="1:18" x14ac:dyDescent="0.35">
      <c r="A985" s="18">
        <v>984</v>
      </c>
      <c r="B985" s="4" t="s">
        <v>616</v>
      </c>
      <c r="C985" s="5">
        <v>96</v>
      </c>
      <c r="D985" s="5">
        <v>94</v>
      </c>
      <c r="E985" s="5">
        <v>100</v>
      </c>
      <c r="F985" s="5" t="str">
        <f>_xlfn.XLOOKUP(student_exam_results[[#This Row],[Student_ID]],Student_List[Student_ID],Student_List[Year_Group])</f>
        <v>Group C</v>
      </c>
      <c r="G985" s="5" t="str">
        <f>_xlfn.XLOOKUP(student_exam_results[[#This Row],[Student_ID]],Student_List[Student_ID],Student_List[Gender])</f>
        <v>M</v>
      </c>
      <c r="H985" s="5" cm="1">
        <f t="array" ref="H985">_xlfn.XLOOKUP(student_exam_results[[#This Row],[Student_ID]],Table3[[#Headers],[#Data],[Student_ID]],Table3[[#Headers],[#Data],[parental_level_of_education]])</f>
        <v>5</v>
      </c>
      <c r="I985" s="5"/>
      <c r="O985" s="5"/>
      <c r="P985" s="5"/>
      <c r="Q985" s="5"/>
      <c r="R985" s="5"/>
    </row>
    <row r="986" spans="1:18" x14ac:dyDescent="0.35">
      <c r="A986" s="17">
        <v>985</v>
      </c>
      <c r="B986" s="4" t="s">
        <v>320</v>
      </c>
      <c r="C986" s="5">
        <v>96</v>
      </c>
      <c r="D986" s="5">
        <v>94</v>
      </c>
      <c r="E986" s="5">
        <v>100</v>
      </c>
      <c r="F986" s="5" t="str">
        <f>_xlfn.XLOOKUP(student_exam_results[[#This Row],[Student_ID]],Student_List[Student_ID],Student_List[Year_Group])</f>
        <v>Group C</v>
      </c>
      <c r="G986" s="5" t="str">
        <f>_xlfn.XLOOKUP(student_exam_results[[#This Row],[Student_ID]],Student_List[Student_ID],Student_List[Gender])</f>
        <v>F</v>
      </c>
      <c r="H986" s="5" cm="1">
        <f t="array" ref="H986">_xlfn.XLOOKUP(student_exam_results[[#This Row],[Student_ID]],Table3[[#Headers],[#Data],[Student_ID]],Table3[[#Headers],[#Data],[parental_level_of_education]])</f>
        <v>3</v>
      </c>
      <c r="I986" s="5"/>
      <c r="O986" s="5"/>
      <c r="P986" s="5"/>
      <c r="Q986" s="5"/>
      <c r="R986" s="5"/>
    </row>
    <row r="987" spans="1:18" x14ac:dyDescent="0.35">
      <c r="A987" s="17">
        <v>986</v>
      </c>
      <c r="B987" s="4" t="s">
        <v>629</v>
      </c>
      <c r="C987" s="5">
        <v>92</v>
      </c>
      <c r="D987" s="5">
        <v>96</v>
      </c>
      <c r="E987" s="5">
        <v>100</v>
      </c>
      <c r="F987" s="5" t="str">
        <f>_xlfn.XLOOKUP(student_exam_results[[#This Row],[Student_ID]],Student_List[Student_ID],Student_List[Year_Group])</f>
        <v>Group D</v>
      </c>
      <c r="G987" s="5" t="str">
        <f>_xlfn.XLOOKUP(student_exam_results[[#This Row],[Student_ID]],Student_List[Student_ID],Student_List[Gender])</f>
        <v>F</v>
      </c>
      <c r="H987" s="5" cm="1">
        <f t="array" ref="H987">_xlfn.XLOOKUP(student_exam_results[[#This Row],[Student_ID]],Table3[[#Headers],[#Data],[Student_ID]],Table3[[#Headers],[#Data],[parental_level_of_education]])</f>
        <v>6</v>
      </c>
      <c r="I987" s="5"/>
      <c r="O987" s="5"/>
      <c r="P987" s="5"/>
      <c r="Q987" s="5"/>
      <c r="R987" s="5"/>
    </row>
    <row r="988" spans="1:18" x14ac:dyDescent="0.35">
      <c r="A988" s="18">
        <v>987</v>
      </c>
      <c r="B988" s="4" t="s">
        <v>625</v>
      </c>
      <c r="C988" s="5">
        <v>87</v>
      </c>
      <c r="D988" s="5">
        <v>96</v>
      </c>
      <c r="E988" s="5">
        <v>100</v>
      </c>
      <c r="F988" s="5" t="str">
        <f>_xlfn.XLOOKUP(student_exam_results[[#This Row],[Student_ID]],Student_List[Student_ID],Student_List[Year_Group])</f>
        <v>Group D</v>
      </c>
      <c r="G988" s="5" t="str">
        <f>_xlfn.XLOOKUP(student_exam_results[[#This Row],[Student_ID]],Student_List[Student_ID],Student_List[Gender])</f>
        <v>F</v>
      </c>
      <c r="H988" s="5" cm="1">
        <f t="array" ref="H988">_xlfn.XLOOKUP(student_exam_results[[#This Row],[Student_ID]],Table3[[#Headers],[#Data],[Student_ID]],Table3[[#Headers],[#Data],[parental_level_of_education]])</f>
        <v>3</v>
      </c>
      <c r="I988" s="5"/>
      <c r="O988" s="5"/>
      <c r="P988" s="5"/>
      <c r="Q988" s="5"/>
      <c r="R988" s="5"/>
    </row>
    <row r="989" spans="1:18" x14ac:dyDescent="0.35">
      <c r="A989" s="17">
        <v>988</v>
      </c>
      <c r="B989" s="4" t="s">
        <v>922</v>
      </c>
      <c r="C989" s="5">
        <v>98</v>
      </c>
      <c r="D989" s="5">
        <v>99</v>
      </c>
      <c r="E989" s="5">
        <v>100</v>
      </c>
      <c r="F989" s="5" t="str">
        <f>_xlfn.XLOOKUP(student_exam_results[[#This Row],[Student_ID]],Student_List[Student_ID],Student_List[Year_Group])</f>
        <v>Group E</v>
      </c>
      <c r="G989" s="5" t="str">
        <f>_xlfn.XLOOKUP(student_exam_results[[#This Row],[Student_ID]],Student_List[Student_ID],Student_List[Gender])</f>
        <v>F</v>
      </c>
      <c r="H989" s="5" cm="1">
        <f t="array" ref="H989">_xlfn.XLOOKUP(student_exam_results[[#This Row],[Student_ID]],Table3[[#Headers],[#Data],[Student_ID]],Table3[[#Headers],[#Data],[parental_level_of_education]])</f>
        <v>4</v>
      </c>
      <c r="I989" s="5"/>
      <c r="O989" s="5"/>
      <c r="P989" s="5"/>
      <c r="Q989" s="5"/>
      <c r="R989" s="5"/>
    </row>
    <row r="990" spans="1:18" x14ac:dyDescent="0.35">
      <c r="A990" s="18">
        <v>989</v>
      </c>
      <c r="B990" s="4" t="s">
        <v>934</v>
      </c>
      <c r="C990" s="5">
        <v>90</v>
      </c>
      <c r="D990" s="5">
        <v>99</v>
      </c>
      <c r="E990" s="5">
        <v>100</v>
      </c>
      <c r="F990" s="5" t="str">
        <f>_xlfn.XLOOKUP(student_exam_results[[#This Row],[Student_ID]],Student_List[Student_ID],Student_List[Year_Group])</f>
        <v>Group E</v>
      </c>
      <c r="G990" s="5" t="str">
        <f>_xlfn.XLOOKUP(student_exam_results[[#This Row],[Student_ID]],Student_List[Student_ID],Student_List[Gender])</f>
        <v>F</v>
      </c>
      <c r="H990" s="5" cm="1">
        <f t="array" ref="H990">_xlfn.XLOOKUP(student_exam_results[[#This Row],[Student_ID]],Table3[[#Headers],[#Data],[Student_ID]],Table3[[#Headers],[#Data],[parental_level_of_education]])</f>
        <v>4</v>
      </c>
      <c r="I990" s="5"/>
      <c r="O990" s="5"/>
      <c r="P990" s="5"/>
      <c r="Q990" s="5"/>
      <c r="R990" s="5"/>
    </row>
    <row r="991" spans="1:18" x14ac:dyDescent="0.35">
      <c r="A991" s="17">
        <v>990</v>
      </c>
      <c r="B991" s="4" t="s">
        <v>931</v>
      </c>
      <c r="C991" s="5">
        <v>94</v>
      </c>
      <c r="D991" s="5">
        <v>99</v>
      </c>
      <c r="E991" s="5">
        <v>100</v>
      </c>
      <c r="F991" s="5" t="str">
        <f>_xlfn.XLOOKUP(student_exam_results[[#This Row],[Student_ID]],Student_List[Student_ID],Student_List[Year_Group])</f>
        <v>Group E</v>
      </c>
      <c r="G991" s="5" t="str">
        <f>_xlfn.XLOOKUP(student_exam_results[[#This Row],[Student_ID]],Student_List[Student_ID],Student_List[Gender])</f>
        <v>F</v>
      </c>
      <c r="H991" s="5" cm="1">
        <f t="array" ref="H991">_xlfn.XLOOKUP(student_exam_results[[#This Row],[Student_ID]],Table3[[#Headers],[#Data],[Student_ID]],Table3[[#Headers],[#Data],[parental_level_of_education]])</f>
        <v>5</v>
      </c>
      <c r="I991" s="5"/>
      <c r="O991" s="5"/>
      <c r="P991" s="5"/>
      <c r="Q991" s="5"/>
      <c r="R991" s="5"/>
    </row>
    <row r="992" spans="1:18" x14ac:dyDescent="0.35">
      <c r="A992" s="17">
        <v>991</v>
      </c>
      <c r="B992" s="4" t="s">
        <v>715</v>
      </c>
      <c r="C992" s="5">
        <v>100</v>
      </c>
      <c r="D992" s="5">
        <v>100</v>
      </c>
      <c r="E992" s="5">
        <v>100</v>
      </c>
      <c r="F992" s="5" t="str">
        <f>_xlfn.XLOOKUP(student_exam_results[[#This Row],[Student_ID]],Student_List[Student_ID],Student_List[Year_Group])</f>
        <v>Group D</v>
      </c>
      <c r="G992" s="5" t="str">
        <f>_xlfn.XLOOKUP(student_exam_results[[#This Row],[Student_ID]],Student_List[Student_ID],Student_List[Gender])</f>
        <v>F</v>
      </c>
      <c r="H992" s="5" cm="1">
        <f t="array" ref="H992">_xlfn.XLOOKUP(student_exam_results[[#This Row],[Student_ID]],Table3[[#Headers],[#Data],[Student_ID]],Table3[[#Headers],[#Data],[parental_level_of_education]])</f>
        <v>5</v>
      </c>
      <c r="I992" s="5"/>
      <c r="O992" s="5"/>
      <c r="P992" s="5"/>
      <c r="Q992" s="5"/>
      <c r="R992" s="5"/>
    </row>
    <row r="993" spans="1:18" x14ac:dyDescent="0.35">
      <c r="A993" s="18">
        <v>992</v>
      </c>
      <c r="B993" s="4" t="s">
        <v>376</v>
      </c>
      <c r="C993" s="5">
        <v>90</v>
      </c>
      <c r="D993" s="5">
        <v>100</v>
      </c>
      <c r="E993" s="5">
        <v>100</v>
      </c>
      <c r="F993" s="5" t="str">
        <f>_xlfn.XLOOKUP(student_exam_results[[#This Row],[Student_ID]],Student_List[Student_ID],Student_List[Year_Group])</f>
        <v>Group C</v>
      </c>
      <c r="G993" s="5" t="str">
        <f>_xlfn.XLOOKUP(student_exam_results[[#This Row],[Student_ID]],Student_List[Student_ID],Student_List[Gender])</f>
        <v>F</v>
      </c>
      <c r="H993" s="5" cm="1">
        <f t="array" ref="H993">_xlfn.XLOOKUP(student_exam_results[[#This Row],[Student_ID]],Table3[[#Headers],[#Data],[Student_ID]],Table3[[#Headers],[#Data],[parental_level_of_education]])</f>
        <v>5</v>
      </c>
      <c r="I993" s="5"/>
      <c r="O993" s="5"/>
      <c r="P993" s="5"/>
      <c r="Q993" s="5"/>
      <c r="R993" s="5"/>
    </row>
    <row r="994" spans="1:18" x14ac:dyDescent="0.35">
      <c r="A994" s="17">
        <v>993</v>
      </c>
      <c r="B994" s="4" t="s">
        <v>593</v>
      </c>
      <c r="C994" s="5">
        <v>96</v>
      </c>
      <c r="D994" s="5">
        <v>100</v>
      </c>
      <c r="E994" s="5">
        <v>100</v>
      </c>
      <c r="F994" s="5" t="str">
        <f>_xlfn.XLOOKUP(student_exam_results[[#This Row],[Student_ID]],Student_List[Student_ID],Student_List[Year_Group])</f>
        <v>Group C</v>
      </c>
      <c r="G994" s="5" t="str">
        <f>_xlfn.XLOOKUP(student_exam_results[[#This Row],[Student_ID]],Student_List[Student_ID],Student_List[Gender])</f>
        <v>M</v>
      </c>
      <c r="H994" s="5" cm="1">
        <f t="array" ref="H994">_xlfn.XLOOKUP(student_exam_results[[#This Row],[Student_ID]],Table3[[#Headers],[#Data],[Student_ID]],Table3[[#Headers],[#Data],[parental_level_of_education]])</f>
        <v>5</v>
      </c>
      <c r="I994" s="5"/>
      <c r="O994" s="5"/>
      <c r="P994" s="5"/>
      <c r="Q994" s="5"/>
      <c r="R994" s="5"/>
    </row>
    <row r="995" spans="1:18" x14ac:dyDescent="0.35">
      <c r="A995" s="18">
        <v>994</v>
      </c>
      <c r="B995" s="4" t="s">
        <v>174</v>
      </c>
      <c r="C995" s="5">
        <v>93</v>
      </c>
      <c r="D995" s="5">
        <v>100</v>
      </c>
      <c r="E995" s="5">
        <v>100</v>
      </c>
      <c r="F995" s="5" t="str">
        <f>_xlfn.XLOOKUP(student_exam_results[[#This Row],[Student_ID]],Student_List[Student_ID],Student_List[Year_Group])</f>
        <v>Group B</v>
      </c>
      <c r="G995" s="5" t="str">
        <f>_xlfn.XLOOKUP(student_exam_results[[#This Row],[Student_ID]],Student_List[Student_ID],Student_List[Gender])</f>
        <v>F</v>
      </c>
      <c r="H995" s="5" cm="1">
        <f t="array" ref="H995">_xlfn.XLOOKUP(student_exam_results[[#This Row],[Student_ID]],Table3[[#Headers],[#Data],[Student_ID]],Table3[[#Headers],[#Data],[parental_level_of_education]])</f>
        <v>4</v>
      </c>
      <c r="I995" s="5"/>
      <c r="O995" s="5"/>
      <c r="P995" s="5"/>
      <c r="Q995" s="5"/>
      <c r="R995" s="5"/>
    </row>
    <row r="996" spans="1:18" x14ac:dyDescent="0.35">
      <c r="A996" s="17">
        <v>995</v>
      </c>
      <c r="B996" s="4" t="s">
        <v>452</v>
      </c>
      <c r="C996" s="5">
        <v>96</v>
      </c>
      <c r="D996" s="5">
        <v>100</v>
      </c>
      <c r="E996" s="5">
        <v>100</v>
      </c>
      <c r="F996" s="5" t="str">
        <f>_xlfn.XLOOKUP(student_exam_results[[#This Row],[Student_ID]],Student_List[Student_ID],Student_List[Year_Group])</f>
        <v>Group C</v>
      </c>
      <c r="G996" s="5" t="str">
        <f>_xlfn.XLOOKUP(student_exam_results[[#This Row],[Student_ID]],Student_List[Student_ID],Student_List[Gender])</f>
        <v>M</v>
      </c>
      <c r="H996" s="5" cm="1">
        <f t="array" ref="H996">_xlfn.XLOOKUP(student_exam_results[[#This Row],[Student_ID]],Table3[[#Headers],[#Data],[Student_ID]],Table3[[#Headers],[#Data],[parental_level_of_education]])</f>
        <v>6</v>
      </c>
      <c r="I996" s="5"/>
      <c r="O996" s="5"/>
      <c r="P996" s="5"/>
      <c r="Q996" s="5"/>
      <c r="R996" s="5"/>
    </row>
    <row r="997" spans="1:18" x14ac:dyDescent="0.35">
      <c r="A997" s="17">
        <v>996</v>
      </c>
      <c r="B997" s="4" t="s">
        <v>911</v>
      </c>
      <c r="C997" s="5">
        <v>100</v>
      </c>
      <c r="D997" s="5">
        <v>100</v>
      </c>
      <c r="E997" s="5">
        <v>100</v>
      </c>
      <c r="F997" s="5" t="str">
        <f>_xlfn.XLOOKUP(student_exam_results[[#This Row],[Student_ID]],Student_List[Student_ID],Student_List[Year_Group])</f>
        <v>Group E</v>
      </c>
      <c r="G997" s="5" t="str">
        <f>_xlfn.XLOOKUP(student_exam_results[[#This Row],[Student_ID]],Student_List[Student_ID],Student_List[Gender])</f>
        <v>F</v>
      </c>
      <c r="H997" s="5" cm="1">
        <f t="array" ref="H997">_xlfn.XLOOKUP(student_exam_results[[#This Row],[Student_ID]],Table3[[#Headers],[#Data],[Student_ID]],Table3[[#Headers],[#Data],[parental_level_of_education]])</f>
        <v>4</v>
      </c>
      <c r="I997" s="5"/>
      <c r="O997" s="5"/>
      <c r="P997" s="5"/>
      <c r="Q997" s="5"/>
      <c r="R997" s="5"/>
    </row>
    <row r="998" spans="1:18" x14ac:dyDescent="0.35">
      <c r="A998" s="18">
        <v>997</v>
      </c>
      <c r="B998" s="4" t="s">
        <v>81</v>
      </c>
      <c r="C998" s="5">
        <v>99</v>
      </c>
      <c r="D998" s="5">
        <v>100</v>
      </c>
      <c r="E998" s="5">
        <v>100</v>
      </c>
      <c r="F998" s="5" t="str">
        <f>_xlfn.XLOOKUP(student_exam_results[[#This Row],[Student_ID]],Student_List[Student_ID],Student_List[Year_Group])</f>
        <v>Group B</v>
      </c>
      <c r="G998" s="5" t="str">
        <f>_xlfn.XLOOKUP(student_exam_results[[#This Row],[Student_ID]],Student_List[Student_ID],Student_List[Gender])</f>
        <v>F</v>
      </c>
      <c r="H998" s="5" cm="1">
        <f t="array" ref="H998">_xlfn.XLOOKUP(student_exam_results[[#This Row],[Student_ID]],Table3[[#Headers],[#Data],[Student_ID]],Table3[[#Headers],[#Data],[parental_level_of_education]])</f>
        <v>5</v>
      </c>
      <c r="I998" s="5"/>
      <c r="O998" s="5"/>
      <c r="P998" s="5"/>
      <c r="Q998" s="5"/>
      <c r="R998" s="5"/>
    </row>
    <row r="999" spans="1:18" x14ac:dyDescent="0.35">
      <c r="A999" s="17">
        <v>998</v>
      </c>
      <c r="B999" s="4" t="s">
        <v>924</v>
      </c>
      <c r="C999" s="5">
        <v>100</v>
      </c>
      <c r="D999" s="5">
        <v>100</v>
      </c>
      <c r="E999" s="5">
        <v>100</v>
      </c>
      <c r="F999" s="5" t="str">
        <f>_xlfn.XLOOKUP(student_exam_results[[#This Row],[Student_ID]],Student_List[Student_ID],Student_List[Year_Group])</f>
        <v>Group E</v>
      </c>
      <c r="G999" s="5" t="str">
        <f>_xlfn.XLOOKUP(student_exam_results[[#This Row],[Student_ID]],Student_List[Student_ID],Student_List[Gender])</f>
        <v>F</v>
      </c>
      <c r="H999" s="5" cm="1">
        <f t="array" ref="H999">_xlfn.XLOOKUP(student_exam_results[[#This Row],[Student_ID]],Table3[[#Headers],[#Data],[Student_ID]],Table3[[#Headers],[#Data],[parental_level_of_education]])</f>
        <v>5</v>
      </c>
      <c r="I999" s="5"/>
      <c r="O999" s="5"/>
      <c r="P999" s="5"/>
      <c r="Q999" s="5"/>
      <c r="R999" s="5"/>
    </row>
    <row r="1000" spans="1:18" x14ac:dyDescent="0.35">
      <c r="A1000" s="18">
        <v>999</v>
      </c>
      <c r="B1000" s="4" t="s">
        <v>111</v>
      </c>
      <c r="C1000" s="5">
        <v>90</v>
      </c>
      <c r="D1000" s="5">
        <v>100</v>
      </c>
      <c r="E1000" s="5">
        <v>100</v>
      </c>
      <c r="F1000" s="5" t="str">
        <f>_xlfn.XLOOKUP(student_exam_results[[#This Row],[Student_ID]],Student_List[Student_ID],Student_List[Year_Group])</f>
        <v>Group B</v>
      </c>
      <c r="G1000" s="5" t="str">
        <f>_xlfn.XLOOKUP(student_exam_results[[#This Row],[Student_ID]],Student_List[Student_ID],Student_List[Gender])</f>
        <v>F</v>
      </c>
      <c r="H1000" s="5" cm="1">
        <f t="array" ref="H1000">_xlfn.XLOOKUP(student_exam_results[[#This Row],[Student_ID]],Table3[[#Headers],[#Data],[Student_ID]],Table3[[#Headers],[#Data],[parental_level_of_education]])</f>
        <v>5</v>
      </c>
      <c r="I1000" s="5"/>
      <c r="O1000" s="5"/>
      <c r="P1000" s="5"/>
      <c r="Q1000" s="5"/>
      <c r="R1000" s="5"/>
    </row>
    <row r="1001" spans="1:18" x14ac:dyDescent="0.35">
      <c r="A1001" s="17">
        <v>1000</v>
      </c>
      <c r="B1001" s="4" t="s">
        <v>651</v>
      </c>
      <c r="C1001" s="5">
        <v>99</v>
      </c>
      <c r="D1001" s="5">
        <v>100</v>
      </c>
      <c r="E1001" s="5">
        <v>100</v>
      </c>
      <c r="F1001" s="5" t="str">
        <f>_xlfn.XLOOKUP(student_exam_results[[#This Row],[Student_ID]],Student_List[Student_ID],Student_List[Year_Group])</f>
        <v>Group D</v>
      </c>
      <c r="G1001" s="5" t="str">
        <f>_xlfn.XLOOKUP(student_exam_results[[#This Row],[Student_ID]],Student_List[Student_ID],Student_List[Gender])</f>
        <v>F</v>
      </c>
      <c r="H1001" s="5" cm="1">
        <f t="array" ref="H1001">_xlfn.XLOOKUP(student_exam_results[[#This Row],[Student_ID]],Table3[[#Headers],[#Data],[Student_ID]],Table3[[#Headers],[#Data],[parental_level_of_education]])</f>
        <v>3</v>
      </c>
      <c r="I1001" s="5"/>
      <c r="O1001" s="5"/>
      <c r="P1001" s="5"/>
      <c r="Q1001" s="5"/>
      <c r="R1001" s="5"/>
    </row>
    <row r="1002" spans="1:18" x14ac:dyDescent="0.35">
      <c r="B1002" t="s">
        <v>1018</v>
      </c>
      <c r="C1002" s="5">
        <f>SUBTOTAL(101,student_exam_results[math_score])</f>
        <v>67.299000000000007</v>
      </c>
      <c r="D1002" s="5">
        <f>SUBTOTAL(101,student_exam_results[reading_score])</f>
        <v>70.343999999999994</v>
      </c>
      <c r="E1002" s="5">
        <f>SUBTOTAL(101,student_exam_results[writing_score])</f>
        <v>69.141999999999996</v>
      </c>
    </row>
  </sheetData>
  <phoneticPr fontId="1" type="noConversion"/>
  <conditionalFormatting sqref="C2:E1001">
    <cfRule type="top10" dxfId="0" priority="5" rank="1"/>
  </conditionalFormatting>
  <pageMargins left="0.7" right="0.7" top="0.75" bottom="0.75" header="0.3" footer="0.3"/>
  <drawing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8D6F-F5C0-45A2-BB9E-9F362ABAF082}">
  <dimension ref="A1:J1002"/>
  <sheetViews>
    <sheetView tabSelected="1" workbookViewId="0"/>
  </sheetViews>
  <sheetFormatPr defaultRowHeight="14.5" x14ac:dyDescent="0.35"/>
  <cols>
    <col min="1" max="2" width="14.26953125" bestFit="1" customWidth="1"/>
    <col min="3" max="3" width="27.453125" bestFit="1" customWidth="1"/>
    <col min="4" max="4" width="12.26953125" bestFit="1" customWidth="1"/>
    <col min="5" max="5" width="24.1796875" bestFit="1" customWidth="1"/>
    <col min="7" max="7" width="12.36328125" bestFit="1" customWidth="1"/>
    <col min="8" max="8" width="40.90625" bestFit="1" customWidth="1"/>
    <col min="9" max="10" width="42.6328125" bestFit="1" customWidth="1"/>
    <col min="11" max="12" width="25.1796875" bestFit="1" customWidth="1"/>
  </cols>
  <sheetData>
    <row r="1" spans="1:10" x14ac:dyDescent="0.35">
      <c r="A1" s="22" t="s">
        <v>1016</v>
      </c>
      <c r="B1" s="12" t="s">
        <v>0</v>
      </c>
      <c r="C1" s="12" t="s">
        <v>1013</v>
      </c>
      <c r="D1" s="12" t="s">
        <v>1014</v>
      </c>
      <c r="E1" s="12" t="s">
        <v>1015</v>
      </c>
    </row>
    <row r="2" spans="1:10" x14ac:dyDescent="0.35">
      <c r="A2" s="11">
        <f>_xlfn.XLOOKUP(Table3[[#This Row],[Student_ID]],'Exam Results'!B:B,'Exam Results'!A:A)</f>
        <v>495</v>
      </c>
      <c r="B2" s="10" t="s">
        <v>165</v>
      </c>
      <c r="C2" s="6">
        <v>1</v>
      </c>
      <c r="D2" s="6">
        <v>2</v>
      </c>
      <c r="E2" s="7" t="s">
        <v>1019</v>
      </c>
      <c r="H2" s="20" t="s">
        <v>1027</v>
      </c>
      <c r="I2" s="20" t="s">
        <v>1028</v>
      </c>
      <c r="J2" s="20" t="s">
        <v>1031</v>
      </c>
    </row>
    <row r="3" spans="1:10" x14ac:dyDescent="0.35">
      <c r="A3" s="11">
        <f>_xlfn.XLOOKUP(Table3[[#This Row],[Student_ID]],'Exam Results'!B:B,'Exam Results'!A:A)</f>
        <v>716</v>
      </c>
      <c r="B3" s="11" t="s">
        <v>267</v>
      </c>
      <c r="C3" s="8">
        <v>1</v>
      </c>
      <c r="D3" s="8">
        <v>2</v>
      </c>
      <c r="E3" s="9" t="s">
        <v>1019</v>
      </c>
      <c r="H3" s="21">
        <f>AVERAGEIF(test_preparation_course,"COMPLETED",student_exam_results[math_score])</f>
        <v>79.971751412429384</v>
      </c>
      <c r="I3" s="21">
        <f>AVERAGEIF(test_preparation_course,"COMPLETED",student_exam_results[writing_score])</f>
        <v>85.183615819209038</v>
      </c>
      <c r="J3" s="21">
        <f>AVERAGEIF(test_preparation_course,"COMPLETED",student_exam_results[reading_score])</f>
        <v>85.186440677966104</v>
      </c>
    </row>
    <row r="4" spans="1:10" x14ac:dyDescent="0.35">
      <c r="A4" s="11">
        <f>_xlfn.XLOOKUP(Table3[[#This Row],[Student_ID]],'Exam Results'!B:B,'Exam Results'!A:A)</f>
        <v>303</v>
      </c>
      <c r="B4" s="10" t="s">
        <v>425</v>
      </c>
      <c r="C4" s="6">
        <v>1</v>
      </c>
      <c r="D4" s="6">
        <v>2</v>
      </c>
      <c r="E4" s="7" t="s">
        <v>1019</v>
      </c>
    </row>
    <row r="5" spans="1:10" x14ac:dyDescent="0.35">
      <c r="A5" s="11">
        <f>_xlfn.XLOOKUP(Table3[[#This Row],[Student_ID]],'Exam Results'!B:B,'Exam Results'!A:A)</f>
        <v>307</v>
      </c>
      <c r="B5" s="11" t="s">
        <v>63</v>
      </c>
      <c r="C5" s="8">
        <v>1</v>
      </c>
      <c r="D5" s="8">
        <v>2</v>
      </c>
      <c r="E5" s="9" t="s">
        <v>1019</v>
      </c>
    </row>
    <row r="6" spans="1:10" x14ac:dyDescent="0.35">
      <c r="A6" s="11">
        <f>_xlfn.XLOOKUP(Table3[[#This Row],[Student_ID]],'Exam Results'!B:B,'Exam Results'!A:A)</f>
        <v>601</v>
      </c>
      <c r="B6" s="10" t="s">
        <v>241</v>
      </c>
      <c r="C6" s="6">
        <v>1</v>
      </c>
      <c r="D6" s="6">
        <v>2</v>
      </c>
      <c r="E6" s="7" t="s">
        <v>1019</v>
      </c>
    </row>
    <row r="7" spans="1:10" x14ac:dyDescent="0.35">
      <c r="A7" s="10">
        <f>_xlfn.XLOOKUP(Table3[[#This Row],[Student_ID]],'Exam Results'!B:B,'Exam Results'!A:A)</f>
        <v>594</v>
      </c>
      <c r="B7" s="11" t="s">
        <v>689</v>
      </c>
      <c r="C7" s="8">
        <v>1</v>
      </c>
      <c r="D7" s="8">
        <v>2</v>
      </c>
      <c r="E7" s="9" t="s">
        <v>1019</v>
      </c>
      <c r="H7" s="20" t="s">
        <v>1029</v>
      </c>
      <c r="I7" s="20" t="s">
        <v>1030</v>
      </c>
      <c r="J7" s="20" t="s">
        <v>1032</v>
      </c>
    </row>
    <row r="8" spans="1:10" x14ac:dyDescent="0.35">
      <c r="A8" s="10">
        <f>_xlfn.XLOOKUP(Table3[[#This Row],[Student_ID]],'Exam Results'!B:B,'Exam Results'!A:A)</f>
        <v>492</v>
      </c>
      <c r="B8" s="10" t="s">
        <v>195</v>
      </c>
      <c r="C8" s="6">
        <v>1</v>
      </c>
      <c r="D8" s="6">
        <v>1</v>
      </c>
      <c r="E8" s="7" t="s">
        <v>1019</v>
      </c>
      <c r="H8" s="21">
        <f>AVERAGEIF(test_preparation_course,"NONE",student_exam_results[math_score])</f>
        <v>60.354489164086687</v>
      </c>
      <c r="I8" s="21">
        <f>AVERAGEIF(test_preparation_course,"NONE",student_exam_results[writing_score])</f>
        <v>60.351393188854487</v>
      </c>
      <c r="J8" s="21">
        <f>AVERAGEIF(test_preparation_course,"NONE",student_exam_results[reading_score])</f>
        <v>62.210526315789473</v>
      </c>
    </row>
    <row r="9" spans="1:10" x14ac:dyDescent="0.35">
      <c r="A9" s="10">
        <f>_xlfn.XLOOKUP(Table3[[#This Row],[Student_ID]],'Exam Results'!B:B,'Exam Results'!A:A)</f>
        <v>500</v>
      </c>
      <c r="B9" s="11" t="s">
        <v>773</v>
      </c>
      <c r="C9" s="8">
        <v>1</v>
      </c>
      <c r="D9" s="8">
        <v>2</v>
      </c>
      <c r="E9" s="9" t="s">
        <v>1019</v>
      </c>
    </row>
    <row r="10" spans="1:10" x14ac:dyDescent="0.35">
      <c r="A10" s="11">
        <f>_xlfn.XLOOKUP(Table3[[#This Row],[Student_ID]],'Exam Results'!B:B,'Exam Results'!A:A)</f>
        <v>16</v>
      </c>
      <c r="B10" s="10" t="s">
        <v>206</v>
      </c>
      <c r="C10" s="6">
        <v>1</v>
      </c>
      <c r="D10" s="6">
        <v>2</v>
      </c>
      <c r="E10" s="7" t="s">
        <v>1019</v>
      </c>
    </row>
    <row r="11" spans="1:10" x14ac:dyDescent="0.35">
      <c r="A11" s="11">
        <f>_xlfn.XLOOKUP(Table3[[#This Row],[Student_ID]],'Exam Results'!B:B,'Exam Results'!A:A)</f>
        <v>469</v>
      </c>
      <c r="B11" s="11" t="s">
        <v>635</v>
      </c>
      <c r="C11" s="8">
        <v>1</v>
      </c>
      <c r="D11" s="8">
        <v>2</v>
      </c>
      <c r="E11" s="9" t="s">
        <v>1019</v>
      </c>
    </row>
    <row r="12" spans="1:10" x14ac:dyDescent="0.35">
      <c r="A12" s="10">
        <f>_xlfn.XLOOKUP(Table3[[#This Row],[Student_ID]],'Exam Results'!B:B,'Exam Results'!A:A)</f>
        <v>148</v>
      </c>
      <c r="B12" s="10" t="s">
        <v>129</v>
      </c>
      <c r="C12" s="6">
        <v>1</v>
      </c>
      <c r="D12" s="6">
        <v>2</v>
      </c>
      <c r="E12" s="7" t="s">
        <v>1019</v>
      </c>
    </row>
    <row r="13" spans="1:10" x14ac:dyDescent="0.35">
      <c r="A13" s="11">
        <f>_xlfn.XLOOKUP(Table3[[#This Row],[Student_ID]],'Exam Results'!B:B,'Exam Results'!A:A)</f>
        <v>215</v>
      </c>
      <c r="B13" s="11" t="s">
        <v>682</v>
      </c>
      <c r="C13" s="8">
        <v>1</v>
      </c>
      <c r="D13" s="8">
        <v>1</v>
      </c>
      <c r="E13" s="9" t="s">
        <v>1019</v>
      </c>
    </row>
    <row r="14" spans="1:10" x14ac:dyDescent="0.35">
      <c r="A14" s="10">
        <f>_xlfn.XLOOKUP(Table3[[#This Row],[Student_ID]],'Exam Results'!B:B,'Exam Results'!A:A)</f>
        <v>442</v>
      </c>
      <c r="B14" s="10" t="s">
        <v>818</v>
      </c>
      <c r="C14" s="6">
        <v>1</v>
      </c>
      <c r="D14" s="6">
        <v>2</v>
      </c>
      <c r="E14" s="7" t="s">
        <v>1019</v>
      </c>
    </row>
    <row r="15" spans="1:10" x14ac:dyDescent="0.35">
      <c r="A15" s="10">
        <f>_xlfn.XLOOKUP(Table3[[#This Row],[Student_ID]],'Exam Results'!B:B,'Exam Results'!A:A)</f>
        <v>361</v>
      </c>
      <c r="B15" s="11" t="s">
        <v>256</v>
      </c>
      <c r="C15" s="8">
        <v>1</v>
      </c>
      <c r="D15" s="8">
        <v>2</v>
      </c>
      <c r="E15" s="9" t="s">
        <v>1019</v>
      </c>
    </row>
    <row r="16" spans="1:10" x14ac:dyDescent="0.35">
      <c r="A16" s="11">
        <f>_xlfn.XLOOKUP(Table3[[#This Row],[Student_ID]],'Exam Results'!B:B,'Exam Results'!A:A)</f>
        <v>241</v>
      </c>
      <c r="B16" s="10" t="s">
        <v>400</v>
      </c>
      <c r="C16" s="6">
        <v>1</v>
      </c>
      <c r="D16" s="6">
        <v>1</v>
      </c>
      <c r="E16" s="7" t="s">
        <v>1019</v>
      </c>
    </row>
    <row r="17" spans="1:5" x14ac:dyDescent="0.35">
      <c r="A17" s="11">
        <f>_xlfn.XLOOKUP(Table3[[#This Row],[Student_ID]],'Exam Results'!B:B,'Exam Results'!A:A)</f>
        <v>102</v>
      </c>
      <c r="B17" s="11" t="s">
        <v>705</v>
      </c>
      <c r="C17" s="8">
        <v>1</v>
      </c>
      <c r="D17" s="8">
        <v>2</v>
      </c>
      <c r="E17" s="9" t="s">
        <v>1019</v>
      </c>
    </row>
    <row r="18" spans="1:5" x14ac:dyDescent="0.35">
      <c r="A18" s="11">
        <f>_xlfn.XLOOKUP(Table3[[#This Row],[Student_ID]],'Exam Results'!B:B,'Exam Results'!A:A)</f>
        <v>114</v>
      </c>
      <c r="B18" s="10" t="s">
        <v>140</v>
      </c>
      <c r="C18" s="6">
        <v>1</v>
      </c>
      <c r="D18" s="6">
        <v>1</v>
      </c>
      <c r="E18" s="7" t="s">
        <v>1019</v>
      </c>
    </row>
    <row r="19" spans="1:5" x14ac:dyDescent="0.35">
      <c r="A19" s="10">
        <f>_xlfn.XLOOKUP(Table3[[#This Row],[Student_ID]],'Exam Results'!B:B,'Exam Results'!A:A)</f>
        <v>676</v>
      </c>
      <c r="B19" s="11" t="s">
        <v>143</v>
      </c>
      <c r="C19" s="8">
        <v>1</v>
      </c>
      <c r="D19" s="8">
        <v>2</v>
      </c>
      <c r="E19" s="9" t="s">
        <v>1019</v>
      </c>
    </row>
    <row r="20" spans="1:5" x14ac:dyDescent="0.35">
      <c r="A20" s="10">
        <f>_xlfn.XLOOKUP(Table3[[#This Row],[Student_ID]],'Exam Results'!B:B,'Exam Results'!A:A)</f>
        <v>617</v>
      </c>
      <c r="B20" s="10" t="s">
        <v>693</v>
      </c>
      <c r="C20" s="6">
        <v>1</v>
      </c>
      <c r="D20" s="6">
        <v>2</v>
      </c>
      <c r="E20" s="7" t="s">
        <v>1019</v>
      </c>
    </row>
    <row r="21" spans="1:5" x14ac:dyDescent="0.35">
      <c r="A21" s="11">
        <f>_xlfn.XLOOKUP(Table3[[#This Row],[Student_ID]],'Exam Results'!B:B,'Exam Results'!A:A)</f>
        <v>137</v>
      </c>
      <c r="B21" s="11" t="s">
        <v>202</v>
      </c>
      <c r="C21" s="8">
        <v>1</v>
      </c>
      <c r="D21" s="8">
        <v>2</v>
      </c>
      <c r="E21" s="9" t="s">
        <v>1019</v>
      </c>
    </row>
    <row r="22" spans="1:5" x14ac:dyDescent="0.35">
      <c r="A22" s="11">
        <f>_xlfn.XLOOKUP(Table3[[#This Row],[Student_ID]],'Exam Results'!B:B,'Exam Results'!A:A)</f>
        <v>418</v>
      </c>
      <c r="B22" s="10" t="s">
        <v>203</v>
      </c>
      <c r="C22" s="6">
        <v>1</v>
      </c>
      <c r="D22" s="6">
        <v>2</v>
      </c>
      <c r="E22" s="7" t="s">
        <v>1019</v>
      </c>
    </row>
    <row r="23" spans="1:5" x14ac:dyDescent="0.35">
      <c r="A23" s="10">
        <f>_xlfn.XLOOKUP(Table3[[#This Row],[Student_ID]],'Exam Results'!B:B,'Exam Results'!A:A)</f>
        <v>345</v>
      </c>
      <c r="B23" s="11" t="s">
        <v>646</v>
      </c>
      <c r="C23" s="8">
        <v>1</v>
      </c>
      <c r="D23" s="8">
        <v>1</v>
      </c>
      <c r="E23" s="9" t="s">
        <v>1019</v>
      </c>
    </row>
    <row r="24" spans="1:5" x14ac:dyDescent="0.35">
      <c r="A24" s="11">
        <f>_xlfn.XLOOKUP(Table3[[#This Row],[Student_ID]],'Exam Results'!B:B,'Exam Results'!A:A)</f>
        <v>727</v>
      </c>
      <c r="B24" s="10" t="s">
        <v>643</v>
      </c>
      <c r="C24" s="6">
        <v>1</v>
      </c>
      <c r="D24" s="6">
        <v>2</v>
      </c>
      <c r="E24" s="7" t="s">
        <v>1019</v>
      </c>
    </row>
    <row r="25" spans="1:5" x14ac:dyDescent="0.35">
      <c r="A25" s="11">
        <f>_xlfn.XLOOKUP(Table3[[#This Row],[Student_ID]],'Exam Results'!B:B,'Exam Results'!A:A)</f>
        <v>584</v>
      </c>
      <c r="B25" s="11" t="s">
        <v>29</v>
      </c>
      <c r="C25" s="8">
        <v>1</v>
      </c>
      <c r="D25" s="8">
        <v>2</v>
      </c>
      <c r="E25" s="9" t="s">
        <v>1019</v>
      </c>
    </row>
    <row r="26" spans="1:5" x14ac:dyDescent="0.35">
      <c r="A26" s="11">
        <f>_xlfn.XLOOKUP(Table3[[#This Row],[Student_ID]],'Exam Results'!B:B,'Exam Results'!A:A)</f>
        <v>167</v>
      </c>
      <c r="B26" s="10" t="s">
        <v>33</v>
      </c>
      <c r="C26" s="6">
        <v>1</v>
      </c>
      <c r="D26" s="6">
        <v>2</v>
      </c>
      <c r="E26" s="7" t="s">
        <v>1019</v>
      </c>
    </row>
    <row r="27" spans="1:5" x14ac:dyDescent="0.35">
      <c r="A27" s="10">
        <f>_xlfn.XLOOKUP(Table3[[#This Row],[Student_ID]],'Exam Results'!B:B,'Exam Results'!A:A)</f>
        <v>271</v>
      </c>
      <c r="B27" s="11" t="s">
        <v>158</v>
      </c>
      <c r="C27" s="8">
        <v>1</v>
      </c>
      <c r="D27" s="8">
        <v>1</v>
      </c>
      <c r="E27" s="9" t="s">
        <v>1019</v>
      </c>
    </row>
    <row r="28" spans="1:5" x14ac:dyDescent="0.35">
      <c r="A28" s="11">
        <f>_xlfn.XLOOKUP(Table3[[#This Row],[Student_ID]],'Exam Results'!B:B,'Exam Results'!A:A)</f>
        <v>300</v>
      </c>
      <c r="B28" s="10" t="s">
        <v>840</v>
      </c>
      <c r="C28" s="6">
        <v>1</v>
      </c>
      <c r="D28" s="6">
        <v>1</v>
      </c>
      <c r="E28" s="7" t="s">
        <v>1019</v>
      </c>
    </row>
    <row r="29" spans="1:5" x14ac:dyDescent="0.35">
      <c r="A29" s="11">
        <f>_xlfn.XLOOKUP(Table3[[#This Row],[Student_ID]],'Exam Results'!B:B,'Exam Results'!A:A)</f>
        <v>70</v>
      </c>
      <c r="B29" s="11" t="s">
        <v>989</v>
      </c>
      <c r="C29" s="8">
        <v>1</v>
      </c>
      <c r="D29" s="8">
        <v>2</v>
      </c>
      <c r="E29" s="9" t="s">
        <v>1019</v>
      </c>
    </row>
    <row r="30" spans="1:5" x14ac:dyDescent="0.35">
      <c r="A30" s="10">
        <f>_xlfn.XLOOKUP(Table3[[#This Row],[Student_ID]],'Exam Results'!B:B,'Exam Results'!A:A)</f>
        <v>216</v>
      </c>
      <c r="B30" s="10" t="s">
        <v>990</v>
      </c>
      <c r="C30" s="6">
        <v>1</v>
      </c>
      <c r="D30" s="6">
        <v>2</v>
      </c>
      <c r="E30" s="7" t="s">
        <v>1019</v>
      </c>
    </row>
    <row r="31" spans="1:5" x14ac:dyDescent="0.35">
      <c r="A31" s="10">
        <f>_xlfn.XLOOKUP(Table3[[#This Row],[Student_ID]],'Exam Results'!B:B,'Exam Results'!A:A)</f>
        <v>24</v>
      </c>
      <c r="B31" s="11" t="s">
        <v>73</v>
      </c>
      <c r="C31" s="8">
        <v>1</v>
      </c>
      <c r="D31" s="8">
        <v>1</v>
      </c>
      <c r="E31" s="9" t="s">
        <v>1019</v>
      </c>
    </row>
    <row r="32" spans="1:5" x14ac:dyDescent="0.35">
      <c r="A32" s="10">
        <f>_xlfn.XLOOKUP(Table3[[#This Row],[Student_ID]],'Exam Results'!B:B,'Exam Results'!A:A)</f>
        <v>236</v>
      </c>
      <c r="B32" s="10" t="s">
        <v>619</v>
      </c>
      <c r="C32" s="6">
        <v>1</v>
      </c>
      <c r="D32" s="6">
        <v>2</v>
      </c>
      <c r="E32" s="7" t="s">
        <v>1019</v>
      </c>
    </row>
    <row r="33" spans="1:5" x14ac:dyDescent="0.35">
      <c r="A33" s="11">
        <f>_xlfn.XLOOKUP(Table3[[#This Row],[Student_ID]],'Exam Results'!B:B,'Exam Results'!A:A)</f>
        <v>252</v>
      </c>
      <c r="B33" s="11" t="s">
        <v>363</v>
      </c>
      <c r="C33" s="8">
        <v>1</v>
      </c>
      <c r="D33" s="8">
        <v>2</v>
      </c>
      <c r="E33" s="9" t="s">
        <v>1019</v>
      </c>
    </row>
    <row r="34" spans="1:5" x14ac:dyDescent="0.35">
      <c r="A34" s="10">
        <f>_xlfn.XLOOKUP(Table3[[#This Row],[Student_ID]],'Exam Results'!B:B,'Exam Results'!A:A)</f>
        <v>476</v>
      </c>
      <c r="B34" s="10" t="s">
        <v>3</v>
      </c>
      <c r="C34" s="6">
        <v>1</v>
      </c>
      <c r="D34" s="6">
        <v>1</v>
      </c>
      <c r="E34" s="7" t="s">
        <v>1019</v>
      </c>
    </row>
    <row r="35" spans="1:5" x14ac:dyDescent="0.35">
      <c r="A35" s="11">
        <f>_xlfn.XLOOKUP(Table3[[#This Row],[Student_ID]],'Exam Results'!B:B,'Exam Results'!A:A)</f>
        <v>700</v>
      </c>
      <c r="B35" s="11" t="s">
        <v>291</v>
      </c>
      <c r="C35" s="8">
        <v>1</v>
      </c>
      <c r="D35" s="8">
        <v>2</v>
      </c>
      <c r="E35" s="9" t="s">
        <v>1019</v>
      </c>
    </row>
    <row r="36" spans="1:5" x14ac:dyDescent="0.35">
      <c r="A36" s="11">
        <f>_xlfn.XLOOKUP(Table3[[#This Row],[Student_ID]],'Exam Results'!B:B,'Exam Results'!A:A)</f>
        <v>902</v>
      </c>
      <c r="B36" s="10" t="s">
        <v>873</v>
      </c>
      <c r="C36" s="6">
        <v>1</v>
      </c>
      <c r="D36" s="6">
        <v>2</v>
      </c>
      <c r="E36" s="7" t="s">
        <v>1019</v>
      </c>
    </row>
    <row r="37" spans="1:5" x14ac:dyDescent="0.35">
      <c r="A37" s="11">
        <f>_xlfn.XLOOKUP(Table3[[#This Row],[Student_ID]],'Exam Results'!B:B,'Exam Results'!A:A)</f>
        <v>398</v>
      </c>
      <c r="B37" s="11" t="s">
        <v>940</v>
      </c>
      <c r="C37" s="8">
        <v>1</v>
      </c>
      <c r="D37" s="8">
        <v>2</v>
      </c>
      <c r="E37" s="9" t="s">
        <v>1019</v>
      </c>
    </row>
    <row r="38" spans="1:5" x14ac:dyDescent="0.35">
      <c r="A38" s="10">
        <f>_xlfn.XLOOKUP(Table3[[#This Row],[Student_ID]],'Exam Results'!B:B,'Exam Results'!A:A)</f>
        <v>94</v>
      </c>
      <c r="B38" s="10" t="s">
        <v>392</v>
      </c>
      <c r="C38" s="6">
        <v>1</v>
      </c>
      <c r="D38" s="6">
        <v>2</v>
      </c>
      <c r="E38" s="7" t="s">
        <v>1019</v>
      </c>
    </row>
    <row r="39" spans="1:5" x14ac:dyDescent="0.35">
      <c r="A39" s="10">
        <f>_xlfn.XLOOKUP(Table3[[#This Row],[Student_ID]],'Exam Results'!B:B,'Exam Results'!A:A)</f>
        <v>313</v>
      </c>
      <c r="B39" s="11" t="s">
        <v>393</v>
      </c>
      <c r="C39" s="8">
        <v>1</v>
      </c>
      <c r="D39" s="8">
        <v>2</v>
      </c>
      <c r="E39" s="9" t="s">
        <v>1019</v>
      </c>
    </row>
    <row r="40" spans="1:5" x14ac:dyDescent="0.35">
      <c r="A40" s="11">
        <f>_xlfn.XLOOKUP(Table3[[#This Row],[Student_ID]],'Exam Results'!B:B,'Exam Results'!A:A)</f>
        <v>483</v>
      </c>
      <c r="B40" s="10" t="s">
        <v>395</v>
      </c>
      <c r="C40" s="6">
        <v>1</v>
      </c>
      <c r="D40" s="6">
        <v>2</v>
      </c>
      <c r="E40" s="7" t="s">
        <v>1019</v>
      </c>
    </row>
    <row r="41" spans="1:5" x14ac:dyDescent="0.35">
      <c r="A41" s="10">
        <f>_xlfn.XLOOKUP(Table3[[#This Row],[Student_ID]],'Exam Results'!B:B,'Exam Results'!A:A)</f>
        <v>5</v>
      </c>
      <c r="B41" s="11" t="s">
        <v>268</v>
      </c>
      <c r="C41" s="8">
        <v>1</v>
      </c>
      <c r="D41" s="8">
        <v>1</v>
      </c>
      <c r="E41" s="9" t="s">
        <v>1019</v>
      </c>
    </row>
    <row r="42" spans="1:5" x14ac:dyDescent="0.35">
      <c r="A42" s="11">
        <f>_xlfn.XLOOKUP(Table3[[#This Row],[Student_ID]],'Exam Results'!B:B,'Exam Results'!A:A)</f>
        <v>165</v>
      </c>
      <c r="B42" s="10" t="s">
        <v>169</v>
      </c>
      <c r="C42" s="6">
        <v>1</v>
      </c>
      <c r="D42" s="6">
        <v>1</v>
      </c>
      <c r="E42" s="7" t="s">
        <v>1019</v>
      </c>
    </row>
    <row r="43" spans="1:5" x14ac:dyDescent="0.35">
      <c r="A43" s="11">
        <f>_xlfn.XLOOKUP(Table3[[#This Row],[Student_ID]],'Exam Results'!B:B,'Exam Results'!A:A)</f>
        <v>64</v>
      </c>
      <c r="B43" s="11" t="s">
        <v>568</v>
      </c>
      <c r="C43" s="8">
        <v>1</v>
      </c>
      <c r="D43" s="8">
        <v>2</v>
      </c>
      <c r="E43" s="9" t="s">
        <v>1019</v>
      </c>
    </row>
    <row r="44" spans="1:5" x14ac:dyDescent="0.35">
      <c r="A44" s="10">
        <f>_xlfn.XLOOKUP(Table3[[#This Row],[Student_ID]],'Exam Results'!B:B,'Exam Results'!A:A)</f>
        <v>687</v>
      </c>
      <c r="B44" s="10" t="s">
        <v>570</v>
      </c>
      <c r="C44" s="6">
        <v>1</v>
      </c>
      <c r="D44" s="6">
        <v>2</v>
      </c>
      <c r="E44" s="7" t="s">
        <v>1019</v>
      </c>
    </row>
    <row r="45" spans="1:5" x14ac:dyDescent="0.35">
      <c r="A45" s="11">
        <f>_xlfn.XLOOKUP(Table3[[#This Row],[Student_ID]],'Exam Results'!B:B,'Exam Results'!A:A)</f>
        <v>275</v>
      </c>
      <c r="B45" s="11" t="s">
        <v>187</v>
      </c>
      <c r="C45" s="8">
        <v>1</v>
      </c>
      <c r="D45" s="8">
        <v>2</v>
      </c>
      <c r="E45" s="9" t="s">
        <v>1019</v>
      </c>
    </row>
    <row r="46" spans="1:5" x14ac:dyDescent="0.35">
      <c r="A46" s="10">
        <f>_xlfn.XLOOKUP(Table3[[#This Row],[Student_ID]],'Exam Results'!B:B,'Exam Results'!A:A)</f>
        <v>822</v>
      </c>
      <c r="B46" s="10" t="s">
        <v>146</v>
      </c>
      <c r="C46" s="6">
        <v>1</v>
      </c>
      <c r="D46" s="6">
        <v>2</v>
      </c>
      <c r="E46" s="7" t="s">
        <v>1019</v>
      </c>
    </row>
    <row r="47" spans="1:5" x14ac:dyDescent="0.35">
      <c r="A47" s="11">
        <f>_xlfn.XLOOKUP(Table3[[#This Row],[Student_ID]],'Exam Results'!B:B,'Exam Results'!A:A)</f>
        <v>557</v>
      </c>
      <c r="B47" s="11" t="s">
        <v>694</v>
      </c>
      <c r="C47" s="8">
        <v>1</v>
      </c>
      <c r="D47" s="8">
        <v>2</v>
      </c>
      <c r="E47" s="9" t="s">
        <v>1019</v>
      </c>
    </row>
    <row r="48" spans="1:5" x14ac:dyDescent="0.35">
      <c r="A48" s="10">
        <f>_xlfn.XLOOKUP(Table3[[#This Row],[Student_ID]],'Exam Results'!B:B,'Exam Results'!A:A)</f>
        <v>10</v>
      </c>
      <c r="B48" s="10" t="s">
        <v>346</v>
      </c>
      <c r="C48" s="6">
        <v>1</v>
      </c>
      <c r="D48" s="6">
        <v>2</v>
      </c>
      <c r="E48" s="7" t="s">
        <v>1019</v>
      </c>
    </row>
    <row r="49" spans="1:5" x14ac:dyDescent="0.35">
      <c r="A49" s="10">
        <f>_xlfn.XLOOKUP(Table3[[#This Row],[Student_ID]],'Exam Results'!B:B,'Exam Results'!A:A)</f>
        <v>147</v>
      </c>
      <c r="B49" s="11" t="s">
        <v>503</v>
      </c>
      <c r="C49" s="8">
        <v>1</v>
      </c>
      <c r="D49" s="8">
        <v>2</v>
      </c>
      <c r="E49" s="9" t="s">
        <v>1019</v>
      </c>
    </row>
    <row r="50" spans="1:5" x14ac:dyDescent="0.35">
      <c r="A50" s="10">
        <f>_xlfn.XLOOKUP(Table3[[#This Row],[Student_ID]],'Exam Results'!B:B,'Exam Results'!A:A)</f>
        <v>340</v>
      </c>
      <c r="B50" s="10" t="s">
        <v>804</v>
      </c>
      <c r="C50" s="6">
        <v>1</v>
      </c>
      <c r="D50" s="6">
        <v>2</v>
      </c>
      <c r="E50" s="7" t="s">
        <v>1019</v>
      </c>
    </row>
    <row r="51" spans="1:5" x14ac:dyDescent="0.35">
      <c r="A51" s="10">
        <f>_xlfn.XLOOKUP(Table3[[#This Row],[Student_ID]],'Exam Results'!B:B,'Exam Results'!A:A)</f>
        <v>31</v>
      </c>
      <c r="B51" s="11" t="s">
        <v>958</v>
      </c>
      <c r="C51" s="8">
        <v>1</v>
      </c>
      <c r="D51" s="8">
        <v>1</v>
      </c>
      <c r="E51" s="9" t="s">
        <v>1019</v>
      </c>
    </row>
    <row r="52" spans="1:5" x14ac:dyDescent="0.35">
      <c r="A52" s="11">
        <f>_xlfn.XLOOKUP(Table3[[#This Row],[Student_ID]],'Exam Results'!B:B,'Exam Results'!A:A)</f>
        <v>44</v>
      </c>
      <c r="B52" s="10" t="s">
        <v>97</v>
      </c>
      <c r="C52" s="6">
        <v>1</v>
      </c>
      <c r="D52" s="6">
        <v>1</v>
      </c>
      <c r="E52" s="7" t="s">
        <v>1019</v>
      </c>
    </row>
    <row r="53" spans="1:5" x14ac:dyDescent="0.35">
      <c r="A53" s="10">
        <f>_xlfn.XLOOKUP(Table3[[#This Row],[Student_ID]],'Exam Results'!B:B,'Exam Results'!A:A)</f>
        <v>621</v>
      </c>
      <c r="B53" s="11" t="s">
        <v>100</v>
      </c>
      <c r="C53" s="8">
        <v>1</v>
      </c>
      <c r="D53" s="8">
        <v>2</v>
      </c>
      <c r="E53" s="9" t="s">
        <v>1019</v>
      </c>
    </row>
    <row r="54" spans="1:5" x14ac:dyDescent="0.35">
      <c r="A54" s="10">
        <f>_xlfn.XLOOKUP(Table3[[#This Row],[Student_ID]],'Exam Results'!B:B,'Exam Results'!A:A)</f>
        <v>302</v>
      </c>
      <c r="B54" s="10" t="s">
        <v>473</v>
      </c>
      <c r="C54" s="6">
        <v>1</v>
      </c>
      <c r="D54" s="6">
        <v>2</v>
      </c>
      <c r="E54" s="7" t="s">
        <v>1019</v>
      </c>
    </row>
    <row r="55" spans="1:5" x14ac:dyDescent="0.35">
      <c r="A55" s="10">
        <f>_xlfn.XLOOKUP(Table3[[#This Row],[Student_ID]],'Exam Results'!B:B,'Exam Results'!A:A)</f>
        <v>571</v>
      </c>
      <c r="B55" s="11" t="s">
        <v>311</v>
      </c>
      <c r="C55" s="8">
        <v>1</v>
      </c>
      <c r="D55" s="8">
        <v>2</v>
      </c>
      <c r="E55" s="9" t="s">
        <v>1019</v>
      </c>
    </row>
    <row r="56" spans="1:5" x14ac:dyDescent="0.35">
      <c r="A56" s="11">
        <f>_xlfn.XLOOKUP(Table3[[#This Row],[Student_ID]],'Exam Results'!B:B,'Exam Results'!A:A)</f>
        <v>551</v>
      </c>
      <c r="B56" s="10" t="s">
        <v>777</v>
      </c>
      <c r="C56" s="6">
        <v>1</v>
      </c>
      <c r="D56" s="6">
        <v>1</v>
      </c>
      <c r="E56" s="7" t="s">
        <v>1019</v>
      </c>
    </row>
    <row r="57" spans="1:5" x14ac:dyDescent="0.35">
      <c r="A57" s="10">
        <f>_xlfn.XLOOKUP(Table3[[#This Row],[Student_ID]],'Exam Results'!B:B,'Exam Results'!A:A)</f>
        <v>193</v>
      </c>
      <c r="B57" s="11" t="s">
        <v>885</v>
      </c>
      <c r="C57" s="8">
        <v>1</v>
      </c>
      <c r="D57" s="8">
        <v>2</v>
      </c>
      <c r="E57" s="9" t="s">
        <v>1019</v>
      </c>
    </row>
    <row r="58" spans="1:5" x14ac:dyDescent="0.35">
      <c r="A58" s="10">
        <f>_xlfn.XLOOKUP(Table3[[#This Row],[Student_ID]],'Exam Results'!B:B,'Exam Results'!A:A)</f>
        <v>83</v>
      </c>
      <c r="B58" s="10" t="s">
        <v>180</v>
      </c>
      <c r="C58" s="6">
        <v>1</v>
      </c>
      <c r="D58" s="6">
        <v>2</v>
      </c>
      <c r="E58" s="7" t="s">
        <v>1019</v>
      </c>
    </row>
    <row r="59" spans="1:5" x14ac:dyDescent="0.35">
      <c r="A59" s="10">
        <f>_xlfn.XLOOKUP(Table3[[#This Row],[Student_ID]],'Exam Results'!B:B,'Exam Results'!A:A)</f>
        <v>164</v>
      </c>
      <c r="B59" s="11" t="s">
        <v>277</v>
      </c>
      <c r="C59" s="8">
        <v>1</v>
      </c>
      <c r="D59" s="8">
        <v>2</v>
      </c>
      <c r="E59" s="9" t="s">
        <v>1019</v>
      </c>
    </row>
    <row r="60" spans="1:5" x14ac:dyDescent="0.35">
      <c r="A60" s="11">
        <f>_xlfn.XLOOKUP(Table3[[#This Row],[Student_ID]],'Exam Results'!B:B,'Exam Results'!A:A)</f>
        <v>905</v>
      </c>
      <c r="B60" s="10" t="s">
        <v>755</v>
      </c>
      <c r="C60" s="6">
        <v>1</v>
      </c>
      <c r="D60" s="6">
        <v>2</v>
      </c>
      <c r="E60" s="7" t="s">
        <v>1019</v>
      </c>
    </row>
    <row r="61" spans="1:5" x14ac:dyDescent="0.35">
      <c r="A61" s="11">
        <f>_xlfn.XLOOKUP(Table3[[#This Row],[Student_ID]],'Exam Results'!B:B,'Exam Results'!A:A)</f>
        <v>454</v>
      </c>
      <c r="B61" s="11" t="s">
        <v>403</v>
      </c>
      <c r="C61" s="8">
        <v>1</v>
      </c>
      <c r="D61" s="8">
        <v>1</v>
      </c>
      <c r="E61" s="9" t="s">
        <v>1019</v>
      </c>
    </row>
    <row r="62" spans="1:5" x14ac:dyDescent="0.35">
      <c r="A62" s="10">
        <f>_xlfn.XLOOKUP(Table3[[#This Row],[Student_ID]],'Exam Results'!B:B,'Exam Results'!A:A)</f>
        <v>150</v>
      </c>
      <c r="B62" s="10" t="s">
        <v>559</v>
      </c>
      <c r="C62" s="6">
        <v>1</v>
      </c>
      <c r="D62" s="6">
        <v>2</v>
      </c>
      <c r="E62" s="7" t="s">
        <v>1019</v>
      </c>
    </row>
    <row r="63" spans="1:5" x14ac:dyDescent="0.35">
      <c r="A63" s="10">
        <f>_xlfn.XLOOKUP(Table3[[#This Row],[Student_ID]],'Exam Results'!B:B,'Exam Results'!A:A)</f>
        <v>715</v>
      </c>
      <c r="B63" s="11" t="s">
        <v>714</v>
      </c>
      <c r="C63" s="8">
        <v>1</v>
      </c>
      <c r="D63" s="8">
        <v>2</v>
      </c>
      <c r="E63" s="9" t="s">
        <v>1019</v>
      </c>
    </row>
    <row r="64" spans="1:5" x14ac:dyDescent="0.35">
      <c r="A64" s="10">
        <f>_xlfn.XLOOKUP(Table3[[#This Row],[Student_ID]],'Exam Results'!B:B,'Exam Results'!A:A)</f>
        <v>3</v>
      </c>
      <c r="B64" s="10" t="s">
        <v>313</v>
      </c>
      <c r="C64" s="6">
        <v>1</v>
      </c>
      <c r="D64" s="6">
        <v>1</v>
      </c>
      <c r="E64" s="7" t="s">
        <v>1019</v>
      </c>
    </row>
    <row r="65" spans="1:5" x14ac:dyDescent="0.35">
      <c r="A65" s="11">
        <f>_xlfn.XLOOKUP(Table3[[#This Row],[Student_ID]],'Exam Results'!B:B,'Exam Results'!A:A)</f>
        <v>223</v>
      </c>
      <c r="B65" s="11" t="s">
        <v>189</v>
      </c>
      <c r="C65" s="8">
        <v>1</v>
      </c>
      <c r="D65" s="8">
        <v>1</v>
      </c>
      <c r="E65" s="9" t="s">
        <v>1019</v>
      </c>
    </row>
    <row r="66" spans="1:5" x14ac:dyDescent="0.35">
      <c r="A66" s="11">
        <f>_xlfn.XLOOKUP(Table3[[#This Row],[Student_ID]],'Exam Results'!B:B,'Exam Results'!A:A)</f>
        <v>76</v>
      </c>
      <c r="B66" s="10" t="s">
        <v>454</v>
      </c>
      <c r="C66" s="6">
        <v>1</v>
      </c>
      <c r="D66" s="6">
        <v>1</v>
      </c>
      <c r="E66" s="7" t="s">
        <v>1019</v>
      </c>
    </row>
    <row r="67" spans="1:5" x14ac:dyDescent="0.35">
      <c r="A67" s="11">
        <f>_xlfn.XLOOKUP(Table3[[#This Row],[Student_ID]],'Exam Results'!B:B,'Exam Results'!A:A)</f>
        <v>40</v>
      </c>
      <c r="B67" s="11" t="s">
        <v>455</v>
      </c>
      <c r="C67" s="8">
        <v>1</v>
      </c>
      <c r="D67" s="8">
        <v>2</v>
      </c>
      <c r="E67" s="9" t="s">
        <v>1019</v>
      </c>
    </row>
    <row r="68" spans="1:5" x14ac:dyDescent="0.35">
      <c r="A68" s="10">
        <f>_xlfn.XLOOKUP(Table3[[#This Row],[Student_ID]],'Exam Results'!B:B,'Exam Results'!A:A)</f>
        <v>383</v>
      </c>
      <c r="B68" s="10" t="s">
        <v>39</v>
      </c>
      <c r="C68" s="6">
        <v>1</v>
      </c>
      <c r="D68" s="6">
        <v>2</v>
      </c>
      <c r="E68" s="7" t="s">
        <v>1019</v>
      </c>
    </row>
    <row r="69" spans="1:5" x14ac:dyDescent="0.35">
      <c r="A69" s="10">
        <f>_xlfn.XLOOKUP(Table3[[#This Row],[Student_ID]],'Exam Results'!B:B,'Exam Results'!A:A)</f>
        <v>2</v>
      </c>
      <c r="B69" s="11" t="s">
        <v>270</v>
      </c>
      <c r="C69" s="8">
        <v>1</v>
      </c>
      <c r="D69" s="8">
        <v>2</v>
      </c>
      <c r="E69" s="9" t="s">
        <v>1019</v>
      </c>
    </row>
    <row r="70" spans="1:5" x14ac:dyDescent="0.35">
      <c r="A70" s="11">
        <f>_xlfn.XLOOKUP(Table3[[#This Row],[Student_ID]],'Exam Results'!B:B,'Exam Results'!A:A)</f>
        <v>278</v>
      </c>
      <c r="B70" s="10" t="s">
        <v>732</v>
      </c>
      <c r="C70" s="6">
        <v>1</v>
      </c>
      <c r="D70" s="6">
        <v>2</v>
      </c>
      <c r="E70" s="7" t="s">
        <v>1019</v>
      </c>
    </row>
    <row r="71" spans="1:5" x14ac:dyDescent="0.35">
      <c r="A71" s="10">
        <f>_xlfn.XLOOKUP(Table3[[#This Row],[Student_ID]],'Exam Results'!B:B,'Exam Results'!A:A)</f>
        <v>274</v>
      </c>
      <c r="B71" s="11" t="s">
        <v>850</v>
      </c>
      <c r="C71" s="8">
        <v>1</v>
      </c>
      <c r="D71" s="8">
        <v>2</v>
      </c>
      <c r="E71" s="9" t="s">
        <v>1019</v>
      </c>
    </row>
    <row r="72" spans="1:5" x14ac:dyDescent="0.35">
      <c r="A72" s="11">
        <f>_xlfn.XLOOKUP(Table3[[#This Row],[Student_ID]],'Exam Results'!B:B,'Exam Results'!A:A)</f>
        <v>330</v>
      </c>
      <c r="B72" s="10" t="s">
        <v>57</v>
      </c>
      <c r="C72" s="6">
        <v>1</v>
      </c>
      <c r="D72" s="6">
        <v>2</v>
      </c>
      <c r="E72" s="7" t="s">
        <v>1019</v>
      </c>
    </row>
    <row r="73" spans="1:5" x14ac:dyDescent="0.35">
      <c r="A73" s="11">
        <f>_xlfn.XLOOKUP(Table3[[#This Row],[Student_ID]],'Exam Results'!B:B,'Exam Results'!A:A)</f>
        <v>118</v>
      </c>
      <c r="B73" s="11" t="s">
        <v>493</v>
      </c>
      <c r="C73" s="8">
        <v>1</v>
      </c>
      <c r="D73" s="8">
        <v>2</v>
      </c>
      <c r="E73" s="9" t="s">
        <v>1019</v>
      </c>
    </row>
    <row r="74" spans="1:5" x14ac:dyDescent="0.35">
      <c r="A74" s="10">
        <f>_xlfn.XLOOKUP(Table3[[#This Row],[Student_ID]],'Exam Results'!B:B,'Exam Results'!A:A)</f>
        <v>527</v>
      </c>
      <c r="B74" s="10" t="s">
        <v>498</v>
      </c>
      <c r="C74" s="6">
        <v>1</v>
      </c>
      <c r="D74" s="6">
        <v>2</v>
      </c>
      <c r="E74" s="7" t="s">
        <v>1019</v>
      </c>
    </row>
    <row r="75" spans="1:5" x14ac:dyDescent="0.35">
      <c r="A75" s="11">
        <f>_xlfn.XLOOKUP(Table3[[#This Row],[Student_ID]],'Exam Results'!B:B,'Exam Results'!A:A)</f>
        <v>709</v>
      </c>
      <c r="B75" s="11" t="s">
        <v>435</v>
      </c>
      <c r="C75" s="8">
        <v>1</v>
      </c>
      <c r="D75" s="8">
        <v>2</v>
      </c>
      <c r="E75" s="9" t="s">
        <v>1019</v>
      </c>
    </row>
    <row r="76" spans="1:5" x14ac:dyDescent="0.35">
      <c r="A76" s="11">
        <f>_xlfn.XLOOKUP(Table3[[#This Row],[Student_ID]],'Exam Results'!B:B,'Exam Results'!A:A)</f>
        <v>384</v>
      </c>
      <c r="B76" s="10" t="s">
        <v>856</v>
      </c>
      <c r="C76" s="6">
        <v>1</v>
      </c>
      <c r="D76" s="6">
        <v>1</v>
      </c>
      <c r="E76" s="7" t="s">
        <v>1019</v>
      </c>
    </row>
    <row r="77" spans="1:5" x14ac:dyDescent="0.35">
      <c r="A77" s="11">
        <f>_xlfn.XLOOKUP(Table3[[#This Row],[Student_ID]],'Exam Results'!B:B,'Exam Results'!A:A)</f>
        <v>308</v>
      </c>
      <c r="B77" s="11" t="s">
        <v>1001</v>
      </c>
      <c r="C77" s="8">
        <v>1</v>
      </c>
      <c r="D77" s="8">
        <v>2</v>
      </c>
      <c r="E77" s="9" t="s">
        <v>1019</v>
      </c>
    </row>
    <row r="78" spans="1:5" x14ac:dyDescent="0.35">
      <c r="A78" s="11">
        <f>_xlfn.XLOOKUP(Table3[[#This Row],[Student_ID]],'Exam Results'!B:B,'Exam Results'!A:A)</f>
        <v>930</v>
      </c>
      <c r="B78" s="10" t="s">
        <v>1003</v>
      </c>
      <c r="C78" s="6">
        <v>1</v>
      </c>
      <c r="D78" s="6">
        <v>2</v>
      </c>
      <c r="E78" s="7" t="s">
        <v>1019</v>
      </c>
    </row>
    <row r="79" spans="1:5" x14ac:dyDescent="0.35">
      <c r="A79" s="10">
        <f>_xlfn.XLOOKUP(Table3[[#This Row],[Student_ID]],'Exam Results'!B:B,'Exam Results'!A:A)</f>
        <v>98</v>
      </c>
      <c r="B79" s="11" t="s">
        <v>178</v>
      </c>
      <c r="C79" s="8">
        <v>1</v>
      </c>
      <c r="D79" s="8">
        <v>2</v>
      </c>
      <c r="E79" s="9" t="s">
        <v>1019</v>
      </c>
    </row>
    <row r="80" spans="1:5" x14ac:dyDescent="0.35">
      <c r="A80" s="11">
        <f>_xlfn.XLOOKUP(Table3[[#This Row],[Student_ID]],'Exam Results'!B:B,'Exam Results'!A:A)</f>
        <v>668</v>
      </c>
      <c r="B80" s="10" t="s">
        <v>750</v>
      </c>
      <c r="C80" s="6">
        <v>1</v>
      </c>
      <c r="D80" s="6">
        <v>1</v>
      </c>
      <c r="E80" s="7" t="s">
        <v>1019</v>
      </c>
    </row>
    <row r="81" spans="1:5" x14ac:dyDescent="0.35">
      <c r="A81" s="11">
        <f>_xlfn.XLOOKUP(Table3[[#This Row],[Student_ID]],'Exam Results'!B:B,'Exam Results'!A:A)</f>
        <v>97</v>
      </c>
      <c r="B81" s="11" t="s">
        <v>1000</v>
      </c>
      <c r="C81" s="8">
        <v>1</v>
      </c>
      <c r="D81" s="8">
        <v>2</v>
      </c>
      <c r="E81" s="9" t="s">
        <v>1019</v>
      </c>
    </row>
    <row r="82" spans="1:5" x14ac:dyDescent="0.35">
      <c r="A82" s="10">
        <f>_xlfn.XLOOKUP(Table3[[#This Row],[Student_ID]],'Exam Results'!B:B,'Exam Results'!A:A)</f>
        <v>145</v>
      </c>
      <c r="B82" s="10" t="s">
        <v>759</v>
      </c>
      <c r="C82" s="6">
        <v>1</v>
      </c>
      <c r="D82" s="6">
        <v>2</v>
      </c>
      <c r="E82" s="7" t="s">
        <v>1019</v>
      </c>
    </row>
    <row r="83" spans="1:5" x14ac:dyDescent="0.35">
      <c r="A83" s="11">
        <f>_xlfn.XLOOKUP(Table3[[#This Row],[Student_ID]],'Exam Results'!B:B,'Exam Results'!A:A)</f>
        <v>341</v>
      </c>
      <c r="B83" s="11" t="s">
        <v>138</v>
      </c>
      <c r="C83" s="8">
        <v>1</v>
      </c>
      <c r="D83" s="8">
        <v>1</v>
      </c>
      <c r="E83" s="9" t="s">
        <v>1019</v>
      </c>
    </row>
    <row r="84" spans="1:5" x14ac:dyDescent="0.35">
      <c r="A84" s="10">
        <f>_xlfn.XLOOKUP(Table3[[#This Row],[Student_ID]],'Exam Results'!B:B,'Exam Results'!A:A)</f>
        <v>772</v>
      </c>
      <c r="B84" s="10" t="s">
        <v>371</v>
      </c>
      <c r="C84" s="6">
        <v>1</v>
      </c>
      <c r="D84" s="6">
        <v>2</v>
      </c>
      <c r="E84" s="7" t="s">
        <v>1019</v>
      </c>
    </row>
    <row r="85" spans="1:5" x14ac:dyDescent="0.35">
      <c r="A85" s="10">
        <f>_xlfn.XLOOKUP(Table3[[#This Row],[Student_ID]],'Exam Results'!B:B,'Exam Results'!A:A)</f>
        <v>19</v>
      </c>
      <c r="B85" s="11" t="s">
        <v>822</v>
      </c>
      <c r="C85" s="8">
        <v>1</v>
      </c>
      <c r="D85" s="8">
        <v>1</v>
      </c>
      <c r="E85" s="9" t="s">
        <v>1019</v>
      </c>
    </row>
    <row r="86" spans="1:5" x14ac:dyDescent="0.35">
      <c r="A86" s="11">
        <f>_xlfn.XLOOKUP(Table3[[#This Row],[Student_ID]],'Exam Results'!B:B,'Exam Results'!A:A)</f>
        <v>58</v>
      </c>
      <c r="B86" s="10" t="s">
        <v>973</v>
      </c>
      <c r="C86" s="6">
        <v>1</v>
      </c>
      <c r="D86" s="6">
        <v>2</v>
      </c>
      <c r="E86" s="7" t="s">
        <v>1019</v>
      </c>
    </row>
    <row r="87" spans="1:5" x14ac:dyDescent="0.35">
      <c r="A87" s="11">
        <f>_xlfn.XLOOKUP(Table3[[#This Row],[Student_ID]],'Exam Results'!B:B,'Exam Results'!A:A)</f>
        <v>457</v>
      </c>
      <c r="B87" s="11" t="s">
        <v>164</v>
      </c>
      <c r="C87" s="8">
        <v>1</v>
      </c>
      <c r="D87" s="8">
        <v>1</v>
      </c>
      <c r="E87" s="9" t="s">
        <v>1019</v>
      </c>
    </row>
    <row r="88" spans="1:5" x14ac:dyDescent="0.35">
      <c r="A88" s="11">
        <f>_xlfn.XLOOKUP(Table3[[#This Row],[Student_ID]],'Exam Results'!B:B,'Exam Results'!A:A)</f>
        <v>39</v>
      </c>
      <c r="B88" s="10" t="s">
        <v>717</v>
      </c>
      <c r="C88" s="6">
        <v>1</v>
      </c>
      <c r="D88" s="6">
        <v>2</v>
      </c>
      <c r="E88" s="7" t="s">
        <v>1019</v>
      </c>
    </row>
    <row r="89" spans="1:5" x14ac:dyDescent="0.35">
      <c r="A89" s="11">
        <f>_xlfn.XLOOKUP(Table3[[#This Row],[Student_ID]],'Exam Results'!B:B,'Exam Results'!A:A)</f>
        <v>295</v>
      </c>
      <c r="B89" s="11" t="s">
        <v>718</v>
      </c>
      <c r="C89" s="8">
        <v>1</v>
      </c>
      <c r="D89" s="8">
        <v>2</v>
      </c>
      <c r="E89" s="9" t="s">
        <v>1019</v>
      </c>
    </row>
    <row r="90" spans="1:5" x14ac:dyDescent="0.35">
      <c r="A90" s="10">
        <f>_xlfn.XLOOKUP(Table3[[#This Row],[Student_ID]],'Exam Results'!B:B,'Exam Results'!A:A)</f>
        <v>129</v>
      </c>
      <c r="B90" s="10" t="s">
        <v>125</v>
      </c>
      <c r="C90" s="6">
        <v>1</v>
      </c>
      <c r="D90" s="6">
        <v>2</v>
      </c>
      <c r="E90" s="7" t="s">
        <v>1019</v>
      </c>
    </row>
    <row r="91" spans="1:5" x14ac:dyDescent="0.35">
      <c r="A91" s="10">
        <f>_xlfn.XLOOKUP(Table3[[#This Row],[Student_ID]],'Exam Results'!B:B,'Exam Results'!A:A)</f>
        <v>643</v>
      </c>
      <c r="B91" s="11" t="s">
        <v>808</v>
      </c>
      <c r="C91" s="8">
        <v>1</v>
      </c>
      <c r="D91" s="8">
        <v>2</v>
      </c>
      <c r="E91" s="9" t="s">
        <v>1019</v>
      </c>
    </row>
    <row r="92" spans="1:5" x14ac:dyDescent="0.35">
      <c r="A92" s="10">
        <f>_xlfn.XLOOKUP(Table3[[#This Row],[Student_ID]],'Exam Results'!B:B,'Exam Results'!A:A)</f>
        <v>176</v>
      </c>
      <c r="B92" s="10" t="s">
        <v>499</v>
      </c>
      <c r="C92" s="6">
        <v>1</v>
      </c>
      <c r="D92" s="6">
        <v>2</v>
      </c>
      <c r="E92" s="7" t="s">
        <v>1019</v>
      </c>
    </row>
    <row r="93" spans="1:5" x14ac:dyDescent="0.35">
      <c r="A93" s="10">
        <f>_xlfn.XLOOKUP(Table3[[#This Row],[Student_ID]],'Exam Results'!B:B,'Exam Results'!A:A)</f>
        <v>465</v>
      </c>
      <c r="B93" s="11" t="s">
        <v>660</v>
      </c>
      <c r="C93" s="8">
        <v>1</v>
      </c>
      <c r="D93" s="8">
        <v>2</v>
      </c>
      <c r="E93" s="9" t="s">
        <v>1019</v>
      </c>
    </row>
    <row r="94" spans="1:5" x14ac:dyDescent="0.35">
      <c r="A94" s="11">
        <f>_xlfn.XLOOKUP(Table3[[#This Row],[Student_ID]],'Exam Results'!B:B,'Exam Results'!A:A)</f>
        <v>205</v>
      </c>
      <c r="B94" s="10" t="s">
        <v>899</v>
      </c>
      <c r="C94" s="6">
        <v>1</v>
      </c>
      <c r="D94" s="6">
        <v>1</v>
      </c>
      <c r="E94" s="7" t="s">
        <v>1019</v>
      </c>
    </row>
    <row r="95" spans="1:5" x14ac:dyDescent="0.35">
      <c r="A95" s="11">
        <f>_xlfn.XLOOKUP(Table3[[#This Row],[Student_ID]],'Exam Results'!B:B,'Exam Results'!A:A)</f>
        <v>795</v>
      </c>
      <c r="B95" s="11" t="s">
        <v>422</v>
      </c>
      <c r="C95" s="8">
        <v>1</v>
      </c>
      <c r="D95" s="8">
        <v>1</v>
      </c>
      <c r="E95" s="9" t="s">
        <v>1019</v>
      </c>
    </row>
    <row r="96" spans="1:5" x14ac:dyDescent="0.35">
      <c r="A96" s="11">
        <f>_xlfn.XLOOKUP(Table3[[#This Row],[Student_ID]],'Exam Results'!B:B,'Exam Results'!A:A)</f>
        <v>749</v>
      </c>
      <c r="B96" s="10" t="s">
        <v>744</v>
      </c>
      <c r="C96" s="6">
        <v>1</v>
      </c>
      <c r="D96" s="6">
        <v>1</v>
      </c>
      <c r="E96" s="7" t="s">
        <v>1019</v>
      </c>
    </row>
    <row r="97" spans="1:5" x14ac:dyDescent="0.35">
      <c r="A97" s="11">
        <f>_xlfn.XLOOKUP(Table3[[#This Row],[Student_ID]],'Exam Results'!B:B,'Exam Results'!A:A)</f>
        <v>638</v>
      </c>
      <c r="B97" s="11" t="s">
        <v>384</v>
      </c>
      <c r="C97" s="8">
        <v>1</v>
      </c>
      <c r="D97" s="8">
        <v>2</v>
      </c>
      <c r="E97" s="9" t="s">
        <v>1019</v>
      </c>
    </row>
    <row r="98" spans="1:5" x14ac:dyDescent="0.35">
      <c r="A98" s="11">
        <f>_xlfn.XLOOKUP(Table3[[#This Row],[Student_ID]],'Exam Results'!B:B,'Exam Results'!A:A)</f>
        <v>125</v>
      </c>
      <c r="B98" s="10" t="s">
        <v>829</v>
      </c>
      <c r="C98" s="6">
        <v>1</v>
      </c>
      <c r="D98" s="6">
        <v>1</v>
      </c>
      <c r="E98" s="7" t="s">
        <v>1019</v>
      </c>
    </row>
    <row r="99" spans="1:5" x14ac:dyDescent="0.35">
      <c r="A99" s="10">
        <f>_xlfn.XLOOKUP(Table3[[#This Row],[Student_ID]],'Exam Results'!B:B,'Exam Results'!A:A)</f>
        <v>190</v>
      </c>
      <c r="B99" s="11" t="s">
        <v>917</v>
      </c>
      <c r="C99" s="8">
        <v>1</v>
      </c>
      <c r="D99" s="8">
        <v>2</v>
      </c>
      <c r="E99" s="9" t="s">
        <v>1019</v>
      </c>
    </row>
    <row r="100" spans="1:5" x14ac:dyDescent="0.35">
      <c r="A100" s="10">
        <f>_xlfn.XLOOKUP(Table3[[#This Row],[Student_ID]],'Exam Results'!B:B,'Exam Results'!A:A)</f>
        <v>739</v>
      </c>
      <c r="B100" s="10" t="s">
        <v>979</v>
      </c>
      <c r="C100" s="6">
        <v>1</v>
      </c>
      <c r="D100" s="6">
        <v>2</v>
      </c>
      <c r="E100" s="7" t="s">
        <v>1019</v>
      </c>
    </row>
    <row r="101" spans="1:5" x14ac:dyDescent="0.35">
      <c r="A101" s="10">
        <f>_xlfn.XLOOKUP(Table3[[#This Row],[Student_ID]],'Exam Results'!B:B,'Exam Results'!A:A)</f>
        <v>17</v>
      </c>
      <c r="B101" s="11" t="s">
        <v>811</v>
      </c>
      <c r="C101" s="8">
        <v>1</v>
      </c>
      <c r="D101" s="8">
        <v>1</v>
      </c>
      <c r="E101" s="9" t="s">
        <v>1019</v>
      </c>
    </row>
    <row r="102" spans="1:5" x14ac:dyDescent="0.35">
      <c r="A102" s="11">
        <f>_xlfn.XLOOKUP(Table3[[#This Row],[Student_ID]],'Exam Results'!B:B,'Exam Results'!A:A)</f>
        <v>600</v>
      </c>
      <c r="B102" s="10" t="s">
        <v>812</v>
      </c>
      <c r="C102" s="6">
        <v>1</v>
      </c>
      <c r="D102" s="6">
        <v>2</v>
      </c>
      <c r="E102" s="7" t="s">
        <v>1019</v>
      </c>
    </row>
    <row r="103" spans="1:5" x14ac:dyDescent="0.35">
      <c r="A103" s="10">
        <f>_xlfn.XLOOKUP(Table3[[#This Row],[Student_ID]],'Exam Results'!B:B,'Exam Results'!A:A)</f>
        <v>25</v>
      </c>
      <c r="B103" s="11" t="s">
        <v>18</v>
      </c>
      <c r="C103" s="8">
        <v>1</v>
      </c>
      <c r="D103" s="8">
        <v>2</v>
      </c>
      <c r="E103" s="9" t="s">
        <v>1019</v>
      </c>
    </row>
    <row r="104" spans="1:5" x14ac:dyDescent="0.35">
      <c r="A104" s="11">
        <f>_xlfn.XLOOKUP(Table3[[#This Row],[Student_ID]],'Exam Results'!B:B,'Exam Results'!A:A)</f>
        <v>314</v>
      </c>
      <c r="B104" s="10" t="s">
        <v>220</v>
      </c>
      <c r="C104" s="6">
        <v>1</v>
      </c>
      <c r="D104" s="6">
        <v>2</v>
      </c>
      <c r="E104" s="7" t="s">
        <v>1019</v>
      </c>
    </row>
    <row r="105" spans="1:5" x14ac:dyDescent="0.35">
      <c r="A105" s="11">
        <f>_xlfn.XLOOKUP(Table3[[#This Row],[Student_ID]],'Exam Results'!B:B,'Exam Results'!A:A)</f>
        <v>221</v>
      </c>
      <c r="B105" s="11" t="s">
        <v>509</v>
      </c>
      <c r="C105" s="8">
        <v>1</v>
      </c>
      <c r="D105" s="8">
        <v>2</v>
      </c>
      <c r="E105" s="9" t="s">
        <v>1019</v>
      </c>
    </row>
    <row r="106" spans="1:5" x14ac:dyDescent="0.35">
      <c r="A106" s="10">
        <f>_xlfn.XLOOKUP(Table3[[#This Row],[Student_ID]],'Exam Results'!B:B,'Exam Results'!A:A)</f>
        <v>675</v>
      </c>
      <c r="B106" s="10" t="s">
        <v>948</v>
      </c>
      <c r="C106" s="6">
        <v>1</v>
      </c>
      <c r="D106" s="6">
        <v>2</v>
      </c>
      <c r="E106" s="7" t="s">
        <v>1019</v>
      </c>
    </row>
    <row r="107" spans="1:5" x14ac:dyDescent="0.35">
      <c r="A107" s="10">
        <f>_xlfn.XLOOKUP(Table3[[#This Row],[Student_ID]],'Exam Results'!B:B,'Exam Results'!A:A)</f>
        <v>354</v>
      </c>
      <c r="B107" s="11" t="s">
        <v>28</v>
      </c>
      <c r="C107" s="8">
        <v>1</v>
      </c>
      <c r="D107" s="8">
        <v>2</v>
      </c>
      <c r="E107" s="9" t="s">
        <v>1019</v>
      </c>
    </row>
    <row r="108" spans="1:5" x14ac:dyDescent="0.35">
      <c r="A108" s="11">
        <f>_xlfn.XLOOKUP(Table3[[#This Row],[Student_ID]],'Exam Results'!B:B,'Exam Results'!A:A)</f>
        <v>28</v>
      </c>
      <c r="B108" s="10" t="s">
        <v>281</v>
      </c>
      <c r="C108" s="6">
        <v>1</v>
      </c>
      <c r="D108" s="6">
        <v>1</v>
      </c>
      <c r="E108" s="7" t="s">
        <v>1019</v>
      </c>
    </row>
    <row r="109" spans="1:5" x14ac:dyDescent="0.35">
      <c r="A109" s="10">
        <f>_xlfn.XLOOKUP(Table3[[#This Row],[Student_ID]],'Exam Results'!B:B,'Exam Results'!A:A)</f>
        <v>62</v>
      </c>
      <c r="B109" s="11" t="s">
        <v>604</v>
      </c>
      <c r="C109" s="8">
        <v>1</v>
      </c>
      <c r="D109" s="8">
        <v>2</v>
      </c>
      <c r="E109" s="9" t="s">
        <v>1019</v>
      </c>
    </row>
    <row r="110" spans="1:5" x14ac:dyDescent="0.35">
      <c r="A110" s="10">
        <f>_xlfn.XLOOKUP(Table3[[#This Row],[Student_ID]],'Exam Results'!B:B,'Exam Results'!A:A)</f>
        <v>72</v>
      </c>
      <c r="B110" s="10" t="s">
        <v>112</v>
      </c>
      <c r="C110" s="6">
        <v>1</v>
      </c>
      <c r="D110" s="6">
        <v>2</v>
      </c>
      <c r="E110" s="7" t="s">
        <v>1019</v>
      </c>
    </row>
    <row r="111" spans="1:5" x14ac:dyDescent="0.35">
      <c r="A111" s="10">
        <f>_xlfn.XLOOKUP(Table3[[#This Row],[Student_ID]],'Exam Results'!B:B,'Exam Results'!A:A)</f>
        <v>882</v>
      </c>
      <c r="B111" s="11" t="s">
        <v>339</v>
      </c>
      <c r="C111" s="8">
        <v>1</v>
      </c>
      <c r="D111" s="8">
        <v>2</v>
      </c>
      <c r="E111" s="9" t="s">
        <v>1019</v>
      </c>
    </row>
    <row r="112" spans="1:5" x14ac:dyDescent="0.35">
      <c r="A112" s="10">
        <f>_xlfn.XLOOKUP(Table3[[#This Row],[Student_ID]],'Exam Results'!B:B,'Exam Results'!A:A)</f>
        <v>106</v>
      </c>
      <c r="B112" s="10" t="s">
        <v>655</v>
      </c>
      <c r="C112" s="6">
        <v>1</v>
      </c>
      <c r="D112" s="6">
        <v>2</v>
      </c>
      <c r="E112" s="7" t="s">
        <v>1019</v>
      </c>
    </row>
    <row r="113" spans="1:5" x14ac:dyDescent="0.35">
      <c r="A113" s="11">
        <f>_xlfn.XLOOKUP(Table3[[#This Row],[Student_ID]],'Exam Results'!B:B,'Exam Results'!A:A)</f>
        <v>586</v>
      </c>
      <c r="B113" s="11" t="s">
        <v>656</v>
      </c>
      <c r="C113" s="8">
        <v>1</v>
      </c>
      <c r="D113" s="8">
        <v>2</v>
      </c>
      <c r="E113" s="9" t="s">
        <v>1019</v>
      </c>
    </row>
    <row r="114" spans="1:5" x14ac:dyDescent="0.35">
      <c r="A114" s="10">
        <f>_xlfn.XLOOKUP(Table3[[#This Row],[Student_ID]],'Exam Results'!B:B,'Exam Results'!A:A)</f>
        <v>708</v>
      </c>
      <c r="B114" s="10" t="s">
        <v>658</v>
      </c>
      <c r="C114" s="6">
        <v>1</v>
      </c>
      <c r="D114" s="6">
        <v>2</v>
      </c>
      <c r="E114" s="7" t="s">
        <v>1019</v>
      </c>
    </row>
    <row r="115" spans="1:5" x14ac:dyDescent="0.35">
      <c r="A115" s="11">
        <f>_xlfn.XLOOKUP(Table3[[#This Row],[Student_ID]],'Exam Results'!B:B,'Exam Results'!A:A)</f>
        <v>710</v>
      </c>
      <c r="B115" s="11" t="s">
        <v>898</v>
      </c>
      <c r="C115" s="8">
        <v>1</v>
      </c>
      <c r="D115" s="8">
        <v>1</v>
      </c>
      <c r="E115" s="9" t="s">
        <v>1019</v>
      </c>
    </row>
    <row r="116" spans="1:5" x14ac:dyDescent="0.35">
      <c r="A116" s="10">
        <f>_xlfn.XLOOKUP(Table3[[#This Row],[Student_ID]],'Exam Results'!B:B,'Exam Results'!A:A)</f>
        <v>170</v>
      </c>
      <c r="B116" s="10" t="s">
        <v>821</v>
      </c>
      <c r="C116" s="6">
        <v>1</v>
      </c>
      <c r="D116" s="6">
        <v>2</v>
      </c>
      <c r="E116" s="7" t="s">
        <v>1019</v>
      </c>
    </row>
    <row r="117" spans="1:5" x14ac:dyDescent="0.35">
      <c r="A117" s="10">
        <f>_xlfn.XLOOKUP(Table3[[#This Row],[Student_ID]],'Exam Results'!B:B,'Exam Results'!A:A)</f>
        <v>22</v>
      </c>
      <c r="B117" s="11" t="s">
        <v>955</v>
      </c>
      <c r="C117" s="8">
        <v>1</v>
      </c>
      <c r="D117" s="8">
        <v>2</v>
      </c>
      <c r="E117" s="9" t="s">
        <v>1019</v>
      </c>
    </row>
    <row r="118" spans="1:5" x14ac:dyDescent="0.35">
      <c r="A118" s="10">
        <f>_xlfn.XLOOKUP(Table3[[#This Row],[Student_ID]],'Exam Results'!B:B,'Exam Results'!A:A)</f>
        <v>288</v>
      </c>
      <c r="B118" s="10" t="s">
        <v>301</v>
      </c>
      <c r="C118" s="6">
        <v>1</v>
      </c>
      <c r="D118" s="6">
        <v>2</v>
      </c>
      <c r="E118" s="7" t="s">
        <v>1019</v>
      </c>
    </row>
    <row r="119" spans="1:5" x14ac:dyDescent="0.35">
      <c r="A119" s="10">
        <f>_xlfn.XLOOKUP(Table3[[#This Row],[Student_ID]],'Exam Results'!B:B,'Exam Results'!A:A)</f>
        <v>509</v>
      </c>
      <c r="B119" s="11" t="s">
        <v>878</v>
      </c>
      <c r="C119" s="8">
        <v>1</v>
      </c>
      <c r="D119" s="8">
        <v>2</v>
      </c>
      <c r="E119" s="9" t="s">
        <v>1019</v>
      </c>
    </row>
    <row r="120" spans="1:5" x14ac:dyDescent="0.35">
      <c r="A120" s="10">
        <f>_xlfn.XLOOKUP(Table3[[#This Row],[Student_ID]],'Exam Results'!B:B,'Exam Results'!A:A)</f>
        <v>331</v>
      </c>
      <c r="B120" s="10" t="s">
        <v>565</v>
      </c>
      <c r="C120" s="6">
        <v>2</v>
      </c>
      <c r="D120" s="6">
        <v>2</v>
      </c>
      <c r="E120" s="7" t="s">
        <v>1019</v>
      </c>
    </row>
    <row r="121" spans="1:5" x14ac:dyDescent="0.35">
      <c r="A121" s="11">
        <f>_xlfn.XLOOKUP(Table3[[#This Row],[Student_ID]],'Exam Results'!B:B,'Exam Results'!A:A)</f>
        <v>671</v>
      </c>
      <c r="B121" s="11" t="s">
        <v>566</v>
      </c>
      <c r="C121" s="8">
        <v>2</v>
      </c>
      <c r="D121" s="8">
        <v>1</v>
      </c>
      <c r="E121" s="9" t="s">
        <v>1019</v>
      </c>
    </row>
    <row r="122" spans="1:5" x14ac:dyDescent="0.35">
      <c r="A122" s="11">
        <f>_xlfn.XLOOKUP(Table3[[#This Row],[Student_ID]],'Exam Results'!B:B,'Exam Results'!A:A)</f>
        <v>1</v>
      </c>
      <c r="B122" s="10" t="s">
        <v>587</v>
      </c>
      <c r="C122" s="6">
        <v>2</v>
      </c>
      <c r="D122" s="6">
        <v>2</v>
      </c>
      <c r="E122" s="7" t="s">
        <v>1019</v>
      </c>
    </row>
    <row r="123" spans="1:5" x14ac:dyDescent="0.35">
      <c r="A123" s="11">
        <f>_xlfn.XLOOKUP(Table3[[#This Row],[Student_ID]],'Exam Results'!B:B,'Exam Results'!A:A)</f>
        <v>625</v>
      </c>
      <c r="B123" s="11" t="s">
        <v>747</v>
      </c>
      <c r="C123" s="8">
        <v>2</v>
      </c>
      <c r="D123" s="8">
        <v>2</v>
      </c>
      <c r="E123" s="9" t="s">
        <v>1019</v>
      </c>
    </row>
    <row r="124" spans="1:5" x14ac:dyDescent="0.35">
      <c r="A124" s="10">
        <f>_xlfn.XLOOKUP(Table3[[#This Row],[Student_ID]],'Exam Results'!B:B,'Exam Results'!A:A)</f>
        <v>564</v>
      </c>
      <c r="B124" s="10" t="s">
        <v>854</v>
      </c>
      <c r="C124" s="6">
        <v>2</v>
      </c>
      <c r="D124" s="6">
        <v>2</v>
      </c>
      <c r="E124" s="7" t="s">
        <v>1019</v>
      </c>
    </row>
    <row r="125" spans="1:5" x14ac:dyDescent="0.35">
      <c r="A125" s="11">
        <f>_xlfn.XLOOKUP(Table3[[#This Row],[Student_ID]],'Exam Results'!B:B,'Exam Results'!A:A)</f>
        <v>521</v>
      </c>
      <c r="B125" s="11" t="s">
        <v>238</v>
      </c>
      <c r="C125" s="8">
        <v>2</v>
      </c>
      <c r="D125" s="8">
        <v>2</v>
      </c>
      <c r="E125" s="9" t="s">
        <v>1019</v>
      </c>
    </row>
    <row r="126" spans="1:5" x14ac:dyDescent="0.35">
      <c r="A126" s="11">
        <f>_xlfn.XLOOKUP(Table3[[#This Row],[Student_ID]],'Exam Results'!B:B,'Exam Results'!A:A)</f>
        <v>648</v>
      </c>
      <c r="B126" s="10" t="s">
        <v>240</v>
      </c>
      <c r="C126" s="6">
        <v>2</v>
      </c>
      <c r="D126" s="6">
        <v>2</v>
      </c>
      <c r="E126" s="7" t="s">
        <v>1019</v>
      </c>
    </row>
    <row r="127" spans="1:5" x14ac:dyDescent="0.35">
      <c r="A127" s="10">
        <f>_xlfn.XLOOKUP(Table3[[#This Row],[Student_ID]],'Exam Results'!B:B,'Exam Results'!A:A)</f>
        <v>123</v>
      </c>
      <c r="B127" s="11" t="s">
        <v>459</v>
      </c>
      <c r="C127" s="8">
        <v>2</v>
      </c>
      <c r="D127" s="8">
        <v>2</v>
      </c>
      <c r="E127" s="9" t="s">
        <v>1019</v>
      </c>
    </row>
    <row r="128" spans="1:5" x14ac:dyDescent="0.35">
      <c r="A128" s="11">
        <f>_xlfn.XLOOKUP(Table3[[#This Row],[Student_ID]],'Exam Results'!B:B,'Exam Results'!A:A)</f>
        <v>580</v>
      </c>
      <c r="B128" s="10" t="s">
        <v>300</v>
      </c>
      <c r="C128" s="6">
        <v>2</v>
      </c>
      <c r="D128" s="6">
        <v>2</v>
      </c>
      <c r="E128" s="7" t="s">
        <v>1019</v>
      </c>
    </row>
    <row r="129" spans="1:5" x14ac:dyDescent="0.35">
      <c r="A129" s="11">
        <f>_xlfn.XLOOKUP(Table3[[#This Row],[Student_ID]],'Exam Results'!B:B,'Exam Results'!A:A)</f>
        <v>110</v>
      </c>
      <c r="B129" s="11" t="s">
        <v>771</v>
      </c>
      <c r="C129" s="8">
        <v>2</v>
      </c>
      <c r="D129" s="8">
        <v>2</v>
      </c>
      <c r="E129" s="9" t="s">
        <v>1019</v>
      </c>
    </row>
    <row r="130" spans="1:5" x14ac:dyDescent="0.35">
      <c r="A130" s="11">
        <f>_xlfn.XLOOKUP(Table3[[#This Row],[Student_ID]],'Exam Results'!B:B,'Exam Results'!A:A)</f>
        <v>560</v>
      </c>
      <c r="B130" s="10" t="s">
        <v>208</v>
      </c>
      <c r="C130" s="6">
        <v>2</v>
      </c>
      <c r="D130" s="6">
        <v>2</v>
      </c>
      <c r="E130" s="7" t="s">
        <v>1019</v>
      </c>
    </row>
    <row r="131" spans="1:5" x14ac:dyDescent="0.35">
      <c r="A131" s="10">
        <f>_xlfn.XLOOKUP(Table3[[#This Row],[Student_ID]],'Exam Results'!B:B,'Exam Results'!A:A)</f>
        <v>481</v>
      </c>
      <c r="B131" s="11" t="s">
        <v>325</v>
      </c>
      <c r="C131" s="8">
        <v>2</v>
      </c>
      <c r="D131" s="8">
        <v>2</v>
      </c>
      <c r="E131" s="9" t="s">
        <v>1019</v>
      </c>
    </row>
    <row r="132" spans="1:5" x14ac:dyDescent="0.35">
      <c r="A132" s="11">
        <f>_xlfn.XLOOKUP(Table3[[#This Row],[Student_ID]],'Exam Results'!B:B,'Exam Results'!A:A)</f>
        <v>181</v>
      </c>
      <c r="B132" s="10" t="s">
        <v>94</v>
      </c>
      <c r="C132" s="6">
        <v>2</v>
      </c>
      <c r="D132" s="6">
        <v>2</v>
      </c>
      <c r="E132" s="7" t="s">
        <v>1019</v>
      </c>
    </row>
    <row r="133" spans="1:5" x14ac:dyDescent="0.35">
      <c r="A133" s="10">
        <f>_xlfn.XLOOKUP(Table3[[#This Row],[Student_ID]],'Exam Results'!B:B,'Exam Results'!A:A)</f>
        <v>194</v>
      </c>
      <c r="B133" s="11" t="s">
        <v>634</v>
      </c>
      <c r="C133" s="8">
        <v>2</v>
      </c>
      <c r="D133" s="8">
        <v>1</v>
      </c>
      <c r="E133" s="9" t="s">
        <v>1019</v>
      </c>
    </row>
    <row r="134" spans="1:5" x14ac:dyDescent="0.35">
      <c r="A134" s="10">
        <f>_xlfn.XLOOKUP(Table3[[#This Row],[Student_ID]],'Exam Results'!B:B,'Exam Results'!A:A)</f>
        <v>468</v>
      </c>
      <c r="B134" s="10" t="s">
        <v>25</v>
      </c>
      <c r="C134" s="6">
        <v>2</v>
      </c>
      <c r="D134" s="6">
        <v>2</v>
      </c>
      <c r="E134" s="7" t="s">
        <v>1019</v>
      </c>
    </row>
    <row r="135" spans="1:5" x14ac:dyDescent="0.35">
      <c r="A135" s="11">
        <f>_xlfn.XLOOKUP(Table3[[#This Row],[Student_ID]],'Exam Results'!B:B,'Exam Results'!A:A)</f>
        <v>508</v>
      </c>
      <c r="B135" s="11" t="s">
        <v>229</v>
      </c>
      <c r="C135" s="8">
        <v>2</v>
      </c>
      <c r="D135" s="8">
        <v>2</v>
      </c>
      <c r="E135" s="9" t="s">
        <v>1019</v>
      </c>
    </row>
    <row r="136" spans="1:5" x14ac:dyDescent="0.35">
      <c r="A136" s="10">
        <f>_xlfn.XLOOKUP(Table3[[#This Row],[Student_ID]],'Exam Results'!B:B,'Exam Results'!A:A)</f>
        <v>774</v>
      </c>
      <c r="B136" s="10" t="s">
        <v>967</v>
      </c>
      <c r="C136" s="6">
        <v>2</v>
      </c>
      <c r="D136" s="6">
        <v>1</v>
      </c>
      <c r="E136" s="7" t="s">
        <v>1019</v>
      </c>
    </row>
    <row r="137" spans="1:5" x14ac:dyDescent="0.35">
      <c r="A137" s="10">
        <f>_xlfn.XLOOKUP(Table3[[#This Row],[Student_ID]],'Exam Results'!B:B,'Exam Results'!A:A)</f>
        <v>329</v>
      </c>
      <c r="B137" s="11" t="s">
        <v>555</v>
      </c>
      <c r="C137" s="8">
        <v>2</v>
      </c>
      <c r="D137" s="8">
        <v>2</v>
      </c>
      <c r="E137" s="9" t="s">
        <v>1019</v>
      </c>
    </row>
    <row r="138" spans="1:5" x14ac:dyDescent="0.35">
      <c r="A138" s="11">
        <f>_xlfn.XLOOKUP(Table3[[#This Row],[Student_ID]],'Exam Results'!B:B,'Exam Results'!A:A)</f>
        <v>464</v>
      </c>
      <c r="B138" s="10" t="s">
        <v>837</v>
      </c>
      <c r="C138" s="6">
        <v>2</v>
      </c>
      <c r="D138" s="6">
        <v>2</v>
      </c>
      <c r="E138" s="7" t="s">
        <v>1019</v>
      </c>
    </row>
    <row r="139" spans="1:5" x14ac:dyDescent="0.35">
      <c r="A139" s="11">
        <f>_xlfn.XLOOKUP(Table3[[#This Row],[Student_ID]],'Exam Results'!B:B,'Exam Results'!A:A)</f>
        <v>270</v>
      </c>
      <c r="B139" s="11" t="s">
        <v>141</v>
      </c>
      <c r="C139" s="8">
        <v>2</v>
      </c>
      <c r="D139" s="8">
        <v>1</v>
      </c>
      <c r="E139" s="9" t="s">
        <v>1019</v>
      </c>
    </row>
    <row r="140" spans="1:5" x14ac:dyDescent="0.35">
      <c r="A140" s="10">
        <f>_xlfn.XLOOKUP(Table3[[#This Row],[Student_ID]],'Exam Results'!B:B,'Exam Results'!A:A)</f>
        <v>844</v>
      </c>
      <c r="B140" s="10" t="s">
        <v>378</v>
      </c>
      <c r="C140" s="6">
        <v>2</v>
      </c>
      <c r="D140" s="6">
        <v>2</v>
      </c>
      <c r="E140" s="7" t="s">
        <v>1019</v>
      </c>
    </row>
    <row r="141" spans="1:5" x14ac:dyDescent="0.35">
      <c r="A141" s="11">
        <f>_xlfn.XLOOKUP(Table3[[#This Row],[Student_ID]],'Exam Results'!B:B,'Exam Results'!A:A)</f>
        <v>644</v>
      </c>
      <c r="B141" s="11" t="s">
        <v>205</v>
      </c>
      <c r="C141" s="8">
        <v>2</v>
      </c>
      <c r="D141" s="8">
        <v>2</v>
      </c>
      <c r="E141" s="9" t="s">
        <v>1019</v>
      </c>
    </row>
    <row r="142" spans="1:5" x14ac:dyDescent="0.35">
      <c r="A142" s="11">
        <f>_xlfn.XLOOKUP(Table3[[#This Row],[Student_ID]],'Exam Results'!B:B,'Exam Results'!A:A)</f>
        <v>6</v>
      </c>
      <c r="B142" s="10" t="s">
        <v>782</v>
      </c>
      <c r="C142" s="6">
        <v>2</v>
      </c>
      <c r="D142" s="6">
        <v>1</v>
      </c>
      <c r="E142" s="7" t="s">
        <v>1019</v>
      </c>
    </row>
    <row r="143" spans="1:5" x14ac:dyDescent="0.35">
      <c r="A143" s="10">
        <f>_xlfn.XLOOKUP(Table3[[#This Row],[Student_ID]],'Exam Results'!B:B,'Exam Results'!A:A)</f>
        <v>856</v>
      </c>
      <c r="B143" s="11" t="s">
        <v>317</v>
      </c>
      <c r="C143" s="8">
        <v>2</v>
      </c>
      <c r="D143" s="8">
        <v>1</v>
      </c>
      <c r="E143" s="9" t="s">
        <v>1019</v>
      </c>
    </row>
    <row r="144" spans="1:5" x14ac:dyDescent="0.35">
      <c r="A144" s="11">
        <f>_xlfn.XLOOKUP(Table3[[#This Row],[Student_ID]],'Exam Results'!B:B,'Exam Results'!A:A)</f>
        <v>360</v>
      </c>
      <c r="B144" s="10" t="s">
        <v>641</v>
      </c>
      <c r="C144" s="6">
        <v>2</v>
      </c>
      <c r="D144" s="6">
        <v>1</v>
      </c>
      <c r="E144" s="7" t="s">
        <v>1019</v>
      </c>
    </row>
    <row r="145" spans="1:5" x14ac:dyDescent="0.35">
      <c r="A145" s="10">
        <f>_xlfn.XLOOKUP(Table3[[#This Row],[Student_ID]],'Exam Results'!B:B,'Exam Results'!A:A)</f>
        <v>61</v>
      </c>
      <c r="B145" s="11" t="s">
        <v>389</v>
      </c>
      <c r="C145" s="8">
        <v>2</v>
      </c>
      <c r="D145" s="8">
        <v>1</v>
      </c>
      <c r="E145" s="9" t="s">
        <v>1019</v>
      </c>
    </row>
    <row r="146" spans="1:5" x14ac:dyDescent="0.35">
      <c r="A146" s="10">
        <f>_xlfn.XLOOKUP(Table3[[#This Row],[Student_ID]],'Exam Results'!B:B,'Exam Results'!A:A)</f>
        <v>171</v>
      </c>
      <c r="B146" s="10" t="s">
        <v>547</v>
      </c>
      <c r="C146" s="6">
        <v>2</v>
      </c>
      <c r="D146" s="6">
        <v>1</v>
      </c>
      <c r="E146" s="7" t="s">
        <v>1019</v>
      </c>
    </row>
    <row r="147" spans="1:5" x14ac:dyDescent="0.35">
      <c r="A147" s="11">
        <f>_xlfn.XLOOKUP(Table3[[#This Row],[Student_ID]],'Exam Results'!B:B,'Exam Results'!A:A)</f>
        <v>248</v>
      </c>
      <c r="B147" s="11" t="s">
        <v>697</v>
      </c>
      <c r="C147" s="8">
        <v>2</v>
      </c>
      <c r="D147" s="8">
        <v>1</v>
      </c>
      <c r="E147" s="9" t="s">
        <v>1019</v>
      </c>
    </row>
    <row r="148" spans="1:5" x14ac:dyDescent="0.35">
      <c r="A148" s="11">
        <f>_xlfn.XLOOKUP(Table3[[#This Row],[Student_ID]],'Exam Results'!B:B,'Exam Results'!A:A)</f>
        <v>447</v>
      </c>
      <c r="B148" s="10" t="s">
        <v>983</v>
      </c>
      <c r="C148" s="6">
        <v>2</v>
      </c>
      <c r="D148" s="6">
        <v>1</v>
      </c>
      <c r="E148" s="7" t="s">
        <v>1019</v>
      </c>
    </row>
    <row r="149" spans="1:5" x14ac:dyDescent="0.35">
      <c r="A149" s="11">
        <f>_xlfn.XLOOKUP(Table3[[#This Row],[Student_ID]],'Exam Results'!B:B,'Exam Results'!A:A)</f>
        <v>158</v>
      </c>
      <c r="B149" s="11" t="s">
        <v>466</v>
      </c>
      <c r="C149" s="8">
        <v>2</v>
      </c>
      <c r="D149" s="8">
        <v>1</v>
      </c>
      <c r="E149" s="9" t="s">
        <v>1019</v>
      </c>
    </row>
    <row r="150" spans="1:5" x14ac:dyDescent="0.35">
      <c r="A150" s="10">
        <f>_xlfn.XLOOKUP(Table3[[#This Row],[Student_ID]],'Exam Results'!B:B,'Exam Results'!A:A)</f>
        <v>364</v>
      </c>
      <c r="B150" s="10" t="s">
        <v>160</v>
      </c>
      <c r="C150" s="6">
        <v>2</v>
      </c>
      <c r="D150" s="6">
        <v>2</v>
      </c>
      <c r="E150" s="7" t="s">
        <v>1019</v>
      </c>
    </row>
    <row r="151" spans="1:5" x14ac:dyDescent="0.35">
      <c r="A151" s="11">
        <f>_xlfn.XLOOKUP(Table3[[#This Row],[Student_ID]],'Exam Results'!B:B,'Exam Results'!A:A)</f>
        <v>132</v>
      </c>
      <c r="B151" s="11" t="s">
        <v>401</v>
      </c>
      <c r="C151" s="8">
        <v>2</v>
      </c>
      <c r="D151" s="8">
        <v>1</v>
      </c>
      <c r="E151" s="9" t="s">
        <v>1019</v>
      </c>
    </row>
    <row r="152" spans="1:5" x14ac:dyDescent="0.35">
      <c r="A152" s="11">
        <f>_xlfn.XLOOKUP(Table3[[#This Row],[Student_ID]],'Exam Results'!B:B,'Exam Results'!A:A)</f>
        <v>21</v>
      </c>
      <c r="B152" s="10" t="s">
        <v>838</v>
      </c>
      <c r="C152" s="6">
        <v>2</v>
      </c>
      <c r="D152" s="6">
        <v>1</v>
      </c>
      <c r="E152" s="7" t="s">
        <v>1019</v>
      </c>
    </row>
    <row r="153" spans="1:5" x14ac:dyDescent="0.35">
      <c r="A153" s="10">
        <f>_xlfn.XLOOKUP(Table3[[#This Row],[Student_ID]],'Exam Results'!B:B,'Exam Results'!A:A)</f>
        <v>365</v>
      </c>
      <c r="B153" s="11" t="s">
        <v>710</v>
      </c>
      <c r="C153" s="8">
        <v>2</v>
      </c>
      <c r="D153" s="8">
        <v>2</v>
      </c>
      <c r="E153" s="9" t="s">
        <v>1019</v>
      </c>
    </row>
    <row r="154" spans="1:5" x14ac:dyDescent="0.35">
      <c r="A154" s="11">
        <f>_xlfn.XLOOKUP(Table3[[#This Row],[Student_ID]],'Exam Results'!B:B,'Exam Results'!A:A)</f>
        <v>336</v>
      </c>
      <c r="B154" s="10" t="s">
        <v>618</v>
      </c>
      <c r="C154" s="6">
        <v>2</v>
      </c>
      <c r="D154" s="6">
        <v>1</v>
      </c>
      <c r="E154" s="7" t="s">
        <v>1019</v>
      </c>
    </row>
    <row r="155" spans="1:5" x14ac:dyDescent="0.35">
      <c r="A155" s="11">
        <f>_xlfn.XLOOKUP(Table3[[#This Row],[Student_ID]],'Exam Results'!B:B,'Exam Results'!A:A)</f>
        <v>674</v>
      </c>
      <c r="B155" s="11" t="s">
        <v>445</v>
      </c>
      <c r="C155" s="8">
        <v>2</v>
      </c>
      <c r="D155" s="8">
        <v>1</v>
      </c>
      <c r="E155" s="9" t="s">
        <v>1019</v>
      </c>
    </row>
    <row r="156" spans="1:5" x14ac:dyDescent="0.35">
      <c r="A156" s="11">
        <f>_xlfn.XLOOKUP(Table3[[#This Row],[Student_ID]],'Exam Results'!B:B,'Exam Results'!A:A)</f>
        <v>541</v>
      </c>
      <c r="B156" s="10" t="s">
        <v>621</v>
      </c>
      <c r="C156" s="6">
        <v>2</v>
      </c>
      <c r="D156" s="6">
        <v>2</v>
      </c>
      <c r="E156" s="7" t="s">
        <v>1019</v>
      </c>
    </row>
    <row r="157" spans="1:5" x14ac:dyDescent="0.35">
      <c r="A157" s="11">
        <f>_xlfn.XLOOKUP(Table3[[#This Row],[Student_ID]],'Exam Results'!B:B,'Exam Results'!A:A)</f>
        <v>305</v>
      </c>
      <c r="B157" s="11" t="s">
        <v>867</v>
      </c>
      <c r="C157" s="8">
        <v>2</v>
      </c>
      <c r="D157" s="8">
        <v>2</v>
      </c>
      <c r="E157" s="9" t="s">
        <v>1019</v>
      </c>
    </row>
    <row r="158" spans="1:5" x14ac:dyDescent="0.35">
      <c r="A158" s="10">
        <f>_xlfn.XLOOKUP(Table3[[#This Row],[Student_ID]],'Exam Results'!B:B,'Exam Results'!A:A)</f>
        <v>157</v>
      </c>
      <c r="B158" s="10" t="s">
        <v>132</v>
      </c>
      <c r="C158" s="6">
        <v>2</v>
      </c>
      <c r="D158" s="6">
        <v>1</v>
      </c>
      <c r="E158" s="7" t="s">
        <v>1019</v>
      </c>
    </row>
    <row r="159" spans="1:5" x14ac:dyDescent="0.35">
      <c r="A159" s="10">
        <f>_xlfn.XLOOKUP(Table3[[#This Row],[Student_ID]],'Exam Results'!B:B,'Exam Results'!A:A)</f>
        <v>75</v>
      </c>
      <c r="B159" s="11" t="s">
        <v>362</v>
      </c>
      <c r="C159" s="8">
        <v>2</v>
      </c>
      <c r="D159" s="8">
        <v>1</v>
      </c>
      <c r="E159" s="9" t="s">
        <v>1019</v>
      </c>
    </row>
    <row r="160" spans="1:5" x14ac:dyDescent="0.35">
      <c r="A160" s="11">
        <f>_xlfn.XLOOKUP(Table3[[#This Row],[Student_ID]],'Exam Results'!B:B,'Exam Results'!A:A)</f>
        <v>13</v>
      </c>
      <c r="B160" s="10" t="s">
        <v>685</v>
      </c>
      <c r="C160" s="6">
        <v>2</v>
      </c>
      <c r="D160" s="6">
        <v>2</v>
      </c>
      <c r="E160" s="7" t="s">
        <v>1019</v>
      </c>
    </row>
    <row r="161" spans="1:5" x14ac:dyDescent="0.35">
      <c r="A161" s="10">
        <f>_xlfn.XLOOKUP(Table3[[#This Row],[Student_ID]],'Exam Results'!B:B,'Exam Results'!A:A)</f>
        <v>188</v>
      </c>
      <c r="B161" s="11" t="s">
        <v>819</v>
      </c>
      <c r="C161" s="8">
        <v>2</v>
      </c>
      <c r="D161" s="8">
        <v>2</v>
      </c>
      <c r="E161" s="9" t="s">
        <v>1019</v>
      </c>
    </row>
    <row r="162" spans="1:5" x14ac:dyDescent="0.35">
      <c r="A162" s="10">
        <f>_xlfn.XLOOKUP(Table3[[#This Row],[Student_ID]],'Exam Results'!B:B,'Exam Results'!A:A)</f>
        <v>189</v>
      </c>
      <c r="B162" s="10" t="s">
        <v>626</v>
      </c>
      <c r="C162" s="6">
        <v>2</v>
      </c>
      <c r="D162" s="6">
        <v>2</v>
      </c>
      <c r="E162" s="7" t="s">
        <v>1019</v>
      </c>
    </row>
    <row r="163" spans="1:5" x14ac:dyDescent="0.35">
      <c r="A163" s="10">
        <f>_xlfn.XLOOKUP(Table3[[#This Row],[Student_ID]],'Exam Results'!B:B,'Exam Results'!A:A)</f>
        <v>804</v>
      </c>
      <c r="B163" s="11" t="s">
        <v>874</v>
      </c>
      <c r="C163" s="8">
        <v>2</v>
      </c>
      <c r="D163" s="8">
        <v>2</v>
      </c>
      <c r="E163" s="9" t="s">
        <v>1019</v>
      </c>
    </row>
    <row r="164" spans="1:5" x14ac:dyDescent="0.35">
      <c r="A164" s="10">
        <f>_xlfn.XLOOKUP(Table3[[#This Row],[Student_ID]],'Exam Results'!B:B,'Exam Results'!A:A)</f>
        <v>629</v>
      </c>
      <c r="B164" s="10" t="s">
        <v>923</v>
      </c>
      <c r="C164" s="6">
        <v>2</v>
      </c>
      <c r="D164" s="6">
        <v>2</v>
      </c>
      <c r="E164" s="7" t="s">
        <v>1019</v>
      </c>
    </row>
    <row r="165" spans="1:5" x14ac:dyDescent="0.35">
      <c r="A165" s="10">
        <f>_xlfn.XLOOKUP(Table3[[#This Row],[Student_ID]],'Exam Results'!B:B,'Exam Results'!A:A)</f>
        <v>196</v>
      </c>
      <c r="B165" s="11" t="s">
        <v>847</v>
      </c>
      <c r="C165" s="8">
        <v>2</v>
      </c>
      <c r="D165" s="8">
        <v>1</v>
      </c>
      <c r="E165" s="9" t="s">
        <v>1019</v>
      </c>
    </row>
    <row r="166" spans="1:5" x14ac:dyDescent="0.35">
      <c r="A166" s="10">
        <f>_xlfn.XLOOKUP(Table3[[#This Row],[Student_ID]],'Exam Results'!B:B,'Exam Results'!A:A)</f>
        <v>448</v>
      </c>
      <c r="B166" s="10" t="s">
        <v>74</v>
      </c>
      <c r="C166" s="6">
        <v>2</v>
      </c>
      <c r="D166" s="6">
        <v>1</v>
      </c>
      <c r="E166" s="7" t="s">
        <v>1019</v>
      </c>
    </row>
    <row r="167" spans="1:5" x14ac:dyDescent="0.35">
      <c r="A167" s="10">
        <f>_xlfn.XLOOKUP(Table3[[#This Row],[Student_ID]],'Exam Results'!B:B,'Exam Results'!A:A)</f>
        <v>438</v>
      </c>
      <c r="B167" s="11" t="s">
        <v>76</v>
      </c>
      <c r="C167" s="8">
        <v>2</v>
      </c>
      <c r="D167" s="8">
        <v>2</v>
      </c>
      <c r="E167" s="9" t="s">
        <v>1019</v>
      </c>
    </row>
    <row r="168" spans="1:5" x14ac:dyDescent="0.35">
      <c r="A168" s="11">
        <f>_xlfn.XLOOKUP(Table3[[#This Row],[Student_ID]],'Exam Results'!B:B,'Exam Results'!A:A)</f>
        <v>575</v>
      </c>
      <c r="B168" s="10" t="s">
        <v>449</v>
      </c>
      <c r="C168" s="6">
        <v>2</v>
      </c>
      <c r="D168" s="6">
        <v>2</v>
      </c>
      <c r="E168" s="7" t="s">
        <v>1019</v>
      </c>
    </row>
    <row r="169" spans="1:5" x14ac:dyDescent="0.35">
      <c r="A169" s="10">
        <f>_xlfn.XLOOKUP(Table3[[#This Row],[Student_ID]],'Exam Results'!B:B,'Exam Results'!A:A)</f>
        <v>357</v>
      </c>
      <c r="B169" s="11" t="s">
        <v>763</v>
      </c>
      <c r="C169" s="8">
        <v>2</v>
      </c>
      <c r="D169" s="8">
        <v>1</v>
      </c>
      <c r="E169" s="9" t="s">
        <v>1019</v>
      </c>
    </row>
    <row r="170" spans="1:5" x14ac:dyDescent="0.35">
      <c r="A170" s="10">
        <f>_xlfn.XLOOKUP(Table3[[#This Row],[Student_ID]],'Exam Results'!B:B,'Exam Results'!A:A)</f>
        <v>817</v>
      </c>
      <c r="B170" s="10" t="s">
        <v>871</v>
      </c>
      <c r="C170" s="6">
        <v>2</v>
      </c>
      <c r="D170" s="6">
        <v>2</v>
      </c>
      <c r="E170" s="7" t="s">
        <v>1019</v>
      </c>
    </row>
    <row r="171" spans="1:5" x14ac:dyDescent="0.35">
      <c r="A171" s="10">
        <f>_xlfn.XLOOKUP(Table3[[#This Row],[Student_ID]],'Exam Results'!B:B,'Exam Results'!A:A)</f>
        <v>954</v>
      </c>
      <c r="B171" s="11" t="s">
        <v>145</v>
      </c>
      <c r="C171" s="8">
        <v>2</v>
      </c>
      <c r="D171" s="8">
        <v>2</v>
      </c>
      <c r="E171" s="9" t="s">
        <v>1019</v>
      </c>
    </row>
    <row r="172" spans="1:5" x14ac:dyDescent="0.35">
      <c r="A172" s="10">
        <f>_xlfn.XLOOKUP(Table3[[#This Row],[Student_ID]],'Exam Results'!B:B,'Exam Results'!A:A)</f>
        <v>380</v>
      </c>
      <c r="B172" s="10" t="s">
        <v>348</v>
      </c>
      <c r="C172" s="6">
        <v>2</v>
      </c>
      <c r="D172" s="6">
        <v>1</v>
      </c>
      <c r="E172" s="7" t="s">
        <v>1019</v>
      </c>
    </row>
    <row r="173" spans="1:5" x14ac:dyDescent="0.35">
      <c r="A173" s="11">
        <f>_xlfn.XLOOKUP(Table3[[#This Row],[Student_ID]],'Exam Results'!B:B,'Exam Results'!A:A)</f>
        <v>540</v>
      </c>
      <c r="B173" s="11" t="s">
        <v>805</v>
      </c>
      <c r="C173" s="8">
        <v>2</v>
      </c>
      <c r="D173" s="8">
        <v>2</v>
      </c>
      <c r="E173" s="9" t="s">
        <v>1019</v>
      </c>
    </row>
    <row r="174" spans="1:5" x14ac:dyDescent="0.35">
      <c r="A174" s="10">
        <f>_xlfn.XLOOKUP(Table3[[#This Row],[Student_ID]],'Exam Results'!B:B,'Exam Results'!A:A)</f>
        <v>647</v>
      </c>
      <c r="B174" s="10" t="s">
        <v>962</v>
      </c>
      <c r="C174" s="6">
        <v>2</v>
      </c>
      <c r="D174" s="6">
        <v>2</v>
      </c>
      <c r="E174" s="7" t="s">
        <v>1019</v>
      </c>
    </row>
    <row r="175" spans="1:5" x14ac:dyDescent="0.35">
      <c r="A175" s="10">
        <f>_xlfn.XLOOKUP(Table3[[#This Row],[Student_ID]],'Exam Results'!B:B,'Exam Results'!A:A)</f>
        <v>119</v>
      </c>
      <c r="B175" s="11" t="s">
        <v>98</v>
      </c>
      <c r="C175" s="8">
        <v>2</v>
      </c>
      <c r="D175" s="8">
        <v>1</v>
      </c>
      <c r="E175" s="9" t="s">
        <v>1019</v>
      </c>
    </row>
    <row r="176" spans="1:5" x14ac:dyDescent="0.35">
      <c r="A176" s="10">
        <f>_xlfn.XLOOKUP(Table3[[#This Row],[Student_ID]],'Exam Results'!B:B,'Exam Results'!A:A)</f>
        <v>111</v>
      </c>
      <c r="B176" s="10" t="s">
        <v>472</v>
      </c>
      <c r="C176" s="6">
        <v>2</v>
      </c>
      <c r="D176" s="6">
        <v>1</v>
      </c>
      <c r="E176" s="7" t="s">
        <v>1019</v>
      </c>
    </row>
    <row r="177" spans="1:5" x14ac:dyDescent="0.35">
      <c r="A177" s="11">
        <f>_xlfn.XLOOKUP(Table3[[#This Row],[Student_ID]],'Exam Results'!B:B,'Exam Results'!A:A)</f>
        <v>343</v>
      </c>
      <c r="B177" s="11" t="s">
        <v>776</v>
      </c>
      <c r="C177" s="8">
        <v>2</v>
      </c>
      <c r="D177" s="8">
        <v>1</v>
      </c>
      <c r="E177" s="9" t="s">
        <v>1019</v>
      </c>
    </row>
    <row r="178" spans="1:5" x14ac:dyDescent="0.35">
      <c r="A178" s="11">
        <f>_xlfn.XLOOKUP(Table3[[#This Row],[Student_ID]],'Exam Results'!B:B,'Exam Results'!A:A)</f>
        <v>251</v>
      </c>
      <c r="B178" s="10" t="s">
        <v>22</v>
      </c>
      <c r="C178" s="6">
        <v>2</v>
      </c>
      <c r="D178" s="6">
        <v>1</v>
      </c>
      <c r="E178" s="7" t="s">
        <v>1019</v>
      </c>
    </row>
    <row r="179" spans="1:5" x14ac:dyDescent="0.35">
      <c r="A179" s="10">
        <f>_xlfn.XLOOKUP(Table3[[#This Row],[Student_ID]],'Exam Results'!B:B,'Exam Results'!A:A)</f>
        <v>649</v>
      </c>
      <c r="B179" s="11" t="s">
        <v>357</v>
      </c>
      <c r="C179" s="8">
        <v>2</v>
      </c>
      <c r="D179" s="8">
        <v>1</v>
      </c>
      <c r="E179" s="9" t="s">
        <v>1019</v>
      </c>
    </row>
    <row r="180" spans="1:5" x14ac:dyDescent="0.35">
      <c r="A180" s="11">
        <f>_xlfn.XLOOKUP(Table3[[#This Row],[Student_ID]],'Exam Results'!B:B,'Exam Results'!A:A)</f>
        <v>744</v>
      </c>
      <c r="B180" s="10" t="s">
        <v>676</v>
      </c>
      <c r="C180" s="6">
        <v>2</v>
      </c>
      <c r="D180" s="6">
        <v>2</v>
      </c>
      <c r="E180" s="7" t="s">
        <v>1019</v>
      </c>
    </row>
    <row r="181" spans="1:5" x14ac:dyDescent="0.35">
      <c r="A181" s="11">
        <f>_xlfn.XLOOKUP(Table3[[#This Row],[Student_ID]],'Exam Results'!B:B,'Exam Results'!A:A)</f>
        <v>919</v>
      </c>
      <c r="B181" s="11" t="s">
        <v>181</v>
      </c>
      <c r="C181" s="8">
        <v>2</v>
      </c>
      <c r="D181" s="8">
        <v>2</v>
      </c>
      <c r="E181" s="9" t="s">
        <v>1019</v>
      </c>
    </row>
    <row r="182" spans="1:5" x14ac:dyDescent="0.35">
      <c r="A182" s="11">
        <f>_xlfn.XLOOKUP(Table3[[#This Row],[Student_ID]],'Exam Results'!B:B,'Exam Results'!A:A)</f>
        <v>646</v>
      </c>
      <c r="B182" s="10" t="s">
        <v>754</v>
      </c>
      <c r="C182" s="6">
        <v>2</v>
      </c>
      <c r="D182" s="6">
        <v>2</v>
      </c>
      <c r="E182" s="7" t="s">
        <v>1019</v>
      </c>
    </row>
    <row r="183" spans="1:5" x14ac:dyDescent="0.35">
      <c r="A183" s="10">
        <f>_xlfn.XLOOKUP(Table3[[#This Row],[Student_ID]],'Exam Results'!B:B,'Exam Results'!A:A)</f>
        <v>14</v>
      </c>
      <c r="B183" s="11" t="s">
        <v>262</v>
      </c>
      <c r="C183" s="8">
        <v>2</v>
      </c>
      <c r="D183" s="8">
        <v>2</v>
      </c>
      <c r="E183" s="9" t="s">
        <v>1019</v>
      </c>
    </row>
    <row r="184" spans="1:5" x14ac:dyDescent="0.35">
      <c r="A184" s="10">
        <f>_xlfn.XLOOKUP(Table3[[#This Row],[Student_ID]],'Exam Results'!B:B,'Exam Results'!A:A)</f>
        <v>140</v>
      </c>
      <c r="B184" s="10" t="s">
        <v>781</v>
      </c>
      <c r="C184" s="6">
        <v>2</v>
      </c>
      <c r="D184" s="6">
        <v>1</v>
      </c>
      <c r="E184" s="7" t="s">
        <v>1019</v>
      </c>
    </row>
    <row r="185" spans="1:5" x14ac:dyDescent="0.35">
      <c r="A185" s="10">
        <f>_xlfn.XLOOKUP(Table3[[#This Row],[Student_ID]],'Exam Results'!B:B,'Exam Results'!A:A)</f>
        <v>231</v>
      </c>
      <c r="B185" s="11" t="s">
        <v>271</v>
      </c>
      <c r="C185" s="8">
        <v>2</v>
      </c>
      <c r="D185" s="8">
        <v>1</v>
      </c>
      <c r="E185" s="9" t="s">
        <v>1019</v>
      </c>
    </row>
    <row r="186" spans="1:5" x14ac:dyDescent="0.35">
      <c r="A186" s="11">
        <f>_xlfn.XLOOKUP(Table3[[#This Row],[Student_ID]],'Exam Results'!B:B,'Exam Results'!A:A)</f>
        <v>624</v>
      </c>
      <c r="B186" s="10" t="s">
        <v>653</v>
      </c>
      <c r="C186" s="6">
        <v>2</v>
      </c>
      <c r="D186" s="6">
        <v>1</v>
      </c>
      <c r="E186" s="7" t="s">
        <v>1019</v>
      </c>
    </row>
    <row r="187" spans="1:5" x14ac:dyDescent="0.35">
      <c r="A187" s="11">
        <f>_xlfn.XLOOKUP(Table3[[#This Row],[Student_ID]],'Exam Results'!B:B,'Exam Results'!A:A)</f>
        <v>518</v>
      </c>
      <c r="B187" s="11" t="s">
        <v>797</v>
      </c>
      <c r="C187" s="8">
        <v>2</v>
      </c>
      <c r="D187" s="8">
        <v>2</v>
      </c>
      <c r="E187" s="9" t="s">
        <v>1019</v>
      </c>
    </row>
    <row r="188" spans="1:5" x14ac:dyDescent="0.35">
      <c r="A188" s="11">
        <f>_xlfn.XLOOKUP(Table3[[#This Row],[Student_ID]],'Exam Results'!B:B,'Exam Results'!A:A)</f>
        <v>88</v>
      </c>
      <c r="B188" s="10" t="s">
        <v>432</v>
      </c>
      <c r="C188" s="6">
        <v>2</v>
      </c>
      <c r="D188" s="6">
        <v>2</v>
      </c>
      <c r="E188" s="7" t="s">
        <v>1019</v>
      </c>
    </row>
    <row r="189" spans="1:5" x14ac:dyDescent="0.35">
      <c r="A189" s="10">
        <f>_xlfn.XLOOKUP(Table3[[#This Row],[Student_ID]],'Exam Results'!B:B,'Exam Results'!A:A)</f>
        <v>437</v>
      </c>
      <c r="B189" s="11" t="s">
        <v>752</v>
      </c>
      <c r="C189" s="8">
        <v>2</v>
      </c>
      <c r="D189" s="8">
        <v>2</v>
      </c>
      <c r="E189" s="9" t="s">
        <v>1019</v>
      </c>
    </row>
    <row r="190" spans="1:5" x14ac:dyDescent="0.35">
      <c r="A190" s="10">
        <f>_xlfn.XLOOKUP(Table3[[#This Row],[Student_ID]],'Exam Results'!B:B,'Exam Results'!A:A)</f>
        <v>45</v>
      </c>
      <c r="B190" s="10" t="s">
        <v>1008</v>
      </c>
      <c r="C190" s="6">
        <v>2</v>
      </c>
      <c r="D190" s="6">
        <v>1</v>
      </c>
      <c r="E190" s="7" t="s">
        <v>1019</v>
      </c>
    </row>
    <row r="191" spans="1:5" x14ac:dyDescent="0.35">
      <c r="A191" s="11">
        <f>_xlfn.XLOOKUP(Table3[[#This Row],[Student_ID]],'Exam Results'!B:B,'Exam Results'!A:A)</f>
        <v>187</v>
      </c>
      <c r="B191" s="11" t="s">
        <v>366</v>
      </c>
      <c r="C191" s="8">
        <v>2</v>
      </c>
      <c r="D191" s="8">
        <v>2</v>
      </c>
      <c r="E191" s="9" t="s">
        <v>1019</v>
      </c>
    </row>
    <row r="192" spans="1:5" x14ac:dyDescent="0.35">
      <c r="A192" s="11">
        <f>_xlfn.XLOOKUP(Table3[[#This Row],[Student_ID]],'Exam Results'!B:B,'Exam Results'!A:A)</f>
        <v>791</v>
      </c>
      <c r="B192" s="10" t="s">
        <v>579</v>
      </c>
      <c r="C192" s="6">
        <v>2</v>
      </c>
      <c r="D192" s="6">
        <v>2</v>
      </c>
      <c r="E192" s="7" t="s">
        <v>1019</v>
      </c>
    </row>
    <row r="193" spans="1:5" x14ac:dyDescent="0.35">
      <c r="A193" s="10">
        <f>_xlfn.XLOOKUP(Table3[[#This Row],[Student_ID]],'Exam Results'!B:B,'Exam Results'!A:A)</f>
        <v>680</v>
      </c>
      <c r="B193" s="11" t="s">
        <v>740</v>
      </c>
      <c r="C193" s="8">
        <v>2</v>
      </c>
      <c r="D193" s="8">
        <v>1</v>
      </c>
      <c r="E193" s="9" t="s">
        <v>1019</v>
      </c>
    </row>
    <row r="194" spans="1:5" x14ac:dyDescent="0.35">
      <c r="A194" s="10">
        <f>_xlfn.XLOOKUP(Table3[[#This Row],[Student_ID]],'Exam Results'!B:B,'Exam Results'!A:A)</f>
        <v>728</v>
      </c>
      <c r="B194" s="10" t="s">
        <v>741</v>
      </c>
      <c r="C194" s="6">
        <v>2</v>
      </c>
      <c r="D194" s="6">
        <v>2</v>
      </c>
      <c r="E194" s="7" t="s">
        <v>1019</v>
      </c>
    </row>
    <row r="195" spans="1:5" x14ac:dyDescent="0.35">
      <c r="A195" s="11">
        <f>_xlfn.XLOOKUP(Table3[[#This Row],[Student_ID]],'Exam Results'!B:B,'Exam Results'!A:A)</f>
        <v>488</v>
      </c>
      <c r="B195" s="11" t="s">
        <v>408</v>
      </c>
      <c r="C195" s="8">
        <v>2</v>
      </c>
      <c r="D195" s="8">
        <v>2</v>
      </c>
      <c r="E195" s="9" t="s">
        <v>1019</v>
      </c>
    </row>
    <row r="196" spans="1:5" x14ac:dyDescent="0.35">
      <c r="A196" s="11">
        <f>_xlfn.XLOOKUP(Table3[[#This Row],[Student_ID]],'Exam Results'!B:B,'Exam Results'!A:A)</f>
        <v>101</v>
      </c>
      <c r="B196" s="10" t="s">
        <v>845</v>
      </c>
      <c r="C196" s="6">
        <v>2</v>
      </c>
      <c r="D196" s="6">
        <v>1</v>
      </c>
      <c r="E196" s="7" t="s">
        <v>1019</v>
      </c>
    </row>
    <row r="197" spans="1:5" x14ac:dyDescent="0.35">
      <c r="A197" s="11">
        <f>_xlfn.XLOOKUP(Table3[[#This Row],[Student_ID]],'Exam Results'!B:B,'Exam Results'!A:A)</f>
        <v>224</v>
      </c>
      <c r="B197" s="11" t="s">
        <v>925</v>
      </c>
      <c r="C197" s="8">
        <v>2</v>
      </c>
      <c r="D197" s="8">
        <v>1</v>
      </c>
      <c r="E197" s="9" t="s">
        <v>1019</v>
      </c>
    </row>
    <row r="198" spans="1:5" x14ac:dyDescent="0.35">
      <c r="A198" s="11">
        <f>_xlfn.XLOOKUP(Table3[[#This Row],[Student_ID]],'Exam Results'!B:B,'Exam Results'!A:A)</f>
        <v>787</v>
      </c>
      <c r="B198" s="10" t="s">
        <v>991</v>
      </c>
      <c r="C198" s="6">
        <v>2</v>
      </c>
      <c r="D198" s="6">
        <v>2</v>
      </c>
      <c r="E198" s="7" t="s">
        <v>1019</v>
      </c>
    </row>
    <row r="199" spans="1:5" x14ac:dyDescent="0.35">
      <c r="A199" s="11">
        <f>_xlfn.XLOOKUP(Table3[[#This Row],[Student_ID]],'Exam Results'!B:B,'Exam Results'!A:A)</f>
        <v>326</v>
      </c>
      <c r="B199" s="11" t="s">
        <v>20</v>
      </c>
      <c r="C199" s="8">
        <v>2</v>
      </c>
      <c r="D199" s="8">
        <v>1</v>
      </c>
      <c r="E199" s="9" t="s">
        <v>1019</v>
      </c>
    </row>
    <row r="200" spans="1:5" x14ac:dyDescent="0.35">
      <c r="A200" s="10">
        <f>_xlfn.XLOOKUP(Table3[[#This Row],[Student_ID]],'Exam Results'!B:B,'Exam Results'!A:A)</f>
        <v>756</v>
      </c>
      <c r="B200" s="10" t="s">
        <v>809</v>
      </c>
      <c r="C200" s="6">
        <v>2</v>
      </c>
      <c r="D200" s="6">
        <v>2</v>
      </c>
      <c r="E200" s="7" t="s">
        <v>1019</v>
      </c>
    </row>
    <row r="201" spans="1:5" x14ac:dyDescent="0.35">
      <c r="A201" s="11">
        <f>_xlfn.XLOOKUP(Table3[[#This Row],[Student_ID]],'Exam Results'!B:B,'Exam Results'!A:A)</f>
        <v>757</v>
      </c>
      <c r="B201" s="11" t="s">
        <v>904</v>
      </c>
      <c r="C201" s="8">
        <v>2</v>
      </c>
      <c r="D201" s="8">
        <v>1</v>
      </c>
      <c r="E201" s="9" t="s">
        <v>1019</v>
      </c>
    </row>
    <row r="202" spans="1:5" x14ac:dyDescent="0.35">
      <c r="A202" s="10">
        <f>_xlfn.XLOOKUP(Table3[[#This Row],[Student_ID]],'Exam Results'!B:B,'Exam Results'!A:A)</f>
        <v>66</v>
      </c>
      <c r="B202" s="10" t="s">
        <v>58</v>
      </c>
      <c r="C202" s="6">
        <v>2</v>
      </c>
      <c r="D202" s="6">
        <v>2</v>
      </c>
      <c r="E202" s="7" t="s">
        <v>1019</v>
      </c>
    </row>
    <row r="203" spans="1:5" x14ac:dyDescent="0.35">
      <c r="A203" s="11">
        <f>_xlfn.XLOOKUP(Table3[[#This Row],[Student_ID]],'Exam Results'!B:B,'Exam Results'!A:A)</f>
        <v>520</v>
      </c>
      <c r="B203" s="11" t="s">
        <v>115</v>
      </c>
      <c r="C203" s="8">
        <v>2</v>
      </c>
      <c r="D203" s="8">
        <v>2</v>
      </c>
      <c r="E203" s="9" t="s">
        <v>1019</v>
      </c>
    </row>
    <row r="204" spans="1:5" x14ac:dyDescent="0.35">
      <c r="A204" s="10">
        <f>_xlfn.XLOOKUP(Table3[[#This Row],[Student_ID]],'Exam Results'!B:B,'Exam Results'!A:A)</f>
        <v>590</v>
      </c>
      <c r="B204" s="10" t="s">
        <v>116</v>
      </c>
      <c r="C204" s="6">
        <v>2</v>
      </c>
      <c r="D204" s="6">
        <v>2</v>
      </c>
      <c r="E204" s="7" t="s">
        <v>1019</v>
      </c>
    </row>
    <row r="205" spans="1:5" x14ac:dyDescent="0.35">
      <c r="A205" s="10">
        <f>_xlfn.XLOOKUP(Table3[[#This Row],[Student_ID]],'Exam Results'!B:B,'Exam Results'!A:A)</f>
        <v>760</v>
      </c>
      <c r="B205" s="11" t="s">
        <v>342</v>
      </c>
      <c r="C205" s="8">
        <v>2</v>
      </c>
      <c r="D205" s="8">
        <v>2</v>
      </c>
      <c r="E205" s="9" t="s">
        <v>1019</v>
      </c>
    </row>
    <row r="206" spans="1:5" x14ac:dyDescent="0.35">
      <c r="A206" s="10">
        <f>_xlfn.XLOOKUP(Table3[[#This Row],[Student_ID]],'Exam Results'!B:B,'Exam Results'!A:A)</f>
        <v>634</v>
      </c>
      <c r="B206" s="10" t="s">
        <v>664</v>
      </c>
      <c r="C206" s="6">
        <v>2</v>
      </c>
      <c r="D206" s="6">
        <v>2</v>
      </c>
      <c r="E206" s="7" t="s">
        <v>1019</v>
      </c>
    </row>
    <row r="207" spans="1:5" x14ac:dyDescent="0.35">
      <c r="A207" s="11">
        <f>_xlfn.XLOOKUP(Table3[[#This Row],[Student_ID]],'Exam Results'!B:B,'Exam Results'!A:A)</f>
        <v>26</v>
      </c>
      <c r="B207" s="11" t="s">
        <v>172</v>
      </c>
      <c r="C207" s="8">
        <v>2</v>
      </c>
      <c r="D207" s="8">
        <v>2</v>
      </c>
      <c r="E207" s="9" t="s">
        <v>1019</v>
      </c>
    </row>
    <row r="208" spans="1:5" x14ac:dyDescent="0.35">
      <c r="A208" s="10">
        <f>_xlfn.XLOOKUP(Table3[[#This Row],[Student_ID]],'Exam Results'!B:B,'Exam Results'!A:A)</f>
        <v>115</v>
      </c>
      <c r="B208" s="10" t="s">
        <v>273</v>
      </c>
      <c r="C208" s="6">
        <v>2</v>
      </c>
      <c r="D208" s="6">
        <v>1</v>
      </c>
      <c r="E208" s="7" t="s">
        <v>1019</v>
      </c>
    </row>
    <row r="209" spans="1:5" x14ac:dyDescent="0.35">
      <c r="A209" s="11">
        <f>_xlfn.XLOOKUP(Table3[[#This Row],[Student_ID]],'Exam Results'!B:B,'Exam Results'!A:A)</f>
        <v>524</v>
      </c>
      <c r="B209" s="11" t="s">
        <v>584</v>
      </c>
      <c r="C209" s="8">
        <v>2</v>
      </c>
      <c r="D209" s="8">
        <v>2</v>
      </c>
      <c r="E209" s="9" t="s">
        <v>1019</v>
      </c>
    </row>
    <row r="210" spans="1:5" x14ac:dyDescent="0.35">
      <c r="A210" s="10">
        <f>_xlfn.XLOOKUP(Table3[[#This Row],[Student_ID]],'Exam Results'!B:B,'Exam Results'!A:A)</f>
        <v>611</v>
      </c>
      <c r="B210" s="10" t="s">
        <v>383</v>
      </c>
      <c r="C210" s="6">
        <v>2</v>
      </c>
      <c r="D210" s="6">
        <v>1</v>
      </c>
      <c r="E210" s="7" t="s">
        <v>1019</v>
      </c>
    </row>
    <row r="211" spans="1:5" x14ac:dyDescent="0.35">
      <c r="A211" s="10">
        <f>_xlfn.XLOOKUP(Table3[[#This Row],[Student_ID]],'Exam Results'!B:B,'Exam Results'!A:A)</f>
        <v>775</v>
      </c>
      <c r="B211" s="11" t="s">
        <v>544</v>
      </c>
      <c r="C211" s="8">
        <v>2</v>
      </c>
      <c r="D211" s="8">
        <v>2</v>
      </c>
      <c r="E211" s="9" t="s">
        <v>1019</v>
      </c>
    </row>
    <row r="212" spans="1:5" x14ac:dyDescent="0.35">
      <c r="A212" s="10">
        <f>_xlfn.XLOOKUP(Table3[[#This Row],[Student_ID]],'Exam Results'!B:B,'Exam Results'!A:A)</f>
        <v>285</v>
      </c>
      <c r="B212" s="10" t="s">
        <v>830</v>
      </c>
      <c r="C212" s="6">
        <v>2</v>
      </c>
      <c r="D212" s="6">
        <v>1</v>
      </c>
      <c r="E212" s="7" t="s">
        <v>1019</v>
      </c>
    </row>
    <row r="213" spans="1:5" x14ac:dyDescent="0.35">
      <c r="A213" s="11">
        <f>_xlfn.XLOOKUP(Table3[[#This Row],[Student_ID]],'Exam Results'!B:B,'Exam Results'!A:A)</f>
        <v>122</v>
      </c>
      <c r="B213" s="11" t="s">
        <v>905</v>
      </c>
      <c r="C213" s="8">
        <v>2</v>
      </c>
      <c r="D213" s="8">
        <v>1</v>
      </c>
      <c r="E213" s="9" t="s">
        <v>1019</v>
      </c>
    </row>
    <row r="214" spans="1:5" x14ac:dyDescent="0.35">
      <c r="A214" s="10">
        <f>_xlfn.XLOOKUP(Table3[[#This Row],[Student_ID]],'Exam Results'!B:B,'Exam Results'!A:A)</f>
        <v>659</v>
      </c>
      <c r="B214" s="10" t="s">
        <v>19</v>
      </c>
      <c r="C214" s="6">
        <v>2</v>
      </c>
      <c r="D214" s="6">
        <v>2</v>
      </c>
      <c r="E214" s="7" t="s">
        <v>1019</v>
      </c>
    </row>
    <row r="215" spans="1:5" x14ac:dyDescent="0.35">
      <c r="A215" s="10">
        <f>_xlfn.XLOOKUP(Table3[[#This Row],[Student_ID]],'Exam Results'!B:B,'Exam Results'!A:A)</f>
        <v>317</v>
      </c>
      <c r="B215" s="11" t="s">
        <v>672</v>
      </c>
      <c r="C215" s="8">
        <v>2</v>
      </c>
      <c r="D215" s="8">
        <v>2</v>
      </c>
      <c r="E215" s="9" t="s">
        <v>1019</v>
      </c>
    </row>
    <row r="216" spans="1:5" x14ac:dyDescent="0.35">
      <c r="A216" s="11">
        <f>_xlfn.XLOOKUP(Table3[[#This Row],[Student_ID]],'Exam Results'!B:B,'Exam Results'!A:A)</f>
        <v>385</v>
      </c>
      <c r="B216" s="10" t="s">
        <v>900</v>
      </c>
      <c r="C216" s="6">
        <v>2</v>
      </c>
      <c r="D216" s="6">
        <v>1</v>
      </c>
      <c r="E216" s="7" t="s">
        <v>1019</v>
      </c>
    </row>
    <row r="217" spans="1:5" x14ac:dyDescent="0.35">
      <c r="A217" s="11">
        <f>_xlfn.XLOOKUP(Table3[[#This Row],[Student_ID]],'Exam Results'!B:B,'Exam Results'!A:A)</f>
        <v>347</v>
      </c>
      <c r="B217" s="11" t="s">
        <v>110</v>
      </c>
      <c r="C217" s="8">
        <v>2</v>
      </c>
      <c r="D217" s="8">
        <v>2</v>
      </c>
      <c r="E217" s="9" t="s">
        <v>1019</v>
      </c>
    </row>
    <row r="218" spans="1:5" x14ac:dyDescent="0.35">
      <c r="A218" s="10">
        <f>_xlfn.XLOOKUP(Table3[[#This Row],[Student_ID]],'Exam Results'!B:B,'Exam Results'!A:A)</f>
        <v>425</v>
      </c>
      <c r="B218" s="10" t="s">
        <v>210</v>
      </c>
      <c r="C218" s="6">
        <v>2</v>
      </c>
      <c r="D218" s="6">
        <v>2</v>
      </c>
      <c r="E218" s="7" t="s">
        <v>1019</v>
      </c>
    </row>
    <row r="219" spans="1:5" x14ac:dyDescent="0.35">
      <c r="A219" s="10">
        <f>_xlfn.XLOOKUP(Table3[[#This Row],[Student_ID]],'Exam Results'!B:B,'Exam Results'!A:A)</f>
        <v>695</v>
      </c>
      <c r="B219" s="11" t="s">
        <v>328</v>
      </c>
      <c r="C219" s="8">
        <v>2</v>
      </c>
      <c r="D219" s="8">
        <v>2</v>
      </c>
      <c r="E219" s="9" t="s">
        <v>1019</v>
      </c>
    </row>
    <row r="220" spans="1:5" x14ac:dyDescent="0.35">
      <c r="A220" s="10">
        <f>_xlfn.XLOOKUP(Table3[[#This Row],[Student_ID]],'Exam Results'!B:B,'Exam Results'!A:A)</f>
        <v>38</v>
      </c>
      <c r="B220" s="10" t="s">
        <v>386</v>
      </c>
      <c r="C220" s="6">
        <v>2</v>
      </c>
      <c r="D220" s="6">
        <v>2</v>
      </c>
      <c r="E220" s="7" t="s">
        <v>1019</v>
      </c>
    </row>
    <row r="221" spans="1:5" x14ac:dyDescent="0.35">
      <c r="A221" s="11">
        <f>_xlfn.XLOOKUP(Table3[[#This Row],[Student_ID]],'Exam Results'!B:B,'Exam Results'!A:A)</f>
        <v>684</v>
      </c>
      <c r="B221" s="11" t="s">
        <v>696</v>
      </c>
      <c r="C221" s="8">
        <v>2</v>
      </c>
      <c r="D221" s="8">
        <v>2</v>
      </c>
      <c r="E221" s="9" t="s">
        <v>1019</v>
      </c>
    </row>
    <row r="222" spans="1:5" x14ac:dyDescent="0.35">
      <c r="A222" s="11">
        <f>_xlfn.XLOOKUP(Table3[[#This Row],[Student_ID]],'Exam Results'!B:B,'Exam Results'!A:A)</f>
        <v>120</v>
      </c>
      <c r="B222" s="10" t="s">
        <v>918</v>
      </c>
      <c r="C222" s="6">
        <v>2</v>
      </c>
      <c r="D222" s="6">
        <v>2</v>
      </c>
      <c r="E222" s="7" t="s">
        <v>1019</v>
      </c>
    </row>
    <row r="223" spans="1:5" x14ac:dyDescent="0.35">
      <c r="A223" s="10">
        <f>_xlfn.XLOOKUP(Table3[[#This Row],[Student_ID]],'Exam Results'!B:B,'Exam Results'!A:A)</f>
        <v>404</v>
      </c>
      <c r="B223" s="11" t="s">
        <v>757</v>
      </c>
      <c r="C223" s="8">
        <v>2</v>
      </c>
      <c r="D223" s="8">
        <v>2</v>
      </c>
      <c r="E223" s="9" t="s">
        <v>1019</v>
      </c>
    </row>
    <row r="224" spans="1:5" x14ac:dyDescent="0.35">
      <c r="A224" s="11">
        <f>_xlfn.XLOOKUP(Table3[[#This Row],[Student_ID]],'Exam Results'!B:B,'Exam Results'!A:A)</f>
        <v>246</v>
      </c>
      <c r="B224" s="10" t="s">
        <v>862</v>
      </c>
      <c r="C224" s="6">
        <v>2</v>
      </c>
      <c r="D224" s="6">
        <v>2</v>
      </c>
      <c r="E224" s="7" t="s">
        <v>1019</v>
      </c>
    </row>
    <row r="225" spans="1:5" x14ac:dyDescent="0.35">
      <c r="A225" s="11">
        <f>_xlfn.XLOOKUP(Table3[[#This Row],[Student_ID]],'Exam Results'!B:B,'Exam Results'!A:A)</f>
        <v>131</v>
      </c>
      <c r="B225" s="11" t="s">
        <v>335</v>
      </c>
      <c r="C225" s="8">
        <v>2</v>
      </c>
      <c r="D225" s="8">
        <v>1</v>
      </c>
      <c r="E225" s="9" t="s">
        <v>1019</v>
      </c>
    </row>
    <row r="226" spans="1:5" x14ac:dyDescent="0.35">
      <c r="A226" s="11">
        <f>_xlfn.XLOOKUP(Table3[[#This Row],[Student_ID]],'Exam Results'!B:B,'Exam Results'!A:A)</f>
        <v>186</v>
      </c>
      <c r="B226" s="10" t="s">
        <v>232</v>
      </c>
      <c r="C226" s="6">
        <v>2</v>
      </c>
      <c r="D226" s="6">
        <v>1</v>
      </c>
      <c r="E226" s="7" t="s">
        <v>1019</v>
      </c>
    </row>
    <row r="227" spans="1:5" x14ac:dyDescent="0.35">
      <c r="A227" s="11">
        <f>_xlfn.XLOOKUP(Table3[[#This Row],[Student_ID]],'Exam Results'!B:B,'Exam Results'!A:A)</f>
        <v>146</v>
      </c>
      <c r="B227" s="11" t="s">
        <v>233</v>
      </c>
      <c r="C227" s="8">
        <v>2</v>
      </c>
      <c r="D227" s="8">
        <v>1</v>
      </c>
      <c r="E227" s="9" t="s">
        <v>1019</v>
      </c>
    </row>
    <row r="228" spans="1:5" x14ac:dyDescent="0.35">
      <c r="A228" s="11">
        <f>_xlfn.XLOOKUP(Table3[[#This Row],[Student_ID]],'Exam Results'!B:B,'Exam Results'!A:A)</f>
        <v>620</v>
      </c>
      <c r="B228" s="10" t="s">
        <v>234</v>
      </c>
      <c r="C228" s="6">
        <v>2</v>
      </c>
      <c r="D228" s="6">
        <v>2</v>
      </c>
      <c r="E228" s="7" t="s">
        <v>1019</v>
      </c>
    </row>
    <row r="229" spans="1:5" x14ac:dyDescent="0.35">
      <c r="A229" s="10">
        <f>_xlfn.XLOOKUP(Table3[[#This Row],[Student_ID]],'Exam Results'!B:B,'Exam Results'!A:A)</f>
        <v>244</v>
      </c>
      <c r="B229" s="11" t="s">
        <v>183</v>
      </c>
      <c r="C229" s="8">
        <v>2</v>
      </c>
      <c r="D229" s="8">
        <v>2</v>
      </c>
      <c r="E229" s="9" t="s">
        <v>1019</v>
      </c>
    </row>
    <row r="230" spans="1:5" x14ac:dyDescent="0.35">
      <c r="A230" s="11">
        <f>_xlfn.XLOOKUP(Table3[[#This Row],[Student_ID]],'Exam Results'!B:B,'Exam Results'!A:A)</f>
        <v>915</v>
      </c>
      <c r="B230" s="10" t="s">
        <v>665</v>
      </c>
      <c r="C230" s="6">
        <v>2</v>
      </c>
      <c r="D230" s="6">
        <v>2</v>
      </c>
      <c r="E230" s="7" t="s">
        <v>1019</v>
      </c>
    </row>
    <row r="231" spans="1:5" x14ac:dyDescent="0.35">
      <c r="A231" s="10">
        <f>_xlfn.XLOOKUP(Table3[[#This Row],[Student_ID]],'Exam Results'!B:B,'Exam Results'!A:A)</f>
        <v>738</v>
      </c>
      <c r="B231" s="11" t="s">
        <v>957</v>
      </c>
      <c r="C231" s="8">
        <v>2</v>
      </c>
      <c r="D231" s="8">
        <v>2</v>
      </c>
      <c r="E231" s="9" t="s">
        <v>1019</v>
      </c>
    </row>
    <row r="232" spans="1:5" x14ac:dyDescent="0.35">
      <c r="A232" s="11">
        <f>_xlfn.XLOOKUP(Table3[[#This Row],[Student_ID]],'Exam Results'!B:B,'Exam Results'!A:A)</f>
        <v>4</v>
      </c>
      <c r="B232" s="10" t="s">
        <v>47</v>
      </c>
      <c r="C232" s="6">
        <v>2</v>
      </c>
      <c r="D232" s="6">
        <v>2</v>
      </c>
      <c r="E232" s="7" t="s">
        <v>1019</v>
      </c>
    </row>
    <row r="233" spans="1:5" x14ac:dyDescent="0.35">
      <c r="A233" s="11">
        <f>_xlfn.XLOOKUP(Table3[[#This Row],[Student_ID]],'Exam Results'!B:B,'Exam Results'!A:A)</f>
        <v>8</v>
      </c>
      <c r="B233" s="11" t="s">
        <v>49</v>
      </c>
      <c r="C233" s="8">
        <v>2</v>
      </c>
      <c r="D233" s="8">
        <v>1</v>
      </c>
      <c r="E233" s="9" t="s">
        <v>1019</v>
      </c>
    </row>
    <row r="234" spans="1:5" x14ac:dyDescent="0.35">
      <c r="A234" s="10">
        <f>_xlfn.XLOOKUP(Table3[[#This Row],[Student_ID]],'Exam Results'!B:B,'Exam Results'!A:A)</f>
        <v>628</v>
      </c>
      <c r="B234" s="10" t="s">
        <v>88</v>
      </c>
      <c r="C234" s="6">
        <v>2</v>
      </c>
      <c r="D234" s="6">
        <v>1</v>
      </c>
      <c r="E234" s="7" t="s">
        <v>1019</v>
      </c>
    </row>
    <row r="235" spans="1:5" x14ac:dyDescent="0.35">
      <c r="A235" s="11">
        <f>_xlfn.XLOOKUP(Table3[[#This Row],[Student_ID]],'Exam Results'!B:B,'Exam Results'!A:A)</f>
        <v>9</v>
      </c>
      <c r="B235" s="11" t="s">
        <v>463</v>
      </c>
      <c r="C235" s="8">
        <v>2</v>
      </c>
      <c r="D235" s="8">
        <v>1</v>
      </c>
      <c r="E235" s="9" t="s">
        <v>1019</v>
      </c>
    </row>
    <row r="236" spans="1:5" x14ac:dyDescent="0.35">
      <c r="A236" s="11">
        <f>_xlfn.XLOOKUP(Table3[[#This Row],[Student_ID]],'Exam Results'!B:B,'Exam Results'!A:A)</f>
        <v>558</v>
      </c>
      <c r="B236" s="10" t="s">
        <v>303</v>
      </c>
      <c r="C236" s="6">
        <v>2</v>
      </c>
      <c r="D236" s="6">
        <v>1</v>
      </c>
      <c r="E236" s="7" t="s">
        <v>1019</v>
      </c>
    </row>
    <row r="237" spans="1:5" x14ac:dyDescent="0.35">
      <c r="A237" s="11">
        <f>_xlfn.XLOOKUP(Table3[[#This Row],[Student_ID]],'Exam Results'!B:B,'Exam Results'!A:A)</f>
        <v>389</v>
      </c>
      <c r="B237" s="11" t="s">
        <v>465</v>
      </c>
      <c r="C237" s="8">
        <v>2</v>
      </c>
      <c r="D237" s="8">
        <v>2</v>
      </c>
      <c r="E237" s="9" t="s">
        <v>1019</v>
      </c>
    </row>
    <row r="238" spans="1:5" x14ac:dyDescent="0.35">
      <c r="A238" s="11">
        <f>_xlfn.XLOOKUP(Table3[[#This Row],[Student_ID]],'Exam Results'!B:B,'Exam Results'!A:A)</f>
        <v>441</v>
      </c>
      <c r="B238" s="10" t="s">
        <v>411</v>
      </c>
      <c r="C238" s="6">
        <v>3</v>
      </c>
      <c r="D238" s="6">
        <v>1</v>
      </c>
      <c r="E238" s="7" t="s">
        <v>1019</v>
      </c>
    </row>
    <row r="239" spans="1:5" x14ac:dyDescent="0.35">
      <c r="A239" s="11">
        <f>_xlfn.XLOOKUP(Table3[[#This Row],[Student_ID]],'Exam Results'!B:B,'Exam Results'!A:A)</f>
        <v>532</v>
      </c>
      <c r="B239" s="11" t="s">
        <v>412</v>
      </c>
      <c r="C239" s="8">
        <v>3</v>
      </c>
      <c r="D239" s="8">
        <v>2</v>
      </c>
      <c r="E239" s="9" t="s">
        <v>1019</v>
      </c>
    </row>
    <row r="240" spans="1:5" x14ac:dyDescent="0.35">
      <c r="A240" s="11">
        <f>_xlfn.XLOOKUP(Table3[[#This Row],[Student_ID]],'Exam Results'!B:B,'Exam Results'!A:A)</f>
        <v>545</v>
      </c>
      <c r="B240" s="10" t="s">
        <v>567</v>
      </c>
      <c r="C240" s="6">
        <v>3</v>
      </c>
      <c r="D240" s="6">
        <v>2</v>
      </c>
      <c r="E240" s="7" t="s">
        <v>1019</v>
      </c>
    </row>
    <row r="241" spans="1:5" x14ac:dyDescent="0.35">
      <c r="A241" s="11">
        <f>_xlfn.XLOOKUP(Table3[[#This Row],[Student_ID]],'Exam Results'!B:B,'Exam Results'!A:A)</f>
        <v>815</v>
      </c>
      <c r="B241" s="11" t="s">
        <v>724</v>
      </c>
      <c r="C241" s="8">
        <v>3</v>
      </c>
      <c r="D241" s="8">
        <v>1</v>
      </c>
      <c r="E241" s="9" t="s">
        <v>1019</v>
      </c>
    </row>
    <row r="242" spans="1:5" x14ac:dyDescent="0.35">
      <c r="A242" s="10">
        <f>_xlfn.XLOOKUP(Table3[[#This Row],[Student_ID]],'Exam Results'!B:B,'Exam Results'!A:A)</f>
        <v>662</v>
      </c>
      <c r="B242" s="10" t="s">
        <v>42</v>
      </c>
      <c r="C242" s="6">
        <v>3</v>
      </c>
      <c r="D242" s="6">
        <v>2</v>
      </c>
      <c r="E242" s="7" t="s">
        <v>1019</v>
      </c>
    </row>
    <row r="243" spans="1:5" x14ac:dyDescent="0.35">
      <c r="A243" s="11">
        <f>_xlfn.XLOOKUP(Table3[[#This Row],[Student_ID]],'Exam Results'!B:B,'Exam Results'!A:A)</f>
        <v>156</v>
      </c>
      <c r="B243" s="11" t="s">
        <v>175</v>
      </c>
      <c r="C243" s="8">
        <v>3</v>
      </c>
      <c r="D243" s="8">
        <v>1</v>
      </c>
      <c r="E243" s="9" t="s">
        <v>1019</v>
      </c>
    </row>
    <row r="244" spans="1:5" x14ac:dyDescent="0.35">
      <c r="A244" s="10">
        <f>_xlfn.XLOOKUP(Table3[[#This Row],[Student_ID]],'Exam Results'!B:B,'Exam Results'!A:A)</f>
        <v>588</v>
      </c>
      <c r="B244" s="10" t="s">
        <v>853</v>
      </c>
      <c r="C244" s="6">
        <v>3</v>
      </c>
      <c r="D244" s="6">
        <v>1</v>
      </c>
      <c r="E244" s="7" t="s">
        <v>1019</v>
      </c>
    </row>
    <row r="245" spans="1:5" x14ac:dyDescent="0.35">
      <c r="A245" s="11">
        <f>_xlfn.XLOOKUP(Table3[[#This Row],[Student_ID]],'Exam Results'!B:B,'Exam Results'!A:A)</f>
        <v>34</v>
      </c>
      <c r="B245" s="11" t="s">
        <v>82</v>
      </c>
      <c r="C245" s="8">
        <v>3</v>
      </c>
      <c r="D245" s="8">
        <v>2</v>
      </c>
      <c r="E245" s="9" t="s">
        <v>1019</v>
      </c>
    </row>
    <row r="246" spans="1:5" x14ac:dyDescent="0.35">
      <c r="A246" s="11">
        <f>_xlfn.XLOOKUP(Table3[[#This Row],[Student_ID]],'Exam Results'!B:B,'Exam Results'!A:A)</f>
        <v>450</v>
      </c>
      <c r="B246" s="10" t="s">
        <v>84</v>
      </c>
      <c r="C246" s="6">
        <v>3</v>
      </c>
      <c r="D246" s="6">
        <v>1</v>
      </c>
      <c r="E246" s="7" t="s">
        <v>1019</v>
      </c>
    </row>
    <row r="247" spans="1:5" x14ac:dyDescent="0.35">
      <c r="A247" s="11">
        <f>_xlfn.XLOOKUP(Table3[[#This Row],[Student_ID]],'Exam Results'!B:B,'Exam Results'!A:A)</f>
        <v>729</v>
      </c>
      <c r="B247" s="11" t="s">
        <v>85</v>
      </c>
      <c r="C247" s="8">
        <v>3</v>
      </c>
      <c r="D247" s="8">
        <v>2</v>
      </c>
      <c r="E247" s="9" t="s">
        <v>1019</v>
      </c>
    </row>
    <row r="248" spans="1:5" x14ac:dyDescent="0.35">
      <c r="A248" s="11">
        <f>_xlfn.XLOOKUP(Table3[[#This Row],[Student_ID]],'Exam Results'!B:B,'Exam Results'!A:A)</f>
        <v>85</v>
      </c>
      <c r="B248" s="10" t="s">
        <v>54</v>
      </c>
      <c r="C248" s="6">
        <v>3</v>
      </c>
      <c r="D248" s="6">
        <v>1</v>
      </c>
      <c r="E248" s="7" t="s">
        <v>1019</v>
      </c>
    </row>
    <row r="249" spans="1:5" x14ac:dyDescent="0.35">
      <c r="A249" s="11">
        <f>_xlfn.XLOOKUP(Table3[[#This Row],[Student_ID]],'Exam Results'!B:B,'Exam Results'!A:A)</f>
        <v>42</v>
      </c>
      <c r="B249" s="11" t="s">
        <v>107</v>
      </c>
      <c r="C249" s="8">
        <v>3</v>
      </c>
      <c r="D249" s="8">
        <v>1</v>
      </c>
      <c r="E249" s="9" t="s">
        <v>1019</v>
      </c>
    </row>
    <row r="250" spans="1:5" x14ac:dyDescent="0.35">
      <c r="A250" s="10">
        <f>_xlfn.XLOOKUP(Table3[[#This Row],[Student_ID]],'Exam Results'!B:B,'Exam Results'!A:A)</f>
        <v>116</v>
      </c>
      <c r="B250" s="10" t="s">
        <v>207</v>
      </c>
      <c r="C250" s="6">
        <v>3</v>
      </c>
      <c r="D250" s="6">
        <v>2</v>
      </c>
      <c r="E250" s="7" t="s">
        <v>1019</v>
      </c>
    </row>
    <row r="251" spans="1:5" x14ac:dyDescent="0.35">
      <c r="A251" s="11">
        <f>_xlfn.XLOOKUP(Table3[[#This Row],[Student_ID]],'Exam Results'!B:B,'Exam Results'!A:A)</f>
        <v>315</v>
      </c>
      <c r="B251" s="11" t="s">
        <v>490</v>
      </c>
      <c r="C251" s="8">
        <v>3</v>
      </c>
      <c r="D251" s="8">
        <v>2</v>
      </c>
      <c r="E251" s="9" t="s">
        <v>1019</v>
      </c>
    </row>
    <row r="252" spans="1:5" x14ac:dyDescent="0.35">
      <c r="A252" s="10">
        <f>_xlfn.XLOOKUP(Table3[[#This Row],[Student_ID]],'Exam Results'!B:B,'Exam Results'!A:A)</f>
        <v>346</v>
      </c>
      <c r="B252" s="10" t="s">
        <v>650</v>
      </c>
      <c r="C252" s="6">
        <v>3</v>
      </c>
      <c r="D252" s="6">
        <v>1</v>
      </c>
      <c r="E252" s="7" t="s">
        <v>1019</v>
      </c>
    </row>
    <row r="253" spans="1:5" x14ac:dyDescent="0.35">
      <c r="A253" s="11">
        <f>_xlfn.XLOOKUP(Table3[[#This Row],[Student_ID]],'Exam Results'!B:B,'Exam Results'!A:A)</f>
        <v>519</v>
      </c>
      <c r="B253" s="11" t="s">
        <v>787</v>
      </c>
      <c r="C253" s="8">
        <v>3</v>
      </c>
      <c r="D253" s="8">
        <v>1</v>
      </c>
      <c r="E253" s="9" t="s">
        <v>1019</v>
      </c>
    </row>
    <row r="254" spans="1:5" x14ac:dyDescent="0.35">
      <c r="A254" s="10">
        <f>_xlfn.XLOOKUP(Table3[[#This Row],[Student_ID]],'Exam Results'!B:B,'Exam Results'!A:A)</f>
        <v>491</v>
      </c>
      <c r="B254" s="10" t="s">
        <v>891</v>
      </c>
      <c r="C254" s="6">
        <v>3</v>
      </c>
      <c r="D254" s="6">
        <v>1</v>
      </c>
      <c r="E254" s="7" t="s">
        <v>1019</v>
      </c>
    </row>
    <row r="255" spans="1:5" x14ac:dyDescent="0.35">
      <c r="A255" s="11">
        <f>_xlfn.XLOOKUP(Table3[[#This Row],[Student_ID]],'Exam Results'!B:B,'Exam Results'!A:A)</f>
        <v>691</v>
      </c>
      <c r="B255" s="11" t="s">
        <v>310</v>
      </c>
      <c r="C255" s="8">
        <v>3</v>
      </c>
      <c r="D255" s="8">
        <v>2</v>
      </c>
      <c r="E255" s="9" t="s">
        <v>1019</v>
      </c>
    </row>
    <row r="256" spans="1:5" x14ac:dyDescent="0.35">
      <c r="A256" s="10">
        <f>_xlfn.XLOOKUP(Table3[[#This Row],[Student_ID]],'Exam Results'!B:B,'Exam Results'!A:A)</f>
        <v>825</v>
      </c>
      <c r="B256" s="10" t="s">
        <v>636</v>
      </c>
      <c r="C256" s="6">
        <v>3</v>
      </c>
      <c r="D256" s="6">
        <v>2</v>
      </c>
      <c r="E256" s="7" t="s">
        <v>1019</v>
      </c>
    </row>
    <row r="257" spans="1:5" x14ac:dyDescent="0.35">
      <c r="A257" s="11">
        <f>_xlfn.XLOOKUP(Table3[[#This Row],[Student_ID]],'Exam Results'!B:B,'Exam Results'!A:A)</f>
        <v>201</v>
      </c>
      <c r="B257" s="11" t="s">
        <v>130</v>
      </c>
      <c r="C257" s="8">
        <v>3</v>
      </c>
      <c r="D257" s="8">
        <v>2</v>
      </c>
      <c r="E257" s="9" t="s">
        <v>1019</v>
      </c>
    </row>
    <row r="258" spans="1:5" x14ac:dyDescent="0.35">
      <c r="A258" s="10">
        <f>_xlfn.XLOOKUP(Table3[[#This Row],[Student_ID]],'Exam Results'!B:B,'Exam Results'!A:A)</f>
        <v>113</v>
      </c>
      <c r="B258" s="10" t="s">
        <v>522</v>
      </c>
      <c r="C258" s="6">
        <v>3</v>
      </c>
      <c r="D258" s="6">
        <v>1</v>
      </c>
      <c r="E258" s="7" t="s">
        <v>1019</v>
      </c>
    </row>
    <row r="259" spans="1:5" x14ac:dyDescent="0.35">
      <c r="A259" s="11">
        <f>_xlfn.XLOOKUP(Table3[[#This Row],[Student_ID]],'Exam Results'!B:B,'Exam Results'!A:A)</f>
        <v>525</v>
      </c>
      <c r="B259" s="11" t="s">
        <v>156</v>
      </c>
      <c r="C259" s="8">
        <v>3</v>
      </c>
      <c r="D259" s="8">
        <v>1</v>
      </c>
      <c r="E259" s="9" t="s">
        <v>1019</v>
      </c>
    </row>
    <row r="260" spans="1:5" x14ac:dyDescent="0.35">
      <c r="A260" s="10">
        <f>_xlfn.XLOOKUP(Table3[[#This Row],[Student_ID]],'Exam Results'!B:B,'Exam Results'!A:A)</f>
        <v>480</v>
      </c>
      <c r="B260" s="10" t="s">
        <v>706</v>
      </c>
      <c r="C260" s="6">
        <v>3</v>
      </c>
      <c r="D260" s="6">
        <v>1</v>
      </c>
      <c r="E260" s="7" t="s">
        <v>1019</v>
      </c>
    </row>
    <row r="261" spans="1:5" x14ac:dyDescent="0.35">
      <c r="A261" s="10">
        <f>_xlfn.XLOOKUP(Table3[[#This Row],[Student_ID]],'Exam Results'!B:B,'Exam Results'!A:A)</f>
        <v>292</v>
      </c>
      <c r="B261" s="11" t="s">
        <v>836</v>
      </c>
      <c r="C261" s="8">
        <v>3</v>
      </c>
      <c r="D261" s="8">
        <v>1</v>
      </c>
      <c r="E261" s="9" t="s">
        <v>1019</v>
      </c>
    </row>
    <row r="262" spans="1:5" x14ac:dyDescent="0.35">
      <c r="A262" s="11">
        <f>_xlfn.XLOOKUP(Table3[[#This Row],[Student_ID]],'Exam Results'!B:B,'Exam Results'!A:A)</f>
        <v>162</v>
      </c>
      <c r="B262" s="10" t="s">
        <v>975</v>
      </c>
      <c r="C262" s="6">
        <v>3</v>
      </c>
      <c r="D262" s="6">
        <v>1</v>
      </c>
      <c r="E262" s="7" t="s">
        <v>1019</v>
      </c>
    </row>
    <row r="263" spans="1:5" x14ac:dyDescent="0.35">
      <c r="A263" s="10">
        <f>_xlfn.XLOOKUP(Table3[[#This Row],[Student_ID]],'Exam Results'!B:B,'Exam Results'!A:A)</f>
        <v>814</v>
      </c>
      <c r="B263" s="11" t="s">
        <v>914</v>
      </c>
      <c r="C263" s="8">
        <v>3</v>
      </c>
      <c r="D263" s="8">
        <v>2</v>
      </c>
      <c r="E263" s="9" t="s">
        <v>1019</v>
      </c>
    </row>
    <row r="264" spans="1:5" x14ac:dyDescent="0.35">
      <c r="A264" s="11">
        <f>_xlfn.XLOOKUP(Table3[[#This Row],[Student_ID]],'Exam Results'!B:B,'Exam Results'!A:A)</f>
        <v>640</v>
      </c>
      <c r="B264" s="10" t="s">
        <v>647</v>
      </c>
      <c r="C264" s="6">
        <v>3</v>
      </c>
      <c r="D264" s="6">
        <v>1</v>
      </c>
      <c r="E264" s="7" t="s">
        <v>1019</v>
      </c>
    </row>
    <row r="265" spans="1:5" x14ac:dyDescent="0.35">
      <c r="A265" s="10">
        <f>_xlfn.XLOOKUP(Table3[[#This Row],[Student_ID]],'Exam Results'!B:B,'Exam Results'!A:A)</f>
        <v>792</v>
      </c>
      <c r="B265" s="11" t="s">
        <v>648</v>
      </c>
      <c r="C265" s="8">
        <v>3</v>
      </c>
      <c r="D265" s="8">
        <v>2</v>
      </c>
      <c r="E265" s="9" t="s">
        <v>1019</v>
      </c>
    </row>
    <row r="266" spans="1:5" x14ac:dyDescent="0.35">
      <c r="A266" s="10">
        <f>_xlfn.XLOOKUP(Table3[[#This Row],[Student_ID]],'Exam Results'!B:B,'Exam Results'!A:A)</f>
        <v>446</v>
      </c>
      <c r="B266" s="10" t="s">
        <v>785</v>
      </c>
      <c r="C266" s="6">
        <v>3</v>
      </c>
      <c r="D266" s="6">
        <v>2</v>
      </c>
      <c r="E266" s="7" t="s">
        <v>1019</v>
      </c>
    </row>
    <row r="267" spans="1:5" x14ac:dyDescent="0.35">
      <c r="A267" s="11">
        <f>_xlfn.XLOOKUP(Table3[[#This Row],[Student_ID]],'Exam Results'!B:B,'Exam Results'!A:A)</f>
        <v>900</v>
      </c>
      <c r="B267" s="11" t="s">
        <v>649</v>
      </c>
      <c r="C267" s="8">
        <v>3</v>
      </c>
      <c r="D267" s="8">
        <v>1</v>
      </c>
      <c r="E267" s="9" t="s">
        <v>1019</v>
      </c>
    </row>
    <row r="268" spans="1:5" x14ac:dyDescent="0.35">
      <c r="A268" s="10">
        <f>_xlfn.XLOOKUP(Table3[[#This Row],[Student_ID]],'Exam Results'!B:B,'Exam Results'!A:A)</f>
        <v>136</v>
      </c>
      <c r="B268" s="10" t="s">
        <v>484</v>
      </c>
      <c r="C268" s="6">
        <v>3</v>
      </c>
      <c r="D268" s="6">
        <v>2</v>
      </c>
      <c r="E268" s="7" t="s">
        <v>1019</v>
      </c>
    </row>
    <row r="269" spans="1:5" x14ac:dyDescent="0.35">
      <c r="A269" s="10">
        <f>_xlfn.XLOOKUP(Table3[[#This Row],[Student_ID]],'Exam Results'!B:B,'Exam Results'!A:A)</f>
        <v>286</v>
      </c>
      <c r="B269" s="11" t="s">
        <v>485</v>
      </c>
      <c r="C269" s="8">
        <v>3</v>
      </c>
      <c r="D269" s="8">
        <v>2</v>
      </c>
      <c r="E269" s="9" t="s">
        <v>1019</v>
      </c>
    </row>
    <row r="270" spans="1:5" x14ac:dyDescent="0.35">
      <c r="A270" s="10">
        <f>_xlfn.XLOOKUP(Table3[[#This Row],[Student_ID]],'Exam Results'!B:B,'Exam Results'!A:A)</f>
        <v>641</v>
      </c>
      <c r="B270" s="10" t="s">
        <v>642</v>
      </c>
      <c r="C270" s="6">
        <v>3</v>
      </c>
      <c r="D270" s="6">
        <v>1</v>
      </c>
      <c r="E270" s="7" t="s">
        <v>1019</v>
      </c>
    </row>
    <row r="271" spans="1:5" x14ac:dyDescent="0.35">
      <c r="A271" s="11">
        <f>_xlfn.XLOOKUP(Table3[[#This Row],[Student_ID]],'Exam Results'!B:B,'Exam Results'!A:A)</f>
        <v>975</v>
      </c>
      <c r="B271" s="11" t="s">
        <v>645</v>
      </c>
      <c r="C271" s="8">
        <v>3</v>
      </c>
      <c r="D271" s="8">
        <v>2</v>
      </c>
      <c r="E271" s="9" t="s">
        <v>1019</v>
      </c>
    </row>
    <row r="272" spans="1:5" x14ac:dyDescent="0.35">
      <c r="A272" s="11">
        <f>_xlfn.XLOOKUP(Table3[[#This Row],[Student_ID]],'Exam Results'!B:B,'Exam Results'!A:A)</f>
        <v>93</v>
      </c>
      <c r="B272" s="10" t="s">
        <v>251</v>
      </c>
      <c r="C272" s="6">
        <v>3</v>
      </c>
      <c r="D272" s="6">
        <v>2</v>
      </c>
      <c r="E272" s="7" t="s">
        <v>1019</v>
      </c>
    </row>
    <row r="273" spans="1:5" x14ac:dyDescent="0.35">
      <c r="A273" s="10">
        <f>_xlfn.XLOOKUP(Table3[[#This Row],[Student_ID]],'Exam Results'!B:B,'Exam Results'!A:A)</f>
        <v>228</v>
      </c>
      <c r="B273" s="11" t="s">
        <v>548</v>
      </c>
      <c r="C273" s="8">
        <v>3</v>
      </c>
      <c r="D273" s="8">
        <v>2</v>
      </c>
      <c r="E273" s="9" t="s">
        <v>1019</v>
      </c>
    </row>
    <row r="274" spans="1:5" x14ac:dyDescent="0.35">
      <c r="A274" s="10">
        <f>_xlfn.XLOOKUP(Table3[[#This Row],[Student_ID]],'Exam Results'!B:B,'Exam Results'!A:A)</f>
        <v>473</v>
      </c>
      <c r="B274" s="10" t="s">
        <v>391</v>
      </c>
      <c r="C274" s="6">
        <v>3</v>
      </c>
      <c r="D274" s="6">
        <v>2</v>
      </c>
      <c r="E274" s="7" t="s">
        <v>1019</v>
      </c>
    </row>
    <row r="275" spans="1:5" x14ac:dyDescent="0.35">
      <c r="A275" s="11">
        <f>_xlfn.XLOOKUP(Table3[[#This Row],[Student_ID]],'Exam Results'!B:B,'Exam Results'!A:A)</f>
        <v>321</v>
      </c>
      <c r="B275" s="11" t="s">
        <v>698</v>
      </c>
      <c r="C275" s="8">
        <v>3</v>
      </c>
      <c r="D275" s="8">
        <v>2</v>
      </c>
      <c r="E275" s="9" t="s">
        <v>1019</v>
      </c>
    </row>
    <row r="276" spans="1:5" x14ac:dyDescent="0.35">
      <c r="A276" s="10">
        <f>_xlfn.XLOOKUP(Table3[[#This Row],[Student_ID]],'Exam Results'!B:B,'Exam Results'!A:A)</f>
        <v>781</v>
      </c>
      <c r="B276" s="10" t="s">
        <v>834</v>
      </c>
      <c r="C276" s="6">
        <v>3</v>
      </c>
      <c r="D276" s="6">
        <v>2</v>
      </c>
      <c r="E276" s="7" t="s">
        <v>1019</v>
      </c>
    </row>
    <row r="277" spans="1:5" x14ac:dyDescent="0.35">
      <c r="A277" s="11">
        <f>_xlfn.XLOOKUP(Table3[[#This Row],[Student_ID]],'Exam Results'!B:B,'Exam Results'!A:A)</f>
        <v>692</v>
      </c>
      <c r="B277" s="11" t="s">
        <v>11</v>
      </c>
      <c r="C277" s="8">
        <v>3</v>
      </c>
      <c r="D277" s="8">
        <v>2</v>
      </c>
      <c r="E277" s="9" t="s">
        <v>1019</v>
      </c>
    </row>
    <row r="278" spans="1:5" x14ac:dyDescent="0.35">
      <c r="A278" s="11">
        <f>_xlfn.XLOOKUP(Table3[[#This Row],[Student_ID]],'Exam Results'!B:B,'Exam Results'!A:A)</f>
        <v>661</v>
      </c>
      <c r="B278" s="10" t="s">
        <v>92</v>
      </c>
      <c r="C278" s="6">
        <v>3</v>
      </c>
      <c r="D278" s="6">
        <v>2</v>
      </c>
      <c r="E278" s="7" t="s">
        <v>1019</v>
      </c>
    </row>
    <row r="279" spans="1:5" x14ac:dyDescent="0.35">
      <c r="A279" s="11">
        <f>_xlfn.XLOOKUP(Table3[[#This Row],[Student_ID]],'Exam Results'!B:B,'Exam Results'!A:A)</f>
        <v>773</v>
      </c>
      <c r="B279" s="11" t="s">
        <v>304</v>
      </c>
      <c r="C279" s="8">
        <v>3</v>
      </c>
      <c r="D279" s="8">
        <v>1</v>
      </c>
      <c r="E279" s="9" t="s">
        <v>1019</v>
      </c>
    </row>
    <row r="280" spans="1:5" x14ac:dyDescent="0.35">
      <c r="A280" s="10">
        <f>_xlfn.XLOOKUP(Table3[[#This Row],[Student_ID]],'Exam Results'!B:B,'Exam Results'!A:A)</f>
        <v>567</v>
      </c>
      <c r="B280" s="10" t="s">
        <v>467</v>
      </c>
      <c r="C280" s="6">
        <v>3</v>
      </c>
      <c r="D280" s="6">
        <v>2</v>
      </c>
      <c r="E280" s="7" t="s">
        <v>1019</v>
      </c>
    </row>
    <row r="281" spans="1:5" x14ac:dyDescent="0.35">
      <c r="A281" s="10">
        <f>_xlfn.XLOOKUP(Table3[[#This Row],[Student_ID]],'Exam Results'!B:B,'Exam Results'!A:A)</f>
        <v>673</v>
      </c>
      <c r="B281" s="11" t="s">
        <v>631</v>
      </c>
      <c r="C281" s="8">
        <v>3</v>
      </c>
      <c r="D281" s="8">
        <v>2</v>
      </c>
      <c r="E281" s="9" t="s">
        <v>1019</v>
      </c>
    </row>
    <row r="282" spans="1:5" x14ac:dyDescent="0.35">
      <c r="A282" s="11">
        <f>_xlfn.XLOOKUP(Table3[[#This Row],[Student_ID]],'Exam Results'!B:B,'Exam Results'!A:A)</f>
        <v>909</v>
      </c>
      <c r="B282" s="10" t="s">
        <v>881</v>
      </c>
      <c r="C282" s="6">
        <v>3</v>
      </c>
      <c r="D282" s="6">
        <v>2</v>
      </c>
      <c r="E282" s="7" t="s">
        <v>1019</v>
      </c>
    </row>
    <row r="283" spans="1:5" x14ac:dyDescent="0.35">
      <c r="A283" s="11">
        <f>_xlfn.XLOOKUP(Table3[[#This Row],[Student_ID]],'Exam Results'!B:B,'Exam Results'!A:A)</f>
        <v>916</v>
      </c>
      <c r="B283" s="11" t="s">
        <v>882</v>
      </c>
      <c r="C283" s="8">
        <v>3</v>
      </c>
      <c r="D283" s="8">
        <v>2</v>
      </c>
      <c r="E283" s="9" t="s">
        <v>1019</v>
      </c>
    </row>
    <row r="284" spans="1:5" x14ac:dyDescent="0.35">
      <c r="A284" s="11">
        <f>_xlfn.XLOOKUP(Table3[[#This Row],[Student_ID]],'Exam Results'!B:B,'Exam Results'!A:A)</f>
        <v>843</v>
      </c>
      <c r="B284" s="10" t="s">
        <v>942</v>
      </c>
      <c r="C284" s="6">
        <v>3</v>
      </c>
      <c r="D284" s="6">
        <v>2</v>
      </c>
      <c r="E284" s="7" t="s">
        <v>1019</v>
      </c>
    </row>
    <row r="285" spans="1:5" x14ac:dyDescent="0.35">
      <c r="A285" s="11">
        <f>_xlfn.XLOOKUP(Table3[[#This Row],[Student_ID]],'Exam Results'!B:B,'Exam Results'!A:A)</f>
        <v>142</v>
      </c>
      <c r="B285" s="11" t="s">
        <v>257</v>
      </c>
      <c r="C285" s="8">
        <v>3</v>
      </c>
      <c r="D285" s="8">
        <v>1</v>
      </c>
      <c r="E285" s="9" t="s">
        <v>1019</v>
      </c>
    </row>
    <row r="286" spans="1:5" x14ac:dyDescent="0.35">
      <c r="A286" s="10">
        <f>_xlfn.XLOOKUP(Table3[[#This Row],[Student_ID]],'Exam Results'!B:B,'Exam Results'!A:A)</f>
        <v>764</v>
      </c>
      <c r="B286" s="10" t="s">
        <v>159</v>
      </c>
      <c r="C286" s="6">
        <v>3</v>
      </c>
      <c r="D286" s="6">
        <v>2</v>
      </c>
      <c r="E286" s="7" t="s">
        <v>1019</v>
      </c>
    </row>
    <row r="287" spans="1:5" x14ac:dyDescent="0.35">
      <c r="A287" s="10">
        <f>_xlfn.XLOOKUP(Table3[[#This Row],[Student_ID]],'Exam Results'!B:B,'Exam Results'!A:A)</f>
        <v>824</v>
      </c>
      <c r="B287" s="11" t="s">
        <v>402</v>
      </c>
      <c r="C287" s="8">
        <v>3</v>
      </c>
      <c r="D287" s="8">
        <v>2</v>
      </c>
      <c r="E287" s="9" t="s">
        <v>1019</v>
      </c>
    </row>
    <row r="288" spans="1:5" x14ac:dyDescent="0.35">
      <c r="A288" s="10">
        <f>_xlfn.XLOOKUP(Table3[[#This Row],[Student_ID]],'Exam Results'!B:B,'Exam Results'!A:A)</f>
        <v>174</v>
      </c>
      <c r="B288" s="10" t="s">
        <v>444</v>
      </c>
      <c r="C288" s="6">
        <v>3</v>
      </c>
      <c r="D288" s="6">
        <v>2</v>
      </c>
      <c r="E288" s="7" t="s">
        <v>1019</v>
      </c>
    </row>
    <row r="289" spans="1:5" x14ac:dyDescent="0.35">
      <c r="A289" s="10">
        <f>_xlfn.XLOOKUP(Table3[[#This Row],[Student_ID]],'Exam Results'!B:B,'Exam Results'!A:A)</f>
        <v>724</v>
      </c>
      <c r="B289" s="11" t="s">
        <v>446</v>
      </c>
      <c r="C289" s="8">
        <v>3</v>
      </c>
      <c r="D289" s="8">
        <v>2</v>
      </c>
      <c r="E289" s="9" t="s">
        <v>1019</v>
      </c>
    </row>
    <row r="290" spans="1:5" x14ac:dyDescent="0.35">
      <c r="A290" s="10">
        <f>_xlfn.XLOOKUP(Table3[[#This Row],[Student_ID]],'Exam Results'!B:B,'Exam Results'!A:A)</f>
        <v>886</v>
      </c>
      <c r="B290" s="10" t="s">
        <v>762</v>
      </c>
      <c r="C290" s="6">
        <v>3</v>
      </c>
      <c r="D290" s="6">
        <v>2</v>
      </c>
      <c r="E290" s="7" t="s">
        <v>1019</v>
      </c>
    </row>
    <row r="291" spans="1:5" x14ac:dyDescent="0.35">
      <c r="A291" s="10">
        <f>_xlfn.XLOOKUP(Table3[[#This Row],[Student_ID]],'Exam Results'!B:B,'Exam Results'!A:A)</f>
        <v>968</v>
      </c>
      <c r="B291" s="11" t="s">
        <v>937</v>
      </c>
      <c r="C291" s="8">
        <v>3</v>
      </c>
      <c r="D291" s="8">
        <v>2</v>
      </c>
      <c r="E291" s="9" t="s">
        <v>1019</v>
      </c>
    </row>
    <row r="292" spans="1:5" x14ac:dyDescent="0.35">
      <c r="A292" s="10">
        <f>_xlfn.XLOOKUP(Table3[[#This Row],[Student_ID]],'Exam Results'!B:B,'Exam Results'!A:A)</f>
        <v>207</v>
      </c>
      <c r="B292" s="10" t="s">
        <v>62</v>
      </c>
      <c r="C292" s="6">
        <v>3</v>
      </c>
      <c r="D292" s="6">
        <v>2</v>
      </c>
      <c r="E292" s="7" t="s">
        <v>1019</v>
      </c>
    </row>
    <row r="293" spans="1:5" x14ac:dyDescent="0.35">
      <c r="A293" s="11">
        <f>_xlfn.XLOOKUP(Table3[[#This Row],[Student_ID]],'Exam Results'!B:B,'Exam Results'!A:A)</f>
        <v>299</v>
      </c>
      <c r="B293" s="11" t="s">
        <v>133</v>
      </c>
      <c r="C293" s="8">
        <v>3</v>
      </c>
      <c r="D293" s="8">
        <v>2</v>
      </c>
      <c r="E293" s="9" t="s">
        <v>1019</v>
      </c>
    </row>
    <row r="294" spans="1:5" x14ac:dyDescent="0.35">
      <c r="A294" s="11">
        <f>_xlfn.XLOOKUP(Table3[[#This Row],[Student_ID]],'Exam Results'!B:B,'Exam Results'!A:A)</f>
        <v>166</v>
      </c>
      <c r="B294" s="10" t="s">
        <v>528</v>
      </c>
      <c r="C294" s="6">
        <v>3</v>
      </c>
      <c r="D294" s="6">
        <v>1</v>
      </c>
      <c r="E294" s="7" t="s">
        <v>1019</v>
      </c>
    </row>
    <row r="295" spans="1:5" x14ac:dyDescent="0.35">
      <c r="A295" s="10">
        <f>_xlfn.XLOOKUP(Table3[[#This Row],[Student_ID]],'Exam Results'!B:B,'Exam Results'!A:A)</f>
        <v>80</v>
      </c>
      <c r="B295" s="11" t="s">
        <v>529</v>
      </c>
      <c r="C295" s="8">
        <v>3</v>
      </c>
      <c r="D295" s="8">
        <v>1</v>
      </c>
      <c r="E295" s="9" t="s">
        <v>1019</v>
      </c>
    </row>
    <row r="296" spans="1:5" x14ac:dyDescent="0.35">
      <c r="A296" s="10">
        <f>_xlfn.XLOOKUP(Table3[[#This Row],[Student_ID]],'Exam Results'!B:B,'Exam Results'!A:A)</f>
        <v>466</v>
      </c>
      <c r="B296" s="10" t="s">
        <v>6</v>
      </c>
      <c r="C296" s="6">
        <v>3</v>
      </c>
      <c r="D296" s="6">
        <v>2</v>
      </c>
      <c r="E296" s="7" t="s">
        <v>1019</v>
      </c>
    </row>
    <row r="297" spans="1:5" x14ac:dyDescent="0.35">
      <c r="A297" s="11">
        <f>_xlfn.XLOOKUP(Table3[[#This Row],[Student_ID]],'Exam Results'!B:B,'Exam Results'!A:A)</f>
        <v>876</v>
      </c>
      <c r="B297" s="11" t="s">
        <v>8</v>
      </c>
      <c r="C297" s="8">
        <v>3</v>
      </c>
      <c r="D297" s="8">
        <v>2</v>
      </c>
      <c r="E297" s="9" t="s">
        <v>1019</v>
      </c>
    </row>
    <row r="298" spans="1:5" x14ac:dyDescent="0.35">
      <c r="A298" s="10">
        <f>_xlfn.XLOOKUP(Table3[[#This Row],[Student_ID]],'Exam Results'!B:B,'Exam Results'!A:A)</f>
        <v>143</v>
      </c>
      <c r="B298" s="10" t="s">
        <v>78</v>
      </c>
      <c r="C298" s="6">
        <v>3</v>
      </c>
      <c r="D298" s="6">
        <v>2</v>
      </c>
      <c r="E298" s="7" t="s">
        <v>1019</v>
      </c>
    </row>
    <row r="299" spans="1:5" x14ac:dyDescent="0.35">
      <c r="A299" s="10">
        <f>_xlfn.XLOOKUP(Table3[[#This Row],[Student_ID]],'Exam Results'!B:B,'Exam Results'!A:A)</f>
        <v>12</v>
      </c>
      <c r="B299" s="11" t="s">
        <v>30</v>
      </c>
      <c r="C299" s="8">
        <v>3</v>
      </c>
      <c r="D299" s="8">
        <v>2</v>
      </c>
      <c r="E299" s="9" t="s">
        <v>1019</v>
      </c>
    </row>
    <row r="300" spans="1:5" x14ac:dyDescent="0.35">
      <c r="A300" s="11">
        <f>_xlfn.XLOOKUP(Table3[[#This Row],[Student_ID]],'Exam Results'!B:B,'Exam Results'!A:A)</f>
        <v>327</v>
      </c>
      <c r="B300" s="10" t="s">
        <v>68</v>
      </c>
      <c r="C300" s="6">
        <v>3</v>
      </c>
      <c r="D300" s="6">
        <v>2</v>
      </c>
      <c r="E300" s="7" t="s">
        <v>1019</v>
      </c>
    </row>
    <row r="301" spans="1:5" x14ac:dyDescent="0.35">
      <c r="A301" s="11">
        <f>_xlfn.XLOOKUP(Table3[[#This Row],[Student_ID]],'Exam Results'!B:B,'Exam Results'!A:A)</f>
        <v>566</v>
      </c>
      <c r="B301" s="11" t="s">
        <v>32</v>
      </c>
      <c r="C301" s="8">
        <v>3</v>
      </c>
      <c r="D301" s="8">
        <v>2</v>
      </c>
      <c r="E301" s="9" t="s">
        <v>1019</v>
      </c>
    </row>
    <row r="302" spans="1:5" x14ac:dyDescent="0.35">
      <c r="A302" s="11">
        <f>_xlfn.XLOOKUP(Table3[[#This Row],[Student_ID]],'Exam Results'!B:B,'Exam Results'!A:A)</f>
        <v>200</v>
      </c>
      <c r="B302" s="10" t="s">
        <v>549</v>
      </c>
      <c r="C302" s="6">
        <v>3</v>
      </c>
      <c r="D302" s="6">
        <v>2</v>
      </c>
      <c r="E302" s="7" t="s">
        <v>1019</v>
      </c>
    </row>
    <row r="303" spans="1:5" x14ac:dyDescent="0.35">
      <c r="A303" s="11">
        <f>_xlfn.XLOOKUP(Table3[[#This Row],[Student_ID]],'Exam Results'!B:B,'Exam Results'!A:A)</f>
        <v>563</v>
      </c>
      <c r="B303" s="11" t="s">
        <v>397</v>
      </c>
      <c r="C303" s="8">
        <v>3</v>
      </c>
      <c r="D303" s="8">
        <v>2</v>
      </c>
      <c r="E303" s="9" t="s">
        <v>1019</v>
      </c>
    </row>
    <row r="304" spans="1:5" x14ac:dyDescent="0.35">
      <c r="A304" s="10">
        <f>_xlfn.XLOOKUP(Table3[[#This Row],[Student_ID]],'Exam Results'!B:B,'Exam Results'!A:A)</f>
        <v>409</v>
      </c>
      <c r="B304" s="10" t="s">
        <v>550</v>
      </c>
      <c r="C304" s="6">
        <v>3</v>
      </c>
      <c r="D304" s="6">
        <v>1</v>
      </c>
      <c r="E304" s="7" t="s">
        <v>1019</v>
      </c>
    </row>
    <row r="305" spans="1:5" x14ac:dyDescent="0.35">
      <c r="A305" s="11">
        <f>_xlfn.XLOOKUP(Table3[[#This Row],[Student_ID]],'Exam Results'!B:B,'Exam Results'!A:A)</f>
        <v>417</v>
      </c>
      <c r="B305" s="11" t="s">
        <v>552</v>
      </c>
      <c r="C305" s="8">
        <v>3</v>
      </c>
      <c r="D305" s="8">
        <v>1</v>
      </c>
      <c r="E305" s="9" t="s">
        <v>1019</v>
      </c>
    </row>
    <row r="306" spans="1:5" x14ac:dyDescent="0.35">
      <c r="A306" s="11">
        <f>_xlfn.XLOOKUP(Table3[[#This Row],[Student_ID]],'Exam Results'!B:B,'Exam Results'!A:A)</f>
        <v>796</v>
      </c>
      <c r="B306" s="10" t="s">
        <v>170</v>
      </c>
      <c r="C306" s="6">
        <v>3</v>
      </c>
      <c r="D306" s="6">
        <v>2</v>
      </c>
      <c r="E306" s="7" t="s">
        <v>1019</v>
      </c>
    </row>
    <row r="307" spans="1:5" x14ac:dyDescent="0.35">
      <c r="A307" s="10">
        <f>_xlfn.XLOOKUP(Table3[[#This Row],[Student_ID]],'Exam Results'!B:B,'Exam Results'!A:A)</f>
        <v>29</v>
      </c>
      <c r="B307" s="11" t="s">
        <v>569</v>
      </c>
      <c r="C307" s="8">
        <v>3</v>
      </c>
      <c r="D307" s="8">
        <v>2</v>
      </c>
      <c r="E307" s="9" t="s">
        <v>1019</v>
      </c>
    </row>
    <row r="308" spans="1:5" x14ac:dyDescent="0.35">
      <c r="A308" s="10">
        <f>_xlfn.XLOOKUP(Table3[[#This Row],[Student_ID]],'Exam Results'!B:B,'Exam Results'!A:A)</f>
        <v>74</v>
      </c>
      <c r="B308" s="10" t="s">
        <v>185</v>
      </c>
      <c r="C308" s="6">
        <v>3</v>
      </c>
      <c r="D308" s="6">
        <v>1</v>
      </c>
      <c r="E308" s="7" t="s">
        <v>1019</v>
      </c>
    </row>
    <row r="309" spans="1:5" x14ac:dyDescent="0.35">
      <c r="A309" s="10">
        <f>_xlfn.XLOOKUP(Table3[[#This Row],[Student_ID]],'Exam Results'!B:B,'Exam Results'!A:A)</f>
        <v>333</v>
      </c>
      <c r="B309" s="11" t="s">
        <v>186</v>
      </c>
      <c r="C309" s="8">
        <v>3</v>
      </c>
      <c r="D309" s="8">
        <v>1</v>
      </c>
      <c r="E309" s="9" t="s">
        <v>1019</v>
      </c>
    </row>
    <row r="310" spans="1:5" x14ac:dyDescent="0.35">
      <c r="A310" s="10">
        <f>_xlfn.XLOOKUP(Table3[[#This Row],[Student_ID]],'Exam Results'!B:B,'Exam Results'!A:A)</f>
        <v>502</v>
      </c>
      <c r="B310" s="10" t="s">
        <v>287</v>
      </c>
      <c r="C310" s="6">
        <v>3</v>
      </c>
      <c r="D310" s="6">
        <v>1</v>
      </c>
      <c r="E310" s="7" t="s">
        <v>1019</v>
      </c>
    </row>
    <row r="311" spans="1:5" x14ac:dyDescent="0.35">
      <c r="A311" s="11">
        <f>_xlfn.XLOOKUP(Table3[[#This Row],[Student_ID]],'Exam Results'!B:B,'Exam Results'!A:A)</f>
        <v>732</v>
      </c>
      <c r="B311" s="11" t="s">
        <v>765</v>
      </c>
      <c r="C311" s="8">
        <v>3</v>
      </c>
      <c r="D311" s="8">
        <v>2</v>
      </c>
      <c r="E311" s="9" t="s">
        <v>1019</v>
      </c>
    </row>
    <row r="312" spans="1:5" x14ac:dyDescent="0.35">
      <c r="A312" s="11">
        <f>_xlfn.XLOOKUP(Table3[[#This Row],[Student_ID]],'Exam Results'!B:B,'Exam Results'!A:A)</f>
        <v>987</v>
      </c>
      <c r="B312" s="10" t="s">
        <v>625</v>
      </c>
      <c r="C312" s="6">
        <v>3</v>
      </c>
      <c r="D312" s="6">
        <v>2</v>
      </c>
      <c r="E312" s="7" t="s">
        <v>1019</v>
      </c>
    </row>
    <row r="313" spans="1:5" x14ac:dyDescent="0.35">
      <c r="A313" s="11">
        <f>_xlfn.XLOOKUP(Table3[[#This Row],[Student_ID]],'Exam Results'!B:B,'Exam Results'!A:A)</f>
        <v>220</v>
      </c>
      <c r="B313" s="11" t="s">
        <v>939</v>
      </c>
      <c r="C313" s="8">
        <v>3</v>
      </c>
      <c r="D313" s="8">
        <v>2</v>
      </c>
      <c r="E313" s="9" t="s">
        <v>1019</v>
      </c>
    </row>
    <row r="314" spans="1:5" x14ac:dyDescent="0.35">
      <c r="A314" s="10">
        <f>_xlfn.XLOOKUP(Table3[[#This Row],[Student_ID]],'Exam Results'!B:B,'Exam Results'!A:A)</f>
        <v>60</v>
      </c>
      <c r="B314" s="10" t="s">
        <v>541</v>
      </c>
      <c r="C314" s="6">
        <v>3</v>
      </c>
      <c r="D314" s="6">
        <v>1</v>
      </c>
      <c r="E314" s="7" t="s">
        <v>1019</v>
      </c>
    </row>
    <row r="315" spans="1:5" x14ac:dyDescent="0.35">
      <c r="A315" s="10">
        <f>_xlfn.XLOOKUP(Table3[[#This Row],[Student_ID]],'Exam Results'!B:B,'Exam Results'!A:A)</f>
        <v>411</v>
      </c>
      <c r="B315" s="11" t="s">
        <v>379</v>
      </c>
      <c r="C315" s="8">
        <v>3</v>
      </c>
      <c r="D315" s="8">
        <v>2</v>
      </c>
      <c r="E315" s="9" t="s">
        <v>1019</v>
      </c>
    </row>
    <row r="316" spans="1:5" x14ac:dyDescent="0.35">
      <c r="A316" s="11">
        <f>_xlfn.XLOOKUP(Table3[[#This Row],[Student_ID]],'Exam Results'!B:B,'Exam Results'!A:A)</f>
        <v>153</v>
      </c>
      <c r="B316" s="10" t="s">
        <v>803</v>
      </c>
      <c r="C316" s="6">
        <v>3</v>
      </c>
      <c r="D316" s="6">
        <v>1</v>
      </c>
      <c r="E316" s="7" t="s">
        <v>1019</v>
      </c>
    </row>
    <row r="317" spans="1:5" x14ac:dyDescent="0.35">
      <c r="A317" s="10">
        <f>_xlfn.XLOOKUP(Table3[[#This Row],[Student_ID]],'Exam Results'!B:B,'Exam Results'!A:A)</f>
        <v>422</v>
      </c>
      <c r="B317" s="11" t="s">
        <v>198</v>
      </c>
      <c r="C317" s="8">
        <v>3</v>
      </c>
      <c r="D317" s="8">
        <v>1</v>
      </c>
      <c r="E317" s="9" t="s">
        <v>1019</v>
      </c>
    </row>
    <row r="318" spans="1:5" x14ac:dyDescent="0.35">
      <c r="A318" s="10">
        <f>_xlfn.XLOOKUP(Table3[[#This Row],[Student_ID]],'Exam Results'!B:B,'Exam Results'!A:A)</f>
        <v>141</v>
      </c>
      <c r="B318" s="10" t="s">
        <v>128</v>
      </c>
      <c r="C318" s="6">
        <v>3</v>
      </c>
      <c r="D318" s="6">
        <v>1</v>
      </c>
      <c r="E318" s="7" t="s">
        <v>1019</v>
      </c>
    </row>
    <row r="319" spans="1:5" x14ac:dyDescent="0.35">
      <c r="A319" s="10">
        <f>_xlfn.XLOOKUP(Table3[[#This Row],[Student_ID]],'Exam Results'!B:B,'Exam Results'!A:A)</f>
        <v>431</v>
      </c>
      <c r="B319" s="11" t="s">
        <v>228</v>
      </c>
      <c r="C319" s="8">
        <v>3</v>
      </c>
      <c r="D319" s="8">
        <v>2</v>
      </c>
      <c r="E319" s="9" t="s">
        <v>1019</v>
      </c>
    </row>
    <row r="320" spans="1:5" x14ac:dyDescent="0.35">
      <c r="A320" s="11">
        <f>_xlfn.XLOOKUP(Table3[[#This Row],[Student_ID]],'Exam Results'!B:B,'Exam Results'!A:A)</f>
        <v>397</v>
      </c>
      <c r="B320" s="10" t="s">
        <v>813</v>
      </c>
      <c r="C320" s="6">
        <v>3</v>
      </c>
      <c r="D320" s="6">
        <v>2</v>
      </c>
      <c r="E320" s="7" t="s">
        <v>1019</v>
      </c>
    </row>
    <row r="321" spans="1:5" x14ac:dyDescent="0.35">
      <c r="A321" s="11">
        <f>_xlfn.XLOOKUP(Table3[[#This Row],[Student_ID]],'Exam Results'!B:B,'Exam Results'!A:A)</f>
        <v>281</v>
      </c>
      <c r="B321" s="11" t="s">
        <v>278</v>
      </c>
      <c r="C321" s="8">
        <v>3</v>
      </c>
      <c r="D321" s="8">
        <v>2</v>
      </c>
      <c r="E321" s="9" t="s">
        <v>1019</v>
      </c>
    </row>
    <row r="322" spans="1:5" x14ac:dyDescent="0.35">
      <c r="A322" s="11">
        <f>_xlfn.XLOOKUP(Table3[[#This Row],[Student_ID]],'Exam Results'!B:B,'Exam Results'!A:A)</f>
        <v>394</v>
      </c>
      <c r="B322" s="10" t="s">
        <v>1004</v>
      </c>
      <c r="C322" s="6">
        <v>3</v>
      </c>
      <c r="D322" s="6">
        <v>1</v>
      </c>
      <c r="E322" s="7" t="s">
        <v>1019</v>
      </c>
    </row>
    <row r="323" spans="1:5" x14ac:dyDescent="0.35">
      <c r="A323" s="11">
        <f>_xlfn.XLOOKUP(Table3[[#This Row],[Student_ID]],'Exam Results'!B:B,'Exam Results'!A:A)</f>
        <v>133</v>
      </c>
      <c r="B323" s="11" t="s">
        <v>34</v>
      </c>
      <c r="C323" s="8">
        <v>3</v>
      </c>
      <c r="D323" s="8">
        <v>1</v>
      </c>
      <c r="E323" s="9" t="s">
        <v>1019</v>
      </c>
    </row>
    <row r="324" spans="1:5" x14ac:dyDescent="0.35">
      <c r="A324" s="10">
        <f>_xlfn.XLOOKUP(Table3[[#This Row],[Student_ID]],'Exam Results'!B:B,'Exam Results'!A:A)</f>
        <v>363</v>
      </c>
      <c r="B324" s="10" t="s">
        <v>101</v>
      </c>
      <c r="C324" s="6">
        <v>3</v>
      </c>
      <c r="D324" s="6">
        <v>2</v>
      </c>
      <c r="E324" s="7" t="s">
        <v>1019</v>
      </c>
    </row>
    <row r="325" spans="1:5" x14ac:dyDescent="0.35">
      <c r="A325" s="10">
        <f>_xlfn.XLOOKUP(Table3[[#This Row],[Student_ID]],'Exam Results'!B:B,'Exam Results'!A:A)</f>
        <v>301</v>
      </c>
      <c r="B325" s="11" t="s">
        <v>477</v>
      </c>
      <c r="C325" s="8">
        <v>3</v>
      </c>
      <c r="D325" s="8">
        <v>1</v>
      </c>
      <c r="E325" s="9" t="s">
        <v>1019</v>
      </c>
    </row>
    <row r="326" spans="1:5" x14ac:dyDescent="0.35">
      <c r="A326" s="10">
        <f>_xlfn.XLOOKUP(Table3[[#This Row],[Student_ID]],'Exam Results'!B:B,'Exam Results'!A:A)</f>
        <v>139</v>
      </c>
      <c r="B326" s="10" t="s">
        <v>780</v>
      </c>
      <c r="C326" s="6">
        <v>3</v>
      </c>
      <c r="D326" s="6">
        <v>2</v>
      </c>
      <c r="E326" s="7" t="s">
        <v>1019</v>
      </c>
    </row>
    <row r="327" spans="1:5" x14ac:dyDescent="0.35">
      <c r="A327" s="10">
        <f>_xlfn.XLOOKUP(Table3[[#This Row],[Student_ID]],'Exam Results'!B:B,'Exam Results'!A:A)</f>
        <v>226</v>
      </c>
      <c r="B327" s="11" t="s">
        <v>80</v>
      </c>
      <c r="C327" s="8">
        <v>3</v>
      </c>
      <c r="D327" s="8">
        <v>2</v>
      </c>
      <c r="E327" s="9" t="s">
        <v>1019</v>
      </c>
    </row>
    <row r="328" spans="1:5" x14ac:dyDescent="0.35">
      <c r="A328" s="11">
        <f>_xlfn.XLOOKUP(Table3[[#This Row],[Student_ID]],'Exam Results'!B:B,'Exam Results'!A:A)</f>
        <v>490</v>
      </c>
      <c r="B328" s="10" t="s">
        <v>191</v>
      </c>
      <c r="C328" s="6">
        <v>3</v>
      </c>
      <c r="D328" s="6">
        <v>1</v>
      </c>
      <c r="E328" s="7" t="s">
        <v>1019</v>
      </c>
    </row>
    <row r="329" spans="1:5" x14ac:dyDescent="0.35">
      <c r="A329" s="11">
        <f>_xlfn.XLOOKUP(Table3[[#This Row],[Student_ID]],'Exam Results'!B:B,'Exam Results'!A:A)</f>
        <v>973</v>
      </c>
      <c r="B329" s="11" t="s">
        <v>628</v>
      </c>
      <c r="C329" s="8">
        <v>3</v>
      </c>
      <c r="D329" s="8">
        <v>2</v>
      </c>
      <c r="E329" s="9" t="s">
        <v>1019</v>
      </c>
    </row>
    <row r="330" spans="1:5" x14ac:dyDescent="0.35">
      <c r="A330" s="10">
        <f>_xlfn.XLOOKUP(Table3[[#This Row],[Student_ID]],'Exam Results'!B:B,'Exam Results'!A:A)</f>
        <v>238</v>
      </c>
      <c r="B330" s="10" t="s">
        <v>38</v>
      </c>
      <c r="C330" s="6">
        <v>3</v>
      </c>
      <c r="D330" s="6">
        <v>1</v>
      </c>
      <c r="E330" s="7" t="s">
        <v>1019</v>
      </c>
    </row>
    <row r="331" spans="1:5" x14ac:dyDescent="0.35">
      <c r="A331" s="11">
        <f>_xlfn.XLOOKUP(Table3[[#This Row],[Student_ID]],'Exam Results'!B:B,'Exam Results'!A:A)</f>
        <v>130</v>
      </c>
      <c r="B331" s="11" t="s">
        <v>573</v>
      </c>
      <c r="C331" s="8">
        <v>3</v>
      </c>
      <c r="D331" s="8">
        <v>2</v>
      </c>
      <c r="E331" s="9" t="s">
        <v>1019</v>
      </c>
    </row>
    <row r="332" spans="1:5" x14ac:dyDescent="0.35">
      <c r="A332" s="11">
        <f>_xlfn.XLOOKUP(Table3[[#This Row],[Student_ID]],'Exam Results'!B:B,'Exam Results'!A:A)</f>
        <v>961</v>
      </c>
      <c r="B332" s="10" t="s">
        <v>736</v>
      </c>
      <c r="C332" s="6">
        <v>3</v>
      </c>
      <c r="D332" s="6">
        <v>2</v>
      </c>
      <c r="E332" s="7" t="s">
        <v>1019</v>
      </c>
    </row>
    <row r="333" spans="1:5" x14ac:dyDescent="0.35">
      <c r="A333" s="11">
        <f>_xlfn.XLOOKUP(Table3[[#This Row],[Student_ID]],'Exam Results'!B:B,'Exam Results'!A:A)</f>
        <v>184</v>
      </c>
      <c r="B333" s="11" t="s">
        <v>494</v>
      </c>
      <c r="C333" s="8">
        <v>3</v>
      </c>
      <c r="D333" s="8">
        <v>1</v>
      </c>
      <c r="E333" s="9" t="s">
        <v>1019</v>
      </c>
    </row>
    <row r="334" spans="1:5" x14ac:dyDescent="0.35">
      <c r="A334" s="11">
        <f>_xlfn.XLOOKUP(Table3[[#This Row],[Student_ID]],'Exam Results'!B:B,'Exam Results'!A:A)</f>
        <v>718</v>
      </c>
      <c r="B334" s="10" t="s">
        <v>332</v>
      </c>
      <c r="C334" s="6">
        <v>3</v>
      </c>
      <c r="D334" s="6">
        <v>2</v>
      </c>
      <c r="E334" s="7" t="s">
        <v>1019</v>
      </c>
    </row>
    <row r="335" spans="1:5" x14ac:dyDescent="0.35">
      <c r="A335" s="11">
        <f>_xlfn.XLOOKUP(Table3[[#This Row],[Student_ID]],'Exam Results'!B:B,'Exam Results'!A:A)</f>
        <v>374</v>
      </c>
      <c r="B335" s="11" t="s">
        <v>652</v>
      </c>
      <c r="C335" s="8">
        <v>3</v>
      </c>
      <c r="D335" s="8">
        <v>2</v>
      </c>
      <c r="E335" s="9" t="s">
        <v>1019</v>
      </c>
    </row>
    <row r="336" spans="1:5" x14ac:dyDescent="0.35">
      <c r="A336" s="10">
        <f>_xlfn.XLOOKUP(Table3[[#This Row],[Student_ID]],'Exam Results'!B:B,'Exam Results'!A:A)</f>
        <v>924</v>
      </c>
      <c r="B336" s="10" t="s">
        <v>897</v>
      </c>
      <c r="C336" s="6">
        <v>3</v>
      </c>
      <c r="D336" s="6">
        <v>2</v>
      </c>
      <c r="E336" s="7" t="s">
        <v>1019</v>
      </c>
    </row>
    <row r="337" spans="1:5" x14ac:dyDescent="0.35">
      <c r="A337" s="10">
        <f>_xlfn.XLOOKUP(Table3[[#This Row],[Student_ID]],'Exam Results'!B:B,'Exam Results'!A:A)</f>
        <v>770</v>
      </c>
      <c r="B337" s="11" t="s">
        <v>429</v>
      </c>
      <c r="C337" s="8">
        <v>3</v>
      </c>
      <c r="D337" s="8">
        <v>1</v>
      </c>
      <c r="E337" s="9" t="s">
        <v>1019</v>
      </c>
    </row>
    <row r="338" spans="1:5" x14ac:dyDescent="0.35">
      <c r="A338" s="11">
        <f>_xlfn.XLOOKUP(Table3[[#This Row],[Student_ID]],'Exam Results'!B:B,'Exam Results'!A:A)</f>
        <v>112</v>
      </c>
      <c r="B338" s="10" t="s">
        <v>613</v>
      </c>
      <c r="C338" s="6">
        <v>3</v>
      </c>
      <c r="D338" s="6">
        <v>2</v>
      </c>
      <c r="E338" s="7" t="s">
        <v>1019</v>
      </c>
    </row>
    <row r="339" spans="1:5" x14ac:dyDescent="0.35">
      <c r="A339" s="11">
        <f>_xlfn.XLOOKUP(Table3[[#This Row],[Student_ID]],'Exam Results'!B:B,'Exam Results'!A:A)</f>
        <v>311</v>
      </c>
      <c r="B339" s="11" t="s">
        <v>615</v>
      </c>
      <c r="C339" s="8">
        <v>3</v>
      </c>
      <c r="D339" s="8">
        <v>1</v>
      </c>
      <c r="E339" s="9" t="s">
        <v>1019</v>
      </c>
    </row>
    <row r="340" spans="1:5" x14ac:dyDescent="0.35">
      <c r="A340" s="10">
        <f>_xlfn.XLOOKUP(Table3[[#This Row],[Student_ID]],'Exam Results'!B:B,'Exam Results'!A:A)</f>
        <v>556</v>
      </c>
      <c r="B340" s="10" t="s">
        <v>760</v>
      </c>
      <c r="C340" s="6">
        <v>3</v>
      </c>
      <c r="D340" s="6">
        <v>1</v>
      </c>
      <c r="E340" s="7" t="s">
        <v>1019</v>
      </c>
    </row>
    <row r="341" spans="1:5" x14ac:dyDescent="0.35">
      <c r="A341" s="11">
        <f>_xlfn.XLOOKUP(Table3[[#This Row],[Student_ID]],'Exam Results'!B:B,'Exam Results'!A:A)</f>
        <v>91</v>
      </c>
      <c r="B341" s="11" t="s">
        <v>235</v>
      </c>
      <c r="C341" s="8">
        <v>3</v>
      </c>
      <c r="D341" s="8">
        <v>1</v>
      </c>
      <c r="E341" s="9" t="s">
        <v>1019</v>
      </c>
    </row>
    <row r="342" spans="1:5" x14ac:dyDescent="0.35">
      <c r="A342" s="11">
        <f>_xlfn.XLOOKUP(Table3[[#This Row],[Student_ID]],'Exam Results'!B:B,'Exam Results'!A:A)</f>
        <v>353</v>
      </c>
      <c r="B342" s="10" t="s">
        <v>369</v>
      </c>
      <c r="C342" s="6">
        <v>3</v>
      </c>
      <c r="D342" s="6">
        <v>2</v>
      </c>
      <c r="E342" s="7" t="s">
        <v>1019</v>
      </c>
    </row>
    <row r="343" spans="1:5" x14ac:dyDescent="0.35">
      <c r="A343" s="10">
        <f>_xlfn.XLOOKUP(Table3[[#This Row],[Student_ID]],'Exam Results'!B:B,'Exam Results'!A:A)</f>
        <v>771</v>
      </c>
      <c r="B343" s="11" t="s">
        <v>370</v>
      </c>
      <c r="C343" s="8">
        <v>3</v>
      </c>
      <c r="D343" s="8">
        <v>2</v>
      </c>
      <c r="E343" s="9" t="s">
        <v>1019</v>
      </c>
    </row>
    <row r="344" spans="1:5" x14ac:dyDescent="0.35">
      <c r="A344" s="10">
        <f>_xlfn.XLOOKUP(Table3[[#This Row],[Student_ID]],'Exam Results'!B:B,'Exam Results'!A:A)</f>
        <v>702</v>
      </c>
      <c r="B344" s="10" t="s">
        <v>564</v>
      </c>
      <c r="C344" s="6">
        <v>3</v>
      </c>
      <c r="D344" s="6">
        <v>2</v>
      </c>
      <c r="E344" s="7" t="s">
        <v>1019</v>
      </c>
    </row>
    <row r="345" spans="1:5" x14ac:dyDescent="0.35">
      <c r="A345" s="10">
        <f>_xlfn.XLOOKUP(Table3[[#This Row],[Student_ID]],'Exam Results'!B:B,'Exam Results'!A:A)</f>
        <v>482</v>
      </c>
      <c r="B345" s="11" t="s">
        <v>719</v>
      </c>
      <c r="C345" s="8">
        <v>3</v>
      </c>
      <c r="D345" s="8">
        <v>2</v>
      </c>
      <c r="E345" s="9" t="s">
        <v>1019</v>
      </c>
    </row>
    <row r="346" spans="1:5" x14ac:dyDescent="0.35">
      <c r="A346" s="11">
        <f>_xlfn.XLOOKUP(Table3[[#This Row],[Student_ID]],'Exam Results'!B:B,'Exam Results'!A:A)</f>
        <v>261</v>
      </c>
      <c r="B346" s="10" t="s">
        <v>512</v>
      </c>
      <c r="C346" s="6">
        <v>3</v>
      </c>
      <c r="D346" s="6">
        <v>2</v>
      </c>
      <c r="E346" s="7" t="s">
        <v>1019</v>
      </c>
    </row>
    <row r="347" spans="1:5" x14ac:dyDescent="0.35">
      <c r="A347" s="10">
        <f>_xlfn.XLOOKUP(Table3[[#This Row],[Student_ID]],'Exam Results'!B:B,'Exam Results'!A:A)</f>
        <v>449</v>
      </c>
      <c r="B347" s="11" t="s">
        <v>514</v>
      </c>
      <c r="C347" s="8">
        <v>3</v>
      </c>
      <c r="D347" s="8">
        <v>2</v>
      </c>
      <c r="E347" s="9" t="s">
        <v>1019</v>
      </c>
    </row>
    <row r="348" spans="1:5" x14ac:dyDescent="0.35">
      <c r="A348" s="10">
        <f>_xlfn.XLOOKUP(Table3[[#This Row],[Student_ID]],'Exam Results'!B:B,'Exam Results'!A:A)</f>
        <v>208</v>
      </c>
      <c r="B348" s="10" t="s">
        <v>340</v>
      </c>
      <c r="C348" s="6">
        <v>3</v>
      </c>
      <c r="D348" s="6">
        <v>2</v>
      </c>
      <c r="E348" s="7" t="s">
        <v>1019</v>
      </c>
    </row>
    <row r="349" spans="1:5" x14ac:dyDescent="0.35">
      <c r="A349" s="11">
        <f>_xlfn.XLOOKUP(Table3[[#This Row],[Student_ID]],'Exam Results'!B:B,'Exam Results'!A:A)</f>
        <v>403</v>
      </c>
      <c r="B349" s="11" t="s">
        <v>661</v>
      </c>
      <c r="C349" s="8">
        <v>3</v>
      </c>
      <c r="D349" s="8">
        <v>2</v>
      </c>
      <c r="E349" s="9" t="s">
        <v>1019</v>
      </c>
    </row>
    <row r="350" spans="1:5" x14ac:dyDescent="0.35">
      <c r="A350" s="11">
        <f>_xlfn.XLOOKUP(Table3[[#This Row],[Student_ID]],'Exam Results'!B:B,'Exam Results'!A:A)</f>
        <v>720</v>
      </c>
      <c r="B350" s="10" t="s">
        <v>662</v>
      </c>
      <c r="C350" s="6">
        <v>3</v>
      </c>
      <c r="D350" s="6">
        <v>2</v>
      </c>
      <c r="E350" s="7" t="s">
        <v>1019</v>
      </c>
    </row>
    <row r="351" spans="1:5" x14ac:dyDescent="0.35">
      <c r="A351" s="10">
        <f>_xlfn.XLOOKUP(Table3[[#This Row],[Student_ID]],'Exam Results'!B:B,'Exam Results'!A:A)</f>
        <v>918</v>
      </c>
      <c r="B351" s="11" t="s">
        <v>663</v>
      </c>
      <c r="C351" s="8">
        <v>3</v>
      </c>
      <c r="D351" s="8">
        <v>1</v>
      </c>
      <c r="E351" s="9" t="s">
        <v>1019</v>
      </c>
    </row>
    <row r="352" spans="1:5" x14ac:dyDescent="0.35">
      <c r="A352" s="10">
        <f>_xlfn.XLOOKUP(Table3[[#This Row],[Student_ID]],'Exam Results'!B:B,'Exam Results'!A:A)</f>
        <v>180</v>
      </c>
      <c r="B352" s="10" t="s">
        <v>173</v>
      </c>
      <c r="C352" s="6">
        <v>3</v>
      </c>
      <c r="D352" s="6">
        <v>2</v>
      </c>
      <c r="E352" s="7" t="s">
        <v>1019</v>
      </c>
    </row>
    <row r="353" spans="1:5" x14ac:dyDescent="0.35">
      <c r="A353" s="10">
        <f>_xlfn.XLOOKUP(Table3[[#This Row],[Student_ID]],'Exam Results'!B:B,'Exam Results'!A:A)</f>
        <v>51</v>
      </c>
      <c r="B353" s="11" t="s">
        <v>419</v>
      </c>
      <c r="C353" s="8">
        <v>3</v>
      </c>
      <c r="D353" s="8">
        <v>2</v>
      </c>
      <c r="E353" s="9" t="s">
        <v>1019</v>
      </c>
    </row>
    <row r="354" spans="1:5" x14ac:dyDescent="0.35">
      <c r="A354" s="11">
        <f>_xlfn.XLOOKUP(Table3[[#This Row],[Student_ID]],'Exam Results'!B:B,'Exam Results'!A:A)</f>
        <v>210</v>
      </c>
      <c r="B354" s="10" t="s">
        <v>420</v>
      </c>
      <c r="C354" s="6">
        <v>3</v>
      </c>
      <c r="D354" s="6">
        <v>1</v>
      </c>
      <c r="E354" s="7" t="s">
        <v>1019</v>
      </c>
    </row>
    <row r="355" spans="1:5" x14ac:dyDescent="0.35">
      <c r="A355" s="10">
        <f>_xlfn.XLOOKUP(Table3[[#This Row],[Student_ID]],'Exam Results'!B:B,'Exam Results'!A:A)</f>
        <v>707</v>
      </c>
      <c r="B355" s="11" t="s">
        <v>743</v>
      </c>
      <c r="C355" s="8">
        <v>3</v>
      </c>
      <c r="D355" s="8">
        <v>1</v>
      </c>
      <c r="E355" s="9" t="s">
        <v>1019</v>
      </c>
    </row>
    <row r="356" spans="1:5" x14ac:dyDescent="0.35">
      <c r="A356" s="11">
        <f>_xlfn.XLOOKUP(Table3[[#This Row],[Student_ID]],'Exam Results'!B:B,'Exam Results'!A:A)</f>
        <v>368</v>
      </c>
      <c r="B356" s="10" t="s">
        <v>998</v>
      </c>
      <c r="C356" s="6">
        <v>3</v>
      </c>
      <c r="D356" s="6">
        <v>2</v>
      </c>
      <c r="E356" s="7" t="s">
        <v>1019</v>
      </c>
    </row>
    <row r="357" spans="1:5" x14ac:dyDescent="0.35">
      <c r="A357" s="11">
        <f>_xlfn.XLOOKUP(Table3[[#This Row],[Student_ID]],'Exam Results'!B:B,'Exam Results'!A:A)</f>
        <v>606</v>
      </c>
      <c r="B357" s="11" t="s">
        <v>27</v>
      </c>
      <c r="C357" s="8">
        <v>3</v>
      </c>
      <c r="D357" s="8">
        <v>2</v>
      </c>
      <c r="E357" s="9" t="s">
        <v>1019</v>
      </c>
    </row>
    <row r="358" spans="1:5" x14ac:dyDescent="0.35">
      <c r="A358" s="10">
        <f>_xlfn.XLOOKUP(Table3[[#This Row],[Student_ID]],'Exam Results'!B:B,'Exam Results'!A:A)</f>
        <v>296</v>
      </c>
      <c r="B358" s="10" t="s">
        <v>149</v>
      </c>
      <c r="C358" s="6">
        <v>3</v>
      </c>
      <c r="D358" s="6">
        <v>2</v>
      </c>
      <c r="E358" s="7" t="s">
        <v>1019</v>
      </c>
    </row>
    <row r="359" spans="1:5" x14ac:dyDescent="0.35">
      <c r="A359" s="11">
        <f>_xlfn.XLOOKUP(Table3[[#This Row],[Student_ID]],'Exam Results'!B:B,'Exam Results'!A:A)</f>
        <v>218</v>
      </c>
      <c r="B359" s="11" t="s">
        <v>381</v>
      </c>
      <c r="C359" s="8">
        <v>3</v>
      </c>
      <c r="D359" s="8">
        <v>2</v>
      </c>
      <c r="E359" s="9" t="s">
        <v>1019</v>
      </c>
    </row>
    <row r="360" spans="1:5" x14ac:dyDescent="0.35">
      <c r="A360" s="10">
        <f>_xlfn.XLOOKUP(Table3[[#This Row],[Student_ID]],'Exam Results'!B:B,'Exam Results'!A:A)</f>
        <v>214</v>
      </c>
      <c r="B360" s="10" t="s">
        <v>543</v>
      </c>
      <c r="C360" s="6">
        <v>3</v>
      </c>
      <c r="D360" s="6">
        <v>2</v>
      </c>
      <c r="E360" s="7" t="s">
        <v>1019</v>
      </c>
    </row>
    <row r="361" spans="1:5" x14ac:dyDescent="0.35">
      <c r="A361" s="10">
        <f>_xlfn.XLOOKUP(Table3[[#This Row],[Student_ID]],'Exam Results'!B:B,'Exam Results'!A:A)</f>
        <v>435</v>
      </c>
      <c r="B361" s="11" t="s">
        <v>21</v>
      </c>
      <c r="C361" s="8">
        <v>3</v>
      </c>
      <c r="D361" s="8">
        <v>1</v>
      </c>
      <c r="E361" s="9" t="s">
        <v>1019</v>
      </c>
    </row>
    <row r="362" spans="1:5" x14ac:dyDescent="0.35">
      <c r="A362" s="11">
        <f>_xlfn.XLOOKUP(Table3[[#This Row],[Student_ID]],'Exam Results'!B:B,'Exam Results'!A:A)</f>
        <v>59</v>
      </c>
      <c r="B362" s="10" t="s">
        <v>61</v>
      </c>
      <c r="C362" s="6">
        <v>3</v>
      </c>
      <c r="D362" s="6">
        <v>2</v>
      </c>
      <c r="E362" s="7" t="s">
        <v>1019</v>
      </c>
    </row>
    <row r="363" spans="1:5" x14ac:dyDescent="0.35">
      <c r="A363" s="10">
        <f>_xlfn.XLOOKUP(Table3[[#This Row],[Student_ID]],'Exam Results'!B:B,'Exam Results'!A:A)</f>
        <v>250</v>
      </c>
      <c r="B363" s="11" t="s">
        <v>352</v>
      </c>
      <c r="C363" s="8">
        <v>3</v>
      </c>
      <c r="D363" s="8">
        <v>2</v>
      </c>
      <c r="E363" s="9" t="s">
        <v>1019</v>
      </c>
    </row>
    <row r="364" spans="1:5" x14ac:dyDescent="0.35">
      <c r="A364" s="11">
        <f>_xlfn.XLOOKUP(Table3[[#This Row],[Student_ID]],'Exam Results'!B:B,'Exam Results'!A:A)</f>
        <v>267</v>
      </c>
      <c r="B364" s="10" t="s">
        <v>59</v>
      </c>
      <c r="C364" s="6">
        <v>3</v>
      </c>
      <c r="D364" s="6">
        <v>1</v>
      </c>
      <c r="E364" s="7" t="s">
        <v>1019</v>
      </c>
    </row>
    <row r="365" spans="1:5" x14ac:dyDescent="0.35">
      <c r="A365" s="10">
        <f>_xlfn.XLOOKUP(Table3[[#This Row],[Student_ID]],'Exam Results'!B:B,'Exam Results'!A:A)</f>
        <v>440</v>
      </c>
      <c r="B365" s="11" t="s">
        <v>510</v>
      </c>
      <c r="C365" s="8">
        <v>3</v>
      </c>
      <c r="D365" s="8">
        <v>2</v>
      </c>
      <c r="E365" s="9" t="s">
        <v>1019</v>
      </c>
    </row>
    <row r="366" spans="1:5" x14ac:dyDescent="0.35">
      <c r="A366" s="10">
        <f>_xlfn.XLOOKUP(Table3[[#This Row],[Student_ID]],'Exam Results'!B:B,'Exam Results'!A:A)</f>
        <v>154</v>
      </c>
      <c r="B366" s="10" t="s">
        <v>669</v>
      </c>
      <c r="C366" s="6">
        <v>3</v>
      </c>
      <c r="D366" s="6">
        <v>1</v>
      </c>
      <c r="E366" s="7" t="s">
        <v>1019</v>
      </c>
    </row>
    <row r="367" spans="1:5" x14ac:dyDescent="0.35">
      <c r="A367" s="10">
        <f>_xlfn.XLOOKUP(Table3[[#This Row],[Student_ID]],'Exam Results'!B:B,'Exam Results'!A:A)</f>
        <v>35</v>
      </c>
      <c r="B367" s="11" t="s">
        <v>491</v>
      </c>
      <c r="C367" s="8">
        <v>3</v>
      </c>
      <c r="D367" s="8">
        <v>1</v>
      </c>
      <c r="E367" s="9" t="s">
        <v>1019</v>
      </c>
    </row>
    <row r="368" spans="1:5" x14ac:dyDescent="0.35">
      <c r="A368" s="10">
        <f>_xlfn.XLOOKUP(Table3[[#This Row],[Student_ID]],'Exam Results'!B:B,'Exam Results'!A:A)</f>
        <v>178</v>
      </c>
      <c r="B368" s="10" t="s">
        <v>492</v>
      </c>
      <c r="C368" s="6">
        <v>3</v>
      </c>
      <c r="D368" s="6">
        <v>1</v>
      </c>
      <c r="E368" s="7" t="s">
        <v>1019</v>
      </c>
    </row>
    <row r="369" spans="1:5" x14ac:dyDescent="0.35">
      <c r="A369" s="11">
        <f>_xlfn.XLOOKUP(Table3[[#This Row],[Student_ID]],'Exam Results'!B:B,'Exam Results'!A:A)</f>
        <v>534</v>
      </c>
      <c r="B369" s="11" t="s">
        <v>326</v>
      </c>
      <c r="C369" s="8">
        <v>3</v>
      </c>
      <c r="D369" s="8">
        <v>1</v>
      </c>
      <c r="E369" s="9" t="s">
        <v>1019</v>
      </c>
    </row>
    <row r="370" spans="1:5" x14ac:dyDescent="0.35">
      <c r="A370" s="10">
        <f>_xlfn.XLOOKUP(Table3[[#This Row],[Student_ID]],'Exam Results'!B:B,'Exam Results'!A:A)</f>
        <v>393</v>
      </c>
      <c r="B370" s="10" t="s">
        <v>791</v>
      </c>
      <c r="C370" s="6">
        <v>3</v>
      </c>
      <c r="D370" s="6">
        <v>2</v>
      </c>
      <c r="E370" s="7" t="s">
        <v>1019</v>
      </c>
    </row>
    <row r="371" spans="1:5" x14ac:dyDescent="0.35">
      <c r="A371" s="10">
        <f>_xlfn.XLOOKUP(Table3[[#This Row],[Student_ID]],'Exam Results'!B:B,'Exam Results'!A:A)</f>
        <v>46</v>
      </c>
      <c r="B371" s="11" t="s">
        <v>247</v>
      </c>
      <c r="C371" s="8">
        <v>3</v>
      </c>
      <c r="D371" s="8">
        <v>2</v>
      </c>
      <c r="E371" s="9" t="s">
        <v>1019</v>
      </c>
    </row>
    <row r="372" spans="1:5" x14ac:dyDescent="0.35">
      <c r="A372" s="11">
        <f>_xlfn.XLOOKUP(Table3[[#This Row],[Student_ID]],'Exam Results'!B:B,'Exam Results'!A:A)</f>
        <v>373</v>
      </c>
      <c r="B372" s="10" t="s">
        <v>387</v>
      </c>
      <c r="C372" s="6">
        <v>3</v>
      </c>
      <c r="D372" s="6">
        <v>1</v>
      </c>
      <c r="E372" s="7" t="s">
        <v>1019</v>
      </c>
    </row>
    <row r="373" spans="1:5" x14ac:dyDescent="0.35">
      <c r="A373" s="10">
        <f>_xlfn.XLOOKUP(Table3[[#This Row],[Student_ID]],'Exam Results'!B:B,'Exam Results'!A:A)</f>
        <v>743</v>
      </c>
      <c r="B373" s="11" t="s">
        <v>546</v>
      </c>
      <c r="C373" s="8">
        <v>3</v>
      </c>
      <c r="D373" s="8">
        <v>2</v>
      </c>
      <c r="E373" s="9" t="s">
        <v>1019</v>
      </c>
    </row>
    <row r="374" spans="1:5" x14ac:dyDescent="0.35">
      <c r="A374" s="10">
        <f>_xlfn.XLOOKUP(Table3[[#This Row],[Student_ID]],'Exam Results'!B:B,'Exam Results'!A:A)</f>
        <v>623</v>
      </c>
      <c r="B374" s="10" t="s">
        <v>695</v>
      </c>
      <c r="C374" s="6">
        <v>3</v>
      </c>
      <c r="D374" s="6">
        <v>1</v>
      </c>
      <c r="E374" s="7" t="s">
        <v>1019</v>
      </c>
    </row>
    <row r="375" spans="1:5" x14ac:dyDescent="0.35">
      <c r="A375" s="11">
        <f>_xlfn.XLOOKUP(Table3[[#This Row],[Student_ID]],'Exam Results'!B:B,'Exam Results'!A:A)</f>
        <v>538</v>
      </c>
      <c r="B375" s="11" t="s">
        <v>832</v>
      </c>
      <c r="C375" s="8">
        <v>3</v>
      </c>
      <c r="D375" s="8">
        <v>2</v>
      </c>
      <c r="E375" s="9" t="s">
        <v>1019</v>
      </c>
    </row>
    <row r="376" spans="1:5" x14ac:dyDescent="0.35">
      <c r="A376" s="10">
        <f>_xlfn.XLOOKUP(Table3[[#This Row],[Student_ID]],'Exam Results'!B:B,'Exam Results'!A:A)</f>
        <v>90</v>
      </c>
      <c r="B376" s="10" t="s">
        <v>603</v>
      </c>
      <c r="C376" s="6">
        <v>3</v>
      </c>
      <c r="D376" s="6">
        <v>1</v>
      </c>
      <c r="E376" s="7" t="s">
        <v>1019</v>
      </c>
    </row>
    <row r="377" spans="1:5" x14ac:dyDescent="0.35">
      <c r="A377" s="10">
        <f>_xlfn.XLOOKUP(Table3[[#This Row],[Student_ID]],'Exam Results'!B:B,'Exam Results'!A:A)</f>
        <v>591</v>
      </c>
      <c r="B377" s="11" t="s">
        <v>606</v>
      </c>
      <c r="C377" s="8">
        <v>3</v>
      </c>
      <c r="D377" s="8">
        <v>2</v>
      </c>
      <c r="E377" s="9" t="s">
        <v>1019</v>
      </c>
    </row>
    <row r="378" spans="1:5" x14ac:dyDescent="0.35">
      <c r="A378" s="11">
        <f>_xlfn.XLOOKUP(Table3[[#This Row],[Student_ID]],'Exam Results'!B:B,'Exam Results'!A:A)</f>
        <v>526</v>
      </c>
      <c r="B378" s="10" t="s">
        <v>607</v>
      </c>
      <c r="C378" s="6">
        <v>3</v>
      </c>
      <c r="D378" s="6">
        <v>1</v>
      </c>
      <c r="E378" s="7" t="s">
        <v>1019</v>
      </c>
    </row>
    <row r="379" spans="1:5" x14ac:dyDescent="0.35">
      <c r="A379" s="10">
        <f>_xlfn.XLOOKUP(Table3[[#This Row],[Student_ID]],'Exam Results'!B:B,'Exam Results'!A:A)</f>
        <v>866</v>
      </c>
      <c r="B379" s="11" t="s">
        <v>758</v>
      </c>
      <c r="C379" s="8">
        <v>3</v>
      </c>
      <c r="D379" s="8">
        <v>1</v>
      </c>
      <c r="E379" s="9" t="s">
        <v>1019</v>
      </c>
    </row>
    <row r="380" spans="1:5" x14ac:dyDescent="0.35">
      <c r="A380" s="10">
        <f>_xlfn.XLOOKUP(Table3[[#This Row],[Student_ID]],'Exam Results'!B:B,'Exam Results'!A:A)</f>
        <v>565</v>
      </c>
      <c r="B380" s="10" t="s">
        <v>1007</v>
      </c>
      <c r="C380" s="6">
        <v>3</v>
      </c>
      <c r="D380" s="6">
        <v>2</v>
      </c>
      <c r="E380" s="7" t="s">
        <v>1019</v>
      </c>
    </row>
    <row r="381" spans="1:5" x14ac:dyDescent="0.35">
      <c r="A381" s="10">
        <f>_xlfn.XLOOKUP(Table3[[#This Row],[Student_ID]],'Exam Results'!B:B,'Exam Results'!A:A)</f>
        <v>574</v>
      </c>
      <c r="B381" s="11" t="s">
        <v>114</v>
      </c>
      <c r="C381" s="8">
        <v>3</v>
      </c>
      <c r="D381" s="8">
        <v>2</v>
      </c>
      <c r="E381" s="9" t="s">
        <v>1019</v>
      </c>
    </row>
    <row r="382" spans="1:5" x14ac:dyDescent="0.35">
      <c r="A382" s="11">
        <f>_xlfn.XLOOKUP(Table3[[#This Row],[Student_ID]],'Exam Results'!B:B,'Exam Results'!A:A)</f>
        <v>191</v>
      </c>
      <c r="B382" s="10" t="s">
        <v>531</v>
      </c>
      <c r="C382" s="6">
        <v>3</v>
      </c>
      <c r="D382" s="6">
        <v>2</v>
      </c>
      <c r="E382" s="7" t="s">
        <v>1019</v>
      </c>
    </row>
    <row r="383" spans="1:5" x14ac:dyDescent="0.35">
      <c r="A383" s="11">
        <f>_xlfn.XLOOKUP(Table3[[#This Row],[Student_ID]],'Exam Results'!B:B,'Exam Results'!A:A)</f>
        <v>869</v>
      </c>
      <c r="B383" s="11" t="s">
        <v>801</v>
      </c>
      <c r="C383" s="8">
        <v>3</v>
      </c>
      <c r="D383" s="8">
        <v>2</v>
      </c>
      <c r="E383" s="9" t="s">
        <v>1019</v>
      </c>
    </row>
    <row r="384" spans="1:5" x14ac:dyDescent="0.35">
      <c r="A384" s="10">
        <f>_xlfn.XLOOKUP(Table3[[#This Row],[Student_ID]],'Exam Results'!B:B,'Exam Results'!A:A)</f>
        <v>57</v>
      </c>
      <c r="B384" s="10" t="s">
        <v>86</v>
      </c>
      <c r="C384" s="6">
        <v>3</v>
      </c>
      <c r="D384" s="6">
        <v>2</v>
      </c>
      <c r="E384" s="7" t="s">
        <v>1019</v>
      </c>
    </row>
    <row r="385" spans="1:5" x14ac:dyDescent="0.35">
      <c r="A385" s="11">
        <f>_xlfn.XLOOKUP(Table3[[#This Row],[Student_ID]],'Exam Results'!B:B,'Exam Results'!A:A)</f>
        <v>459</v>
      </c>
      <c r="B385" s="11" t="s">
        <v>87</v>
      </c>
      <c r="C385" s="8">
        <v>3</v>
      </c>
      <c r="D385" s="8">
        <v>1</v>
      </c>
      <c r="E385" s="9" t="s">
        <v>1019</v>
      </c>
    </row>
    <row r="386" spans="1:5" x14ac:dyDescent="0.35">
      <c r="A386" s="11">
        <f>_xlfn.XLOOKUP(Table3[[#This Row],[Student_ID]],'Exam Results'!B:B,'Exam Results'!A:A)</f>
        <v>589</v>
      </c>
      <c r="B386" s="10" t="s">
        <v>879</v>
      </c>
      <c r="C386" s="6">
        <v>3</v>
      </c>
      <c r="D386" s="6">
        <v>2</v>
      </c>
      <c r="E386" s="7" t="s">
        <v>1019</v>
      </c>
    </row>
    <row r="387" spans="1:5" x14ac:dyDescent="0.35">
      <c r="A387" s="10">
        <f>_xlfn.XLOOKUP(Table3[[#This Row],[Student_ID]],'Exam Results'!B:B,'Exam Results'!A:A)</f>
        <v>568</v>
      </c>
      <c r="B387" s="11" t="s">
        <v>721</v>
      </c>
      <c r="C387" s="8">
        <v>4</v>
      </c>
      <c r="D387" s="8">
        <v>2</v>
      </c>
      <c r="E387" s="9" t="s">
        <v>1019</v>
      </c>
    </row>
    <row r="388" spans="1:5" x14ac:dyDescent="0.35">
      <c r="A388" s="11">
        <f>_xlfn.XLOOKUP(Table3[[#This Row],[Student_ID]],'Exam Results'!B:B,'Exam Results'!A:A)</f>
        <v>679</v>
      </c>
      <c r="B388" s="10" t="s">
        <v>723</v>
      </c>
      <c r="C388" s="6">
        <v>4</v>
      </c>
      <c r="D388" s="6">
        <v>2</v>
      </c>
      <c r="E388" s="7" t="s">
        <v>1019</v>
      </c>
    </row>
    <row r="389" spans="1:5" x14ac:dyDescent="0.35">
      <c r="A389" s="11">
        <f>_xlfn.XLOOKUP(Table3[[#This Row],[Student_ID]],'Exam Results'!B:B,'Exam Results'!A:A)</f>
        <v>54</v>
      </c>
      <c r="B389" s="11" t="s">
        <v>274</v>
      </c>
      <c r="C389" s="8">
        <v>4</v>
      </c>
      <c r="D389" s="8">
        <v>2</v>
      </c>
      <c r="E389" s="9" t="s">
        <v>1019</v>
      </c>
    </row>
    <row r="390" spans="1:5" x14ac:dyDescent="0.35">
      <c r="A390" s="10">
        <f>_xlfn.XLOOKUP(Table3[[#This Row],[Student_ID]],'Exam Results'!B:B,'Exam Results'!A:A)</f>
        <v>276</v>
      </c>
      <c r="B390" s="10" t="s">
        <v>935</v>
      </c>
      <c r="C390" s="6">
        <v>4</v>
      </c>
      <c r="D390" s="6">
        <v>1</v>
      </c>
      <c r="E390" s="7" t="s">
        <v>1019</v>
      </c>
    </row>
    <row r="391" spans="1:5" x14ac:dyDescent="0.35">
      <c r="A391" s="10">
        <f>_xlfn.XLOOKUP(Table3[[#This Row],[Student_ID]],'Exam Results'!B:B,'Exam Results'!A:A)</f>
        <v>455</v>
      </c>
      <c r="B391" s="11" t="s">
        <v>374</v>
      </c>
      <c r="C391" s="8">
        <v>4</v>
      </c>
      <c r="D391" s="8">
        <v>2</v>
      </c>
      <c r="E391" s="9" t="s">
        <v>1019</v>
      </c>
    </row>
    <row r="392" spans="1:5" x14ac:dyDescent="0.35">
      <c r="A392" s="11">
        <f>_xlfn.XLOOKUP(Table3[[#This Row],[Student_ID]],'Exam Results'!B:B,'Exam Results'!A:A)</f>
        <v>880</v>
      </c>
      <c r="B392" s="10" t="s">
        <v>690</v>
      </c>
      <c r="C392" s="6">
        <v>4</v>
      </c>
      <c r="D392" s="6">
        <v>2</v>
      </c>
      <c r="E392" s="7" t="s">
        <v>1019</v>
      </c>
    </row>
    <row r="393" spans="1:5" x14ac:dyDescent="0.35">
      <c r="A393" s="10">
        <f>_xlfn.XLOOKUP(Table3[[#This Row],[Student_ID]],'Exam Results'!B:B,'Exam Results'!A:A)</f>
        <v>209</v>
      </c>
      <c r="B393" s="11" t="s">
        <v>193</v>
      </c>
      <c r="C393" s="8">
        <v>4</v>
      </c>
      <c r="D393" s="8">
        <v>1</v>
      </c>
      <c r="E393" s="9" t="s">
        <v>1019</v>
      </c>
    </row>
    <row r="394" spans="1:5" x14ac:dyDescent="0.35">
      <c r="A394" s="10">
        <f>_xlfn.XLOOKUP(Table3[[#This Row],[Student_ID]],'Exam Results'!B:B,'Exam Results'!A:A)</f>
        <v>335</v>
      </c>
      <c r="B394" s="10" t="s">
        <v>460</v>
      </c>
      <c r="C394" s="6">
        <v>4</v>
      </c>
      <c r="D394" s="6">
        <v>1</v>
      </c>
      <c r="E394" s="7" t="s">
        <v>1019</v>
      </c>
    </row>
    <row r="395" spans="1:5" x14ac:dyDescent="0.35">
      <c r="A395" s="11">
        <f>_xlfn.XLOOKUP(Table3[[#This Row],[Student_ID]],'Exam Results'!B:B,'Exam Results'!A:A)</f>
        <v>745</v>
      </c>
      <c r="B395" s="11" t="s">
        <v>299</v>
      </c>
      <c r="C395" s="8">
        <v>4</v>
      </c>
      <c r="D395" s="8">
        <v>1</v>
      </c>
      <c r="E395" s="9" t="s">
        <v>1019</v>
      </c>
    </row>
    <row r="396" spans="1:5" x14ac:dyDescent="0.35">
      <c r="A396" s="10">
        <f>_xlfn.XLOOKUP(Table3[[#This Row],[Student_ID]],'Exam Results'!B:B,'Exam Results'!A:A)</f>
        <v>489</v>
      </c>
      <c r="B396" s="10" t="s">
        <v>941</v>
      </c>
      <c r="C396" s="6">
        <v>4</v>
      </c>
      <c r="D396" s="6">
        <v>1</v>
      </c>
      <c r="E396" s="7" t="s">
        <v>1019</v>
      </c>
    </row>
    <row r="397" spans="1:5" x14ac:dyDescent="0.35">
      <c r="A397" s="11">
        <f>_xlfn.XLOOKUP(Table3[[#This Row],[Student_ID]],'Exam Results'!B:B,'Exam Results'!A:A)</f>
        <v>406</v>
      </c>
      <c r="B397" s="11" t="s">
        <v>12</v>
      </c>
      <c r="C397" s="8">
        <v>4</v>
      </c>
      <c r="D397" s="8">
        <v>1</v>
      </c>
      <c r="E397" s="9" t="s">
        <v>1019</v>
      </c>
    </row>
    <row r="398" spans="1:5" x14ac:dyDescent="0.35">
      <c r="A398" s="11">
        <f>_xlfn.XLOOKUP(Table3[[#This Row],[Student_ID]],'Exam Results'!B:B,'Exam Results'!A:A)</f>
        <v>175</v>
      </c>
      <c r="B398" s="10" t="s">
        <v>489</v>
      </c>
      <c r="C398" s="6">
        <v>4</v>
      </c>
      <c r="D398" s="6">
        <v>1</v>
      </c>
      <c r="E398" s="7" t="s">
        <v>1019</v>
      </c>
    </row>
    <row r="399" spans="1:5" x14ac:dyDescent="0.35">
      <c r="A399" s="10">
        <f>_xlfn.XLOOKUP(Table3[[#This Row],[Student_ID]],'Exam Results'!B:B,'Exam Results'!A:A)</f>
        <v>134</v>
      </c>
      <c r="B399" s="11" t="s">
        <v>788</v>
      </c>
      <c r="C399" s="8">
        <v>4</v>
      </c>
      <c r="D399" s="8">
        <v>1</v>
      </c>
      <c r="E399" s="9" t="s">
        <v>1019</v>
      </c>
    </row>
    <row r="400" spans="1:5" x14ac:dyDescent="0.35">
      <c r="A400" s="10">
        <f>_xlfn.XLOOKUP(Table3[[#This Row],[Student_ID]],'Exam Results'!B:B,'Exam Results'!A:A)</f>
        <v>807</v>
      </c>
      <c r="B400" s="10" t="s">
        <v>96</v>
      </c>
      <c r="C400" s="6">
        <v>4</v>
      </c>
      <c r="D400" s="6">
        <v>2</v>
      </c>
      <c r="E400" s="7" t="s">
        <v>1019</v>
      </c>
    </row>
    <row r="401" spans="1:5" x14ac:dyDescent="0.35">
      <c r="A401" s="10">
        <f>_xlfn.XLOOKUP(Table3[[#This Row],[Student_ID]],'Exam Results'!B:B,'Exam Results'!A:A)</f>
        <v>104</v>
      </c>
      <c r="B401" s="11" t="s">
        <v>470</v>
      </c>
      <c r="C401" s="8">
        <v>4</v>
      </c>
      <c r="D401" s="8">
        <v>2</v>
      </c>
      <c r="E401" s="9" t="s">
        <v>1019</v>
      </c>
    </row>
    <row r="402" spans="1:5" x14ac:dyDescent="0.35">
      <c r="A402" s="10">
        <f>_xlfn.XLOOKUP(Table3[[#This Row],[Student_ID]],'Exam Results'!B:B,'Exam Results'!A:A)</f>
        <v>704</v>
      </c>
      <c r="B402" s="10" t="s">
        <v>307</v>
      </c>
      <c r="C402" s="6">
        <v>4</v>
      </c>
      <c r="D402" s="6">
        <v>1</v>
      </c>
      <c r="E402" s="7" t="s">
        <v>1019</v>
      </c>
    </row>
    <row r="403" spans="1:5" x14ac:dyDescent="0.35">
      <c r="A403" s="10">
        <f>_xlfn.XLOOKUP(Table3[[#This Row],[Student_ID]],'Exam Results'!B:B,'Exam Results'!A:A)</f>
        <v>355</v>
      </c>
      <c r="B403" s="11" t="s">
        <v>471</v>
      </c>
      <c r="C403" s="8">
        <v>4</v>
      </c>
      <c r="D403" s="8">
        <v>2</v>
      </c>
      <c r="E403" s="9" t="s">
        <v>1019</v>
      </c>
    </row>
    <row r="404" spans="1:5" x14ac:dyDescent="0.35">
      <c r="A404" s="11">
        <f>_xlfn.XLOOKUP(Table3[[#This Row],[Student_ID]],'Exam Results'!B:B,'Exam Results'!A:A)</f>
        <v>920</v>
      </c>
      <c r="B404" s="10" t="s">
        <v>884</v>
      </c>
      <c r="C404" s="6">
        <v>4</v>
      </c>
      <c r="D404" s="6">
        <v>2</v>
      </c>
      <c r="E404" s="7" t="s">
        <v>1019</v>
      </c>
    </row>
    <row r="405" spans="1:5" x14ac:dyDescent="0.35">
      <c r="A405" s="10">
        <f>_xlfn.XLOOKUP(Table3[[#This Row],[Student_ID]],'Exam Results'!B:B,'Exam Results'!A:A)</f>
        <v>151</v>
      </c>
      <c r="B405" s="11" t="s">
        <v>525</v>
      </c>
      <c r="C405" s="8">
        <v>4</v>
      </c>
      <c r="D405" s="8">
        <v>2</v>
      </c>
      <c r="E405" s="9" t="s">
        <v>1019</v>
      </c>
    </row>
    <row r="406" spans="1:5" x14ac:dyDescent="0.35">
      <c r="A406" s="11">
        <f>_xlfn.XLOOKUP(Table3[[#This Row],[Student_ID]],'Exam Results'!B:B,'Exam Results'!A:A)</f>
        <v>427</v>
      </c>
      <c r="B406" s="10" t="s">
        <v>255</v>
      </c>
      <c r="C406" s="6">
        <v>4</v>
      </c>
      <c r="D406" s="6">
        <v>1</v>
      </c>
      <c r="E406" s="7" t="s">
        <v>1019</v>
      </c>
    </row>
    <row r="407" spans="1:5" x14ac:dyDescent="0.35">
      <c r="A407" s="11">
        <f>_xlfn.XLOOKUP(Table3[[#This Row],[Student_ID]],'Exam Results'!B:B,'Exam Results'!A:A)</f>
        <v>55</v>
      </c>
      <c r="B407" s="11" t="s">
        <v>554</v>
      </c>
      <c r="C407" s="8">
        <v>4</v>
      </c>
      <c r="D407" s="8">
        <v>1</v>
      </c>
      <c r="E407" s="9" t="s">
        <v>1019</v>
      </c>
    </row>
    <row r="408" spans="1:5" x14ac:dyDescent="0.35">
      <c r="A408" s="11">
        <f>_xlfn.XLOOKUP(Table3[[#This Row],[Student_ID]],'Exam Results'!B:B,'Exam Results'!A:A)</f>
        <v>219</v>
      </c>
      <c r="B408" s="10" t="s">
        <v>986</v>
      </c>
      <c r="C408" s="6">
        <v>4</v>
      </c>
      <c r="D408" s="6">
        <v>2</v>
      </c>
      <c r="E408" s="7" t="s">
        <v>1019</v>
      </c>
    </row>
    <row r="409" spans="1:5" x14ac:dyDescent="0.35">
      <c r="A409" s="11">
        <f>_xlfn.XLOOKUP(Table3[[#This Row],[Student_ID]],'Exam Results'!B:B,'Exam Results'!A:A)</f>
        <v>573</v>
      </c>
      <c r="B409" s="11" t="s">
        <v>142</v>
      </c>
      <c r="C409" s="8">
        <v>4</v>
      </c>
      <c r="D409" s="8">
        <v>2</v>
      </c>
      <c r="E409" s="9" t="s">
        <v>1019</v>
      </c>
    </row>
    <row r="410" spans="1:5" x14ac:dyDescent="0.35">
      <c r="A410" s="10">
        <f>_xlfn.XLOOKUP(Table3[[#This Row],[Student_ID]],'Exam Results'!B:B,'Exam Results'!A:A)</f>
        <v>579</v>
      </c>
      <c r="B410" s="10" t="s">
        <v>377</v>
      </c>
      <c r="C410" s="6">
        <v>4</v>
      </c>
      <c r="D410" s="6">
        <v>2</v>
      </c>
      <c r="E410" s="7" t="s">
        <v>1019</v>
      </c>
    </row>
    <row r="411" spans="1:5" x14ac:dyDescent="0.35">
      <c r="A411" s="10">
        <f>_xlfn.XLOOKUP(Table3[[#This Row],[Student_ID]],'Exam Results'!B:B,'Exam Results'!A:A)</f>
        <v>420</v>
      </c>
      <c r="B411" s="11" t="s">
        <v>826</v>
      </c>
      <c r="C411" s="8">
        <v>4</v>
      </c>
      <c r="D411" s="8">
        <v>2</v>
      </c>
      <c r="E411" s="9" t="s">
        <v>1019</v>
      </c>
    </row>
    <row r="412" spans="1:5" x14ac:dyDescent="0.35">
      <c r="A412" s="10">
        <f>_xlfn.XLOOKUP(Table3[[#This Row],[Student_ID]],'Exam Results'!B:B,'Exam Results'!A:A)</f>
        <v>921</v>
      </c>
      <c r="B412" s="10" t="s">
        <v>106</v>
      </c>
      <c r="C412" s="6">
        <v>4</v>
      </c>
      <c r="D412" s="6">
        <v>2</v>
      </c>
      <c r="E412" s="7" t="s">
        <v>1019</v>
      </c>
    </row>
    <row r="413" spans="1:5" x14ac:dyDescent="0.35">
      <c r="A413" s="11">
        <f>_xlfn.XLOOKUP(Table3[[#This Row],[Student_ID]],'Exam Results'!B:B,'Exam Results'!A:A)</f>
        <v>32</v>
      </c>
      <c r="B413" s="11" t="s">
        <v>483</v>
      </c>
      <c r="C413" s="8">
        <v>4</v>
      </c>
      <c r="D413" s="8">
        <v>1</v>
      </c>
      <c r="E413" s="9" t="s">
        <v>1019</v>
      </c>
    </row>
    <row r="414" spans="1:5" x14ac:dyDescent="0.35">
      <c r="A414" s="11">
        <f>_xlfn.XLOOKUP(Table3[[#This Row],[Student_ID]],'Exam Results'!B:B,'Exam Results'!A:A)</f>
        <v>955</v>
      </c>
      <c r="B414" s="10" t="s">
        <v>319</v>
      </c>
      <c r="C414" s="6">
        <v>4</v>
      </c>
      <c r="D414" s="6">
        <v>2</v>
      </c>
      <c r="E414" s="7" t="s">
        <v>1019</v>
      </c>
    </row>
    <row r="415" spans="1:5" x14ac:dyDescent="0.35">
      <c r="A415" s="10">
        <f>_xlfn.XLOOKUP(Table3[[#This Row],[Student_ID]],'Exam Results'!B:B,'Exam Results'!A:A)</f>
        <v>855</v>
      </c>
      <c r="B415" s="11" t="s">
        <v>921</v>
      </c>
      <c r="C415" s="8">
        <v>4</v>
      </c>
      <c r="D415" s="8">
        <v>2</v>
      </c>
      <c r="E415" s="9" t="s">
        <v>1019</v>
      </c>
    </row>
    <row r="416" spans="1:5" x14ac:dyDescent="0.35">
      <c r="A416" s="10">
        <f>_xlfn.XLOOKUP(Table3[[#This Row],[Student_ID]],'Exam Results'!B:B,'Exam Results'!A:A)</f>
        <v>816</v>
      </c>
      <c r="B416" s="10" t="s">
        <v>984</v>
      </c>
      <c r="C416" s="6">
        <v>4</v>
      </c>
      <c r="D416" s="6">
        <v>2</v>
      </c>
      <c r="E416" s="7" t="s">
        <v>1019</v>
      </c>
    </row>
    <row r="417" spans="1:5" x14ac:dyDescent="0.35">
      <c r="A417" s="11">
        <f>_xlfn.XLOOKUP(Table3[[#This Row],[Student_ID]],'Exam Results'!B:B,'Exam Results'!A:A)</f>
        <v>65</v>
      </c>
      <c r="B417" s="11" t="s">
        <v>557</v>
      </c>
      <c r="C417" s="8">
        <v>4</v>
      </c>
      <c r="D417" s="8">
        <v>2</v>
      </c>
      <c r="E417" s="9" t="s">
        <v>1019</v>
      </c>
    </row>
    <row r="418" spans="1:5" x14ac:dyDescent="0.35">
      <c r="A418" s="10">
        <f>_xlfn.XLOOKUP(Table3[[#This Row],[Student_ID]],'Exam Results'!B:B,'Exam Results'!A:A)</f>
        <v>717</v>
      </c>
      <c r="B418" s="10" t="s">
        <v>558</v>
      </c>
      <c r="C418" s="6">
        <v>4</v>
      </c>
      <c r="D418" s="6">
        <v>2</v>
      </c>
      <c r="E418" s="7" t="s">
        <v>1019</v>
      </c>
    </row>
    <row r="419" spans="1:5" x14ac:dyDescent="0.35">
      <c r="A419" s="10">
        <f>_xlfn.XLOOKUP(Table3[[#This Row],[Student_ID]],'Exam Results'!B:B,'Exam Results'!A:A)</f>
        <v>99</v>
      </c>
      <c r="B419" s="11" t="s">
        <v>864</v>
      </c>
      <c r="C419" s="8">
        <v>4</v>
      </c>
      <c r="D419" s="8">
        <v>1</v>
      </c>
      <c r="E419" s="9" t="s">
        <v>1019</v>
      </c>
    </row>
    <row r="420" spans="1:5" x14ac:dyDescent="0.35">
      <c r="A420" s="11">
        <f>_xlfn.XLOOKUP(Table3[[#This Row],[Student_ID]],'Exam Results'!B:B,'Exam Results'!A:A)</f>
        <v>439</v>
      </c>
      <c r="B420" s="10" t="s">
        <v>910</v>
      </c>
      <c r="C420" s="6">
        <v>4</v>
      </c>
      <c r="D420" s="6">
        <v>2</v>
      </c>
      <c r="E420" s="7" t="s">
        <v>1019</v>
      </c>
    </row>
    <row r="421" spans="1:5" x14ac:dyDescent="0.35">
      <c r="A421" s="10">
        <f>_xlfn.XLOOKUP(Table3[[#This Row],[Student_ID]],'Exam Results'!B:B,'Exam Results'!A:A)</f>
        <v>467</v>
      </c>
      <c r="B421" s="11" t="s">
        <v>969</v>
      </c>
      <c r="C421" s="8">
        <v>4</v>
      </c>
      <c r="D421" s="8">
        <v>1</v>
      </c>
      <c r="E421" s="9" t="s">
        <v>1019</v>
      </c>
    </row>
    <row r="422" spans="1:5" x14ac:dyDescent="0.35">
      <c r="A422" s="11">
        <f>_xlfn.XLOOKUP(Table3[[#This Row],[Student_ID]],'Exam Results'!B:B,'Exam Results'!A:A)</f>
        <v>826</v>
      </c>
      <c r="B422" s="10" t="s">
        <v>7</v>
      </c>
      <c r="C422" s="6">
        <v>4</v>
      </c>
      <c r="D422" s="6">
        <v>2</v>
      </c>
      <c r="E422" s="7" t="s">
        <v>1019</v>
      </c>
    </row>
    <row r="423" spans="1:5" x14ac:dyDescent="0.35">
      <c r="A423" s="11">
        <f>_xlfn.XLOOKUP(Table3[[#This Row],[Student_ID]],'Exam Results'!B:B,'Exam Results'!A:A)</f>
        <v>234</v>
      </c>
      <c r="B423" s="11" t="s">
        <v>31</v>
      </c>
      <c r="C423" s="8">
        <v>4</v>
      </c>
      <c r="D423" s="8">
        <v>1</v>
      </c>
      <c r="E423" s="9" t="s">
        <v>1019</v>
      </c>
    </row>
    <row r="424" spans="1:5" x14ac:dyDescent="0.35">
      <c r="A424" s="11">
        <f>_xlfn.XLOOKUP(Table3[[#This Row],[Student_ID]],'Exam Results'!B:B,'Exam Results'!A:A)</f>
        <v>712</v>
      </c>
      <c r="B424" s="10" t="s">
        <v>154</v>
      </c>
      <c r="C424" s="6">
        <v>4</v>
      </c>
      <c r="D424" s="6">
        <v>2</v>
      </c>
      <c r="E424" s="7" t="s">
        <v>1019</v>
      </c>
    </row>
    <row r="425" spans="1:5" x14ac:dyDescent="0.35">
      <c r="A425" s="10">
        <f>_xlfn.XLOOKUP(Table3[[#This Row],[Student_ID]],'Exam Results'!B:B,'Exam Results'!A:A)</f>
        <v>247</v>
      </c>
      <c r="B425" s="11" t="s">
        <v>701</v>
      </c>
      <c r="C425" s="8">
        <v>4</v>
      </c>
      <c r="D425" s="8">
        <v>1</v>
      </c>
      <c r="E425" s="9" t="s">
        <v>1019</v>
      </c>
    </row>
    <row r="426" spans="1:5" x14ac:dyDescent="0.35">
      <c r="A426" s="11">
        <f>_xlfn.XLOOKUP(Table3[[#This Row],[Student_ID]],'Exam Results'!B:B,'Exam Results'!A:A)</f>
        <v>977</v>
      </c>
      <c r="B426" s="10" t="s">
        <v>704</v>
      </c>
      <c r="C426" s="6">
        <v>4</v>
      </c>
      <c r="D426" s="6">
        <v>2</v>
      </c>
      <c r="E426" s="7" t="s">
        <v>1019</v>
      </c>
    </row>
    <row r="427" spans="1:5" x14ac:dyDescent="0.35">
      <c r="A427" s="10">
        <f>_xlfn.XLOOKUP(Table3[[#This Row],[Student_ID]],'Exam Results'!B:B,'Exam Results'!A:A)</f>
        <v>569</v>
      </c>
      <c r="B427" s="11" t="s">
        <v>37</v>
      </c>
      <c r="C427" s="8">
        <v>4</v>
      </c>
      <c r="D427" s="8">
        <v>2</v>
      </c>
      <c r="E427" s="9" t="s">
        <v>1019</v>
      </c>
    </row>
    <row r="428" spans="1:5" x14ac:dyDescent="0.35">
      <c r="A428" s="10">
        <f>_xlfn.XLOOKUP(Table3[[#This Row],[Student_ID]],'Exam Results'!B:B,'Exam Results'!A:A)</f>
        <v>43</v>
      </c>
      <c r="B428" s="10" t="s">
        <v>269</v>
      </c>
      <c r="C428" s="6">
        <v>4</v>
      </c>
      <c r="D428" s="6">
        <v>1</v>
      </c>
      <c r="E428" s="7" t="s">
        <v>1019</v>
      </c>
    </row>
    <row r="429" spans="1:5" x14ac:dyDescent="0.35">
      <c r="A429" s="10">
        <f>_xlfn.XLOOKUP(Table3[[#This Row],[Student_ID]],'Exam Results'!B:B,'Exam Results'!A:A)</f>
        <v>265</v>
      </c>
      <c r="B429" s="11" t="s">
        <v>725</v>
      </c>
      <c r="C429" s="8">
        <v>4</v>
      </c>
      <c r="D429" s="8">
        <v>1</v>
      </c>
      <c r="E429" s="9" t="s">
        <v>1019</v>
      </c>
    </row>
    <row r="430" spans="1:5" x14ac:dyDescent="0.35">
      <c r="A430" s="10">
        <f>_xlfn.XLOOKUP(Table3[[#This Row],[Student_ID]],'Exam Results'!B:B,'Exam Results'!A:A)</f>
        <v>583</v>
      </c>
      <c r="B430" s="10" t="s">
        <v>726</v>
      </c>
      <c r="C430" s="6">
        <v>4</v>
      </c>
      <c r="D430" s="6">
        <v>1</v>
      </c>
      <c r="E430" s="7" t="s">
        <v>1019</v>
      </c>
    </row>
    <row r="431" spans="1:5" x14ac:dyDescent="0.35">
      <c r="A431" s="11">
        <f>_xlfn.XLOOKUP(Table3[[#This Row],[Student_ID]],'Exam Results'!B:B,'Exam Results'!A:A)</f>
        <v>338</v>
      </c>
      <c r="B431" s="11" t="s">
        <v>848</v>
      </c>
      <c r="C431" s="8">
        <v>4</v>
      </c>
      <c r="D431" s="8">
        <v>1</v>
      </c>
      <c r="E431" s="9" t="s">
        <v>1019</v>
      </c>
    </row>
    <row r="432" spans="1:5" x14ac:dyDescent="0.35">
      <c r="A432" s="10">
        <f>_xlfn.XLOOKUP(Table3[[#This Row],[Student_ID]],'Exam Results'!B:B,'Exam Results'!A:A)</f>
        <v>891</v>
      </c>
      <c r="B432" s="10" t="s">
        <v>730</v>
      </c>
      <c r="C432" s="6">
        <v>4</v>
      </c>
      <c r="D432" s="6">
        <v>2</v>
      </c>
      <c r="E432" s="7" t="s">
        <v>1019</v>
      </c>
    </row>
    <row r="433" spans="1:5" x14ac:dyDescent="0.35">
      <c r="A433" s="10">
        <f>_xlfn.XLOOKUP(Table3[[#This Row],[Student_ID]],'Exam Results'!B:B,'Exam Results'!A:A)</f>
        <v>582</v>
      </c>
      <c r="B433" s="11" t="s">
        <v>993</v>
      </c>
      <c r="C433" s="8">
        <v>4</v>
      </c>
      <c r="D433" s="8">
        <v>2</v>
      </c>
      <c r="E433" s="9" t="s">
        <v>1019</v>
      </c>
    </row>
    <row r="434" spans="1:5" x14ac:dyDescent="0.35">
      <c r="A434" s="10">
        <f>_xlfn.XLOOKUP(Table3[[#This Row],[Student_ID]],'Exam Results'!B:B,'Exam Results'!A:A)</f>
        <v>325</v>
      </c>
      <c r="B434" s="10" t="s">
        <v>450</v>
      </c>
      <c r="C434" s="6">
        <v>4</v>
      </c>
      <c r="D434" s="6">
        <v>2</v>
      </c>
      <c r="E434" s="7" t="s">
        <v>1019</v>
      </c>
    </row>
    <row r="435" spans="1:5" x14ac:dyDescent="0.35">
      <c r="A435" s="10">
        <f>_xlfn.XLOOKUP(Table3[[#This Row],[Student_ID]],'Exam Results'!B:B,'Exam Results'!A:A)</f>
        <v>782</v>
      </c>
      <c r="B435" s="11" t="s">
        <v>451</v>
      </c>
      <c r="C435" s="8">
        <v>4</v>
      </c>
      <c r="D435" s="8">
        <v>2</v>
      </c>
      <c r="E435" s="9" t="s">
        <v>1019</v>
      </c>
    </row>
    <row r="436" spans="1:5" x14ac:dyDescent="0.35">
      <c r="A436" s="10">
        <f>_xlfn.XLOOKUP(Table3[[#This Row],[Student_ID]],'Exam Results'!B:B,'Exam Results'!A:A)</f>
        <v>463</v>
      </c>
      <c r="B436" s="10" t="s">
        <v>622</v>
      </c>
      <c r="C436" s="6">
        <v>4</v>
      </c>
      <c r="D436" s="6">
        <v>2</v>
      </c>
      <c r="E436" s="7" t="s">
        <v>1019</v>
      </c>
    </row>
    <row r="437" spans="1:5" x14ac:dyDescent="0.35">
      <c r="A437" s="11">
        <f>_xlfn.XLOOKUP(Table3[[#This Row],[Student_ID]],'Exam Results'!B:B,'Exam Results'!A:A)</f>
        <v>444</v>
      </c>
      <c r="B437" s="11" t="s">
        <v>977</v>
      </c>
      <c r="C437" s="8">
        <v>4</v>
      </c>
      <c r="D437" s="8">
        <v>2</v>
      </c>
      <c r="E437" s="9" t="s">
        <v>1019</v>
      </c>
    </row>
    <row r="438" spans="1:5" x14ac:dyDescent="0.35">
      <c r="A438" s="11">
        <f>_xlfn.XLOOKUP(Table3[[#This Row],[Student_ID]],'Exam Results'!B:B,'Exam Results'!A:A)</f>
        <v>436</v>
      </c>
      <c r="B438" s="10" t="s">
        <v>117</v>
      </c>
      <c r="C438" s="6">
        <v>4</v>
      </c>
      <c r="D438" s="6">
        <v>1</v>
      </c>
      <c r="E438" s="7" t="s">
        <v>1019</v>
      </c>
    </row>
    <row r="439" spans="1:5" x14ac:dyDescent="0.35">
      <c r="A439" s="10">
        <f>_xlfn.XLOOKUP(Table3[[#This Row],[Student_ID]],'Exam Results'!B:B,'Exam Results'!A:A)</f>
        <v>578</v>
      </c>
      <c r="B439" s="11" t="s">
        <v>118</v>
      </c>
      <c r="C439" s="8">
        <v>4</v>
      </c>
      <c r="D439" s="8">
        <v>2</v>
      </c>
      <c r="E439" s="9" t="s">
        <v>1019</v>
      </c>
    </row>
    <row r="440" spans="1:5" x14ac:dyDescent="0.35">
      <c r="A440" s="11">
        <f>_xlfn.XLOOKUP(Table3[[#This Row],[Student_ID]],'Exam Results'!B:B,'Exam Results'!A:A)</f>
        <v>264</v>
      </c>
      <c r="B440" s="10" t="s">
        <v>216</v>
      </c>
      <c r="C440" s="6">
        <v>4</v>
      </c>
      <c r="D440" s="6">
        <v>1</v>
      </c>
      <c r="E440" s="7" t="s">
        <v>1019</v>
      </c>
    </row>
    <row r="441" spans="1:5" x14ac:dyDescent="0.35">
      <c r="A441" s="10">
        <f>_xlfn.XLOOKUP(Table3[[#This Row],[Student_ID]],'Exam Results'!B:B,'Exam Results'!A:A)</f>
        <v>686</v>
      </c>
      <c r="B441" s="11" t="s">
        <v>349</v>
      </c>
      <c r="C441" s="8">
        <v>4</v>
      </c>
      <c r="D441" s="8">
        <v>1</v>
      </c>
      <c r="E441" s="9" t="s">
        <v>1019</v>
      </c>
    </row>
    <row r="442" spans="1:5" x14ac:dyDescent="0.35">
      <c r="A442" s="11">
        <f>_xlfn.XLOOKUP(Table3[[#This Row],[Student_ID]],'Exam Results'!B:B,'Exam Results'!A:A)</f>
        <v>108</v>
      </c>
      <c r="B442" s="10" t="s">
        <v>802</v>
      </c>
      <c r="C442" s="6">
        <v>4</v>
      </c>
      <c r="D442" s="6">
        <v>1</v>
      </c>
      <c r="E442" s="7" t="s">
        <v>1019</v>
      </c>
    </row>
    <row r="443" spans="1:5" x14ac:dyDescent="0.35">
      <c r="A443" s="10">
        <f>_xlfn.XLOOKUP(Table3[[#This Row],[Student_ID]],'Exam Results'!B:B,'Exam Results'!A:A)</f>
        <v>203</v>
      </c>
      <c r="B443" s="11" t="s">
        <v>960</v>
      </c>
      <c r="C443" s="8">
        <v>4</v>
      </c>
      <c r="D443" s="8">
        <v>2</v>
      </c>
      <c r="E443" s="9" t="s">
        <v>1019</v>
      </c>
    </row>
    <row r="444" spans="1:5" x14ac:dyDescent="0.35">
      <c r="A444" s="10">
        <f>_xlfn.XLOOKUP(Table3[[#This Row],[Student_ID]],'Exam Results'!B:B,'Exam Results'!A:A)</f>
        <v>602</v>
      </c>
      <c r="B444" s="10" t="s">
        <v>778</v>
      </c>
      <c r="C444" s="6">
        <v>4</v>
      </c>
      <c r="D444" s="6">
        <v>2</v>
      </c>
      <c r="E444" s="7" t="s">
        <v>1019</v>
      </c>
    </row>
    <row r="445" spans="1:5" x14ac:dyDescent="0.35">
      <c r="A445" s="10">
        <f>_xlfn.XLOOKUP(Table3[[#This Row],[Student_ID]],'Exam Results'!B:B,'Exam Results'!A:A)</f>
        <v>957</v>
      </c>
      <c r="B445" s="11" t="s">
        <v>639</v>
      </c>
      <c r="C445" s="8">
        <v>4</v>
      </c>
      <c r="D445" s="8">
        <v>2</v>
      </c>
      <c r="E445" s="9" t="s">
        <v>1019</v>
      </c>
    </row>
    <row r="446" spans="1:5" x14ac:dyDescent="0.35">
      <c r="A446" s="11">
        <f>_xlfn.XLOOKUP(Table3[[#This Row],[Student_ID]],'Exam Results'!B:B,'Exam Results'!A:A)</f>
        <v>515</v>
      </c>
      <c r="B446" s="10" t="s">
        <v>943</v>
      </c>
      <c r="C446" s="6">
        <v>4</v>
      </c>
      <c r="D446" s="6">
        <v>1</v>
      </c>
      <c r="E446" s="7" t="s">
        <v>1019</v>
      </c>
    </row>
    <row r="447" spans="1:5" x14ac:dyDescent="0.35">
      <c r="A447" s="11">
        <f>_xlfn.XLOOKUP(Table3[[#This Row],[Student_ID]],'Exam Results'!B:B,'Exam Results'!A:A)</f>
        <v>424</v>
      </c>
      <c r="B447" s="11" t="s">
        <v>521</v>
      </c>
      <c r="C447" s="8">
        <v>4</v>
      </c>
      <c r="D447" s="8">
        <v>2</v>
      </c>
      <c r="E447" s="9" t="s">
        <v>1019</v>
      </c>
    </row>
    <row r="448" spans="1:5" x14ac:dyDescent="0.35">
      <c r="A448" s="11">
        <f>_xlfn.XLOOKUP(Table3[[#This Row],[Student_ID]],'Exam Results'!B:B,'Exam Results'!A:A)</f>
        <v>233</v>
      </c>
      <c r="B448" s="10" t="s">
        <v>675</v>
      </c>
      <c r="C448" s="6">
        <v>4</v>
      </c>
      <c r="D448" s="6">
        <v>1</v>
      </c>
      <c r="E448" s="7" t="s">
        <v>1019</v>
      </c>
    </row>
    <row r="449" spans="1:5" x14ac:dyDescent="0.35">
      <c r="A449" s="10">
        <f>_xlfn.XLOOKUP(Table3[[#This Row],[Student_ID]],'Exam Results'!B:B,'Exam Results'!A:A)</f>
        <v>572</v>
      </c>
      <c r="B449" s="11" t="s">
        <v>816</v>
      </c>
      <c r="C449" s="8">
        <v>4</v>
      </c>
      <c r="D449" s="8">
        <v>2</v>
      </c>
      <c r="E449" s="9" t="s">
        <v>1019</v>
      </c>
    </row>
    <row r="450" spans="1:5" x14ac:dyDescent="0.35">
      <c r="A450" s="10">
        <f>_xlfn.XLOOKUP(Table3[[#This Row],[Student_ID]],'Exam Results'!B:B,'Exam Results'!A:A)</f>
        <v>407</v>
      </c>
      <c r="B450" s="10" t="s">
        <v>966</v>
      </c>
      <c r="C450" s="6">
        <v>4</v>
      </c>
      <c r="D450" s="6">
        <v>2</v>
      </c>
      <c r="E450" s="7" t="s">
        <v>1019</v>
      </c>
    </row>
    <row r="451" spans="1:5" x14ac:dyDescent="0.35">
      <c r="A451" s="11">
        <f>_xlfn.XLOOKUP(Table3[[#This Row],[Student_ID]],'Exam Results'!B:B,'Exam Results'!A:A)</f>
        <v>63</v>
      </c>
      <c r="B451" s="11" t="s">
        <v>598</v>
      </c>
      <c r="C451" s="8">
        <v>4</v>
      </c>
      <c r="D451" s="8">
        <v>2</v>
      </c>
      <c r="E451" s="9" t="s">
        <v>1019</v>
      </c>
    </row>
    <row r="452" spans="1:5" x14ac:dyDescent="0.35">
      <c r="A452" s="10">
        <f>_xlfn.XLOOKUP(Table3[[#This Row],[Student_ID]],'Exam Results'!B:B,'Exam Results'!A:A)</f>
        <v>78</v>
      </c>
      <c r="B452" s="10" t="s">
        <v>599</v>
      </c>
      <c r="C452" s="6">
        <v>4</v>
      </c>
      <c r="D452" s="6">
        <v>2</v>
      </c>
      <c r="E452" s="7" t="s">
        <v>1019</v>
      </c>
    </row>
    <row r="453" spans="1:5" x14ac:dyDescent="0.35">
      <c r="A453" s="11">
        <f>_xlfn.XLOOKUP(Table3[[#This Row],[Student_ID]],'Exam Results'!B:B,'Exam Results'!A:A)</f>
        <v>316</v>
      </c>
      <c r="B453" s="11" t="s">
        <v>713</v>
      </c>
      <c r="C453" s="8">
        <v>4</v>
      </c>
      <c r="D453" s="8">
        <v>2</v>
      </c>
      <c r="E453" s="9" t="s">
        <v>1019</v>
      </c>
    </row>
    <row r="454" spans="1:5" x14ac:dyDescent="0.35">
      <c r="A454" s="11">
        <f>_xlfn.XLOOKUP(Table3[[#This Row],[Student_ID]],'Exam Results'!B:B,'Exam Results'!A:A)</f>
        <v>318</v>
      </c>
      <c r="B454" s="10" t="s">
        <v>314</v>
      </c>
      <c r="C454" s="6">
        <v>4</v>
      </c>
      <c r="D454" s="6">
        <v>1</v>
      </c>
      <c r="E454" s="7" t="s">
        <v>1019</v>
      </c>
    </row>
    <row r="455" spans="1:5" x14ac:dyDescent="0.35">
      <c r="A455" s="10">
        <f>_xlfn.XLOOKUP(Table3[[#This Row],[Student_ID]],'Exam Results'!B:B,'Exam Results'!A:A)</f>
        <v>242</v>
      </c>
      <c r="B455" s="11" t="s">
        <v>887</v>
      </c>
      <c r="C455" s="8">
        <v>4</v>
      </c>
      <c r="D455" s="8">
        <v>1</v>
      </c>
      <c r="E455" s="9" t="s">
        <v>1019</v>
      </c>
    </row>
    <row r="456" spans="1:5" x14ac:dyDescent="0.35">
      <c r="A456" s="10">
        <f>_xlfn.XLOOKUP(Table3[[#This Row],[Student_ID]],'Exam Results'!B:B,'Exam Results'!A:A)</f>
        <v>349</v>
      </c>
      <c r="B456" s="10" t="s">
        <v>457</v>
      </c>
      <c r="C456" s="6">
        <v>4</v>
      </c>
      <c r="D456" s="6">
        <v>2</v>
      </c>
      <c r="E456" s="7" t="s">
        <v>1019</v>
      </c>
    </row>
    <row r="457" spans="1:5" x14ac:dyDescent="0.35">
      <c r="A457" s="10">
        <f>_xlfn.XLOOKUP(Table3[[#This Row],[Student_ID]],'Exam Results'!B:B,'Exam Results'!A:A)</f>
        <v>277</v>
      </c>
      <c r="B457" s="11" t="s">
        <v>272</v>
      </c>
      <c r="C457" s="8">
        <v>4</v>
      </c>
      <c r="D457" s="8">
        <v>2</v>
      </c>
      <c r="E457" s="9" t="s">
        <v>1019</v>
      </c>
    </row>
    <row r="458" spans="1:5" x14ac:dyDescent="0.35">
      <c r="A458" s="10">
        <f>_xlfn.XLOOKUP(Table3[[#This Row],[Student_ID]],'Exam Results'!B:B,'Exam Results'!A:A)</f>
        <v>229</v>
      </c>
      <c r="B458" s="10" t="s">
        <v>572</v>
      </c>
      <c r="C458" s="6">
        <v>4</v>
      </c>
      <c r="D458" s="6">
        <v>1</v>
      </c>
      <c r="E458" s="7" t="s">
        <v>1019</v>
      </c>
    </row>
    <row r="459" spans="1:5" x14ac:dyDescent="0.35">
      <c r="A459" s="10">
        <f>_xlfn.XLOOKUP(Table3[[#This Row],[Student_ID]],'Exam Results'!B:B,'Exam Results'!A:A)</f>
        <v>266</v>
      </c>
      <c r="B459" s="11" t="s">
        <v>574</v>
      </c>
      <c r="C459" s="8">
        <v>4</v>
      </c>
      <c r="D459" s="8">
        <v>2</v>
      </c>
      <c r="E459" s="9" t="s">
        <v>1019</v>
      </c>
    </row>
    <row r="460" spans="1:5" x14ac:dyDescent="0.35">
      <c r="A460" s="10">
        <f>_xlfn.XLOOKUP(Table3[[#This Row],[Student_ID]],'Exam Results'!B:B,'Exam Results'!A:A)</f>
        <v>943</v>
      </c>
      <c r="B460" s="10" t="s">
        <v>735</v>
      </c>
      <c r="C460" s="6">
        <v>4</v>
      </c>
      <c r="D460" s="6">
        <v>2</v>
      </c>
      <c r="E460" s="7" t="s">
        <v>1019</v>
      </c>
    </row>
    <row r="461" spans="1:5" x14ac:dyDescent="0.35">
      <c r="A461" s="11">
        <f>_xlfn.XLOOKUP(Table3[[#This Row],[Student_ID]],'Exam Results'!B:B,'Exam Results'!A:A)</f>
        <v>280</v>
      </c>
      <c r="B461" s="11" t="s">
        <v>495</v>
      </c>
      <c r="C461" s="8">
        <v>4</v>
      </c>
      <c r="D461" s="8">
        <v>2</v>
      </c>
      <c r="E461" s="9" t="s">
        <v>1019</v>
      </c>
    </row>
    <row r="462" spans="1:5" x14ac:dyDescent="0.35">
      <c r="A462" s="10">
        <f>_xlfn.XLOOKUP(Table3[[#This Row],[Student_ID]],'Exam Results'!B:B,'Exam Results'!A:A)</f>
        <v>769</v>
      </c>
      <c r="B462" s="10" t="s">
        <v>798</v>
      </c>
      <c r="C462" s="6">
        <v>4</v>
      </c>
      <c r="D462" s="6">
        <v>2</v>
      </c>
      <c r="E462" s="7" t="s">
        <v>1019</v>
      </c>
    </row>
    <row r="463" spans="1:5" x14ac:dyDescent="0.35">
      <c r="A463" s="10">
        <f>_xlfn.XLOOKUP(Table3[[#This Row],[Student_ID]],'Exam Results'!B:B,'Exam Results'!A:A)</f>
        <v>421</v>
      </c>
      <c r="B463" s="11" t="s">
        <v>896</v>
      </c>
      <c r="C463" s="8">
        <v>4</v>
      </c>
      <c r="D463" s="8">
        <v>2</v>
      </c>
      <c r="E463" s="9" t="s">
        <v>1019</v>
      </c>
    </row>
    <row r="464" spans="1:5" x14ac:dyDescent="0.35">
      <c r="A464" s="11">
        <f>_xlfn.XLOOKUP(Table3[[#This Row],[Student_ID]],'Exam Results'!B:B,'Exam Results'!A:A)</f>
        <v>56</v>
      </c>
      <c r="B464" s="10" t="s">
        <v>595</v>
      </c>
      <c r="C464" s="6">
        <v>4</v>
      </c>
      <c r="D464" s="6">
        <v>1</v>
      </c>
      <c r="E464" s="7" t="s">
        <v>1019</v>
      </c>
    </row>
    <row r="465" spans="1:5" x14ac:dyDescent="0.35">
      <c r="A465" s="11">
        <f>_xlfn.XLOOKUP(Table3[[#This Row],[Student_ID]],'Exam Results'!B:B,'Exam Results'!A:A)</f>
        <v>298</v>
      </c>
      <c r="B465" s="11" t="s">
        <v>434</v>
      </c>
      <c r="C465" s="8">
        <v>4</v>
      </c>
      <c r="D465" s="8">
        <v>1</v>
      </c>
      <c r="E465" s="9" t="s">
        <v>1019</v>
      </c>
    </row>
    <row r="466" spans="1:5" x14ac:dyDescent="0.35">
      <c r="A466" s="11">
        <f>_xlfn.XLOOKUP(Table3[[#This Row],[Student_ID]],'Exam Results'!B:B,'Exam Results'!A:A)</f>
        <v>878</v>
      </c>
      <c r="B466" s="10" t="s">
        <v>436</v>
      </c>
      <c r="C466" s="6">
        <v>4</v>
      </c>
      <c r="D466" s="6">
        <v>2</v>
      </c>
      <c r="E466" s="7" t="s">
        <v>1019</v>
      </c>
    </row>
    <row r="467" spans="1:5" x14ac:dyDescent="0.35">
      <c r="A467" s="11">
        <f>_xlfn.XLOOKUP(Table3[[#This Row],[Student_ID]],'Exam Results'!B:B,'Exam Results'!A:A)</f>
        <v>812</v>
      </c>
      <c r="B467" s="11" t="s">
        <v>430</v>
      </c>
      <c r="C467" s="8">
        <v>4</v>
      </c>
      <c r="D467" s="8">
        <v>1</v>
      </c>
      <c r="E467" s="9" t="s">
        <v>1019</v>
      </c>
    </row>
    <row r="468" spans="1:5" x14ac:dyDescent="0.35">
      <c r="A468" s="11">
        <f>_xlfn.XLOOKUP(Table3[[#This Row],[Student_ID]],'Exam Results'!B:B,'Exam Results'!A:A)</f>
        <v>523</v>
      </c>
      <c r="B468" s="10" t="s">
        <v>749</v>
      </c>
      <c r="C468" s="6">
        <v>4</v>
      </c>
      <c r="D468" s="6">
        <v>2</v>
      </c>
      <c r="E468" s="7" t="s">
        <v>1019</v>
      </c>
    </row>
    <row r="469" spans="1:5" x14ac:dyDescent="0.35">
      <c r="A469" s="11">
        <f>_xlfn.XLOOKUP(Table3[[#This Row],[Student_ID]],'Exam Results'!B:B,'Exam Results'!A:A)</f>
        <v>400</v>
      </c>
      <c r="B469" s="11" t="s">
        <v>440</v>
      </c>
      <c r="C469" s="8">
        <v>4</v>
      </c>
      <c r="D469" s="8">
        <v>2</v>
      </c>
      <c r="E469" s="9" t="s">
        <v>1019</v>
      </c>
    </row>
    <row r="470" spans="1:5" x14ac:dyDescent="0.35">
      <c r="A470" s="10">
        <f>_xlfn.XLOOKUP(Table3[[#This Row],[Student_ID]],'Exam Results'!B:B,'Exam Results'!A:A)</f>
        <v>258</v>
      </c>
      <c r="B470" s="10" t="s">
        <v>139</v>
      </c>
      <c r="C470" s="6">
        <v>4</v>
      </c>
      <c r="D470" s="6">
        <v>2</v>
      </c>
      <c r="E470" s="7" t="s">
        <v>1019</v>
      </c>
    </row>
    <row r="471" spans="1:5" x14ac:dyDescent="0.35">
      <c r="A471" s="10">
        <f>_xlfn.XLOOKUP(Table3[[#This Row],[Student_ID]],'Exam Results'!B:B,'Exam Results'!A:A)</f>
        <v>297</v>
      </c>
      <c r="B471" s="11" t="s">
        <v>368</v>
      </c>
      <c r="C471" s="8">
        <v>4</v>
      </c>
      <c r="D471" s="8">
        <v>2</v>
      </c>
      <c r="E471" s="9" t="s">
        <v>1019</v>
      </c>
    </row>
    <row r="472" spans="1:5" x14ac:dyDescent="0.35">
      <c r="A472" s="10">
        <f>_xlfn.XLOOKUP(Table3[[#This Row],[Student_ID]],'Exam Results'!B:B,'Exam Results'!A:A)</f>
        <v>828</v>
      </c>
      <c r="B472" s="10" t="s">
        <v>688</v>
      </c>
      <c r="C472" s="6">
        <v>4</v>
      </c>
      <c r="D472" s="6">
        <v>2</v>
      </c>
      <c r="E472" s="7" t="s">
        <v>1019</v>
      </c>
    </row>
    <row r="473" spans="1:5" x14ac:dyDescent="0.35">
      <c r="A473" s="11">
        <f>_xlfn.XLOOKUP(Table3[[#This Row],[Student_ID]],'Exam Results'!B:B,'Exam Results'!A:A)</f>
        <v>212</v>
      </c>
      <c r="B473" s="11" t="s">
        <v>974</v>
      </c>
      <c r="C473" s="8">
        <v>4</v>
      </c>
      <c r="D473" s="8">
        <v>2</v>
      </c>
      <c r="E473" s="9" t="s">
        <v>1019</v>
      </c>
    </row>
    <row r="474" spans="1:5" x14ac:dyDescent="0.35">
      <c r="A474" s="11">
        <f>_xlfn.XLOOKUP(Table3[[#This Row],[Student_ID]],'Exam Results'!B:B,'Exam Results'!A:A)</f>
        <v>972</v>
      </c>
      <c r="B474" s="10" t="s">
        <v>913</v>
      </c>
      <c r="C474" s="6">
        <v>4</v>
      </c>
      <c r="D474" s="6">
        <v>2</v>
      </c>
      <c r="E474" s="7" t="s">
        <v>1019</v>
      </c>
    </row>
    <row r="475" spans="1:5" x14ac:dyDescent="0.35">
      <c r="A475" s="11">
        <f>_xlfn.XLOOKUP(Table3[[#This Row],[Student_ID]],'Exam Results'!B:B,'Exam Results'!A:A)</f>
        <v>370</v>
      </c>
      <c r="B475" s="11" t="s">
        <v>739</v>
      </c>
      <c r="C475" s="8">
        <v>4</v>
      </c>
      <c r="D475" s="8">
        <v>2</v>
      </c>
      <c r="E475" s="9" t="s">
        <v>1019</v>
      </c>
    </row>
    <row r="476" spans="1:5" x14ac:dyDescent="0.35">
      <c r="A476" s="11">
        <f>_xlfn.XLOOKUP(Table3[[#This Row],[Student_ID]],'Exam Results'!B:B,'Exam Results'!A:A)</f>
        <v>637</v>
      </c>
      <c r="B476" s="10" t="s">
        <v>995</v>
      </c>
      <c r="C476" s="6">
        <v>4</v>
      </c>
      <c r="D476" s="6">
        <v>2</v>
      </c>
      <c r="E476" s="7" t="s">
        <v>1019</v>
      </c>
    </row>
    <row r="477" spans="1:5" x14ac:dyDescent="0.35">
      <c r="A477" s="11">
        <f>_xlfn.XLOOKUP(Table3[[#This Row],[Student_ID]],'Exam Results'!B:B,'Exam Results'!A:A)</f>
        <v>832</v>
      </c>
      <c r="B477" s="11" t="s">
        <v>36</v>
      </c>
      <c r="C477" s="8">
        <v>4</v>
      </c>
      <c r="D477" s="8">
        <v>1</v>
      </c>
      <c r="E477" s="9" t="s">
        <v>1019</v>
      </c>
    </row>
    <row r="478" spans="1:5" x14ac:dyDescent="0.35">
      <c r="A478" s="10">
        <f>_xlfn.XLOOKUP(Table3[[#This Row],[Student_ID]],'Exam Results'!B:B,'Exam Results'!A:A)</f>
        <v>36</v>
      </c>
      <c r="B478" s="10" t="s">
        <v>162</v>
      </c>
      <c r="C478" s="6">
        <v>4</v>
      </c>
      <c r="D478" s="6">
        <v>1</v>
      </c>
      <c r="E478" s="7" t="s">
        <v>1019</v>
      </c>
    </row>
    <row r="479" spans="1:5" x14ac:dyDescent="0.35">
      <c r="A479" s="11">
        <f>_xlfn.XLOOKUP(Table3[[#This Row],[Student_ID]],'Exam Results'!B:B,'Exam Results'!A:A)</f>
        <v>37</v>
      </c>
      <c r="B479" s="11" t="s">
        <v>163</v>
      </c>
      <c r="C479" s="8">
        <v>4</v>
      </c>
      <c r="D479" s="8">
        <v>1</v>
      </c>
      <c r="E479" s="9" t="s">
        <v>1019</v>
      </c>
    </row>
    <row r="480" spans="1:5" x14ac:dyDescent="0.35">
      <c r="A480" s="10">
        <f>_xlfn.XLOOKUP(Table3[[#This Row],[Student_ID]],'Exam Results'!B:B,'Exam Results'!A:A)</f>
        <v>222</v>
      </c>
      <c r="B480" s="10" t="s">
        <v>407</v>
      </c>
      <c r="C480" s="6">
        <v>4</v>
      </c>
      <c r="D480" s="6">
        <v>2</v>
      </c>
      <c r="E480" s="7" t="s">
        <v>1019</v>
      </c>
    </row>
    <row r="481" spans="1:5" x14ac:dyDescent="0.35">
      <c r="A481" s="11">
        <f>_xlfn.XLOOKUP(Table3[[#This Row],[Student_ID]],'Exam Results'!B:B,'Exam Results'!A:A)</f>
        <v>605</v>
      </c>
      <c r="B481" s="11" t="s">
        <v>720</v>
      </c>
      <c r="C481" s="8">
        <v>4</v>
      </c>
      <c r="D481" s="8">
        <v>2</v>
      </c>
      <c r="E481" s="9" t="s">
        <v>1019</v>
      </c>
    </row>
    <row r="482" spans="1:5" x14ac:dyDescent="0.35">
      <c r="A482" s="11">
        <f>_xlfn.XLOOKUP(Table3[[#This Row],[Student_ID]],'Exam Results'!B:B,'Exam Results'!A:A)</f>
        <v>254</v>
      </c>
      <c r="B482" s="10" t="s">
        <v>350</v>
      </c>
      <c r="C482" s="6">
        <v>4</v>
      </c>
      <c r="D482" s="6">
        <v>2</v>
      </c>
      <c r="E482" s="7" t="s">
        <v>1019</v>
      </c>
    </row>
    <row r="483" spans="1:5" x14ac:dyDescent="0.35">
      <c r="A483" s="10">
        <f>_xlfn.XLOOKUP(Table3[[#This Row],[Student_ID]],'Exam Results'!B:B,'Exam Results'!A:A)</f>
        <v>95</v>
      </c>
      <c r="B483" s="11" t="s">
        <v>903</v>
      </c>
      <c r="C483" s="8">
        <v>4</v>
      </c>
      <c r="D483" s="8">
        <v>1</v>
      </c>
      <c r="E483" s="9" t="s">
        <v>1019</v>
      </c>
    </row>
    <row r="484" spans="1:5" x14ac:dyDescent="0.35">
      <c r="A484" s="10">
        <f>_xlfn.XLOOKUP(Table3[[#This Row],[Student_ID]],'Exam Results'!B:B,'Exam Results'!A:A)</f>
        <v>820</v>
      </c>
      <c r="B484" s="10" t="s">
        <v>341</v>
      </c>
      <c r="C484" s="6">
        <v>4</v>
      </c>
      <c r="D484" s="6">
        <v>2</v>
      </c>
      <c r="E484" s="7" t="s">
        <v>1019</v>
      </c>
    </row>
    <row r="485" spans="1:5" x14ac:dyDescent="0.35">
      <c r="A485" s="11">
        <f>_xlfn.XLOOKUP(Table3[[#This Row],[Student_ID]],'Exam Results'!B:B,'Exam Results'!A:A)</f>
        <v>497</v>
      </c>
      <c r="B485" s="11" t="s">
        <v>954</v>
      </c>
      <c r="C485" s="8">
        <v>4</v>
      </c>
      <c r="D485" s="8">
        <v>2</v>
      </c>
      <c r="E485" s="9" t="s">
        <v>1019</v>
      </c>
    </row>
    <row r="486" spans="1:5" x14ac:dyDescent="0.35">
      <c r="A486" s="11">
        <f>_xlfn.XLOOKUP(Table3[[#This Row],[Student_ID]],'Exam Results'!B:B,'Exam Results'!A:A)</f>
        <v>522</v>
      </c>
      <c r="B486" s="10" t="s">
        <v>40</v>
      </c>
      <c r="C486" s="6">
        <v>4</v>
      </c>
      <c r="D486" s="6">
        <v>1</v>
      </c>
      <c r="E486" s="7" t="s">
        <v>1019</v>
      </c>
    </row>
    <row r="487" spans="1:5" x14ac:dyDescent="0.35">
      <c r="A487" s="11">
        <f>_xlfn.XLOOKUP(Table3[[#This Row],[Student_ID]],'Exam Results'!B:B,'Exam Results'!A:A)</f>
        <v>239</v>
      </c>
      <c r="B487" s="11" t="s">
        <v>421</v>
      </c>
      <c r="C487" s="8">
        <v>4</v>
      </c>
      <c r="D487" s="8">
        <v>2</v>
      </c>
      <c r="E487" s="9" t="s">
        <v>1019</v>
      </c>
    </row>
    <row r="488" spans="1:5" x14ac:dyDescent="0.35">
      <c r="A488" s="11">
        <f>_xlfn.XLOOKUP(Table3[[#This Row],[Student_ID]],'Exam Results'!B:B,'Exam Results'!A:A)</f>
        <v>128</v>
      </c>
      <c r="B488" s="10" t="s">
        <v>582</v>
      </c>
      <c r="C488" s="6">
        <v>4</v>
      </c>
      <c r="D488" s="6">
        <v>2</v>
      </c>
      <c r="E488" s="7" t="s">
        <v>1019</v>
      </c>
    </row>
    <row r="489" spans="1:5" x14ac:dyDescent="0.35">
      <c r="A489" s="11">
        <f>_xlfn.XLOOKUP(Table3[[#This Row],[Student_ID]],'Exam Results'!B:B,'Exam Results'!A:A)</f>
        <v>419</v>
      </c>
      <c r="B489" s="11" t="s">
        <v>585</v>
      </c>
      <c r="C489" s="8">
        <v>4</v>
      </c>
      <c r="D489" s="8">
        <v>2</v>
      </c>
      <c r="E489" s="9" t="s">
        <v>1019</v>
      </c>
    </row>
    <row r="490" spans="1:5" x14ac:dyDescent="0.35">
      <c r="A490" s="10">
        <f>_xlfn.XLOOKUP(Table3[[#This Row],[Student_ID]],'Exam Results'!B:B,'Exam Results'!A:A)</f>
        <v>369</v>
      </c>
      <c r="B490" s="10" t="s">
        <v>586</v>
      </c>
      <c r="C490" s="6">
        <v>4</v>
      </c>
      <c r="D490" s="6">
        <v>2</v>
      </c>
      <c r="E490" s="7" t="s">
        <v>1019</v>
      </c>
    </row>
    <row r="491" spans="1:5" x14ac:dyDescent="0.35">
      <c r="A491" s="10">
        <f>_xlfn.XLOOKUP(Table3[[#This Row],[Student_ID]],'Exam Results'!B:B,'Exam Results'!A:A)</f>
        <v>805</v>
      </c>
      <c r="B491" s="11" t="s">
        <v>745</v>
      </c>
      <c r="C491" s="8">
        <v>4</v>
      </c>
      <c r="D491" s="8">
        <v>2</v>
      </c>
      <c r="E491" s="9" t="s">
        <v>1019</v>
      </c>
    </row>
    <row r="492" spans="1:5" x14ac:dyDescent="0.35">
      <c r="A492" s="10">
        <f>_xlfn.XLOOKUP(Table3[[#This Row],[Student_ID]],'Exam Results'!B:B,'Exam Results'!A:A)</f>
        <v>199</v>
      </c>
      <c r="B492" s="10" t="s">
        <v>246</v>
      </c>
      <c r="C492" s="6">
        <v>4</v>
      </c>
      <c r="D492" s="6">
        <v>1</v>
      </c>
      <c r="E492" s="7" t="s">
        <v>1019</v>
      </c>
    </row>
    <row r="493" spans="1:5" x14ac:dyDescent="0.35">
      <c r="A493" s="10">
        <f>_xlfn.XLOOKUP(Table3[[#This Row],[Student_ID]],'Exam Results'!B:B,'Exam Results'!A:A)</f>
        <v>852</v>
      </c>
      <c r="B493" s="11" t="s">
        <v>978</v>
      </c>
      <c r="C493" s="8">
        <v>4</v>
      </c>
      <c r="D493" s="8">
        <v>2</v>
      </c>
      <c r="E493" s="9" t="s">
        <v>1019</v>
      </c>
    </row>
    <row r="494" spans="1:5" x14ac:dyDescent="0.35">
      <c r="A494" s="10">
        <f>_xlfn.XLOOKUP(Table3[[#This Row],[Student_ID]],'Exam Results'!B:B,'Exam Results'!A:A)</f>
        <v>269</v>
      </c>
      <c r="B494" s="10" t="s">
        <v>223</v>
      </c>
      <c r="C494" s="6">
        <v>4</v>
      </c>
      <c r="D494" s="6">
        <v>1</v>
      </c>
      <c r="E494" s="7" t="s">
        <v>1019</v>
      </c>
    </row>
    <row r="495" spans="1:5" x14ac:dyDescent="0.35">
      <c r="A495" s="11">
        <f>_xlfn.XLOOKUP(Table3[[#This Row],[Student_ID]],'Exam Results'!B:B,'Exam Results'!A:A)</f>
        <v>642</v>
      </c>
      <c r="B495" s="11" t="s">
        <v>353</v>
      </c>
      <c r="C495" s="8">
        <v>4</v>
      </c>
      <c r="D495" s="8">
        <v>1</v>
      </c>
      <c r="E495" s="9" t="s">
        <v>1019</v>
      </c>
    </row>
    <row r="496" spans="1:5" x14ac:dyDescent="0.35">
      <c r="A496" s="10">
        <f>_xlfn.XLOOKUP(Table3[[#This Row],[Student_ID]],'Exam Results'!B:B,'Exam Results'!A:A)</f>
        <v>633</v>
      </c>
      <c r="B496" s="10" t="s">
        <v>906</v>
      </c>
      <c r="C496" s="6">
        <v>4</v>
      </c>
      <c r="D496" s="6">
        <v>2</v>
      </c>
      <c r="E496" s="7" t="s">
        <v>1019</v>
      </c>
    </row>
    <row r="497" spans="1:5" x14ac:dyDescent="0.35">
      <c r="A497" s="11">
        <f>_xlfn.XLOOKUP(Table3[[#This Row],[Student_ID]],'Exam Results'!B:B,'Exam Results'!A:A)</f>
        <v>381</v>
      </c>
      <c r="B497" s="11" t="s">
        <v>123</v>
      </c>
      <c r="C497" s="8">
        <v>4</v>
      </c>
      <c r="D497" s="8">
        <v>1</v>
      </c>
      <c r="E497" s="9" t="s">
        <v>1019</v>
      </c>
    </row>
    <row r="498" spans="1:5" x14ac:dyDescent="0.35">
      <c r="A498" s="10">
        <f>_xlfn.XLOOKUP(Table3[[#This Row],[Student_ID]],'Exam Results'!B:B,'Exam Results'!A:A)</f>
        <v>304</v>
      </c>
      <c r="B498" s="10" t="s">
        <v>124</v>
      </c>
      <c r="C498" s="6">
        <v>4</v>
      </c>
      <c r="D498" s="6">
        <v>1</v>
      </c>
      <c r="E498" s="7" t="s">
        <v>1019</v>
      </c>
    </row>
    <row r="499" spans="1:5" x14ac:dyDescent="0.35">
      <c r="A499" s="11">
        <f>_xlfn.XLOOKUP(Table3[[#This Row],[Student_ID]],'Exam Results'!B:B,'Exam Results'!A:A)</f>
        <v>498</v>
      </c>
      <c r="B499" s="11" t="s">
        <v>511</v>
      </c>
      <c r="C499" s="8">
        <v>4</v>
      </c>
      <c r="D499" s="8">
        <v>2</v>
      </c>
      <c r="E499" s="9" t="s">
        <v>1019</v>
      </c>
    </row>
    <row r="500" spans="1:5" x14ac:dyDescent="0.35">
      <c r="A500" s="11">
        <f>_xlfn.XLOOKUP(Table3[[#This Row],[Student_ID]],'Exam Results'!B:B,'Exam Results'!A:A)</f>
        <v>542</v>
      </c>
      <c r="B500" s="10" t="s">
        <v>901</v>
      </c>
      <c r="C500" s="6">
        <v>4</v>
      </c>
      <c r="D500" s="6">
        <v>2</v>
      </c>
      <c r="E500" s="7" t="s">
        <v>1019</v>
      </c>
    </row>
    <row r="501" spans="1:5" x14ac:dyDescent="0.35">
      <c r="A501" s="11">
        <f>_xlfn.XLOOKUP(Table3[[#This Row],[Student_ID]],'Exam Results'!B:B,'Exam Results'!A:A)</f>
        <v>681</v>
      </c>
      <c r="B501" s="11" t="s">
        <v>55</v>
      </c>
      <c r="C501" s="8">
        <v>4</v>
      </c>
      <c r="D501" s="8">
        <v>2</v>
      </c>
      <c r="E501" s="9" t="s">
        <v>1019</v>
      </c>
    </row>
    <row r="502" spans="1:5" x14ac:dyDescent="0.35">
      <c r="A502" s="10">
        <f>_xlfn.XLOOKUP(Table3[[#This Row],[Student_ID]],'Exam Results'!B:B,'Exam Results'!A:A)</f>
        <v>7</v>
      </c>
      <c r="B502" s="10" t="s">
        <v>66</v>
      </c>
      <c r="C502" s="6">
        <v>4</v>
      </c>
      <c r="D502" s="6">
        <v>1</v>
      </c>
      <c r="E502" s="7" t="s">
        <v>1019</v>
      </c>
    </row>
    <row r="503" spans="1:5" x14ac:dyDescent="0.35">
      <c r="A503" s="11">
        <f>_xlfn.XLOOKUP(Table3[[#This Row],[Student_ID]],'Exam Results'!B:B,'Exam Results'!A:A)</f>
        <v>512</v>
      </c>
      <c r="B503" s="11" t="s">
        <v>249</v>
      </c>
      <c r="C503" s="8">
        <v>4</v>
      </c>
      <c r="D503" s="8">
        <v>2</v>
      </c>
      <c r="E503" s="9" t="s">
        <v>1019</v>
      </c>
    </row>
    <row r="504" spans="1:5" x14ac:dyDescent="0.35">
      <c r="A504" s="11">
        <f>_xlfn.XLOOKUP(Table3[[#This Row],[Student_ID]],'Exam Results'!B:B,'Exam Results'!A:A)</f>
        <v>291</v>
      </c>
      <c r="B504" s="10" t="s">
        <v>282</v>
      </c>
      <c r="C504" s="6">
        <v>4</v>
      </c>
      <c r="D504" s="6">
        <v>1</v>
      </c>
      <c r="E504" s="7" t="s">
        <v>1019</v>
      </c>
    </row>
    <row r="505" spans="1:5" x14ac:dyDescent="0.35">
      <c r="A505" s="11">
        <f>_xlfn.XLOOKUP(Table3[[#This Row],[Student_ID]],'Exam Results'!B:B,'Exam Results'!A:A)</f>
        <v>937</v>
      </c>
      <c r="B505" s="11" t="s">
        <v>439</v>
      </c>
      <c r="C505" s="8">
        <v>4</v>
      </c>
      <c r="D505" s="8">
        <v>2</v>
      </c>
      <c r="E505" s="9" t="s">
        <v>1019</v>
      </c>
    </row>
    <row r="506" spans="1:5" x14ac:dyDescent="0.35">
      <c r="A506" s="10">
        <f>_xlfn.XLOOKUP(Table3[[#This Row],[Student_ID]],'Exam Results'!B:B,'Exam Results'!A:A)</f>
        <v>553</v>
      </c>
      <c r="B506" s="10" t="s">
        <v>337</v>
      </c>
      <c r="C506" s="6">
        <v>4</v>
      </c>
      <c r="D506" s="6">
        <v>2</v>
      </c>
      <c r="E506" s="7" t="s">
        <v>1019</v>
      </c>
    </row>
    <row r="507" spans="1:5" x14ac:dyDescent="0.35">
      <c r="A507" s="11">
        <f>_xlfn.XLOOKUP(Table3[[#This Row],[Student_ID]],'Exam Results'!B:B,'Exam Results'!A:A)</f>
        <v>811</v>
      </c>
      <c r="B507" s="11" t="s">
        <v>338</v>
      </c>
      <c r="C507" s="8">
        <v>4</v>
      </c>
      <c r="D507" s="8">
        <v>2</v>
      </c>
      <c r="E507" s="9" t="s">
        <v>1019</v>
      </c>
    </row>
    <row r="508" spans="1:5" x14ac:dyDescent="0.35">
      <c r="A508" s="11">
        <f>_xlfn.XLOOKUP(Table3[[#This Row],[Student_ID]],'Exam Results'!B:B,'Exam Results'!A:A)</f>
        <v>627</v>
      </c>
      <c r="B508" s="10" t="s">
        <v>136</v>
      </c>
      <c r="C508" s="6">
        <v>4</v>
      </c>
      <c r="D508" s="6">
        <v>2</v>
      </c>
      <c r="E508" s="7" t="s">
        <v>1019</v>
      </c>
    </row>
    <row r="509" spans="1:5" x14ac:dyDescent="0.35">
      <c r="A509" s="11">
        <f>_xlfn.XLOOKUP(Table3[[#This Row],[Student_ID]],'Exam Results'!B:B,'Exam Results'!A:A)</f>
        <v>845</v>
      </c>
      <c r="B509" s="11" t="s">
        <v>533</v>
      </c>
      <c r="C509" s="8">
        <v>4</v>
      </c>
      <c r="D509" s="8">
        <v>2</v>
      </c>
      <c r="E509" s="9" t="s">
        <v>1019</v>
      </c>
    </row>
    <row r="510" spans="1:5" x14ac:dyDescent="0.35">
      <c r="A510" s="11">
        <f>_xlfn.XLOOKUP(Table3[[#This Row],[Student_ID]],'Exam Results'!B:B,'Exam Results'!A:A)</f>
        <v>96</v>
      </c>
      <c r="B510" s="10" t="s">
        <v>601</v>
      </c>
      <c r="C510" s="6">
        <v>4</v>
      </c>
      <c r="D510" s="6">
        <v>2</v>
      </c>
      <c r="E510" s="7" t="s">
        <v>1019</v>
      </c>
    </row>
    <row r="511" spans="1:5" x14ac:dyDescent="0.35">
      <c r="A511" s="11">
        <f>_xlfn.XLOOKUP(Table3[[#This Row],[Student_ID]],'Exam Results'!B:B,'Exam Results'!A:A)</f>
        <v>614</v>
      </c>
      <c r="B511" s="11" t="s">
        <v>861</v>
      </c>
      <c r="C511" s="8">
        <v>4</v>
      </c>
      <c r="D511" s="8">
        <v>2</v>
      </c>
      <c r="E511" s="9" t="s">
        <v>1019</v>
      </c>
    </row>
    <row r="512" spans="1:5" x14ac:dyDescent="0.35">
      <c r="A512" s="11">
        <f>_xlfn.XLOOKUP(Table3[[#This Row],[Student_ID]],'Exam Results'!B:B,'Exam Results'!A:A)</f>
        <v>253</v>
      </c>
      <c r="B512" s="10" t="s">
        <v>15</v>
      </c>
      <c r="C512" s="6">
        <v>4</v>
      </c>
      <c r="D512" s="6">
        <v>1</v>
      </c>
      <c r="E512" s="7" t="s">
        <v>1019</v>
      </c>
    </row>
    <row r="513" spans="1:5" x14ac:dyDescent="0.35">
      <c r="A513" s="10">
        <f>_xlfn.XLOOKUP(Table3[[#This Row],[Student_ID]],'Exam Results'!B:B,'Exam Results'!A:A)</f>
        <v>356</v>
      </c>
      <c r="B513" s="11" t="s">
        <v>344</v>
      </c>
      <c r="C513" s="8">
        <v>4</v>
      </c>
      <c r="D513" s="8">
        <v>2</v>
      </c>
      <c r="E513" s="9" t="s">
        <v>1019</v>
      </c>
    </row>
    <row r="514" spans="1:5" x14ac:dyDescent="0.35">
      <c r="A514" s="10">
        <f>_xlfn.XLOOKUP(Table3[[#This Row],[Student_ID]],'Exam Results'!B:B,'Exam Results'!A:A)</f>
        <v>284</v>
      </c>
      <c r="B514" s="10" t="s">
        <v>502</v>
      </c>
      <c r="C514" s="6">
        <v>4</v>
      </c>
      <c r="D514" s="6">
        <v>1</v>
      </c>
      <c r="E514" s="7" t="s">
        <v>1019</v>
      </c>
    </row>
    <row r="515" spans="1:5" x14ac:dyDescent="0.35">
      <c r="A515" s="11">
        <f>_xlfn.XLOOKUP(Table3[[#This Row],[Student_ID]],'Exam Results'!B:B,'Exam Results'!A:A)</f>
        <v>517</v>
      </c>
      <c r="B515" s="11" t="s">
        <v>800</v>
      </c>
      <c r="C515" s="8">
        <v>4</v>
      </c>
      <c r="D515" s="8">
        <v>2</v>
      </c>
      <c r="E515" s="9" t="s">
        <v>1019</v>
      </c>
    </row>
    <row r="516" spans="1:5" x14ac:dyDescent="0.35">
      <c r="A516" s="10">
        <f>_xlfn.XLOOKUP(Table3[[#This Row],[Student_ID]],'Exam Results'!B:B,'Exam Results'!A:A)</f>
        <v>395</v>
      </c>
      <c r="B516" s="10" t="s">
        <v>302</v>
      </c>
      <c r="C516" s="6">
        <v>4</v>
      </c>
      <c r="D516" s="6">
        <v>2</v>
      </c>
      <c r="E516" s="7" t="s">
        <v>1019</v>
      </c>
    </row>
    <row r="517" spans="1:5" x14ac:dyDescent="0.35">
      <c r="A517" s="10">
        <f>_xlfn.XLOOKUP(Table3[[#This Row],[Student_ID]],'Exam Results'!B:B,'Exam Results'!A:A)</f>
        <v>49</v>
      </c>
      <c r="B517" s="11" t="s">
        <v>775</v>
      </c>
      <c r="C517" s="8">
        <v>4</v>
      </c>
      <c r="D517" s="8">
        <v>1</v>
      </c>
      <c r="E517" s="9" t="s">
        <v>1019</v>
      </c>
    </row>
    <row r="518" spans="1:5" x14ac:dyDescent="0.35">
      <c r="A518" s="11">
        <f>_xlfn.XLOOKUP(Table3[[#This Row],[Student_ID]],'Exam Results'!B:B,'Exam Results'!A:A)</f>
        <v>484</v>
      </c>
      <c r="B518" s="10" t="s">
        <v>746</v>
      </c>
      <c r="C518" s="6">
        <v>5</v>
      </c>
      <c r="D518" s="6">
        <v>2</v>
      </c>
      <c r="E518" s="7" t="s">
        <v>1019</v>
      </c>
    </row>
    <row r="519" spans="1:5" x14ac:dyDescent="0.35">
      <c r="A519" s="10">
        <f>_xlfn.XLOOKUP(Table3[[#This Row],[Student_ID]],'Exam Results'!B:B,'Exam Results'!A:A)</f>
        <v>587</v>
      </c>
      <c r="B519" s="11" t="s">
        <v>748</v>
      </c>
      <c r="C519" s="8">
        <v>5</v>
      </c>
      <c r="D519" s="8">
        <v>2</v>
      </c>
      <c r="E519" s="9" t="s">
        <v>1019</v>
      </c>
    </row>
    <row r="520" spans="1:5" x14ac:dyDescent="0.35">
      <c r="A520" s="11">
        <f>_xlfn.XLOOKUP(Table3[[#This Row],[Student_ID]],'Exam Results'!B:B,'Exam Results'!A:A)</f>
        <v>283</v>
      </c>
      <c r="B520" s="10" t="s">
        <v>239</v>
      </c>
      <c r="C520" s="6">
        <v>5</v>
      </c>
      <c r="D520" s="6">
        <v>1</v>
      </c>
      <c r="E520" s="7" t="s">
        <v>1019</v>
      </c>
    </row>
    <row r="521" spans="1:5" x14ac:dyDescent="0.35">
      <c r="A521" s="11">
        <f>_xlfn.XLOOKUP(Table3[[#This Row],[Student_ID]],'Exam Results'!B:B,'Exam Results'!A:A)</f>
        <v>319</v>
      </c>
      <c r="B521" s="11" t="s">
        <v>772</v>
      </c>
      <c r="C521" s="8">
        <v>5</v>
      </c>
      <c r="D521" s="8">
        <v>2</v>
      </c>
      <c r="E521" s="9" t="s">
        <v>1019</v>
      </c>
    </row>
    <row r="522" spans="1:5" x14ac:dyDescent="0.35">
      <c r="A522" s="11">
        <f>_xlfn.XLOOKUP(Table3[[#This Row],[Student_ID]],'Exam Results'!B:B,'Exam Results'!A:A)</f>
        <v>910</v>
      </c>
      <c r="B522" s="10" t="s">
        <v>894</v>
      </c>
      <c r="C522" s="6">
        <v>5</v>
      </c>
      <c r="D522" s="6">
        <v>2</v>
      </c>
      <c r="E522" s="7" t="s">
        <v>1019</v>
      </c>
    </row>
    <row r="523" spans="1:5" x14ac:dyDescent="0.35">
      <c r="A523" s="10">
        <f>_xlfn.XLOOKUP(Table3[[#This Row],[Student_ID]],'Exam Results'!B:B,'Exam Results'!A:A)</f>
        <v>30</v>
      </c>
      <c r="B523" s="11" t="s">
        <v>197</v>
      </c>
      <c r="C523" s="8">
        <v>5</v>
      </c>
      <c r="D523" s="8">
        <v>1</v>
      </c>
      <c r="E523" s="9" t="s">
        <v>1019</v>
      </c>
    </row>
    <row r="524" spans="1:5" x14ac:dyDescent="0.35">
      <c r="A524" s="11">
        <f>_xlfn.XLOOKUP(Table3[[#This Row],[Student_ID]],'Exam Results'!B:B,'Exam Results'!A:A)</f>
        <v>789</v>
      </c>
      <c r="B524" s="10" t="s">
        <v>95</v>
      </c>
      <c r="C524" s="6">
        <v>5</v>
      </c>
      <c r="D524" s="6">
        <v>1</v>
      </c>
      <c r="E524" s="7" t="s">
        <v>1019</v>
      </c>
    </row>
    <row r="525" spans="1:5" x14ac:dyDescent="0.35">
      <c r="A525" s="10">
        <f>_xlfn.XLOOKUP(Table3[[#This Row],[Student_ID]],'Exam Results'!B:B,'Exam Results'!A:A)</f>
        <v>858</v>
      </c>
      <c r="B525" s="11" t="s">
        <v>883</v>
      </c>
      <c r="C525" s="8">
        <v>5</v>
      </c>
      <c r="D525" s="8">
        <v>2</v>
      </c>
      <c r="E525" s="9" t="s">
        <v>1019</v>
      </c>
    </row>
    <row r="526" spans="1:5" x14ac:dyDescent="0.35">
      <c r="A526" s="10">
        <f>_xlfn.XLOOKUP(Table3[[#This Row],[Student_ID]],'Exam Results'!B:B,'Exam Results'!A:A)</f>
        <v>159</v>
      </c>
      <c r="B526" s="10" t="s">
        <v>23</v>
      </c>
      <c r="C526" s="6">
        <v>5</v>
      </c>
      <c r="D526" s="6">
        <v>1</v>
      </c>
      <c r="E526" s="7" t="s">
        <v>1019</v>
      </c>
    </row>
    <row r="527" spans="1:5" x14ac:dyDescent="0.35">
      <c r="A527" s="10">
        <f>_xlfn.XLOOKUP(Table3[[#This Row],[Student_ID]],'Exam Results'!B:B,'Exam Results'!A:A)</f>
        <v>887</v>
      </c>
      <c r="B527" s="11" t="s">
        <v>69</v>
      </c>
      <c r="C527" s="8">
        <v>5</v>
      </c>
      <c r="D527" s="8">
        <v>2</v>
      </c>
      <c r="E527" s="9" t="s">
        <v>1019</v>
      </c>
    </row>
    <row r="528" spans="1:5" x14ac:dyDescent="0.35">
      <c r="A528" s="11">
        <f>_xlfn.XLOOKUP(Table3[[#This Row],[Student_ID]],'Exam Results'!B:B,'Exam Results'!A:A)</f>
        <v>550</v>
      </c>
      <c r="B528" s="10" t="s">
        <v>987</v>
      </c>
      <c r="C528" s="6">
        <v>5</v>
      </c>
      <c r="D528" s="6">
        <v>2</v>
      </c>
      <c r="E528" s="7" t="s">
        <v>1019</v>
      </c>
    </row>
    <row r="529" spans="1:5" x14ac:dyDescent="0.35">
      <c r="A529" s="11">
        <f>_xlfn.XLOOKUP(Table3[[#This Row],[Student_ID]],'Exam Results'!B:B,'Exam Results'!A:A)</f>
        <v>185</v>
      </c>
      <c r="B529" s="11" t="s">
        <v>538</v>
      </c>
      <c r="C529" s="8">
        <v>5</v>
      </c>
      <c r="D529" s="8">
        <v>1</v>
      </c>
      <c r="E529" s="9" t="s">
        <v>1019</v>
      </c>
    </row>
    <row r="530" spans="1:5" x14ac:dyDescent="0.35">
      <c r="A530" s="10">
        <f>_xlfn.XLOOKUP(Table3[[#This Row],[Student_ID]],'Exam Results'!B:B,'Exam Results'!A:A)</f>
        <v>453</v>
      </c>
      <c r="B530" s="10" t="s">
        <v>539</v>
      </c>
      <c r="C530" s="6">
        <v>5</v>
      </c>
      <c r="D530" s="6">
        <v>1</v>
      </c>
      <c r="E530" s="7" t="s">
        <v>1019</v>
      </c>
    </row>
    <row r="531" spans="1:5" x14ac:dyDescent="0.35">
      <c r="A531" s="10">
        <f>_xlfn.XLOOKUP(Table3[[#This Row],[Student_ID]],'Exam Results'!B:B,'Exam Results'!A:A)</f>
        <v>694</v>
      </c>
      <c r="B531" s="11" t="s">
        <v>915</v>
      </c>
      <c r="C531" s="8">
        <v>5</v>
      </c>
      <c r="D531" s="8">
        <v>2</v>
      </c>
      <c r="E531" s="9" t="s">
        <v>1019</v>
      </c>
    </row>
    <row r="532" spans="1:5" x14ac:dyDescent="0.35">
      <c r="A532" s="10">
        <f>_xlfn.XLOOKUP(Table3[[#This Row],[Student_ID]],'Exam Results'!B:B,'Exam Results'!A:A)</f>
        <v>306</v>
      </c>
      <c r="B532" s="10" t="s">
        <v>321</v>
      </c>
      <c r="C532" s="6">
        <v>5</v>
      </c>
      <c r="D532" s="6">
        <v>1</v>
      </c>
      <c r="E532" s="7" t="s">
        <v>1019</v>
      </c>
    </row>
    <row r="533" spans="1:5" x14ac:dyDescent="0.35">
      <c r="A533" s="10">
        <f>_xlfn.XLOOKUP(Table3[[#This Row],[Student_ID]],'Exam Results'!B:B,'Exam Results'!A:A)</f>
        <v>235</v>
      </c>
      <c r="B533" s="11" t="s">
        <v>486</v>
      </c>
      <c r="C533" s="8">
        <v>5</v>
      </c>
      <c r="D533" s="8">
        <v>1</v>
      </c>
      <c r="E533" s="9" t="s">
        <v>1019</v>
      </c>
    </row>
    <row r="534" spans="1:5" x14ac:dyDescent="0.35">
      <c r="A534" s="11">
        <f>_xlfn.XLOOKUP(Table3[[#This Row],[Student_ID]],'Exam Results'!B:B,'Exam Results'!A:A)</f>
        <v>379</v>
      </c>
      <c r="B534" s="10" t="s">
        <v>784</v>
      </c>
      <c r="C534" s="6">
        <v>5</v>
      </c>
      <c r="D534" s="6">
        <v>2</v>
      </c>
      <c r="E534" s="7" t="s">
        <v>1019</v>
      </c>
    </row>
    <row r="535" spans="1:5" x14ac:dyDescent="0.35">
      <c r="A535" s="10">
        <f>_xlfn.XLOOKUP(Table3[[#This Row],[Student_ID]],'Exam Results'!B:B,'Exam Results'!A:A)</f>
        <v>172</v>
      </c>
      <c r="B535" s="11" t="s">
        <v>200</v>
      </c>
      <c r="C535" s="8">
        <v>5</v>
      </c>
      <c r="D535" s="8">
        <v>2</v>
      </c>
      <c r="E535" s="9" t="s">
        <v>1019</v>
      </c>
    </row>
    <row r="536" spans="1:5" x14ac:dyDescent="0.35">
      <c r="A536" s="10">
        <f>_xlfn.XLOOKUP(Table3[[#This Row],[Student_ID]],'Exam Results'!B:B,'Exam Results'!A:A)</f>
        <v>759</v>
      </c>
      <c r="B536" s="10" t="s">
        <v>318</v>
      </c>
      <c r="C536" s="6">
        <v>5</v>
      </c>
      <c r="D536" s="6">
        <v>2</v>
      </c>
      <c r="E536" s="7" t="s">
        <v>1019</v>
      </c>
    </row>
    <row r="537" spans="1:5" x14ac:dyDescent="0.35">
      <c r="A537" s="11">
        <f>_xlfn.XLOOKUP(Table3[[#This Row],[Student_ID]],'Exam Results'!B:B,'Exam Results'!A:A)</f>
        <v>183</v>
      </c>
      <c r="B537" s="11" t="s">
        <v>67</v>
      </c>
      <c r="C537" s="8">
        <v>5</v>
      </c>
      <c r="D537" s="8">
        <v>2</v>
      </c>
      <c r="E537" s="9" t="s">
        <v>1019</v>
      </c>
    </row>
    <row r="538" spans="1:5" x14ac:dyDescent="0.35">
      <c r="A538" s="10">
        <f>_xlfn.XLOOKUP(Table3[[#This Row],[Student_ID]],'Exam Results'!B:B,'Exam Results'!A:A)</f>
        <v>510</v>
      </c>
      <c r="B538" s="10" t="s">
        <v>258</v>
      </c>
      <c r="C538" s="6">
        <v>5</v>
      </c>
      <c r="D538" s="6">
        <v>2</v>
      </c>
      <c r="E538" s="7" t="s">
        <v>1019</v>
      </c>
    </row>
    <row r="539" spans="1:5" x14ac:dyDescent="0.35">
      <c r="A539" s="11">
        <f>_xlfn.XLOOKUP(Table3[[#This Row],[Student_ID]],'Exam Results'!B:B,'Exam Results'!A:A)</f>
        <v>664</v>
      </c>
      <c r="B539" s="11" t="s">
        <v>161</v>
      </c>
      <c r="C539" s="8">
        <v>5</v>
      </c>
      <c r="D539" s="8">
        <v>2</v>
      </c>
      <c r="E539" s="9" t="s">
        <v>1019</v>
      </c>
    </row>
    <row r="540" spans="1:5" x14ac:dyDescent="0.35">
      <c r="A540" s="10">
        <f>_xlfn.XLOOKUP(Table3[[#This Row],[Student_ID]],'Exam Results'!B:B,'Exam Results'!A:A)</f>
        <v>501</v>
      </c>
      <c r="B540" s="10" t="s">
        <v>259</v>
      </c>
      <c r="C540" s="6">
        <v>5</v>
      </c>
      <c r="D540" s="6">
        <v>2</v>
      </c>
      <c r="E540" s="7" t="s">
        <v>1019</v>
      </c>
    </row>
    <row r="541" spans="1:5" x14ac:dyDescent="0.35">
      <c r="A541" s="11">
        <f>_xlfn.XLOOKUP(Table3[[#This Row],[Student_ID]],'Exam Results'!B:B,'Exam Results'!A:A)</f>
        <v>908</v>
      </c>
      <c r="B541" s="11" t="s">
        <v>841</v>
      </c>
      <c r="C541" s="8">
        <v>5</v>
      </c>
      <c r="D541" s="8">
        <v>2</v>
      </c>
      <c r="E541" s="9" t="s">
        <v>1019</v>
      </c>
    </row>
    <row r="542" spans="1:5" x14ac:dyDescent="0.35">
      <c r="A542" s="10">
        <f>_xlfn.XLOOKUP(Table3[[#This Row],[Student_ID]],'Exam Results'!B:B,'Exam Results'!A:A)</f>
        <v>650</v>
      </c>
      <c r="B542" s="10" t="s">
        <v>868</v>
      </c>
      <c r="C542" s="6">
        <v>5</v>
      </c>
      <c r="D542" s="6">
        <v>2</v>
      </c>
      <c r="E542" s="7" t="s">
        <v>1019</v>
      </c>
    </row>
    <row r="543" spans="1:5" x14ac:dyDescent="0.35">
      <c r="A543" s="10">
        <f>_xlfn.XLOOKUP(Table3[[#This Row],[Student_ID]],'Exam Results'!B:B,'Exam Results'!A:A)</f>
        <v>100</v>
      </c>
      <c r="B543" s="11" t="s">
        <v>820</v>
      </c>
      <c r="C543" s="8">
        <v>5</v>
      </c>
      <c r="D543" s="8">
        <v>2</v>
      </c>
      <c r="E543" s="9" t="s">
        <v>1019</v>
      </c>
    </row>
    <row r="544" spans="1:5" x14ac:dyDescent="0.35">
      <c r="A544" s="11">
        <f>_xlfn.XLOOKUP(Table3[[#This Row],[Student_ID]],'Exam Results'!B:B,'Exam Results'!A:A)</f>
        <v>599</v>
      </c>
      <c r="B544" s="10" t="s">
        <v>766</v>
      </c>
      <c r="C544" s="6">
        <v>5</v>
      </c>
      <c r="D544" s="6">
        <v>1</v>
      </c>
      <c r="E544" s="7" t="s">
        <v>1019</v>
      </c>
    </row>
    <row r="545" spans="1:5" x14ac:dyDescent="0.35">
      <c r="A545" s="11">
        <f>_xlfn.XLOOKUP(Table3[[#This Row],[Student_ID]],'Exam Results'!B:B,'Exam Results'!A:A)</f>
        <v>225</v>
      </c>
      <c r="B545" s="11" t="s">
        <v>835</v>
      </c>
      <c r="C545" s="8">
        <v>5</v>
      </c>
      <c r="D545" s="8">
        <v>2</v>
      </c>
      <c r="E545" s="9" t="s">
        <v>1019</v>
      </c>
    </row>
    <row r="546" spans="1:5" x14ac:dyDescent="0.35">
      <c r="A546" s="11">
        <f>_xlfn.XLOOKUP(Table3[[#This Row],[Student_ID]],'Exam Results'!B:B,'Exam Results'!A:A)</f>
        <v>883</v>
      </c>
      <c r="B546" s="10" t="s">
        <v>928</v>
      </c>
      <c r="C546" s="6">
        <v>5</v>
      </c>
      <c r="D546" s="6">
        <v>2</v>
      </c>
      <c r="E546" s="7" t="s">
        <v>1019</v>
      </c>
    </row>
    <row r="547" spans="1:5" x14ac:dyDescent="0.35">
      <c r="A547" s="10">
        <f>_xlfn.XLOOKUP(Table3[[#This Row],[Student_ID]],'Exam Results'!B:B,'Exam Results'!A:A)</f>
        <v>969</v>
      </c>
      <c r="B547" s="11" t="s">
        <v>930</v>
      </c>
      <c r="C547" s="8">
        <v>5</v>
      </c>
      <c r="D547" s="8">
        <v>2</v>
      </c>
      <c r="E547" s="9" t="s">
        <v>1019</v>
      </c>
    </row>
    <row r="548" spans="1:5" x14ac:dyDescent="0.35">
      <c r="A548" s="10">
        <f>_xlfn.XLOOKUP(Table3[[#This Row],[Student_ID]],'Exam Results'!B:B,'Exam Results'!A:A)</f>
        <v>877</v>
      </c>
      <c r="B548" s="10" t="s">
        <v>77</v>
      </c>
      <c r="C548" s="6">
        <v>5</v>
      </c>
      <c r="D548" s="6">
        <v>2</v>
      </c>
      <c r="E548" s="7" t="s">
        <v>1019</v>
      </c>
    </row>
    <row r="549" spans="1:5" x14ac:dyDescent="0.35">
      <c r="A549" s="10">
        <f>_xlfn.XLOOKUP(Table3[[#This Row],[Student_ID]],'Exam Results'!B:B,'Exam Results'!A:A)</f>
        <v>262</v>
      </c>
      <c r="B549" s="11" t="s">
        <v>285</v>
      </c>
      <c r="C549" s="8">
        <v>5</v>
      </c>
      <c r="D549" s="8">
        <v>2</v>
      </c>
      <c r="E549" s="9" t="s">
        <v>1019</v>
      </c>
    </row>
    <row r="550" spans="1:5" x14ac:dyDescent="0.35">
      <c r="A550" s="10">
        <f>_xlfn.XLOOKUP(Table3[[#This Row],[Student_ID]],'Exam Results'!B:B,'Exam Results'!A:A)</f>
        <v>230</v>
      </c>
      <c r="B550" s="10" t="s">
        <v>938</v>
      </c>
      <c r="C550" s="6">
        <v>5</v>
      </c>
      <c r="D550" s="6">
        <v>1</v>
      </c>
      <c r="E550" s="7" t="s">
        <v>1019</v>
      </c>
    </row>
    <row r="551" spans="1:5" x14ac:dyDescent="0.35">
      <c r="A551" s="10">
        <f>_xlfn.XLOOKUP(Table3[[#This Row],[Student_ID]],'Exam Results'!B:B,'Exam Results'!A:A)</f>
        <v>48</v>
      </c>
      <c r="B551" s="11" t="s">
        <v>144</v>
      </c>
      <c r="C551" s="8">
        <v>5</v>
      </c>
      <c r="D551" s="8">
        <v>2</v>
      </c>
      <c r="E551" s="9" t="s">
        <v>1019</v>
      </c>
    </row>
    <row r="552" spans="1:5" x14ac:dyDescent="0.35">
      <c r="A552" s="11">
        <f>_xlfn.XLOOKUP(Table3[[#This Row],[Student_ID]],'Exam Results'!B:B,'Exam Results'!A:A)</f>
        <v>390</v>
      </c>
      <c r="B552" s="10" t="s">
        <v>827</v>
      </c>
      <c r="C552" s="6">
        <v>5</v>
      </c>
      <c r="D552" s="6">
        <v>1</v>
      </c>
      <c r="E552" s="7" t="s">
        <v>1019</v>
      </c>
    </row>
    <row r="553" spans="1:5" x14ac:dyDescent="0.35">
      <c r="A553" s="10">
        <f>_xlfn.XLOOKUP(Table3[[#This Row],[Student_ID]],'Exam Results'!B:B,'Exam Results'!A:A)</f>
        <v>412</v>
      </c>
      <c r="B553" s="11" t="s">
        <v>828</v>
      </c>
      <c r="C553" s="8">
        <v>5</v>
      </c>
      <c r="D553" s="8">
        <v>1</v>
      </c>
      <c r="E553" s="9" t="s">
        <v>1019</v>
      </c>
    </row>
    <row r="554" spans="1:5" x14ac:dyDescent="0.35">
      <c r="A554" s="11">
        <f>_xlfn.XLOOKUP(Table3[[#This Row],[Student_ID]],'Exam Results'!B:B,'Exam Results'!A:A)</f>
        <v>945</v>
      </c>
      <c r="B554" s="10" t="s">
        <v>916</v>
      </c>
      <c r="C554" s="6">
        <v>5</v>
      </c>
      <c r="D554" s="6">
        <v>2</v>
      </c>
      <c r="E554" s="7" t="s">
        <v>1019</v>
      </c>
    </row>
    <row r="555" spans="1:5" x14ac:dyDescent="0.35">
      <c r="A555" s="11">
        <f>_xlfn.XLOOKUP(Table3[[#This Row],[Student_ID]],'Exam Results'!B:B,'Exam Results'!A:A)</f>
        <v>378</v>
      </c>
      <c r="B555" s="11" t="s">
        <v>17</v>
      </c>
      <c r="C555" s="8">
        <v>5</v>
      </c>
      <c r="D555" s="8">
        <v>2</v>
      </c>
      <c r="E555" s="9" t="s">
        <v>1019</v>
      </c>
    </row>
    <row r="556" spans="1:5" x14ac:dyDescent="0.35">
      <c r="A556" s="10">
        <f>_xlfn.XLOOKUP(Table3[[#This Row],[Student_ID]],'Exam Results'!B:B,'Exam Results'!A:A)</f>
        <v>322</v>
      </c>
      <c r="B556" s="10" t="s">
        <v>504</v>
      </c>
      <c r="C556" s="6">
        <v>5</v>
      </c>
      <c r="D556" s="6">
        <v>1</v>
      </c>
      <c r="E556" s="7" t="s">
        <v>1019</v>
      </c>
    </row>
    <row r="557" spans="1:5" x14ac:dyDescent="0.35">
      <c r="A557" s="11">
        <f>_xlfn.XLOOKUP(Table3[[#This Row],[Student_ID]],'Exam Results'!B:B,'Exam Results'!A:A)</f>
        <v>742</v>
      </c>
      <c r="B557" s="11" t="s">
        <v>507</v>
      </c>
      <c r="C557" s="8">
        <v>5</v>
      </c>
      <c r="D557" s="8">
        <v>2</v>
      </c>
      <c r="E557" s="9" t="s">
        <v>1019</v>
      </c>
    </row>
    <row r="558" spans="1:5" x14ac:dyDescent="0.35">
      <c r="A558" s="11">
        <f>_xlfn.XLOOKUP(Table3[[#This Row],[Student_ID]],'Exam Results'!B:B,'Exam Results'!A:A)</f>
        <v>604</v>
      </c>
      <c r="B558" s="10" t="s">
        <v>886</v>
      </c>
      <c r="C558" s="6">
        <v>5</v>
      </c>
      <c r="D558" s="6">
        <v>2</v>
      </c>
      <c r="E558" s="7" t="s">
        <v>1019</v>
      </c>
    </row>
    <row r="559" spans="1:5" x14ac:dyDescent="0.35">
      <c r="A559" s="11">
        <f>_xlfn.XLOOKUP(Table3[[#This Row],[Student_ID]],'Exam Results'!B:B,'Exam Results'!A:A)</f>
        <v>552</v>
      </c>
      <c r="B559" s="11" t="s">
        <v>226</v>
      </c>
      <c r="C559" s="8">
        <v>5</v>
      </c>
      <c r="D559" s="8">
        <v>1</v>
      </c>
      <c r="E559" s="9" t="s">
        <v>1019</v>
      </c>
    </row>
    <row r="560" spans="1:5" x14ac:dyDescent="0.35">
      <c r="A560" s="11">
        <f>_xlfn.XLOOKUP(Table3[[#This Row],[Student_ID]],'Exam Results'!B:B,'Exam Results'!A:A)</f>
        <v>445</v>
      </c>
      <c r="B560" s="10" t="s">
        <v>815</v>
      </c>
      <c r="C560" s="6">
        <v>5</v>
      </c>
      <c r="D560" s="6">
        <v>1</v>
      </c>
      <c r="E560" s="7" t="s">
        <v>1019</v>
      </c>
    </row>
    <row r="561" spans="1:5" x14ac:dyDescent="0.35">
      <c r="A561" s="10">
        <f>_xlfn.XLOOKUP(Table3[[#This Row],[Student_ID]],'Exam Results'!B:B,'Exam Results'!A:A)</f>
        <v>92</v>
      </c>
      <c r="B561" s="11" t="s">
        <v>597</v>
      </c>
      <c r="C561" s="8">
        <v>5</v>
      </c>
      <c r="D561" s="8">
        <v>1</v>
      </c>
      <c r="E561" s="9" t="s">
        <v>1019</v>
      </c>
    </row>
    <row r="562" spans="1:5" x14ac:dyDescent="0.35">
      <c r="A562" s="10">
        <f>_xlfn.XLOOKUP(Table3[[#This Row],[Student_ID]],'Exam Results'!B:B,'Exam Results'!A:A)</f>
        <v>272</v>
      </c>
      <c r="B562" s="10" t="s">
        <v>560</v>
      </c>
      <c r="C562" s="6">
        <v>5</v>
      </c>
      <c r="D562" s="6">
        <v>1</v>
      </c>
      <c r="E562" s="7" t="s">
        <v>1019</v>
      </c>
    </row>
    <row r="563" spans="1:5" x14ac:dyDescent="0.35">
      <c r="A563" s="10">
        <f>_xlfn.XLOOKUP(Table3[[#This Row],[Student_ID]],'Exam Results'!B:B,'Exam Results'!A:A)</f>
        <v>803</v>
      </c>
      <c r="B563" s="11" t="s">
        <v>405</v>
      </c>
      <c r="C563" s="8">
        <v>5</v>
      </c>
      <c r="D563" s="8">
        <v>2</v>
      </c>
      <c r="E563" s="9" t="s">
        <v>1019</v>
      </c>
    </row>
    <row r="564" spans="1:5" x14ac:dyDescent="0.35">
      <c r="A564" s="10">
        <f>_xlfn.XLOOKUP(Table3[[#This Row],[Student_ID]],'Exam Results'!B:B,'Exam Results'!A:A)</f>
        <v>991</v>
      </c>
      <c r="B564" s="10" t="s">
        <v>715</v>
      </c>
      <c r="C564" s="6">
        <v>5</v>
      </c>
      <c r="D564" s="6">
        <v>2</v>
      </c>
      <c r="E564" s="7" t="s">
        <v>1019</v>
      </c>
    </row>
    <row r="565" spans="1:5" x14ac:dyDescent="0.35">
      <c r="A565" s="11">
        <f>_xlfn.XLOOKUP(Table3[[#This Row],[Student_ID]],'Exam Results'!B:B,'Exam Results'!A:A)</f>
        <v>366</v>
      </c>
      <c r="B565" s="11" t="s">
        <v>478</v>
      </c>
      <c r="C565" s="8">
        <v>5</v>
      </c>
      <c r="D565" s="8">
        <v>2</v>
      </c>
      <c r="E565" s="9" t="s">
        <v>1019</v>
      </c>
    </row>
    <row r="566" spans="1:5" x14ac:dyDescent="0.35">
      <c r="A566" s="10">
        <f>_xlfn.XLOOKUP(Table3[[#This Row],[Student_ID]],'Exam Results'!B:B,'Exam Results'!A:A)</f>
        <v>268</v>
      </c>
      <c r="B566" s="10" t="s">
        <v>479</v>
      </c>
      <c r="C566" s="6">
        <v>5</v>
      </c>
      <c r="D566" s="6">
        <v>2</v>
      </c>
      <c r="E566" s="7" t="s">
        <v>1019</v>
      </c>
    </row>
    <row r="567" spans="1:5" x14ac:dyDescent="0.35">
      <c r="A567" s="10">
        <f>_xlfn.XLOOKUP(Table3[[#This Row],[Student_ID]],'Exam Results'!B:B,'Exam Results'!A:A)</f>
        <v>949</v>
      </c>
      <c r="B567" s="11" t="s">
        <v>482</v>
      </c>
      <c r="C567" s="8">
        <v>5</v>
      </c>
      <c r="D567" s="8">
        <v>2</v>
      </c>
      <c r="E567" s="9" t="s">
        <v>1019</v>
      </c>
    </row>
    <row r="568" spans="1:5" x14ac:dyDescent="0.35">
      <c r="A568" s="10">
        <f>_xlfn.XLOOKUP(Table3[[#This Row],[Student_ID]],'Exam Results'!B:B,'Exam Results'!A:A)</f>
        <v>931</v>
      </c>
      <c r="B568" s="10" t="s">
        <v>9</v>
      </c>
      <c r="C568" s="6">
        <v>5</v>
      </c>
      <c r="D568" s="6">
        <v>2</v>
      </c>
      <c r="E568" s="7" t="s">
        <v>1019</v>
      </c>
    </row>
    <row r="569" spans="1:5" x14ac:dyDescent="0.35">
      <c r="A569" s="10">
        <f>_xlfn.XLOOKUP(Table3[[#This Row],[Student_ID]],'Exam Results'!B:B,'Exam Results'!A:A)</f>
        <v>124</v>
      </c>
      <c r="B569" s="11" t="s">
        <v>190</v>
      </c>
      <c r="C569" s="8">
        <v>5</v>
      </c>
      <c r="D569" s="8">
        <v>2</v>
      </c>
      <c r="E569" s="9" t="s">
        <v>1019</v>
      </c>
    </row>
    <row r="570" spans="1:5" x14ac:dyDescent="0.35">
      <c r="A570" s="10">
        <f>_xlfn.XLOOKUP(Table3[[#This Row],[Student_ID]],'Exam Results'!B:B,'Exam Results'!A:A)</f>
        <v>478</v>
      </c>
      <c r="B570" s="10" t="s">
        <v>192</v>
      </c>
      <c r="C570" s="6">
        <v>5</v>
      </c>
      <c r="D570" s="6">
        <v>2</v>
      </c>
      <c r="E570" s="7" t="s">
        <v>1019</v>
      </c>
    </row>
    <row r="571" spans="1:5" x14ac:dyDescent="0.35">
      <c r="A571" s="11">
        <f>_xlfn.XLOOKUP(Table3[[#This Row],[Student_ID]],'Exam Results'!B:B,'Exam Results'!A:A)</f>
        <v>312</v>
      </c>
      <c r="B571" s="11" t="s">
        <v>768</v>
      </c>
      <c r="C571" s="8">
        <v>5</v>
      </c>
      <c r="D571" s="8">
        <v>2</v>
      </c>
      <c r="E571" s="9" t="s">
        <v>1019</v>
      </c>
    </row>
    <row r="572" spans="1:5" x14ac:dyDescent="0.35">
      <c r="A572" s="11">
        <f>_xlfn.XLOOKUP(Table3[[#This Row],[Student_ID]],'Exam Results'!B:B,'Exam Results'!A:A)</f>
        <v>933</v>
      </c>
      <c r="B572" s="10" t="s">
        <v>770</v>
      </c>
      <c r="C572" s="6">
        <v>5</v>
      </c>
      <c r="D572" s="6">
        <v>2</v>
      </c>
      <c r="E572" s="7" t="s">
        <v>1019</v>
      </c>
    </row>
    <row r="573" spans="1:5" x14ac:dyDescent="0.35">
      <c r="A573" s="10">
        <f>_xlfn.XLOOKUP(Table3[[#This Row],[Student_ID]],'Exam Results'!B:B,'Exam Results'!A:A)</f>
        <v>496</v>
      </c>
      <c r="B573" s="11" t="s">
        <v>575</v>
      </c>
      <c r="C573" s="8">
        <v>5</v>
      </c>
      <c r="D573" s="8">
        <v>2</v>
      </c>
      <c r="E573" s="9" t="s">
        <v>1019</v>
      </c>
    </row>
    <row r="574" spans="1:5" x14ac:dyDescent="0.35">
      <c r="A574" s="11">
        <f>_xlfn.XLOOKUP(Table3[[#This Row],[Student_ID]],'Exam Results'!B:B,'Exam Results'!A:A)</f>
        <v>499</v>
      </c>
      <c r="B574" s="10" t="s">
        <v>496</v>
      </c>
      <c r="C574" s="6">
        <v>5</v>
      </c>
      <c r="D574" s="6">
        <v>2</v>
      </c>
      <c r="E574" s="7" t="s">
        <v>1019</v>
      </c>
    </row>
    <row r="575" spans="1:5" x14ac:dyDescent="0.35">
      <c r="A575" s="10">
        <f>_xlfn.XLOOKUP(Table3[[#This Row],[Student_ID]],'Exam Results'!B:B,'Exam Results'!A:A)</f>
        <v>850</v>
      </c>
      <c r="B575" s="11" t="s">
        <v>334</v>
      </c>
      <c r="C575" s="8">
        <v>5</v>
      </c>
      <c r="D575" s="8">
        <v>2</v>
      </c>
      <c r="E575" s="9" t="s">
        <v>1019</v>
      </c>
    </row>
    <row r="576" spans="1:5" x14ac:dyDescent="0.35">
      <c r="A576" s="10">
        <f>_xlfn.XLOOKUP(Table3[[#This Row],[Student_ID]],'Exam Results'!B:B,'Exam Results'!A:A)</f>
        <v>836</v>
      </c>
      <c r="B576" s="10" t="s">
        <v>179</v>
      </c>
      <c r="C576" s="6">
        <v>5</v>
      </c>
      <c r="D576" s="6">
        <v>2</v>
      </c>
      <c r="E576" s="7" t="s">
        <v>1019</v>
      </c>
    </row>
    <row r="577" spans="1:5" x14ac:dyDescent="0.35">
      <c r="A577" s="10">
        <f>_xlfn.XLOOKUP(Table3[[#This Row],[Student_ID]],'Exam Results'!B:B,'Exam Results'!A:A)</f>
        <v>89</v>
      </c>
      <c r="B577" s="11" t="s">
        <v>594</v>
      </c>
      <c r="C577" s="8">
        <v>5</v>
      </c>
      <c r="D577" s="8">
        <v>1</v>
      </c>
      <c r="E577" s="9" t="s">
        <v>1019</v>
      </c>
    </row>
    <row r="578" spans="1:5" x14ac:dyDescent="0.35">
      <c r="A578" s="10">
        <f>_xlfn.XLOOKUP(Table3[[#This Row],[Student_ID]],'Exam Results'!B:B,'Exam Results'!A:A)</f>
        <v>451</v>
      </c>
      <c r="B578" s="10" t="s">
        <v>596</v>
      </c>
      <c r="C578" s="6">
        <v>5</v>
      </c>
      <c r="D578" s="6">
        <v>2</v>
      </c>
      <c r="E578" s="7" t="s">
        <v>1019</v>
      </c>
    </row>
    <row r="579" spans="1:5" x14ac:dyDescent="0.35">
      <c r="A579" s="11">
        <f>_xlfn.XLOOKUP(Table3[[#This Row],[Student_ID]],'Exam Results'!B:B,'Exam Results'!A:A)</f>
        <v>195</v>
      </c>
      <c r="B579" s="11" t="s">
        <v>44</v>
      </c>
      <c r="C579" s="8">
        <v>5</v>
      </c>
      <c r="D579" s="8">
        <v>1</v>
      </c>
      <c r="E579" s="9" t="s">
        <v>1019</v>
      </c>
    </row>
    <row r="580" spans="1:5" x14ac:dyDescent="0.35">
      <c r="A580" s="10">
        <f>_xlfn.XLOOKUP(Table3[[#This Row],[Student_ID]],'Exam Results'!B:B,'Exam Results'!A:A)</f>
        <v>289</v>
      </c>
      <c r="B580" s="10" t="s">
        <v>367</v>
      </c>
      <c r="C580" s="6">
        <v>5</v>
      </c>
      <c r="D580" s="6">
        <v>2</v>
      </c>
      <c r="E580" s="7" t="s">
        <v>1019</v>
      </c>
    </row>
    <row r="581" spans="1:5" x14ac:dyDescent="0.35">
      <c r="A581" s="11">
        <f>_xlfn.XLOOKUP(Table3[[#This Row],[Student_ID]],'Exam Results'!B:B,'Exam Results'!A:A)</f>
        <v>581</v>
      </c>
      <c r="B581" s="11" t="s">
        <v>416</v>
      </c>
      <c r="C581" s="8">
        <v>5</v>
      </c>
      <c r="D581" s="8">
        <v>2</v>
      </c>
      <c r="E581" s="9" t="s">
        <v>1019</v>
      </c>
    </row>
    <row r="582" spans="1:5" x14ac:dyDescent="0.35">
      <c r="A582" s="10">
        <f>_xlfn.XLOOKUP(Table3[[#This Row],[Student_ID]],'Exam Results'!B:B,'Exam Results'!A:A)</f>
        <v>206</v>
      </c>
      <c r="B582" s="10" t="s">
        <v>737</v>
      </c>
      <c r="C582" s="6">
        <v>5</v>
      </c>
      <c r="D582" s="6">
        <v>1</v>
      </c>
      <c r="E582" s="7" t="s">
        <v>1019</v>
      </c>
    </row>
    <row r="583" spans="1:5" x14ac:dyDescent="0.35">
      <c r="A583" s="11">
        <f>_xlfn.XLOOKUP(Table3[[#This Row],[Student_ID]],'Exam Results'!B:B,'Exam Results'!A:A)</f>
        <v>846</v>
      </c>
      <c r="B583" s="11" t="s">
        <v>933</v>
      </c>
      <c r="C583" s="8">
        <v>5</v>
      </c>
      <c r="D583" s="8">
        <v>1</v>
      </c>
      <c r="E583" s="9" t="s">
        <v>1019</v>
      </c>
    </row>
    <row r="584" spans="1:5" x14ac:dyDescent="0.35">
      <c r="A584" s="11">
        <f>_xlfn.XLOOKUP(Table3[[#This Row],[Student_ID]],'Exam Results'!B:B,'Exam Results'!A:A)</f>
        <v>211</v>
      </c>
      <c r="B584" s="10" t="s">
        <v>35</v>
      </c>
      <c r="C584" s="6">
        <v>5</v>
      </c>
      <c r="D584" s="6">
        <v>2</v>
      </c>
      <c r="E584" s="7" t="s">
        <v>1019</v>
      </c>
    </row>
    <row r="585" spans="1:5" x14ac:dyDescent="0.35">
      <c r="A585" s="11">
        <f>_xlfn.XLOOKUP(Table3[[#This Row],[Student_ID]],'Exam Results'!B:B,'Exam Results'!A:A)</f>
        <v>834</v>
      </c>
      <c r="B585" s="11" t="s">
        <v>409</v>
      </c>
      <c r="C585" s="8">
        <v>5</v>
      </c>
      <c r="D585" s="8">
        <v>2</v>
      </c>
      <c r="E585" s="9" t="s">
        <v>1019</v>
      </c>
    </row>
    <row r="586" spans="1:5" x14ac:dyDescent="0.35">
      <c r="A586" s="10">
        <f>_xlfn.XLOOKUP(Table3[[#This Row],[Student_ID]],'Exam Results'!B:B,'Exam Results'!A:A)</f>
        <v>711</v>
      </c>
      <c r="B586" s="10" t="s">
        <v>60</v>
      </c>
      <c r="C586" s="6">
        <v>5</v>
      </c>
      <c r="D586" s="6">
        <v>2</v>
      </c>
      <c r="E586" s="7" t="s">
        <v>1019</v>
      </c>
    </row>
    <row r="587" spans="1:5" x14ac:dyDescent="0.35">
      <c r="A587" s="10">
        <f>_xlfn.XLOOKUP(Table3[[#This Row],[Student_ID]],'Exam Results'!B:B,'Exam Results'!A:A)</f>
        <v>475</v>
      </c>
      <c r="B587" s="11" t="s">
        <v>222</v>
      </c>
      <c r="C587" s="8">
        <v>5</v>
      </c>
      <c r="D587" s="8">
        <v>1</v>
      </c>
      <c r="E587" s="9" t="s">
        <v>1019</v>
      </c>
    </row>
    <row r="588" spans="1:5" x14ac:dyDescent="0.35">
      <c r="A588" s="11">
        <f>_xlfn.XLOOKUP(Table3[[#This Row],[Student_ID]],'Exam Results'!B:B,'Exam Results'!A:A)</f>
        <v>474</v>
      </c>
      <c r="B588" s="10" t="s">
        <v>964</v>
      </c>
      <c r="C588" s="6">
        <v>5</v>
      </c>
      <c r="D588" s="6">
        <v>2</v>
      </c>
      <c r="E588" s="7" t="s">
        <v>1019</v>
      </c>
    </row>
    <row r="589" spans="1:5" x14ac:dyDescent="0.35">
      <c r="A589" s="11">
        <f>_xlfn.XLOOKUP(Table3[[#This Row],[Student_ID]],'Exam Results'!B:B,'Exam Results'!A:A)</f>
        <v>414</v>
      </c>
      <c r="B589" s="11" t="s">
        <v>500</v>
      </c>
      <c r="C589" s="8">
        <v>5</v>
      </c>
      <c r="D589" s="8">
        <v>2</v>
      </c>
      <c r="E589" s="9" t="s">
        <v>1019</v>
      </c>
    </row>
    <row r="590" spans="1:5" x14ac:dyDescent="0.35">
      <c r="A590" s="10">
        <f>_xlfn.XLOOKUP(Table3[[#This Row],[Student_ID]],'Exam Results'!B:B,'Exam Results'!A:A)</f>
        <v>562</v>
      </c>
      <c r="B590" s="10" t="s">
        <v>659</v>
      </c>
      <c r="C590" s="6">
        <v>5</v>
      </c>
      <c r="D590" s="6">
        <v>1</v>
      </c>
      <c r="E590" s="7" t="s">
        <v>1019</v>
      </c>
    </row>
    <row r="591" spans="1:5" x14ac:dyDescent="0.35">
      <c r="A591" s="11">
        <f>_xlfn.XLOOKUP(Table3[[#This Row],[Student_ID]],'Exam Results'!B:B,'Exam Results'!A:A)</f>
        <v>11</v>
      </c>
      <c r="B591" s="11" t="s">
        <v>580</v>
      </c>
      <c r="C591" s="8">
        <v>5</v>
      </c>
      <c r="D591" s="8">
        <v>1</v>
      </c>
      <c r="E591" s="9" t="s">
        <v>1019</v>
      </c>
    </row>
    <row r="592" spans="1:5" x14ac:dyDescent="0.35">
      <c r="A592" s="11">
        <f>_xlfn.XLOOKUP(Table3[[#This Row],[Student_ID]],'Exam Results'!B:B,'Exam Results'!A:A)</f>
        <v>332</v>
      </c>
      <c r="B592" s="10" t="s">
        <v>382</v>
      </c>
      <c r="C592" s="6">
        <v>5</v>
      </c>
      <c r="D592" s="6">
        <v>2</v>
      </c>
      <c r="E592" s="7" t="s">
        <v>1019</v>
      </c>
    </row>
    <row r="593" spans="1:5" x14ac:dyDescent="0.35">
      <c r="A593" s="11">
        <f>_xlfn.XLOOKUP(Table3[[#This Row],[Student_ID]],'Exam Results'!B:B,'Exam Results'!A:A)</f>
        <v>135</v>
      </c>
      <c r="B593" s="11" t="s">
        <v>981</v>
      </c>
      <c r="C593" s="8">
        <v>5</v>
      </c>
      <c r="D593" s="8">
        <v>1</v>
      </c>
      <c r="E593" s="9" t="s">
        <v>1019</v>
      </c>
    </row>
    <row r="594" spans="1:5" x14ac:dyDescent="0.35">
      <c r="A594" s="11">
        <f>_xlfn.XLOOKUP(Table3[[#This Row],[Student_ID]],'Exam Results'!B:B,'Exam Results'!A:A)</f>
        <v>801</v>
      </c>
      <c r="B594" s="10" t="s">
        <v>920</v>
      </c>
      <c r="C594" s="6">
        <v>5</v>
      </c>
      <c r="D594" s="6">
        <v>2</v>
      </c>
      <c r="E594" s="7" t="s">
        <v>1019</v>
      </c>
    </row>
    <row r="595" spans="1:5" x14ac:dyDescent="0.35">
      <c r="A595" s="10">
        <f>_xlfn.XLOOKUP(Table3[[#This Row],[Student_ID]],'Exam Results'!B:B,'Exam Results'!A:A)</f>
        <v>334</v>
      </c>
      <c r="B595" s="11" t="s">
        <v>610</v>
      </c>
      <c r="C595" s="8">
        <v>5</v>
      </c>
      <c r="D595" s="8">
        <v>2</v>
      </c>
      <c r="E595" s="9" t="s">
        <v>1019</v>
      </c>
    </row>
    <row r="596" spans="1:5" x14ac:dyDescent="0.35">
      <c r="A596" s="10">
        <f>_xlfn.XLOOKUP(Table3[[#This Row],[Student_ID]],'Exam Results'!B:B,'Exam Results'!A:A)</f>
        <v>888</v>
      </c>
      <c r="B596" s="10" t="s">
        <v>438</v>
      </c>
      <c r="C596" s="6">
        <v>5</v>
      </c>
      <c r="D596" s="6">
        <v>2</v>
      </c>
      <c r="E596" s="7" t="s">
        <v>1019</v>
      </c>
    </row>
    <row r="597" spans="1:5" x14ac:dyDescent="0.35">
      <c r="A597" s="11">
        <f>_xlfn.XLOOKUP(Table3[[#This Row],[Student_ID]],'Exam Results'!B:B,'Exam Results'!A:A)</f>
        <v>87</v>
      </c>
      <c r="B597" s="11" t="s">
        <v>134</v>
      </c>
      <c r="C597" s="8">
        <v>5</v>
      </c>
      <c r="D597" s="8">
        <v>2</v>
      </c>
      <c r="E597" s="9" t="s">
        <v>1019</v>
      </c>
    </row>
    <row r="598" spans="1:5" x14ac:dyDescent="0.35">
      <c r="A598" s="11">
        <f>_xlfn.XLOOKUP(Table3[[#This Row],[Student_ID]],'Exam Results'!B:B,'Exam Results'!A:A)</f>
        <v>806</v>
      </c>
      <c r="B598" s="10" t="s">
        <v>137</v>
      </c>
      <c r="C598" s="6">
        <v>5</v>
      </c>
      <c r="D598" s="6">
        <v>2</v>
      </c>
      <c r="E598" s="7" t="s">
        <v>1019</v>
      </c>
    </row>
    <row r="599" spans="1:5" x14ac:dyDescent="0.35">
      <c r="A599" s="10">
        <f>_xlfn.XLOOKUP(Table3[[#This Row],[Student_ID]],'Exam Results'!B:B,'Exam Results'!A:A)</f>
        <v>109</v>
      </c>
      <c r="B599" s="11" t="s">
        <v>343</v>
      </c>
      <c r="C599" s="8">
        <v>5</v>
      </c>
      <c r="D599" s="8">
        <v>1</v>
      </c>
      <c r="E599" s="9" t="s">
        <v>1019</v>
      </c>
    </row>
    <row r="600" spans="1:5" x14ac:dyDescent="0.35">
      <c r="A600" s="11">
        <f>_xlfn.XLOOKUP(Table3[[#This Row],[Student_ID]],'Exam Results'!B:B,'Exam Results'!A:A)</f>
        <v>433</v>
      </c>
      <c r="B600" s="10" t="s">
        <v>464</v>
      </c>
      <c r="C600" s="6">
        <v>5</v>
      </c>
      <c r="D600" s="6">
        <v>1</v>
      </c>
      <c r="E600" s="7" t="s">
        <v>1019</v>
      </c>
    </row>
    <row r="601" spans="1:5" x14ac:dyDescent="0.35">
      <c r="A601" s="10">
        <f>_xlfn.XLOOKUP(Table3[[#This Row],[Student_ID]],'Exam Results'!B:B,'Exam Results'!A:A)</f>
        <v>47</v>
      </c>
      <c r="B601" s="11" t="s">
        <v>266</v>
      </c>
      <c r="C601" s="8">
        <v>6</v>
      </c>
      <c r="D601" s="8">
        <v>2</v>
      </c>
      <c r="E601" s="9" t="s">
        <v>1019</v>
      </c>
    </row>
    <row r="602" spans="1:5" x14ac:dyDescent="0.35">
      <c r="A602" s="11">
        <f>_xlfn.XLOOKUP(Table3[[#This Row],[Student_ID]],'Exam Results'!B:B,'Exam Results'!A:A)</f>
        <v>576</v>
      </c>
      <c r="B602" s="10" t="s">
        <v>426</v>
      </c>
      <c r="C602" s="6">
        <v>6</v>
      </c>
      <c r="D602" s="6">
        <v>2</v>
      </c>
      <c r="E602" s="7" t="s">
        <v>1019</v>
      </c>
    </row>
    <row r="603" spans="1:5" x14ac:dyDescent="0.35">
      <c r="A603" s="11">
        <f>_xlfn.XLOOKUP(Table3[[#This Row],[Student_ID]],'Exam Results'!B:B,'Exam Results'!A:A)</f>
        <v>848</v>
      </c>
      <c r="B603" s="11" t="s">
        <v>691</v>
      </c>
      <c r="C603" s="8">
        <v>6</v>
      </c>
      <c r="D603" s="8">
        <v>2</v>
      </c>
      <c r="E603" s="9" t="s">
        <v>1019</v>
      </c>
    </row>
    <row r="604" spans="1:5" x14ac:dyDescent="0.35">
      <c r="A604" s="11">
        <f>_xlfn.XLOOKUP(Table3[[#This Row],[Student_ID]],'Exam Results'!B:B,'Exam Results'!A:A)</f>
        <v>651</v>
      </c>
      <c r="B604" s="10" t="s">
        <v>461</v>
      </c>
      <c r="C604" s="6">
        <v>6</v>
      </c>
      <c r="D604" s="6">
        <v>1</v>
      </c>
      <c r="E604" s="7" t="s">
        <v>1019</v>
      </c>
    </row>
    <row r="605" spans="1:5" x14ac:dyDescent="0.35">
      <c r="A605" s="11">
        <f>_xlfn.XLOOKUP(Table3[[#This Row],[Student_ID]],'Exam Results'!B:B,'Exam Results'!A:A)</f>
        <v>784</v>
      </c>
      <c r="B605" s="11" t="s">
        <v>774</v>
      </c>
      <c r="C605" s="8">
        <v>6</v>
      </c>
      <c r="D605" s="8">
        <v>1</v>
      </c>
      <c r="E605" s="9" t="s">
        <v>1019</v>
      </c>
    </row>
    <row r="606" spans="1:5" x14ac:dyDescent="0.35">
      <c r="A606" s="10">
        <f>_xlfn.XLOOKUP(Table3[[#This Row],[Student_ID]],'Exam Results'!B:B,'Exam Results'!A:A)</f>
        <v>986</v>
      </c>
      <c r="B606" s="10" t="s">
        <v>629</v>
      </c>
      <c r="C606" s="6">
        <v>6</v>
      </c>
      <c r="D606" s="6">
        <v>2</v>
      </c>
      <c r="E606" s="7" t="s">
        <v>1019</v>
      </c>
    </row>
    <row r="607" spans="1:5" x14ac:dyDescent="0.35">
      <c r="A607" s="11">
        <f>_xlfn.XLOOKUP(Table3[[#This Row],[Student_ID]],'Exam Results'!B:B,'Exam Results'!A:A)</f>
        <v>486</v>
      </c>
      <c r="B607" s="11" t="s">
        <v>305</v>
      </c>
      <c r="C607" s="8">
        <v>6</v>
      </c>
      <c r="D607" s="8">
        <v>1</v>
      </c>
      <c r="E607" s="9" t="s">
        <v>1019</v>
      </c>
    </row>
    <row r="608" spans="1:5" x14ac:dyDescent="0.35">
      <c r="A608" s="10">
        <f>_xlfn.XLOOKUP(Table3[[#This Row],[Student_ID]],'Exam Results'!B:B,'Exam Results'!A:A)</f>
        <v>177</v>
      </c>
      <c r="B608" s="10" t="s">
        <v>681</v>
      </c>
      <c r="C608" s="6">
        <v>6</v>
      </c>
      <c r="D608" s="6">
        <v>1</v>
      </c>
      <c r="E608" s="7" t="s">
        <v>1019</v>
      </c>
    </row>
    <row r="609" spans="1:5" x14ac:dyDescent="0.35">
      <c r="A609" s="11">
        <f>_xlfn.XLOOKUP(Table3[[#This Row],[Student_ID]],'Exam Results'!B:B,'Exam Results'!A:A)</f>
        <v>309</v>
      </c>
      <c r="B609" s="11" t="s">
        <v>556</v>
      </c>
      <c r="C609" s="8">
        <v>6</v>
      </c>
      <c r="D609" s="8">
        <v>1</v>
      </c>
      <c r="E609" s="9" t="s">
        <v>1019</v>
      </c>
    </row>
    <row r="610" spans="1:5" x14ac:dyDescent="0.35">
      <c r="A610" s="11">
        <f>_xlfn.XLOOKUP(Table3[[#This Row],[Student_ID]],'Exam Results'!B:B,'Exam Results'!A:A)</f>
        <v>981</v>
      </c>
      <c r="B610" s="10" t="s">
        <v>632</v>
      </c>
      <c r="C610" s="6">
        <v>6</v>
      </c>
      <c r="D610" s="6">
        <v>2</v>
      </c>
      <c r="E610" s="7" t="s">
        <v>1019</v>
      </c>
    </row>
    <row r="611" spans="1:5" x14ac:dyDescent="0.35">
      <c r="A611" s="10">
        <f>_xlfn.XLOOKUP(Table3[[#This Row],[Student_ID]],'Exam Results'!B:B,'Exam Results'!A:A)</f>
        <v>809</v>
      </c>
      <c r="B611" s="11" t="s">
        <v>447</v>
      </c>
      <c r="C611" s="8">
        <v>6</v>
      </c>
      <c r="D611" s="8">
        <v>2</v>
      </c>
      <c r="E611" s="9" t="s">
        <v>1019</v>
      </c>
    </row>
    <row r="612" spans="1:5" x14ac:dyDescent="0.35">
      <c r="A612" s="11">
        <f>_xlfn.XLOOKUP(Table3[[#This Row],[Student_ID]],'Exam Results'!B:B,'Exam Results'!A:A)</f>
        <v>117</v>
      </c>
      <c r="B612" s="10" t="s">
        <v>684</v>
      </c>
      <c r="C612" s="6">
        <v>6</v>
      </c>
      <c r="D612" s="6">
        <v>1</v>
      </c>
      <c r="E612" s="7" t="s">
        <v>1019</v>
      </c>
    </row>
    <row r="613" spans="1:5" x14ac:dyDescent="0.35">
      <c r="A613" s="10">
        <f>_xlfn.XLOOKUP(Table3[[#This Row],[Student_ID]],'Exam Results'!B:B,'Exam Results'!A:A)</f>
        <v>362</v>
      </c>
      <c r="B613" s="11" t="s">
        <v>551</v>
      </c>
      <c r="C613" s="8">
        <v>6</v>
      </c>
      <c r="D613" s="8">
        <v>1</v>
      </c>
      <c r="E613" s="9" t="s">
        <v>1019</v>
      </c>
    </row>
    <row r="614" spans="1:5" x14ac:dyDescent="0.35">
      <c r="A614" s="10">
        <f>_xlfn.XLOOKUP(Table3[[#This Row],[Student_ID]],'Exam Results'!B:B,'Exam Results'!A:A)</f>
        <v>713</v>
      </c>
      <c r="B614" s="10" t="s">
        <v>702</v>
      </c>
      <c r="C614" s="6">
        <v>6</v>
      </c>
      <c r="D614" s="6">
        <v>1</v>
      </c>
      <c r="E614" s="7" t="s">
        <v>1019</v>
      </c>
    </row>
    <row r="615" spans="1:5" x14ac:dyDescent="0.35">
      <c r="A615" s="10">
        <f>_xlfn.XLOOKUP(Table3[[#This Row],[Student_ID]],'Exam Results'!B:B,'Exam Results'!A:A)</f>
        <v>703</v>
      </c>
      <c r="B615" s="11" t="s">
        <v>985</v>
      </c>
      <c r="C615" s="8">
        <v>6</v>
      </c>
      <c r="D615" s="8">
        <v>1</v>
      </c>
      <c r="E615" s="9" t="s">
        <v>1019</v>
      </c>
    </row>
    <row r="616" spans="1:5" x14ac:dyDescent="0.35">
      <c r="A616" s="11">
        <f>_xlfn.XLOOKUP(Table3[[#This Row],[Student_ID]],'Exam Results'!B:B,'Exam Results'!A:A)</f>
        <v>494</v>
      </c>
      <c r="B616" s="10" t="s">
        <v>448</v>
      </c>
      <c r="C616" s="6">
        <v>6</v>
      </c>
      <c r="D616" s="6">
        <v>2</v>
      </c>
      <c r="E616" s="7" t="s">
        <v>1019</v>
      </c>
    </row>
    <row r="617" spans="1:5" x14ac:dyDescent="0.35">
      <c r="A617" s="11">
        <f>_xlfn.XLOOKUP(Table3[[#This Row],[Student_ID]],'Exam Results'!B:B,'Exam Results'!A:A)</f>
        <v>351</v>
      </c>
      <c r="B617" s="11" t="s">
        <v>217</v>
      </c>
      <c r="C617" s="8">
        <v>6</v>
      </c>
      <c r="D617" s="8">
        <v>2</v>
      </c>
      <c r="E617" s="9" t="s">
        <v>1019</v>
      </c>
    </row>
    <row r="618" spans="1:5" x14ac:dyDescent="0.35">
      <c r="A618" s="11">
        <f>_xlfn.XLOOKUP(Table3[[#This Row],[Student_ID]],'Exam Results'!B:B,'Exam Results'!A:A)</f>
        <v>426</v>
      </c>
      <c r="B618" s="10" t="s">
        <v>120</v>
      </c>
      <c r="C618" s="6">
        <v>6</v>
      </c>
      <c r="D618" s="6">
        <v>1</v>
      </c>
      <c r="E618" s="7" t="s">
        <v>1019</v>
      </c>
    </row>
    <row r="619" spans="1:5" x14ac:dyDescent="0.35">
      <c r="A619" s="10">
        <f>_xlfn.XLOOKUP(Table3[[#This Row],[Student_ID]],'Exam Results'!B:B,'Exam Results'!A:A)</f>
        <v>559</v>
      </c>
      <c r="B619" s="11" t="s">
        <v>347</v>
      </c>
      <c r="C619" s="8">
        <v>6</v>
      </c>
      <c r="D619" s="8">
        <v>1</v>
      </c>
      <c r="E619" s="9" t="s">
        <v>1019</v>
      </c>
    </row>
    <row r="620" spans="1:5" x14ac:dyDescent="0.35">
      <c r="A620" s="10">
        <f>_xlfn.XLOOKUP(Table3[[#This Row],[Student_ID]],'Exam Results'!B:B,'Exam Results'!A:A)</f>
        <v>554</v>
      </c>
      <c r="B620" s="10" t="s">
        <v>227</v>
      </c>
      <c r="C620" s="6">
        <v>6</v>
      </c>
      <c r="D620" s="6">
        <v>2</v>
      </c>
      <c r="E620" s="7" t="s">
        <v>1019</v>
      </c>
    </row>
    <row r="621" spans="1:5" x14ac:dyDescent="0.35">
      <c r="A621" s="11">
        <f>_xlfn.XLOOKUP(Table3[[#This Row],[Student_ID]],'Exam Results'!B:B,'Exam Results'!A:A)</f>
        <v>260</v>
      </c>
      <c r="B621" s="11" t="s">
        <v>279</v>
      </c>
      <c r="C621" s="8">
        <v>6</v>
      </c>
      <c r="D621" s="8">
        <v>2</v>
      </c>
      <c r="E621" s="9" t="s">
        <v>1019</v>
      </c>
    </row>
    <row r="622" spans="1:5" x14ac:dyDescent="0.35">
      <c r="A622" s="10">
        <f>_xlfn.XLOOKUP(Table3[[#This Row],[Student_ID]],'Exam Results'!B:B,'Exam Results'!A:A)</f>
        <v>387</v>
      </c>
      <c r="B622" s="10" t="s">
        <v>456</v>
      </c>
      <c r="C622" s="6">
        <v>6</v>
      </c>
      <c r="D622" s="6">
        <v>1</v>
      </c>
      <c r="E622" s="7" t="s">
        <v>1019</v>
      </c>
    </row>
    <row r="623" spans="1:5" x14ac:dyDescent="0.35">
      <c r="A623" s="11">
        <f>_xlfn.XLOOKUP(Table3[[#This Row],[Student_ID]],'Exam Results'!B:B,'Exam Results'!A:A)</f>
        <v>963</v>
      </c>
      <c r="B623" s="11" t="s">
        <v>297</v>
      </c>
      <c r="C623" s="8">
        <v>6</v>
      </c>
      <c r="D623" s="8">
        <v>2</v>
      </c>
      <c r="E623" s="9" t="s">
        <v>1019</v>
      </c>
    </row>
    <row r="624" spans="1:5" x14ac:dyDescent="0.35">
      <c r="A624" s="10">
        <f>_xlfn.XLOOKUP(Table3[[#This Row],[Student_ID]],'Exam Results'!B:B,'Exam Results'!A:A)</f>
        <v>144</v>
      </c>
      <c r="B624" s="10" t="s">
        <v>56</v>
      </c>
      <c r="C624" s="6">
        <v>6</v>
      </c>
      <c r="D624" s="6">
        <v>2</v>
      </c>
      <c r="E624" s="7" t="s">
        <v>1019</v>
      </c>
    </row>
    <row r="625" spans="1:5" x14ac:dyDescent="0.35">
      <c r="A625" s="11">
        <f>_xlfn.XLOOKUP(Table3[[#This Row],[Student_ID]],'Exam Results'!B:B,'Exam Results'!A:A)</f>
        <v>401</v>
      </c>
      <c r="B625" s="11" t="s">
        <v>330</v>
      </c>
      <c r="C625" s="8">
        <v>6</v>
      </c>
      <c r="D625" s="8">
        <v>1</v>
      </c>
      <c r="E625" s="9" t="s">
        <v>1019</v>
      </c>
    </row>
    <row r="626" spans="1:5" x14ac:dyDescent="0.35">
      <c r="A626" s="11">
        <f>_xlfn.XLOOKUP(Table3[[#This Row],[Student_ID]],'Exam Results'!B:B,'Exam Results'!A:A)</f>
        <v>735</v>
      </c>
      <c r="B626" s="10" t="s">
        <v>796</v>
      </c>
      <c r="C626" s="6">
        <v>6</v>
      </c>
      <c r="D626" s="6">
        <v>1</v>
      </c>
      <c r="E626" s="7" t="s">
        <v>1019</v>
      </c>
    </row>
    <row r="627" spans="1:5" x14ac:dyDescent="0.35">
      <c r="A627" s="11">
        <f>_xlfn.XLOOKUP(Table3[[#This Row],[Student_ID]],'Exam Results'!B:B,'Exam Results'!A:A)</f>
        <v>747</v>
      </c>
      <c r="B627" s="11" t="s">
        <v>441</v>
      </c>
      <c r="C627" s="8">
        <v>6</v>
      </c>
      <c r="D627" s="8">
        <v>2</v>
      </c>
      <c r="E627" s="9" t="s">
        <v>1019</v>
      </c>
    </row>
    <row r="628" spans="1:5" x14ac:dyDescent="0.35">
      <c r="A628" s="10">
        <f>_xlfn.XLOOKUP(Table3[[#This Row],[Student_ID]],'Exam Results'!B:B,'Exam Results'!A:A)</f>
        <v>81</v>
      </c>
      <c r="B628" s="10" t="s">
        <v>236</v>
      </c>
      <c r="C628" s="6">
        <v>6</v>
      </c>
      <c r="D628" s="6">
        <v>1</v>
      </c>
      <c r="E628" s="7" t="s">
        <v>1019</v>
      </c>
    </row>
    <row r="629" spans="1:5" x14ac:dyDescent="0.35">
      <c r="A629" s="10">
        <f>_xlfn.XLOOKUP(Table3[[#This Row],[Student_ID]],'Exam Results'!B:B,'Exam Results'!A:A)</f>
        <v>797</v>
      </c>
      <c r="B629" s="11" t="s">
        <v>372</v>
      </c>
      <c r="C629" s="8">
        <v>6</v>
      </c>
      <c r="D629" s="8">
        <v>2</v>
      </c>
      <c r="E629" s="9" t="s">
        <v>1019</v>
      </c>
    </row>
    <row r="630" spans="1:5" x14ac:dyDescent="0.35">
      <c r="A630" s="10">
        <f>_xlfn.XLOOKUP(Table3[[#This Row],[Student_ID]],'Exam Results'!B:B,'Exam Results'!A:A)</f>
        <v>819</v>
      </c>
      <c r="B630" s="10" t="s">
        <v>687</v>
      </c>
      <c r="C630" s="6">
        <v>6</v>
      </c>
      <c r="D630" s="6">
        <v>2</v>
      </c>
      <c r="E630" s="7" t="s">
        <v>1019</v>
      </c>
    </row>
    <row r="631" spans="1:5" x14ac:dyDescent="0.35">
      <c r="A631" s="11">
        <f>_xlfn.XLOOKUP(Table3[[#This Row],[Student_ID]],'Exam Results'!B:B,'Exam Results'!A:A)</f>
        <v>740</v>
      </c>
      <c r="B631" s="11" t="s">
        <v>912</v>
      </c>
      <c r="C631" s="8">
        <v>6</v>
      </c>
      <c r="D631" s="8">
        <v>2</v>
      </c>
      <c r="E631" s="9" t="s">
        <v>1019</v>
      </c>
    </row>
    <row r="632" spans="1:5" x14ac:dyDescent="0.35">
      <c r="A632" s="11">
        <f>_xlfn.XLOOKUP(Table3[[#This Row],[Student_ID]],'Exam Results'!B:B,'Exam Results'!A:A)</f>
        <v>282</v>
      </c>
      <c r="B632" s="10" t="s">
        <v>171</v>
      </c>
      <c r="C632" s="6">
        <v>6</v>
      </c>
      <c r="D632" s="6">
        <v>1</v>
      </c>
      <c r="E632" s="7" t="s">
        <v>1019</v>
      </c>
    </row>
    <row r="633" spans="1:5" x14ac:dyDescent="0.35">
      <c r="A633" s="11">
        <f>_xlfn.XLOOKUP(Table3[[#This Row],[Student_ID]],'Exam Results'!B:B,'Exam Results'!A:A)</f>
        <v>82</v>
      </c>
      <c r="B633" s="11" t="s">
        <v>577</v>
      </c>
      <c r="C633" s="8">
        <v>6</v>
      </c>
      <c r="D633" s="8">
        <v>1</v>
      </c>
      <c r="E633" s="9" t="s">
        <v>1019</v>
      </c>
    </row>
    <row r="634" spans="1:5" x14ac:dyDescent="0.35">
      <c r="A634" s="10">
        <f>_xlfn.XLOOKUP(Table3[[#This Row],[Student_ID]],'Exam Results'!B:B,'Exam Results'!A:A)</f>
        <v>842</v>
      </c>
      <c r="B634" s="10" t="s">
        <v>418</v>
      </c>
      <c r="C634" s="6">
        <v>6</v>
      </c>
      <c r="D634" s="6">
        <v>2</v>
      </c>
      <c r="E634" s="7" t="s">
        <v>1019</v>
      </c>
    </row>
    <row r="635" spans="1:5" x14ac:dyDescent="0.35">
      <c r="A635" s="10">
        <f>_xlfn.XLOOKUP(Table3[[#This Row],[Student_ID]],'Exam Results'!B:B,'Exam Results'!A:A)</f>
        <v>443</v>
      </c>
      <c r="B635" s="11" t="s">
        <v>738</v>
      </c>
      <c r="C635" s="8">
        <v>6</v>
      </c>
      <c r="D635" s="8">
        <v>2</v>
      </c>
      <c r="E635" s="9" t="s">
        <v>1019</v>
      </c>
    </row>
    <row r="636" spans="1:5" x14ac:dyDescent="0.35">
      <c r="A636" s="11">
        <f>_xlfn.XLOOKUP(Table3[[#This Row],[Student_ID]],'Exam Results'!B:B,'Exam Results'!A:A)</f>
        <v>761</v>
      </c>
      <c r="B636" s="10" t="s">
        <v>563</v>
      </c>
      <c r="C636" s="6">
        <v>6</v>
      </c>
      <c r="D636" s="6">
        <v>2</v>
      </c>
      <c r="E636" s="7" t="s">
        <v>1019</v>
      </c>
    </row>
    <row r="637" spans="1:5" x14ac:dyDescent="0.35">
      <c r="A637" s="10">
        <f>_xlfn.XLOOKUP(Table3[[#This Row],[Student_ID]],'Exam Results'!B:B,'Exam Results'!A:A)</f>
        <v>929</v>
      </c>
      <c r="B637" s="11" t="s">
        <v>410</v>
      </c>
      <c r="C637" s="8">
        <v>6</v>
      </c>
      <c r="D637" s="8">
        <v>2</v>
      </c>
      <c r="E637" s="9" t="s">
        <v>1019</v>
      </c>
    </row>
    <row r="638" spans="1:5" x14ac:dyDescent="0.35">
      <c r="A638" s="11">
        <f>_xlfn.XLOOKUP(Table3[[#This Row],[Student_ID]],'Exam Results'!B:B,'Exam Results'!A:A)</f>
        <v>67</v>
      </c>
      <c r="B638" s="10" t="s">
        <v>716</v>
      </c>
      <c r="C638" s="6">
        <v>6</v>
      </c>
      <c r="D638" s="6">
        <v>1</v>
      </c>
      <c r="E638" s="7" t="s">
        <v>1019</v>
      </c>
    </row>
    <row r="639" spans="1:5" x14ac:dyDescent="0.35">
      <c r="A639" s="10">
        <f>_xlfn.XLOOKUP(Table3[[#This Row],[Student_ID]],'Exam Results'!B:B,'Exam Results'!A:A)</f>
        <v>423</v>
      </c>
      <c r="B639" s="11" t="s">
        <v>351</v>
      </c>
      <c r="C639" s="8">
        <v>6</v>
      </c>
      <c r="D639" s="8">
        <v>2</v>
      </c>
      <c r="E639" s="9" t="s">
        <v>1019</v>
      </c>
    </row>
    <row r="640" spans="1:5" x14ac:dyDescent="0.35">
      <c r="A640" s="11">
        <f>_xlfn.XLOOKUP(Table3[[#This Row],[Student_ID]],'Exam Results'!B:B,'Exam Results'!A:A)</f>
        <v>875</v>
      </c>
      <c r="B640" s="10" t="s">
        <v>980</v>
      </c>
      <c r="C640" s="6">
        <v>6</v>
      </c>
      <c r="D640" s="6">
        <v>2</v>
      </c>
      <c r="E640" s="7" t="s">
        <v>1019</v>
      </c>
    </row>
    <row r="641" spans="1:5" x14ac:dyDescent="0.35">
      <c r="A641" s="10">
        <f>_xlfn.XLOOKUP(Table3[[#This Row],[Student_ID]],'Exam Results'!B:B,'Exam Results'!A:A)</f>
        <v>656</v>
      </c>
      <c r="B641" s="11" t="s">
        <v>356</v>
      </c>
      <c r="C641" s="8">
        <v>6</v>
      </c>
      <c r="D641" s="8">
        <v>2</v>
      </c>
      <c r="E641" s="9" t="s">
        <v>1019</v>
      </c>
    </row>
    <row r="642" spans="1:5" x14ac:dyDescent="0.35">
      <c r="A642" s="10">
        <f>_xlfn.XLOOKUP(Table3[[#This Row],[Student_ID]],'Exam Results'!B:B,'Exam Results'!A:A)</f>
        <v>549</v>
      </c>
      <c r="B642" s="10" t="s">
        <v>519</v>
      </c>
      <c r="C642" s="6">
        <v>6</v>
      </c>
      <c r="D642" s="6">
        <v>1</v>
      </c>
      <c r="E642" s="7" t="s">
        <v>1019</v>
      </c>
    </row>
    <row r="643" spans="1:5" x14ac:dyDescent="0.35">
      <c r="A643" s="10">
        <f>_xlfn.XLOOKUP(Table3[[#This Row],[Student_ID]],'Exam Results'!B:B,'Exam Results'!A:A)</f>
        <v>138</v>
      </c>
      <c r="B643" s="11" t="s">
        <v>122</v>
      </c>
      <c r="C643" s="8">
        <v>6</v>
      </c>
      <c r="D643" s="8">
        <v>1</v>
      </c>
      <c r="E643" s="9" t="s">
        <v>1019</v>
      </c>
    </row>
    <row r="644" spans="1:5" x14ac:dyDescent="0.35">
      <c r="A644" s="10">
        <f>_xlfn.XLOOKUP(Table3[[#This Row],[Student_ID]],'Exam Results'!B:B,'Exam Results'!A:A)</f>
        <v>263</v>
      </c>
      <c r="B644" s="10" t="s">
        <v>109</v>
      </c>
      <c r="C644" s="6">
        <v>6</v>
      </c>
      <c r="D644" s="6">
        <v>2</v>
      </c>
      <c r="E644" s="7" t="s">
        <v>1019</v>
      </c>
    </row>
    <row r="645" spans="1:5" x14ac:dyDescent="0.35">
      <c r="A645" s="10">
        <f>_xlfn.XLOOKUP(Table3[[#This Row],[Student_ID]],'Exam Results'!B:B,'Exam Results'!A:A)</f>
        <v>543</v>
      </c>
      <c r="B645" s="11" t="s">
        <v>327</v>
      </c>
      <c r="C645" s="8">
        <v>6</v>
      </c>
      <c r="D645" s="8">
        <v>1</v>
      </c>
      <c r="E645" s="9" t="s">
        <v>1019</v>
      </c>
    </row>
    <row r="646" spans="1:5" x14ac:dyDescent="0.35">
      <c r="A646" s="11">
        <f>_xlfn.XLOOKUP(Table3[[#This Row],[Student_ID]],'Exam Results'!B:B,'Exam Results'!A:A)</f>
        <v>287</v>
      </c>
      <c r="B646" s="10" t="s">
        <v>608</v>
      </c>
      <c r="C646" s="6">
        <v>6</v>
      </c>
      <c r="D646" s="6">
        <v>2</v>
      </c>
      <c r="E646" s="7" t="s">
        <v>1019</v>
      </c>
    </row>
    <row r="647" spans="1:5" x14ac:dyDescent="0.35">
      <c r="A647" s="10">
        <f>_xlfn.XLOOKUP(Table3[[#This Row],[Student_ID]],'Exam Results'!B:B,'Exam Results'!A:A)</f>
        <v>339</v>
      </c>
      <c r="B647" s="11" t="s">
        <v>1005</v>
      </c>
      <c r="C647" s="8">
        <v>6</v>
      </c>
      <c r="D647" s="8">
        <v>1</v>
      </c>
      <c r="E647" s="9" t="s">
        <v>1019</v>
      </c>
    </row>
    <row r="648" spans="1:5" x14ac:dyDescent="0.35">
      <c r="A648" s="10">
        <f>_xlfn.XLOOKUP(Table3[[#This Row],[Student_ID]],'Exam Results'!B:B,'Exam Results'!A:A)</f>
        <v>785</v>
      </c>
      <c r="B648" s="10" t="s">
        <v>992</v>
      </c>
      <c r="C648" s="6">
        <v>1</v>
      </c>
      <c r="D648" s="6">
        <v>2</v>
      </c>
      <c r="E648" s="7" t="s">
        <v>1017</v>
      </c>
    </row>
    <row r="649" spans="1:5" x14ac:dyDescent="0.35">
      <c r="A649" s="10">
        <f>_xlfn.XLOOKUP(Table3[[#This Row],[Student_ID]],'Exam Results'!B:B,'Exam Results'!A:A)</f>
        <v>537</v>
      </c>
      <c r="B649" s="11" t="s">
        <v>176</v>
      </c>
      <c r="C649" s="8">
        <v>1</v>
      </c>
      <c r="D649" s="8">
        <v>2</v>
      </c>
      <c r="E649" s="9" t="s">
        <v>1017</v>
      </c>
    </row>
    <row r="650" spans="1:5" x14ac:dyDescent="0.35">
      <c r="A650" s="10">
        <f>_xlfn.XLOOKUP(Table3[[#This Row],[Student_ID]],'Exam Results'!B:B,'Exam Results'!A:A)</f>
        <v>603</v>
      </c>
      <c r="B650" s="10" t="s">
        <v>592</v>
      </c>
      <c r="C650" s="6">
        <v>1</v>
      </c>
      <c r="D650" s="6">
        <v>2</v>
      </c>
      <c r="E650" s="7" t="s">
        <v>1017</v>
      </c>
    </row>
    <row r="651" spans="1:5" x14ac:dyDescent="0.35">
      <c r="A651" s="10">
        <f>_xlfn.XLOOKUP(Table3[[#This Row],[Student_ID]],'Exam Results'!B:B,'Exam Results'!A:A)</f>
        <v>677</v>
      </c>
      <c r="B651" s="11" t="s">
        <v>242</v>
      </c>
      <c r="C651" s="8">
        <v>1</v>
      </c>
      <c r="D651" s="8">
        <v>2</v>
      </c>
      <c r="E651" s="9" t="s">
        <v>1017</v>
      </c>
    </row>
    <row r="652" spans="1:5" x14ac:dyDescent="0.35">
      <c r="A652" s="10">
        <f>_xlfn.XLOOKUP(Table3[[#This Row],[Student_ID]],'Exam Results'!B:B,'Exam Results'!A:A)</f>
        <v>719</v>
      </c>
      <c r="B652" s="10" t="s">
        <v>375</v>
      </c>
      <c r="C652" s="6">
        <v>1</v>
      </c>
      <c r="D652" s="6">
        <v>2</v>
      </c>
      <c r="E652" s="7" t="s">
        <v>1017</v>
      </c>
    </row>
    <row r="653" spans="1:5" x14ac:dyDescent="0.35">
      <c r="A653" s="11">
        <f>_xlfn.XLOOKUP(Table3[[#This Row],[Student_ID]],'Exam Results'!B:B,'Exam Results'!A:A)</f>
        <v>953</v>
      </c>
      <c r="B653" s="11" t="s">
        <v>10</v>
      </c>
      <c r="C653" s="8">
        <v>1</v>
      </c>
      <c r="D653" s="8">
        <v>2</v>
      </c>
      <c r="E653" s="9" t="s">
        <v>1017</v>
      </c>
    </row>
    <row r="654" spans="1:5" x14ac:dyDescent="0.35">
      <c r="A654" s="10">
        <f>_xlfn.XLOOKUP(Table3[[#This Row],[Student_ID]],'Exam Results'!B:B,'Exam Results'!A:A)</f>
        <v>86</v>
      </c>
      <c r="B654" s="10" t="s">
        <v>488</v>
      </c>
      <c r="C654" s="6">
        <v>1</v>
      </c>
      <c r="D654" s="6">
        <v>2</v>
      </c>
      <c r="E654" s="7" t="s">
        <v>1017</v>
      </c>
    </row>
    <row r="655" spans="1:5" x14ac:dyDescent="0.35">
      <c r="A655" s="11">
        <f>_xlfn.XLOOKUP(Table3[[#This Row],[Student_ID]],'Exam Results'!B:B,'Exam Results'!A:A)</f>
        <v>935</v>
      </c>
      <c r="B655" s="11" t="s">
        <v>893</v>
      </c>
      <c r="C655" s="8">
        <v>1</v>
      </c>
      <c r="D655" s="8">
        <v>1</v>
      </c>
      <c r="E655" s="9" t="s">
        <v>1017</v>
      </c>
    </row>
    <row r="656" spans="1:5" x14ac:dyDescent="0.35">
      <c r="A656" s="11">
        <f>_xlfn.XLOOKUP(Table3[[#This Row],[Student_ID]],'Exam Results'!B:B,'Exam Results'!A:A)</f>
        <v>79</v>
      </c>
      <c r="B656" s="10" t="s">
        <v>360</v>
      </c>
      <c r="C656" s="6">
        <v>1</v>
      </c>
      <c r="D656" s="6">
        <v>2</v>
      </c>
      <c r="E656" s="7" t="s">
        <v>1017</v>
      </c>
    </row>
    <row r="657" spans="1:5" x14ac:dyDescent="0.35">
      <c r="A657" s="10">
        <f>_xlfn.XLOOKUP(Table3[[#This Row],[Student_ID]],'Exam Results'!B:B,'Exam Results'!A:A)</f>
        <v>837</v>
      </c>
      <c r="B657" s="11" t="s">
        <v>708</v>
      </c>
      <c r="C657" s="8">
        <v>1</v>
      </c>
      <c r="D657" s="8">
        <v>2</v>
      </c>
      <c r="E657" s="9" t="s">
        <v>1017</v>
      </c>
    </row>
    <row r="658" spans="1:5" x14ac:dyDescent="0.35">
      <c r="A658" s="11">
        <f>_xlfn.XLOOKUP(Table3[[#This Row],[Student_ID]],'Exam Results'!B:B,'Exam Results'!A:A)</f>
        <v>84</v>
      </c>
      <c r="B658" s="10" t="s">
        <v>250</v>
      </c>
      <c r="C658" s="6">
        <v>1</v>
      </c>
      <c r="D658" s="6">
        <v>2</v>
      </c>
      <c r="E658" s="7" t="s">
        <v>1017</v>
      </c>
    </row>
    <row r="659" spans="1:5" x14ac:dyDescent="0.35">
      <c r="A659" s="11">
        <f>_xlfn.XLOOKUP(Table3[[#This Row],[Student_ID]],'Exam Results'!B:B,'Exam Results'!A:A)</f>
        <v>555</v>
      </c>
      <c r="B659" s="11" t="s">
        <v>630</v>
      </c>
      <c r="C659" s="8">
        <v>1</v>
      </c>
      <c r="D659" s="8">
        <v>2</v>
      </c>
      <c r="E659" s="9" t="s">
        <v>1017</v>
      </c>
    </row>
    <row r="660" spans="1:5" x14ac:dyDescent="0.35">
      <c r="A660" s="10">
        <f>_xlfn.XLOOKUP(Table3[[#This Row],[Student_ID]],'Exam Results'!B:B,'Exam Results'!A:A)</f>
        <v>598</v>
      </c>
      <c r="B660" s="10" t="s">
        <v>839</v>
      </c>
      <c r="C660" s="6">
        <v>1</v>
      </c>
      <c r="D660" s="6">
        <v>1</v>
      </c>
      <c r="E660" s="7" t="s">
        <v>1017</v>
      </c>
    </row>
    <row r="661" spans="1:5" x14ac:dyDescent="0.35">
      <c r="A661" s="10">
        <f>_xlfn.XLOOKUP(Table3[[#This Row],[Student_ID]],'Exam Results'!B:B,'Exam Results'!A:A)</f>
        <v>71</v>
      </c>
      <c r="B661" s="11" t="s">
        <v>46</v>
      </c>
      <c r="C661" s="8">
        <v>1</v>
      </c>
      <c r="D661" s="8">
        <v>1</v>
      </c>
      <c r="E661" s="9" t="s">
        <v>1017</v>
      </c>
    </row>
    <row r="662" spans="1:5" x14ac:dyDescent="0.35">
      <c r="A662" s="11">
        <f>_xlfn.XLOOKUP(Table3[[#This Row],[Student_ID]],'Exam Results'!B:B,'Exam Results'!A:A)</f>
        <v>410</v>
      </c>
      <c r="B662" s="10" t="s">
        <v>443</v>
      </c>
      <c r="C662" s="6">
        <v>1</v>
      </c>
      <c r="D662" s="6">
        <v>2</v>
      </c>
      <c r="E662" s="7" t="s">
        <v>1017</v>
      </c>
    </row>
    <row r="663" spans="1:5" x14ac:dyDescent="0.35">
      <c r="A663" s="10">
        <f>_xlfn.XLOOKUP(Table3[[#This Row],[Student_ID]],'Exam Results'!B:B,'Exam Results'!A:A)</f>
        <v>477</v>
      </c>
      <c r="B663" s="11" t="s">
        <v>620</v>
      </c>
      <c r="C663" s="8">
        <v>1</v>
      </c>
      <c r="D663" s="8">
        <v>2</v>
      </c>
      <c r="E663" s="9" t="s">
        <v>1017</v>
      </c>
    </row>
    <row r="664" spans="1:5" x14ac:dyDescent="0.35">
      <c r="A664" s="10">
        <f>_xlfn.XLOOKUP(Table3[[#This Row],[Student_ID]],'Exam Results'!B:B,'Exam Results'!A:A)</f>
        <v>683</v>
      </c>
      <c r="B664" s="10" t="s">
        <v>865</v>
      </c>
      <c r="C664" s="6">
        <v>1</v>
      </c>
      <c r="D664" s="6">
        <v>2</v>
      </c>
      <c r="E664" s="7" t="s">
        <v>1017</v>
      </c>
    </row>
    <row r="665" spans="1:5" x14ac:dyDescent="0.35">
      <c r="A665" s="11">
        <f>_xlfn.XLOOKUP(Table3[[#This Row],[Student_ID]],'Exam Results'!B:B,'Exam Results'!A:A)</f>
        <v>615</v>
      </c>
      <c r="B665" s="11" t="s">
        <v>394</v>
      </c>
      <c r="C665" s="8">
        <v>1</v>
      </c>
      <c r="D665" s="8">
        <v>1</v>
      </c>
      <c r="E665" s="9" t="s">
        <v>1017</v>
      </c>
    </row>
    <row r="666" spans="1:5" x14ac:dyDescent="0.35">
      <c r="A666" s="10">
        <f>_xlfn.XLOOKUP(Table3[[#This Row],[Student_ID]],'Exam Results'!B:B,'Exam Results'!A:A)</f>
        <v>493</v>
      </c>
      <c r="B666" s="10" t="s">
        <v>849</v>
      </c>
      <c r="C666" s="6">
        <v>1</v>
      </c>
      <c r="D666" s="6">
        <v>2</v>
      </c>
      <c r="E666" s="7" t="s">
        <v>1017</v>
      </c>
    </row>
    <row r="667" spans="1:5" x14ac:dyDescent="0.35">
      <c r="A667" s="11">
        <f>_xlfn.XLOOKUP(Table3[[#This Row],[Student_ID]],'Exam Results'!B:B,'Exam Results'!A:A)</f>
        <v>27</v>
      </c>
      <c r="B667" s="11" t="s">
        <v>542</v>
      </c>
      <c r="C667" s="8">
        <v>1</v>
      </c>
      <c r="D667" s="8">
        <v>2</v>
      </c>
      <c r="E667" s="9" t="s">
        <v>1017</v>
      </c>
    </row>
    <row r="668" spans="1:5" x14ac:dyDescent="0.35">
      <c r="A668" s="10">
        <f>_xlfn.XLOOKUP(Table3[[#This Row],[Student_ID]],'Exam Results'!B:B,'Exam Results'!A:A)</f>
        <v>672</v>
      </c>
      <c r="B668" s="10" t="s">
        <v>121</v>
      </c>
      <c r="C668" s="6">
        <v>1</v>
      </c>
      <c r="D668" s="6">
        <v>2</v>
      </c>
      <c r="E668" s="7" t="s">
        <v>1017</v>
      </c>
    </row>
    <row r="669" spans="1:5" x14ac:dyDescent="0.35">
      <c r="A669" s="10">
        <f>_xlfn.XLOOKUP(Table3[[#This Row],[Student_ID]],'Exam Results'!B:B,'Exam Results'!A:A)</f>
        <v>372</v>
      </c>
      <c r="B669" s="11" t="s">
        <v>505</v>
      </c>
      <c r="C669" s="8">
        <v>1</v>
      </c>
      <c r="D669" s="8">
        <v>2</v>
      </c>
      <c r="E669" s="9" t="s">
        <v>1017</v>
      </c>
    </row>
    <row r="670" spans="1:5" x14ac:dyDescent="0.35">
      <c r="A670" s="11">
        <f>_xlfn.XLOOKUP(Table3[[#This Row],[Student_ID]],'Exam Results'!B:B,'Exam Results'!A:A)</f>
        <v>232</v>
      </c>
      <c r="B670" s="10" t="s">
        <v>959</v>
      </c>
      <c r="C670" s="6">
        <v>1</v>
      </c>
      <c r="D670" s="6">
        <v>2</v>
      </c>
      <c r="E670" s="7" t="s">
        <v>1017</v>
      </c>
    </row>
    <row r="671" spans="1:5" x14ac:dyDescent="0.35">
      <c r="A671" s="10">
        <f>_xlfn.XLOOKUP(Table3[[#This Row],[Student_ID]],'Exam Results'!B:B,'Exam Results'!A:A)</f>
        <v>290</v>
      </c>
      <c r="B671" s="11" t="s">
        <v>475</v>
      </c>
      <c r="C671" s="8">
        <v>1</v>
      </c>
      <c r="D671" s="8">
        <v>1</v>
      </c>
      <c r="E671" s="9" t="s">
        <v>1017</v>
      </c>
    </row>
    <row r="672" spans="1:5" x14ac:dyDescent="0.35">
      <c r="A672" s="10">
        <f>_xlfn.XLOOKUP(Table3[[#This Row],[Student_ID]],'Exam Results'!B:B,'Exam Results'!A:A)</f>
        <v>328</v>
      </c>
      <c r="B672" s="10" t="s">
        <v>225</v>
      </c>
      <c r="C672" s="6">
        <v>1</v>
      </c>
      <c r="D672" s="6">
        <v>1</v>
      </c>
      <c r="E672" s="7" t="s">
        <v>1017</v>
      </c>
    </row>
    <row r="673" spans="1:5" x14ac:dyDescent="0.35">
      <c r="A673" s="10">
        <f>_xlfn.XLOOKUP(Table3[[#This Row],[Student_ID]],'Exam Results'!B:B,'Exam Results'!A:A)</f>
        <v>788</v>
      </c>
      <c r="B673" s="11" t="s">
        <v>358</v>
      </c>
      <c r="C673" s="8">
        <v>1</v>
      </c>
      <c r="D673" s="8">
        <v>2</v>
      </c>
      <c r="E673" s="9" t="s">
        <v>1017</v>
      </c>
    </row>
    <row r="674" spans="1:5" x14ac:dyDescent="0.35">
      <c r="A674" s="11">
        <f>_xlfn.XLOOKUP(Table3[[#This Row],[Student_ID]],'Exam Results'!B:B,'Exam Results'!A:A)</f>
        <v>960</v>
      </c>
      <c r="B674" s="10" t="s">
        <v>677</v>
      </c>
      <c r="C674" s="6">
        <v>1</v>
      </c>
      <c r="D674" s="6">
        <v>2</v>
      </c>
      <c r="E674" s="7" t="s">
        <v>1017</v>
      </c>
    </row>
    <row r="675" spans="1:5" x14ac:dyDescent="0.35">
      <c r="A675" s="10">
        <f>_xlfn.XLOOKUP(Table3[[#This Row],[Student_ID]],'Exam Results'!B:B,'Exam Results'!A:A)</f>
        <v>487</v>
      </c>
      <c r="B675" s="11" t="s">
        <v>600</v>
      </c>
      <c r="C675" s="8">
        <v>1</v>
      </c>
      <c r="D675" s="8">
        <v>1</v>
      </c>
      <c r="E675" s="9" t="s">
        <v>1017</v>
      </c>
    </row>
    <row r="676" spans="1:5" x14ac:dyDescent="0.35">
      <c r="A676" s="11">
        <f>_xlfn.XLOOKUP(Table3[[#This Row],[Student_ID]],'Exam Results'!B:B,'Exam Results'!A:A)</f>
        <v>516</v>
      </c>
      <c r="B676" s="10" t="s">
        <v>859</v>
      </c>
      <c r="C676" s="6">
        <v>1</v>
      </c>
      <c r="D676" s="6">
        <v>2</v>
      </c>
      <c r="E676" s="7" t="s">
        <v>1017</v>
      </c>
    </row>
    <row r="677" spans="1:5" x14ac:dyDescent="0.35">
      <c r="A677" s="10">
        <f>_xlfn.XLOOKUP(Table3[[#This Row],[Student_ID]],'Exam Results'!B:B,'Exam Results'!A:A)</f>
        <v>701</v>
      </c>
      <c r="B677" s="11" t="s">
        <v>263</v>
      </c>
      <c r="C677" s="8">
        <v>1</v>
      </c>
      <c r="D677" s="8">
        <v>2</v>
      </c>
      <c r="E677" s="9" t="s">
        <v>1017</v>
      </c>
    </row>
    <row r="678" spans="1:5" x14ac:dyDescent="0.35">
      <c r="A678" s="10">
        <f>_xlfn.XLOOKUP(Table3[[#This Row],[Student_ID]],'Exam Results'!B:B,'Exam Results'!A:A)</f>
        <v>155</v>
      </c>
      <c r="B678" s="10" t="s">
        <v>842</v>
      </c>
      <c r="C678" s="6">
        <v>1</v>
      </c>
      <c r="D678" s="6">
        <v>1</v>
      </c>
      <c r="E678" s="7" t="s">
        <v>1017</v>
      </c>
    </row>
    <row r="679" spans="1:5" x14ac:dyDescent="0.35">
      <c r="A679" s="10">
        <f>_xlfn.XLOOKUP(Table3[[#This Row],[Student_ID]],'Exam Results'!B:B,'Exam Results'!A:A)</f>
        <v>723</v>
      </c>
      <c r="B679" s="11" t="s">
        <v>315</v>
      </c>
      <c r="C679" s="8">
        <v>1</v>
      </c>
      <c r="D679" s="8">
        <v>2</v>
      </c>
      <c r="E679" s="9" t="s">
        <v>1017</v>
      </c>
    </row>
    <row r="680" spans="1:5" x14ac:dyDescent="0.35">
      <c r="A680" s="10">
        <f>_xlfn.XLOOKUP(Table3[[#This Row],[Student_ID]],'Exam Results'!B:B,'Exam Results'!A:A)</f>
        <v>182</v>
      </c>
      <c r="B680" s="10" t="s">
        <v>292</v>
      </c>
      <c r="C680" s="6">
        <v>1</v>
      </c>
      <c r="D680" s="6">
        <v>1</v>
      </c>
      <c r="E680" s="7" t="s">
        <v>1017</v>
      </c>
    </row>
    <row r="681" spans="1:5" x14ac:dyDescent="0.35">
      <c r="A681" s="10">
        <f>_xlfn.XLOOKUP(Table3[[#This Row],[Student_ID]],'Exam Results'!B:B,'Exam Results'!A:A)</f>
        <v>907</v>
      </c>
      <c r="B681" s="11" t="s">
        <v>458</v>
      </c>
      <c r="C681" s="8">
        <v>1</v>
      </c>
      <c r="D681" s="8">
        <v>2</v>
      </c>
      <c r="E681" s="9" t="s">
        <v>1017</v>
      </c>
    </row>
    <row r="682" spans="1:5" x14ac:dyDescent="0.35">
      <c r="A682" s="11">
        <f>_xlfn.XLOOKUP(Table3[[#This Row],[Student_ID]],'Exam Results'!B:B,'Exam Results'!A:A)</f>
        <v>693</v>
      </c>
      <c r="B682" s="10" t="s">
        <v>994</v>
      </c>
      <c r="C682" s="6">
        <v>1</v>
      </c>
      <c r="D682" s="6">
        <v>2</v>
      </c>
      <c r="E682" s="7" t="s">
        <v>1017</v>
      </c>
    </row>
    <row r="683" spans="1:5" x14ac:dyDescent="0.35">
      <c r="A683" s="11">
        <f>_xlfn.XLOOKUP(Table3[[#This Row],[Student_ID]],'Exam Results'!B:B,'Exam Results'!A:A)</f>
        <v>227</v>
      </c>
      <c r="B683" s="11" t="s">
        <v>13</v>
      </c>
      <c r="C683" s="8">
        <v>1</v>
      </c>
      <c r="D683" s="8">
        <v>1</v>
      </c>
      <c r="E683" s="9" t="s">
        <v>1017</v>
      </c>
    </row>
    <row r="684" spans="1:5" x14ac:dyDescent="0.35">
      <c r="A684" s="10">
        <f>_xlfn.XLOOKUP(Table3[[#This Row],[Student_ID]],'Exam Results'!B:B,'Exam Results'!A:A)</f>
        <v>428</v>
      </c>
      <c r="B684" s="10" t="s">
        <v>794</v>
      </c>
      <c r="C684" s="6">
        <v>1</v>
      </c>
      <c r="D684" s="6">
        <v>1</v>
      </c>
      <c r="E684" s="7" t="s">
        <v>1017</v>
      </c>
    </row>
    <row r="685" spans="1:5" x14ac:dyDescent="0.35">
      <c r="A685" s="11">
        <f>_xlfn.XLOOKUP(Table3[[#This Row],[Student_ID]],'Exam Results'!B:B,'Exam Results'!A:A)</f>
        <v>974</v>
      </c>
      <c r="B685" s="11" t="s">
        <v>753</v>
      </c>
      <c r="C685" s="8">
        <v>1</v>
      </c>
      <c r="D685" s="8">
        <v>2</v>
      </c>
      <c r="E685" s="9" t="s">
        <v>1017</v>
      </c>
    </row>
    <row r="686" spans="1:5" x14ac:dyDescent="0.35">
      <c r="A686" s="10">
        <f>_xlfn.XLOOKUP(Table3[[#This Row],[Student_ID]],'Exam Results'!B:B,'Exam Results'!A:A)</f>
        <v>163</v>
      </c>
      <c r="B686" s="10" t="s">
        <v>275</v>
      </c>
      <c r="C686" s="6">
        <v>1</v>
      </c>
      <c r="D686" s="6">
        <v>1</v>
      </c>
      <c r="E686" s="7" t="s">
        <v>1017</v>
      </c>
    </row>
    <row r="687" spans="1:5" x14ac:dyDescent="0.35">
      <c r="A687" s="11">
        <f>_xlfn.XLOOKUP(Table3[[#This Row],[Student_ID]],'Exam Results'!B:B,'Exam Results'!A:A)</f>
        <v>962</v>
      </c>
      <c r="B687" s="11" t="s">
        <v>373</v>
      </c>
      <c r="C687" s="8">
        <v>1</v>
      </c>
      <c r="D687" s="8">
        <v>2</v>
      </c>
      <c r="E687" s="9" t="s">
        <v>1017</v>
      </c>
    </row>
    <row r="688" spans="1:5" x14ac:dyDescent="0.35">
      <c r="A688" s="10">
        <f>_xlfn.XLOOKUP(Table3[[#This Row],[Student_ID]],'Exam Results'!B:B,'Exam Results'!A:A)</f>
        <v>585</v>
      </c>
      <c r="B688" s="10" t="s">
        <v>824</v>
      </c>
      <c r="C688" s="6">
        <v>1</v>
      </c>
      <c r="D688" s="6">
        <v>2</v>
      </c>
      <c r="E688" s="7" t="s">
        <v>1017</v>
      </c>
    </row>
    <row r="689" spans="1:5" x14ac:dyDescent="0.35">
      <c r="A689" s="11">
        <f>_xlfn.XLOOKUP(Table3[[#This Row],[Student_ID]],'Exam Results'!B:B,'Exam Results'!A:A)</f>
        <v>655</v>
      </c>
      <c r="B689" s="11" t="s">
        <v>417</v>
      </c>
      <c r="C689" s="8">
        <v>1</v>
      </c>
      <c r="D689" s="8">
        <v>2</v>
      </c>
      <c r="E689" s="9" t="s">
        <v>1017</v>
      </c>
    </row>
    <row r="690" spans="1:5" x14ac:dyDescent="0.35">
      <c r="A690" s="11">
        <f>_xlfn.XLOOKUP(Table3[[#This Row],[Student_ID]],'Exam Results'!B:B,'Exam Results'!A:A)</f>
        <v>733</v>
      </c>
      <c r="B690" s="10" t="s">
        <v>932</v>
      </c>
      <c r="C690" s="6">
        <v>1</v>
      </c>
      <c r="D690" s="6">
        <v>2</v>
      </c>
      <c r="E690" s="7" t="s">
        <v>1017</v>
      </c>
    </row>
    <row r="691" spans="1:5" x14ac:dyDescent="0.35">
      <c r="A691" s="10">
        <f>_xlfn.XLOOKUP(Table3[[#This Row],[Student_ID]],'Exam Results'!B:B,'Exam Results'!A:A)</f>
        <v>237</v>
      </c>
      <c r="B691" s="11" t="s">
        <v>406</v>
      </c>
      <c r="C691" s="8">
        <v>1</v>
      </c>
      <c r="D691" s="8">
        <v>1</v>
      </c>
      <c r="E691" s="9" t="s">
        <v>1017</v>
      </c>
    </row>
    <row r="692" spans="1:5" x14ac:dyDescent="0.35">
      <c r="A692" s="10">
        <f>_xlfn.XLOOKUP(Table3[[#This Row],[Student_ID]],'Exam Results'!B:B,'Exam Results'!A:A)</f>
        <v>507</v>
      </c>
      <c r="B692" s="10" t="s">
        <v>562</v>
      </c>
      <c r="C692" s="6">
        <v>1</v>
      </c>
      <c r="D692" s="6">
        <v>2</v>
      </c>
      <c r="E692" s="7" t="s">
        <v>1017</v>
      </c>
    </row>
    <row r="693" spans="1:5" x14ac:dyDescent="0.35">
      <c r="A693" s="10">
        <f>_xlfn.XLOOKUP(Table3[[#This Row],[Student_ID]],'Exam Results'!B:B,'Exam Results'!A:A)</f>
        <v>790</v>
      </c>
      <c r="B693" s="11" t="s">
        <v>963</v>
      </c>
      <c r="C693" s="8">
        <v>1</v>
      </c>
      <c r="D693" s="8">
        <v>1</v>
      </c>
      <c r="E693" s="9" t="s">
        <v>1017</v>
      </c>
    </row>
    <row r="694" spans="1:5" x14ac:dyDescent="0.35">
      <c r="A694" s="11">
        <f>_xlfn.XLOOKUP(Table3[[#This Row],[Student_ID]],'Exam Results'!B:B,'Exam Results'!A:A)</f>
        <v>342</v>
      </c>
      <c r="B694" s="10" t="s">
        <v>997</v>
      </c>
      <c r="C694" s="6">
        <v>1</v>
      </c>
      <c r="D694" s="6">
        <v>1</v>
      </c>
      <c r="E694" s="7" t="s">
        <v>1017</v>
      </c>
    </row>
    <row r="695" spans="1:5" x14ac:dyDescent="0.35">
      <c r="A695" s="10">
        <f>_xlfn.XLOOKUP(Table3[[#This Row],[Student_ID]],'Exam Results'!B:B,'Exam Results'!A:A)</f>
        <v>504</v>
      </c>
      <c r="B695" s="11" t="s">
        <v>26</v>
      </c>
      <c r="C695" s="8">
        <v>1</v>
      </c>
      <c r="D695" s="8">
        <v>1</v>
      </c>
      <c r="E695" s="9" t="s">
        <v>1017</v>
      </c>
    </row>
    <row r="696" spans="1:5" x14ac:dyDescent="0.35">
      <c r="A696" s="11">
        <f>_xlfn.XLOOKUP(Table3[[#This Row],[Student_ID]],'Exam Results'!B:B,'Exam Results'!A:A)</f>
        <v>358</v>
      </c>
      <c r="B696" s="10" t="s">
        <v>517</v>
      </c>
      <c r="C696" s="6">
        <v>1</v>
      </c>
      <c r="D696" s="6">
        <v>1</v>
      </c>
      <c r="E696" s="7" t="s">
        <v>1017</v>
      </c>
    </row>
    <row r="697" spans="1:5" x14ac:dyDescent="0.35">
      <c r="A697" s="11">
        <f>_xlfn.XLOOKUP(Table3[[#This Row],[Student_ID]],'Exam Results'!B:B,'Exam Results'!A:A)</f>
        <v>609</v>
      </c>
      <c r="B697" s="11" t="s">
        <v>518</v>
      </c>
      <c r="C697" s="8">
        <v>1</v>
      </c>
      <c r="D697" s="8">
        <v>2</v>
      </c>
      <c r="E697" s="9" t="s">
        <v>1017</v>
      </c>
    </row>
    <row r="698" spans="1:5" x14ac:dyDescent="0.35">
      <c r="A698" s="11">
        <f>_xlfn.XLOOKUP(Table3[[#This Row],[Student_ID]],'Exam Results'!B:B,'Exam Results'!A:A)</f>
        <v>535</v>
      </c>
      <c r="B698" s="10" t="s">
        <v>674</v>
      </c>
      <c r="C698" s="6">
        <v>1</v>
      </c>
      <c r="D698" s="6">
        <v>2</v>
      </c>
      <c r="E698" s="7" t="s">
        <v>1017</v>
      </c>
    </row>
    <row r="699" spans="1:5" x14ac:dyDescent="0.35">
      <c r="A699" s="10">
        <f>_xlfn.XLOOKUP(Table3[[#This Row],[Student_ID]],'Exam Results'!B:B,'Exam Results'!A:A)</f>
        <v>831</v>
      </c>
      <c r="B699" s="11" t="s">
        <v>902</v>
      </c>
      <c r="C699" s="8">
        <v>1</v>
      </c>
      <c r="D699" s="8">
        <v>2</v>
      </c>
      <c r="E699" s="9" t="s">
        <v>1017</v>
      </c>
    </row>
    <row r="700" spans="1:5" x14ac:dyDescent="0.35">
      <c r="A700" s="11">
        <f>_xlfn.XLOOKUP(Table3[[#This Row],[Student_ID]],'Exam Results'!B:B,'Exam Results'!A:A)</f>
        <v>310</v>
      </c>
      <c r="B700" s="10" t="s">
        <v>209</v>
      </c>
      <c r="C700" s="6">
        <v>1</v>
      </c>
      <c r="D700" s="6">
        <v>2</v>
      </c>
      <c r="E700" s="7" t="s">
        <v>1017</v>
      </c>
    </row>
    <row r="701" spans="1:5" x14ac:dyDescent="0.35">
      <c r="A701" s="11">
        <f>_xlfn.XLOOKUP(Table3[[#This Row],[Student_ID]],'Exam Results'!B:B,'Exam Results'!A:A)</f>
        <v>682</v>
      </c>
      <c r="B701" s="11" t="s">
        <v>792</v>
      </c>
      <c r="C701" s="8">
        <v>1</v>
      </c>
      <c r="D701" s="8">
        <v>2</v>
      </c>
      <c r="E701" s="9" t="s">
        <v>1017</v>
      </c>
    </row>
    <row r="702" spans="1:5" x14ac:dyDescent="0.35">
      <c r="A702" s="11">
        <f>_xlfn.XLOOKUP(Table3[[#This Row],[Student_ID]],'Exam Results'!B:B,'Exam Results'!A:A)</f>
        <v>608</v>
      </c>
      <c r="B702" s="10" t="s">
        <v>151</v>
      </c>
      <c r="C702" s="6">
        <v>1</v>
      </c>
      <c r="D702" s="6">
        <v>2</v>
      </c>
      <c r="E702" s="7" t="s">
        <v>1017</v>
      </c>
    </row>
    <row r="703" spans="1:5" x14ac:dyDescent="0.35">
      <c r="A703" s="11">
        <f>_xlfn.XLOOKUP(Table3[[#This Row],[Student_ID]],'Exam Results'!B:B,'Exam Results'!A:A)</f>
        <v>432</v>
      </c>
      <c r="B703" s="11" t="s">
        <v>982</v>
      </c>
      <c r="C703" s="8">
        <v>1</v>
      </c>
      <c r="D703" s="8">
        <v>1</v>
      </c>
      <c r="E703" s="9" t="s">
        <v>1017</v>
      </c>
    </row>
    <row r="704" spans="1:5" x14ac:dyDescent="0.35">
      <c r="A704" s="11">
        <f>_xlfn.XLOOKUP(Table3[[#This Row],[Student_ID]],'Exam Results'!B:B,'Exam Results'!A:A)</f>
        <v>377</v>
      </c>
      <c r="B704" s="10" t="s">
        <v>283</v>
      </c>
      <c r="C704" s="6">
        <v>1</v>
      </c>
      <c r="D704" s="6">
        <v>2</v>
      </c>
      <c r="E704" s="7" t="s">
        <v>1017</v>
      </c>
    </row>
    <row r="705" spans="1:5" x14ac:dyDescent="0.35">
      <c r="A705" s="11">
        <f>_xlfn.XLOOKUP(Table3[[#This Row],[Student_ID]],'Exam Results'!B:B,'Exam Results'!A:A)</f>
        <v>741</v>
      </c>
      <c r="B705" s="11" t="s">
        <v>211</v>
      </c>
      <c r="C705" s="8">
        <v>1</v>
      </c>
      <c r="D705" s="8">
        <v>2</v>
      </c>
      <c r="E705" s="9" t="s">
        <v>1017</v>
      </c>
    </row>
    <row r="706" spans="1:5" x14ac:dyDescent="0.35">
      <c r="A706" s="10">
        <f>_xlfn.XLOOKUP(Table3[[#This Row],[Student_ID]],'Exam Results'!B:B,'Exam Results'!A:A)</f>
        <v>927</v>
      </c>
      <c r="B706" s="10" t="s">
        <v>336</v>
      </c>
      <c r="C706" s="6">
        <v>1</v>
      </c>
      <c r="D706" s="6">
        <v>2</v>
      </c>
      <c r="E706" s="7" t="s">
        <v>1017</v>
      </c>
    </row>
    <row r="707" spans="1:5" x14ac:dyDescent="0.35">
      <c r="A707" s="10">
        <f>_xlfn.XLOOKUP(Table3[[#This Row],[Student_ID]],'Exam Results'!B:B,'Exam Results'!A:A)</f>
        <v>240</v>
      </c>
      <c r="B707" s="11" t="s">
        <v>952</v>
      </c>
      <c r="C707" s="8">
        <v>1</v>
      </c>
      <c r="D707" s="8">
        <v>1</v>
      </c>
      <c r="E707" s="9" t="s">
        <v>1017</v>
      </c>
    </row>
    <row r="708" spans="1:5" x14ac:dyDescent="0.35">
      <c r="A708" s="11">
        <f>_xlfn.XLOOKUP(Table3[[#This Row],[Student_ID]],'Exam Results'!B:B,'Exam Results'!A:A)</f>
        <v>15</v>
      </c>
      <c r="B708" s="10" t="s">
        <v>280</v>
      </c>
      <c r="C708" s="6">
        <v>1</v>
      </c>
      <c r="D708" s="6">
        <v>1</v>
      </c>
      <c r="E708" s="7" t="s">
        <v>1017</v>
      </c>
    </row>
    <row r="709" spans="1:5" x14ac:dyDescent="0.35">
      <c r="A709" s="10">
        <f>_xlfn.XLOOKUP(Table3[[#This Row],[Student_ID]],'Exam Results'!B:B,'Exam Results'!A:A)</f>
        <v>471</v>
      </c>
      <c r="B709" s="11" t="s">
        <v>16</v>
      </c>
      <c r="C709" s="8">
        <v>1</v>
      </c>
      <c r="D709" s="8">
        <v>2</v>
      </c>
      <c r="E709" s="9" t="s">
        <v>1017</v>
      </c>
    </row>
    <row r="710" spans="1:5" x14ac:dyDescent="0.35">
      <c r="A710" s="10">
        <f>_xlfn.XLOOKUP(Table3[[#This Row],[Student_ID]],'Exam Results'!B:B,'Exam Results'!A:A)</f>
        <v>658</v>
      </c>
      <c r="B710" s="10" t="s">
        <v>877</v>
      </c>
      <c r="C710" s="6">
        <v>1</v>
      </c>
      <c r="D710" s="6">
        <v>2</v>
      </c>
      <c r="E710" s="7" t="s">
        <v>1017</v>
      </c>
    </row>
    <row r="711" spans="1:5" x14ac:dyDescent="0.35">
      <c r="A711" s="10">
        <f>_xlfn.XLOOKUP(Table3[[#This Row],[Student_ID]],'Exam Results'!B:B,'Exam Results'!A:A)</f>
        <v>77</v>
      </c>
      <c r="B711" s="11" t="s">
        <v>588</v>
      </c>
      <c r="C711" s="8">
        <v>2</v>
      </c>
      <c r="D711" s="8">
        <v>2</v>
      </c>
      <c r="E711" s="9" t="s">
        <v>1017</v>
      </c>
    </row>
    <row r="712" spans="1:5" x14ac:dyDescent="0.35">
      <c r="A712" s="10">
        <f>_xlfn.XLOOKUP(Table3[[#This Row],[Student_ID]],'Exam Results'!B:B,'Exam Results'!A:A)</f>
        <v>470</v>
      </c>
      <c r="B712" s="10" t="s">
        <v>589</v>
      </c>
      <c r="C712" s="6">
        <v>2</v>
      </c>
      <c r="D712" s="6">
        <v>1</v>
      </c>
      <c r="E712" s="7" t="s">
        <v>1017</v>
      </c>
    </row>
    <row r="713" spans="1:5" x14ac:dyDescent="0.35">
      <c r="A713" s="11">
        <f>_xlfn.XLOOKUP(Table3[[#This Row],[Student_ID]],'Exam Results'!B:B,'Exam Results'!A:A)</f>
        <v>434</v>
      </c>
      <c r="B713" s="11" t="s">
        <v>590</v>
      </c>
      <c r="C713" s="8">
        <v>2</v>
      </c>
      <c r="D713" s="8">
        <v>2</v>
      </c>
      <c r="E713" s="9" t="s">
        <v>1017</v>
      </c>
    </row>
    <row r="714" spans="1:5" x14ac:dyDescent="0.35">
      <c r="A714" s="11">
        <f>_xlfn.XLOOKUP(Table3[[#This Row],[Student_ID]],'Exam Results'!B:B,'Exam Results'!A:A)</f>
        <v>952</v>
      </c>
      <c r="B714" s="10" t="s">
        <v>692</v>
      </c>
      <c r="C714" s="6">
        <v>2</v>
      </c>
      <c r="D714" s="6">
        <v>2</v>
      </c>
      <c r="E714" s="7" t="s">
        <v>1017</v>
      </c>
    </row>
    <row r="715" spans="1:5" x14ac:dyDescent="0.35">
      <c r="A715" s="10">
        <f>_xlfn.XLOOKUP(Table3[[#This Row],[Student_ID]],'Exam Results'!B:B,'Exam Results'!A:A)</f>
        <v>273</v>
      </c>
      <c r="B715" s="11" t="s">
        <v>194</v>
      </c>
      <c r="C715" s="8">
        <v>2</v>
      </c>
      <c r="D715" s="8">
        <v>1</v>
      </c>
      <c r="E715" s="9" t="s">
        <v>1017</v>
      </c>
    </row>
    <row r="716" spans="1:5" x14ac:dyDescent="0.35">
      <c r="A716" s="11">
        <f>_xlfn.XLOOKUP(Table3[[#This Row],[Student_ID]],'Exam Results'!B:B,'Exam Results'!A:A)</f>
        <v>839</v>
      </c>
      <c r="B716" s="10" t="s">
        <v>196</v>
      </c>
      <c r="C716" s="6">
        <v>2</v>
      </c>
      <c r="D716" s="6">
        <v>2</v>
      </c>
      <c r="E716" s="7" t="s">
        <v>1017</v>
      </c>
    </row>
    <row r="717" spans="1:5" x14ac:dyDescent="0.35">
      <c r="A717" s="11">
        <f>_xlfn.XLOOKUP(Table3[[#This Row],[Student_ID]],'Exam Results'!B:B,'Exam Results'!A:A)</f>
        <v>179</v>
      </c>
      <c r="B717" s="11" t="s">
        <v>108</v>
      </c>
      <c r="C717" s="8">
        <v>2</v>
      </c>
      <c r="D717" s="8">
        <v>1</v>
      </c>
      <c r="E717" s="9" t="s">
        <v>1017</v>
      </c>
    </row>
    <row r="718" spans="1:5" x14ac:dyDescent="0.35">
      <c r="A718" s="11">
        <f>_xlfn.XLOOKUP(Table3[[#This Row],[Student_ID]],'Exam Results'!B:B,'Exam Results'!A:A)</f>
        <v>255</v>
      </c>
      <c r="B718" s="10" t="s">
        <v>786</v>
      </c>
      <c r="C718" s="6">
        <v>2</v>
      </c>
      <c r="D718" s="6">
        <v>2</v>
      </c>
      <c r="E718" s="7" t="s">
        <v>1017</v>
      </c>
    </row>
    <row r="719" spans="1:5" x14ac:dyDescent="0.35">
      <c r="A719" s="11">
        <f>_xlfn.XLOOKUP(Table3[[#This Row],[Student_ID]],'Exam Results'!B:B,'Exam Results'!A:A)</f>
        <v>350</v>
      </c>
      <c r="B719" s="11" t="s">
        <v>523</v>
      </c>
      <c r="C719" s="8">
        <v>2</v>
      </c>
      <c r="D719" s="8">
        <v>1</v>
      </c>
      <c r="E719" s="9" t="s">
        <v>1017</v>
      </c>
    </row>
    <row r="720" spans="1:5" x14ac:dyDescent="0.35">
      <c r="A720" s="10">
        <f>_xlfn.XLOOKUP(Table3[[#This Row],[Student_ID]],'Exam Results'!B:B,'Exam Results'!A:A)</f>
        <v>213</v>
      </c>
      <c r="B720" s="10" t="s">
        <v>817</v>
      </c>
      <c r="C720" s="6">
        <v>2</v>
      </c>
      <c r="D720" s="6">
        <v>1</v>
      </c>
      <c r="E720" s="7" t="s">
        <v>1017</v>
      </c>
    </row>
    <row r="721" spans="1:5" x14ac:dyDescent="0.35">
      <c r="A721" s="10">
        <f>_xlfn.XLOOKUP(Table3[[#This Row],[Student_ID]],'Exam Results'!B:B,'Exam Results'!A:A)</f>
        <v>259</v>
      </c>
      <c r="B721" s="11" t="s">
        <v>399</v>
      </c>
      <c r="C721" s="8">
        <v>2</v>
      </c>
      <c r="D721" s="8">
        <v>1</v>
      </c>
      <c r="E721" s="9" t="s">
        <v>1017</v>
      </c>
    </row>
    <row r="722" spans="1:5" x14ac:dyDescent="0.35">
      <c r="A722" s="10">
        <f>_xlfn.XLOOKUP(Table3[[#This Row],[Student_ID]],'Exam Results'!B:B,'Exam Results'!A:A)</f>
        <v>388</v>
      </c>
      <c r="B722" s="10" t="s">
        <v>540</v>
      </c>
      <c r="C722" s="6">
        <v>2</v>
      </c>
      <c r="D722" s="6">
        <v>2</v>
      </c>
      <c r="E722" s="7" t="s">
        <v>1017</v>
      </c>
    </row>
    <row r="723" spans="1:5" x14ac:dyDescent="0.35">
      <c r="A723" s="11">
        <f>_xlfn.XLOOKUP(Table3[[#This Row],[Student_ID]],'Exam Results'!B:B,'Exam Results'!A:A)</f>
        <v>967</v>
      </c>
      <c r="B723" s="11" t="s">
        <v>890</v>
      </c>
      <c r="C723" s="8">
        <v>2</v>
      </c>
      <c r="D723" s="8">
        <v>2</v>
      </c>
      <c r="E723" s="9" t="s">
        <v>1017</v>
      </c>
    </row>
    <row r="724" spans="1:5" x14ac:dyDescent="0.35">
      <c r="A724" s="10">
        <f>_xlfn.XLOOKUP(Table3[[#This Row],[Student_ID]],'Exam Results'!B:B,'Exam Results'!A:A)</f>
        <v>840</v>
      </c>
      <c r="B724" s="10" t="s">
        <v>51</v>
      </c>
      <c r="C724" s="6">
        <v>2</v>
      </c>
      <c r="D724" s="6">
        <v>1</v>
      </c>
      <c r="E724" s="7" t="s">
        <v>1017</v>
      </c>
    </row>
    <row r="725" spans="1:5" x14ac:dyDescent="0.35">
      <c r="A725" s="10">
        <f>_xlfn.XLOOKUP(Table3[[#This Row],[Student_ID]],'Exam Results'!B:B,'Exam Results'!A:A)</f>
        <v>800</v>
      </c>
      <c r="B725" s="11" t="s">
        <v>699</v>
      </c>
      <c r="C725" s="8">
        <v>2</v>
      </c>
      <c r="D725" s="8">
        <v>2</v>
      </c>
      <c r="E725" s="9" t="s">
        <v>1017</v>
      </c>
    </row>
    <row r="726" spans="1:5" x14ac:dyDescent="0.35">
      <c r="A726" s="11">
        <f>_xlfn.XLOOKUP(Table3[[#This Row],[Student_ID]],'Exam Results'!B:B,'Exam Results'!A:A)</f>
        <v>813</v>
      </c>
      <c r="B726" s="10" t="s">
        <v>700</v>
      </c>
      <c r="C726" s="6">
        <v>2</v>
      </c>
      <c r="D726" s="6">
        <v>2</v>
      </c>
      <c r="E726" s="7" t="s">
        <v>1017</v>
      </c>
    </row>
    <row r="727" spans="1:5" x14ac:dyDescent="0.35">
      <c r="A727" s="10">
        <f>_xlfn.XLOOKUP(Table3[[#This Row],[Student_ID]],'Exam Results'!B:B,'Exam Results'!A:A)</f>
        <v>596</v>
      </c>
      <c r="B727" s="11" t="s">
        <v>469</v>
      </c>
      <c r="C727" s="8">
        <v>2</v>
      </c>
      <c r="D727" s="8">
        <v>2</v>
      </c>
      <c r="E727" s="9" t="s">
        <v>1017</v>
      </c>
    </row>
    <row r="728" spans="1:5" x14ac:dyDescent="0.35">
      <c r="A728" s="11">
        <f>_xlfn.XLOOKUP(Table3[[#This Row],[Student_ID]],'Exam Results'!B:B,'Exam Results'!A:A)</f>
        <v>874</v>
      </c>
      <c r="B728" s="10" t="s">
        <v>260</v>
      </c>
      <c r="C728" s="6">
        <v>2</v>
      </c>
      <c r="D728" s="6">
        <v>2</v>
      </c>
      <c r="E728" s="7" t="s">
        <v>1017</v>
      </c>
    </row>
    <row r="729" spans="1:5" x14ac:dyDescent="0.35">
      <c r="A729" s="11">
        <f>_xlfn.XLOOKUP(Table3[[#This Row],[Student_ID]],'Exam Results'!B:B,'Exam Results'!A:A)</f>
        <v>799</v>
      </c>
      <c r="B729" s="11" t="s">
        <v>711</v>
      </c>
      <c r="C729" s="8">
        <v>2</v>
      </c>
      <c r="D729" s="8">
        <v>2</v>
      </c>
      <c r="E729" s="9" t="s">
        <v>1017</v>
      </c>
    </row>
    <row r="730" spans="1:5" x14ac:dyDescent="0.35">
      <c r="A730" s="10">
        <f>_xlfn.XLOOKUP(Table3[[#This Row],[Student_ID]],'Exam Results'!B:B,'Exam Results'!A:A)</f>
        <v>592</v>
      </c>
      <c r="B730" s="10" t="s">
        <v>712</v>
      </c>
      <c r="C730" s="6">
        <v>2</v>
      </c>
      <c r="D730" s="6">
        <v>1</v>
      </c>
      <c r="E730" s="7" t="s">
        <v>1017</v>
      </c>
    </row>
    <row r="731" spans="1:5" x14ac:dyDescent="0.35">
      <c r="A731" s="11">
        <f>_xlfn.XLOOKUP(Table3[[#This Row],[Student_ID]],'Exam Results'!B:B,'Exam Results'!A:A)</f>
        <v>352</v>
      </c>
      <c r="B731" s="11" t="s">
        <v>230</v>
      </c>
      <c r="C731" s="8">
        <v>2</v>
      </c>
      <c r="D731" s="8">
        <v>2</v>
      </c>
      <c r="E731" s="9" t="s">
        <v>1017</v>
      </c>
    </row>
    <row r="732" spans="1:5" x14ac:dyDescent="0.35">
      <c r="A732" s="10">
        <f>_xlfn.XLOOKUP(Table3[[#This Row],[Student_ID]],'Exam Results'!B:B,'Exam Results'!A:A)</f>
        <v>375</v>
      </c>
      <c r="B732" s="10" t="s">
        <v>289</v>
      </c>
      <c r="C732" s="6">
        <v>2</v>
      </c>
      <c r="D732" s="6">
        <v>1</v>
      </c>
      <c r="E732" s="7" t="s">
        <v>1017</v>
      </c>
    </row>
    <row r="733" spans="1:5" x14ac:dyDescent="0.35">
      <c r="A733" s="10">
        <f>_xlfn.XLOOKUP(Table3[[#This Row],[Student_ID]],'Exam Results'!B:B,'Exam Results'!A:A)</f>
        <v>639</v>
      </c>
      <c r="B733" s="11" t="s">
        <v>767</v>
      </c>
      <c r="C733" s="8">
        <v>2</v>
      </c>
      <c r="D733" s="8">
        <v>2</v>
      </c>
      <c r="E733" s="9" t="s">
        <v>1017</v>
      </c>
    </row>
    <row r="734" spans="1:5" x14ac:dyDescent="0.35">
      <c r="A734" s="11">
        <f>_xlfn.XLOOKUP(Table3[[#This Row],[Student_ID]],'Exam Results'!B:B,'Exam Results'!A:A)</f>
        <v>50</v>
      </c>
      <c r="B734" s="10" t="s">
        <v>254</v>
      </c>
      <c r="C734" s="6">
        <v>2</v>
      </c>
      <c r="D734" s="6">
        <v>1</v>
      </c>
      <c r="E734" s="7" t="s">
        <v>1017</v>
      </c>
    </row>
    <row r="735" spans="1:5" x14ac:dyDescent="0.35">
      <c r="A735" s="10">
        <f>_xlfn.XLOOKUP(Table3[[#This Row],[Student_ID]],'Exam Results'!B:B,'Exam Results'!A:A)</f>
        <v>402</v>
      </c>
      <c r="B735" s="11" t="s">
        <v>553</v>
      </c>
      <c r="C735" s="8">
        <v>2</v>
      </c>
      <c r="D735" s="8">
        <v>2</v>
      </c>
      <c r="E735" s="9" t="s">
        <v>1017</v>
      </c>
    </row>
    <row r="736" spans="1:5" x14ac:dyDescent="0.35">
      <c r="A736" s="11">
        <f>_xlfn.XLOOKUP(Table3[[#This Row],[Student_ID]],'Exam Results'!B:B,'Exam Results'!A:A)</f>
        <v>895</v>
      </c>
      <c r="B736" s="10" t="s">
        <v>703</v>
      </c>
      <c r="C736" s="6">
        <v>2</v>
      </c>
      <c r="D736" s="6">
        <v>1</v>
      </c>
      <c r="E736" s="7" t="s">
        <v>1017</v>
      </c>
    </row>
    <row r="737" spans="1:5" x14ac:dyDescent="0.35">
      <c r="A737" s="11">
        <f>_xlfn.XLOOKUP(Table3[[#This Row],[Student_ID]],'Exam Results'!B:B,'Exam Results'!A:A)</f>
        <v>68</v>
      </c>
      <c r="B737" s="11" t="s">
        <v>168</v>
      </c>
      <c r="C737" s="8">
        <v>2</v>
      </c>
      <c r="D737" s="8">
        <v>1</v>
      </c>
      <c r="E737" s="9" t="s">
        <v>1017</v>
      </c>
    </row>
    <row r="738" spans="1:5" x14ac:dyDescent="0.35">
      <c r="A738" s="10">
        <f>_xlfn.XLOOKUP(Table3[[#This Row],[Student_ID]],'Exam Results'!B:B,'Exam Results'!A:A)</f>
        <v>652</v>
      </c>
      <c r="B738" s="10" t="s">
        <v>727</v>
      </c>
      <c r="C738" s="6">
        <v>2</v>
      </c>
      <c r="D738" s="6">
        <v>2</v>
      </c>
      <c r="E738" s="7" t="s">
        <v>1017</v>
      </c>
    </row>
    <row r="739" spans="1:5" x14ac:dyDescent="0.35">
      <c r="A739" s="10">
        <f>_xlfn.XLOOKUP(Table3[[#This Row],[Student_ID]],'Exam Results'!B:B,'Exam Results'!A:A)</f>
        <v>669</v>
      </c>
      <c r="B739" s="11" t="s">
        <v>188</v>
      </c>
      <c r="C739" s="8">
        <v>2</v>
      </c>
      <c r="D739" s="8">
        <v>2</v>
      </c>
      <c r="E739" s="9" t="s">
        <v>1017</v>
      </c>
    </row>
    <row r="740" spans="1:5" x14ac:dyDescent="0.35">
      <c r="A740" s="11">
        <f>_xlfn.XLOOKUP(Table3[[#This Row],[Student_ID]],'Exam Results'!B:B,'Exam Results'!A:A)</f>
        <v>386</v>
      </c>
      <c r="B740" s="10" t="s">
        <v>764</v>
      </c>
      <c r="C740" s="6">
        <v>2</v>
      </c>
      <c r="D740" s="6">
        <v>1</v>
      </c>
      <c r="E740" s="7" t="s">
        <v>1017</v>
      </c>
    </row>
    <row r="741" spans="1:5" x14ac:dyDescent="0.35">
      <c r="A741" s="10">
        <f>_xlfn.XLOOKUP(Table3[[#This Row],[Student_ID]],'Exam Results'!B:B,'Exam Results'!A:A)</f>
        <v>430</v>
      </c>
      <c r="B741" s="11" t="s">
        <v>506</v>
      </c>
      <c r="C741" s="8">
        <v>2</v>
      </c>
      <c r="D741" s="8">
        <v>1</v>
      </c>
      <c r="E741" s="9" t="s">
        <v>1017</v>
      </c>
    </row>
    <row r="742" spans="1:5" x14ac:dyDescent="0.35">
      <c r="A742" s="10">
        <f>_xlfn.XLOOKUP(Table3[[#This Row],[Student_ID]],'Exam Results'!B:B,'Exam Results'!A:A)</f>
        <v>616</v>
      </c>
      <c r="B742" s="10" t="s">
        <v>666</v>
      </c>
      <c r="C742" s="6">
        <v>2</v>
      </c>
      <c r="D742" s="6">
        <v>2</v>
      </c>
      <c r="E742" s="7" t="s">
        <v>1017</v>
      </c>
    </row>
    <row r="743" spans="1:5" x14ac:dyDescent="0.35">
      <c r="A743" s="10">
        <f>_xlfn.XLOOKUP(Table3[[#This Row],[Student_ID]],'Exam Results'!B:B,'Exam Results'!A:A)</f>
        <v>823</v>
      </c>
      <c r="B743" s="11" t="s">
        <v>312</v>
      </c>
      <c r="C743" s="8">
        <v>2</v>
      </c>
      <c r="D743" s="8">
        <v>2</v>
      </c>
      <c r="E743" s="9" t="s">
        <v>1017</v>
      </c>
    </row>
    <row r="744" spans="1:5" x14ac:dyDescent="0.35">
      <c r="A744" s="11">
        <f>_xlfn.XLOOKUP(Table3[[#This Row],[Student_ID]],'Exam Results'!B:B,'Exam Results'!A:A)</f>
        <v>103</v>
      </c>
      <c r="B744" s="10" t="s">
        <v>127</v>
      </c>
      <c r="C744" s="6">
        <v>2</v>
      </c>
      <c r="D744" s="6">
        <v>1</v>
      </c>
      <c r="E744" s="7" t="s">
        <v>1017</v>
      </c>
    </row>
    <row r="745" spans="1:5" x14ac:dyDescent="0.35">
      <c r="A745" s="11">
        <f>_xlfn.XLOOKUP(Table3[[#This Row],[Student_ID]],'Exam Results'!B:B,'Exam Results'!A:A)</f>
        <v>169</v>
      </c>
      <c r="B745" s="11" t="s">
        <v>224</v>
      </c>
      <c r="C745" s="8">
        <v>2</v>
      </c>
      <c r="D745" s="8">
        <v>1</v>
      </c>
      <c r="E745" s="9" t="s">
        <v>1017</v>
      </c>
    </row>
    <row r="746" spans="1:5" x14ac:dyDescent="0.35">
      <c r="A746" s="10">
        <f>_xlfn.XLOOKUP(Table3[[#This Row],[Student_ID]],'Exam Results'!B:B,'Exam Results'!A:A)</f>
        <v>533</v>
      </c>
      <c r="B746" s="10" t="s">
        <v>520</v>
      </c>
      <c r="C746" s="6">
        <v>2</v>
      </c>
      <c r="D746" s="6">
        <v>1</v>
      </c>
      <c r="E746" s="7" t="s">
        <v>1017</v>
      </c>
    </row>
    <row r="747" spans="1:5" x14ac:dyDescent="0.35">
      <c r="A747" s="11">
        <f>_xlfn.XLOOKUP(Table3[[#This Row],[Student_ID]],'Exam Results'!B:B,'Exam Results'!A:A)</f>
        <v>980</v>
      </c>
      <c r="B747" s="11" t="s">
        <v>680</v>
      </c>
      <c r="C747" s="8">
        <v>2</v>
      </c>
      <c r="D747" s="8">
        <v>2</v>
      </c>
      <c r="E747" s="9" t="s">
        <v>1017</v>
      </c>
    </row>
    <row r="748" spans="1:5" x14ac:dyDescent="0.35">
      <c r="A748" s="11">
        <f>_xlfn.XLOOKUP(Table3[[#This Row],[Student_ID]],'Exam Results'!B:B,'Exam Results'!A:A)</f>
        <v>762</v>
      </c>
      <c r="B748" s="10" t="s">
        <v>907</v>
      </c>
      <c r="C748" s="6">
        <v>2</v>
      </c>
      <c r="D748" s="6">
        <v>2</v>
      </c>
      <c r="E748" s="7" t="s">
        <v>1017</v>
      </c>
    </row>
    <row r="749" spans="1:5" x14ac:dyDescent="0.35">
      <c r="A749" s="11">
        <f>_xlfn.XLOOKUP(Table3[[#This Row],[Student_ID]],'Exam Results'!B:B,'Exam Results'!A:A)</f>
        <v>753</v>
      </c>
      <c r="B749" s="11" t="s">
        <v>481</v>
      </c>
      <c r="C749" s="8">
        <v>2</v>
      </c>
      <c r="D749" s="8">
        <v>2</v>
      </c>
      <c r="E749" s="9" t="s">
        <v>1017</v>
      </c>
    </row>
    <row r="750" spans="1:5" x14ac:dyDescent="0.35">
      <c r="A750" s="11">
        <f>_xlfn.XLOOKUP(Table3[[#This Row],[Student_ID]],'Exam Results'!B:B,'Exam Results'!A:A)</f>
        <v>976</v>
      </c>
      <c r="B750" s="10" t="s">
        <v>733</v>
      </c>
      <c r="C750" s="6">
        <v>2</v>
      </c>
      <c r="D750" s="6">
        <v>2</v>
      </c>
      <c r="E750" s="7" t="s">
        <v>1017</v>
      </c>
    </row>
    <row r="751" spans="1:5" x14ac:dyDescent="0.35">
      <c r="A751" s="10">
        <f>_xlfn.XLOOKUP(Table3[[#This Row],[Student_ID]],'Exam Results'!B:B,'Exam Results'!A:A)</f>
        <v>626</v>
      </c>
      <c r="B751" s="11" t="s">
        <v>331</v>
      </c>
      <c r="C751" s="8">
        <v>2</v>
      </c>
      <c r="D751" s="8">
        <v>2</v>
      </c>
      <c r="E751" s="9" t="s">
        <v>1017</v>
      </c>
    </row>
    <row r="752" spans="1:5" x14ac:dyDescent="0.35">
      <c r="A752" s="11">
        <f>_xlfn.XLOOKUP(Table3[[#This Row],[Student_ID]],'Exam Results'!B:B,'Exam Results'!A:A)</f>
        <v>765</v>
      </c>
      <c r="B752" s="10" t="s">
        <v>497</v>
      </c>
      <c r="C752" s="6">
        <v>2</v>
      </c>
      <c r="D752" s="6">
        <v>2</v>
      </c>
      <c r="E752" s="7" t="s">
        <v>1017</v>
      </c>
    </row>
    <row r="753" spans="1:5" x14ac:dyDescent="0.35">
      <c r="A753" s="11">
        <f>_xlfn.XLOOKUP(Table3[[#This Row],[Student_ID]],'Exam Results'!B:B,'Exam Results'!A:A)</f>
        <v>766</v>
      </c>
      <c r="B753" s="11" t="s">
        <v>276</v>
      </c>
      <c r="C753" s="8">
        <v>2</v>
      </c>
      <c r="D753" s="8">
        <v>2</v>
      </c>
      <c r="E753" s="9" t="s">
        <v>1017</v>
      </c>
    </row>
    <row r="754" spans="1:5" x14ac:dyDescent="0.35">
      <c r="A754" s="10">
        <f>_xlfn.XLOOKUP(Table3[[#This Row],[Student_ID]],'Exam Results'!B:B,'Exam Results'!A:A)</f>
        <v>901</v>
      </c>
      <c r="B754" s="10" t="s">
        <v>428</v>
      </c>
      <c r="C754" s="6">
        <v>2</v>
      </c>
      <c r="D754" s="6">
        <v>2</v>
      </c>
      <c r="E754" s="7" t="s">
        <v>1017</v>
      </c>
    </row>
    <row r="755" spans="1:5" x14ac:dyDescent="0.35">
      <c r="A755" s="10">
        <f>_xlfn.XLOOKUP(Table3[[#This Row],[Student_ID]],'Exam Results'!B:B,'Exam Results'!A:A)</f>
        <v>544</v>
      </c>
      <c r="B755" s="11" t="s">
        <v>855</v>
      </c>
      <c r="C755" s="8">
        <v>2</v>
      </c>
      <c r="D755" s="8">
        <v>1</v>
      </c>
      <c r="E755" s="9" t="s">
        <v>1017</v>
      </c>
    </row>
    <row r="756" spans="1:5" x14ac:dyDescent="0.35">
      <c r="A756" s="10">
        <f>_xlfn.XLOOKUP(Table3[[#This Row],[Student_ID]],'Exam Results'!B:B,'Exam Results'!A:A)</f>
        <v>257</v>
      </c>
      <c r="B756" s="10" t="s">
        <v>72</v>
      </c>
      <c r="C756" s="6">
        <v>2</v>
      </c>
      <c r="D756" s="6">
        <v>2</v>
      </c>
      <c r="E756" s="7" t="s">
        <v>1017</v>
      </c>
    </row>
    <row r="757" spans="1:5" x14ac:dyDescent="0.35">
      <c r="A757" s="10">
        <f>_xlfn.XLOOKUP(Table3[[#This Row],[Student_ID]],'Exam Results'!B:B,'Exam Results'!A:A)</f>
        <v>462</v>
      </c>
      <c r="B757" s="11" t="s">
        <v>284</v>
      </c>
      <c r="C757" s="8">
        <v>2</v>
      </c>
      <c r="D757" s="8">
        <v>2</v>
      </c>
      <c r="E757" s="9" t="s">
        <v>1017</v>
      </c>
    </row>
    <row r="758" spans="1:5" x14ac:dyDescent="0.35">
      <c r="A758" s="10">
        <f>_xlfn.XLOOKUP(Table3[[#This Row],[Student_ID]],'Exam Results'!B:B,'Exam Results'!A:A)</f>
        <v>860</v>
      </c>
      <c r="B758" s="10" t="s">
        <v>536</v>
      </c>
      <c r="C758" s="6">
        <v>2</v>
      </c>
      <c r="D758" s="6">
        <v>2</v>
      </c>
      <c r="E758" s="7" t="s">
        <v>1017</v>
      </c>
    </row>
    <row r="759" spans="1:5" x14ac:dyDescent="0.35">
      <c r="A759" s="10">
        <f>_xlfn.XLOOKUP(Table3[[#This Row],[Student_ID]],'Exam Results'!B:B,'Exam Results'!A:A)</f>
        <v>593</v>
      </c>
      <c r="B759" s="11" t="s">
        <v>265</v>
      </c>
      <c r="C759" s="8">
        <v>2</v>
      </c>
      <c r="D759" s="8">
        <v>2</v>
      </c>
      <c r="E759" s="9" t="s">
        <v>1017</v>
      </c>
    </row>
    <row r="760" spans="1:5" x14ac:dyDescent="0.35">
      <c r="A760" s="10">
        <f>_xlfn.XLOOKUP(Table3[[#This Row],[Student_ID]],'Exam Results'!B:B,'Exam Results'!A:A)</f>
        <v>577</v>
      </c>
      <c r="B760" s="10" t="s">
        <v>513</v>
      </c>
      <c r="C760" s="6">
        <v>2</v>
      </c>
      <c r="D760" s="6">
        <v>2</v>
      </c>
      <c r="E760" s="7" t="s">
        <v>1017</v>
      </c>
    </row>
    <row r="761" spans="1:5" x14ac:dyDescent="0.35">
      <c r="A761" s="10">
        <f>_xlfn.XLOOKUP(Table3[[#This Row],[Student_ID]],'Exam Results'!B:B,'Exam Results'!A:A)</f>
        <v>948</v>
      </c>
      <c r="B761" s="11" t="s">
        <v>799</v>
      </c>
      <c r="C761" s="8">
        <v>2</v>
      </c>
      <c r="D761" s="8">
        <v>2</v>
      </c>
      <c r="E761" s="9" t="s">
        <v>1017</v>
      </c>
    </row>
    <row r="762" spans="1:5" x14ac:dyDescent="0.35">
      <c r="A762" s="10">
        <f>_xlfn.XLOOKUP(Table3[[#This Row],[Student_ID]],'Exam Results'!B:B,'Exam Results'!A:A)</f>
        <v>160</v>
      </c>
      <c r="B762" s="10" t="s">
        <v>581</v>
      </c>
      <c r="C762" s="6">
        <v>2</v>
      </c>
      <c r="D762" s="6">
        <v>1</v>
      </c>
      <c r="E762" s="7" t="s">
        <v>1017</v>
      </c>
    </row>
    <row r="763" spans="1:5" x14ac:dyDescent="0.35">
      <c r="A763" s="11">
        <f>_xlfn.XLOOKUP(Table3[[#This Row],[Student_ID]],'Exam Results'!B:B,'Exam Results'!A:A)</f>
        <v>324</v>
      </c>
      <c r="B763" s="11" t="s">
        <v>583</v>
      </c>
      <c r="C763" s="8">
        <v>2</v>
      </c>
      <c r="D763" s="8">
        <v>2</v>
      </c>
      <c r="E763" s="9" t="s">
        <v>1017</v>
      </c>
    </row>
    <row r="764" spans="1:5" x14ac:dyDescent="0.35">
      <c r="A764" s="10">
        <f>_xlfn.XLOOKUP(Table3[[#This Row],[Student_ID]],'Exam Results'!B:B,'Exam Results'!A:A)</f>
        <v>731</v>
      </c>
      <c r="B764" s="10" t="s">
        <v>423</v>
      </c>
      <c r="C764" s="6">
        <v>2</v>
      </c>
      <c r="D764" s="6">
        <v>2</v>
      </c>
      <c r="E764" s="7" t="s">
        <v>1017</v>
      </c>
    </row>
    <row r="765" spans="1:5" x14ac:dyDescent="0.35">
      <c r="A765" s="10">
        <f>_xlfn.XLOOKUP(Table3[[#This Row],[Student_ID]],'Exam Results'!B:B,'Exam Results'!A:A)</f>
        <v>105</v>
      </c>
      <c r="B765" s="11" t="s">
        <v>516</v>
      </c>
      <c r="C765" s="8">
        <v>2</v>
      </c>
      <c r="D765" s="8">
        <v>2</v>
      </c>
      <c r="E765" s="9" t="s">
        <v>1017</v>
      </c>
    </row>
    <row r="766" spans="1:5" x14ac:dyDescent="0.35">
      <c r="A766" s="10">
        <f>_xlfn.XLOOKUP(Table3[[#This Row],[Student_ID]],'Exam Results'!B:B,'Exam Results'!A:A)</f>
        <v>685</v>
      </c>
      <c r="B766" s="10" t="s">
        <v>354</v>
      </c>
      <c r="C766" s="6">
        <v>2</v>
      </c>
      <c r="D766" s="6">
        <v>1</v>
      </c>
      <c r="E766" s="7" t="s">
        <v>1017</v>
      </c>
    </row>
    <row r="767" spans="1:5" x14ac:dyDescent="0.35">
      <c r="A767" s="10">
        <f>_xlfn.XLOOKUP(Table3[[#This Row],[Student_ID]],'Exam Results'!B:B,'Exam Results'!A:A)</f>
        <v>69</v>
      </c>
      <c r="B767" s="11" t="s">
        <v>508</v>
      </c>
      <c r="C767" s="8">
        <v>2</v>
      </c>
      <c r="D767" s="8">
        <v>2</v>
      </c>
      <c r="E767" s="9" t="s">
        <v>1017</v>
      </c>
    </row>
    <row r="768" spans="1:5" x14ac:dyDescent="0.35">
      <c r="A768" s="10">
        <f>_xlfn.XLOOKUP(Table3[[#This Row],[Student_ID]],'Exam Results'!B:B,'Exam Results'!A:A)</f>
        <v>392</v>
      </c>
      <c r="B768" s="10" t="s">
        <v>670</v>
      </c>
      <c r="C768" s="6">
        <v>2</v>
      </c>
      <c r="D768" s="6">
        <v>1</v>
      </c>
      <c r="E768" s="7" t="s">
        <v>1017</v>
      </c>
    </row>
    <row r="769" spans="1:5" x14ac:dyDescent="0.35">
      <c r="A769" s="11">
        <f>_xlfn.XLOOKUP(Table3[[#This Row],[Student_ID]],'Exam Results'!B:B,'Exam Results'!A:A)</f>
        <v>514</v>
      </c>
      <c r="B769" s="11" t="s">
        <v>671</v>
      </c>
      <c r="C769" s="8">
        <v>2</v>
      </c>
      <c r="D769" s="8">
        <v>1</v>
      </c>
      <c r="E769" s="9" t="s">
        <v>1017</v>
      </c>
    </row>
    <row r="770" spans="1:5" x14ac:dyDescent="0.35">
      <c r="A770" s="11">
        <f>_xlfn.XLOOKUP(Table3[[#This Row],[Student_ID]],'Exam Results'!B:B,'Exam Results'!A:A)</f>
        <v>610</v>
      </c>
      <c r="B770" s="10" t="s">
        <v>673</v>
      </c>
      <c r="C770" s="6">
        <v>2</v>
      </c>
      <c r="D770" s="6">
        <v>1</v>
      </c>
      <c r="E770" s="7" t="s">
        <v>1017</v>
      </c>
    </row>
    <row r="771" spans="1:5" x14ac:dyDescent="0.35">
      <c r="A771" s="10">
        <f>_xlfn.XLOOKUP(Table3[[#This Row],[Student_ID]],'Exam Results'!B:B,'Exam Results'!A:A)</f>
        <v>897</v>
      </c>
      <c r="B771" s="11" t="s">
        <v>329</v>
      </c>
      <c r="C771" s="8">
        <v>2</v>
      </c>
      <c r="D771" s="8">
        <v>2</v>
      </c>
      <c r="E771" s="9" t="s">
        <v>1017</v>
      </c>
    </row>
    <row r="772" spans="1:5" x14ac:dyDescent="0.35">
      <c r="A772" s="10">
        <f>_xlfn.XLOOKUP(Table3[[#This Row],[Student_ID]],'Exam Results'!B:B,'Exam Results'!A:A)</f>
        <v>198</v>
      </c>
      <c r="B772" s="10" t="s">
        <v>790</v>
      </c>
      <c r="C772" s="6">
        <v>2</v>
      </c>
      <c r="D772" s="6">
        <v>2</v>
      </c>
      <c r="E772" s="7" t="s">
        <v>1017</v>
      </c>
    </row>
    <row r="773" spans="1:5" x14ac:dyDescent="0.35">
      <c r="A773" s="10">
        <f>_xlfn.XLOOKUP(Table3[[#This Row],[Student_ID]],'Exam Results'!B:B,'Exam Results'!A:A)</f>
        <v>619</v>
      </c>
      <c r="B773" s="11" t="s">
        <v>388</v>
      </c>
      <c r="C773" s="8">
        <v>2</v>
      </c>
      <c r="D773" s="8">
        <v>2</v>
      </c>
      <c r="E773" s="9" t="s">
        <v>1017</v>
      </c>
    </row>
    <row r="774" spans="1:5" x14ac:dyDescent="0.35">
      <c r="A774" s="10">
        <f>_xlfn.XLOOKUP(Table3[[#This Row],[Student_ID]],'Exam Results'!B:B,'Exam Results'!A:A)</f>
        <v>657</v>
      </c>
      <c r="B774" s="10" t="s">
        <v>612</v>
      </c>
      <c r="C774" s="6">
        <v>2</v>
      </c>
      <c r="D774" s="6">
        <v>2</v>
      </c>
      <c r="E774" s="7" t="s">
        <v>1017</v>
      </c>
    </row>
    <row r="775" spans="1:5" x14ac:dyDescent="0.35">
      <c r="A775" s="11">
        <f>_xlfn.XLOOKUP(Table3[[#This Row],[Student_ID]],'Exam Results'!B:B,'Exam Results'!A:A)</f>
        <v>849</v>
      </c>
      <c r="B775" s="11" t="s">
        <v>212</v>
      </c>
      <c r="C775" s="8">
        <v>2</v>
      </c>
      <c r="D775" s="8">
        <v>2</v>
      </c>
      <c r="E775" s="9" t="s">
        <v>1017</v>
      </c>
    </row>
    <row r="776" spans="1:5" x14ac:dyDescent="0.35">
      <c r="A776" s="10">
        <f>_xlfn.XLOOKUP(Table3[[#This Row],[Student_ID]],'Exam Results'!B:B,'Exam Results'!A:A)</f>
        <v>452</v>
      </c>
      <c r="B776" s="10" t="s">
        <v>971</v>
      </c>
      <c r="C776" s="6">
        <v>2</v>
      </c>
      <c r="D776" s="6">
        <v>2</v>
      </c>
      <c r="E776" s="7" t="s">
        <v>1017</v>
      </c>
    </row>
    <row r="777" spans="1:5" x14ac:dyDescent="0.35">
      <c r="A777" s="10">
        <f>_xlfn.XLOOKUP(Table3[[#This Row],[Student_ID]],'Exam Results'!B:B,'Exam Results'!A:A)</f>
        <v>20</v>
      </c>
      <c r="B777" s="11" t="s">
        <v>213</v>
      </c>
      <c r="C777" s="8">
        <v>2</v>
      </c>
      <c r="D777" s="8">
        <v>1</v>
      </c>
      <c r="E777" s="9" t="s">
        <v>1017</v>
      </c>
    </row>
    <row r="778" spans="1:5" x14ac:dyDescent="0.35">
      <c r="A778" s="11">
        <f>_xlfn.XLOOKUP(Table3[[#This Row],[Student_ID]],'Exam Results'!B:B,'Exam Results'!A:A)</f>
        <v>879</v>
      </c>
      <c r="B778" s="10" t="s">
        <v>345</v>
      </c>
      <c r="C778" s="6">
        <v>2</v>
      </c>
      <c r="D778" s="6">
        <v>2</v>
      </c>
      <c r="E778" s="7" t="s">
        <v>1017</v>
      </c>
    </row>
    <row r="779" spans="1:5" x14ac:dyDescent="0.35">
      <c r="A779" s="10">
        <f>_xlfn.XLOOKUP(Table3[[#This Row],[Student_ID]],'Exam Results'!B:B,'Exam Results'!A:A)</f>
        <v>688</v>
      </c>
      <c r="B779" s="11" t="s">
        <v>166</v>
      </c>
      <c r="C779" s="8">
        <v>3</v>
      </c>
      <c r="D779" s="8">
        <v>2</v>
      </c>
      <c r="E779" s="9" t="s">
        <v>1017</v>
      </c>
    </row>
    <row r="780" spans="1:5" x14ac:dyDescent="0.35">
      <c r="A780" s="10">
        <f>_xlfn.XLOOKUP(Table3[[#This Row],[Student_ID]],'Exam Results'!B:B,'Exam Results'!A:A)</f>
        <v>725</v>
      </c>
      <c r="B780" s="10" t="s">
        <v>722</v>
      </c>
      <c r="C780" s="6">
        <v>3</v>
      </c>
      <c r="D780" s="6">
        <v>1</v>
      </c>
      <c r="E780" s="7" t="s">
        <v>1017</v>
      </c>
    </row>
    <row r="781" spans="1:5" x14ac:dyDescent="0.35">
      <c r="A781" s="10">
        <f>_xlfn.XLOOKUP(Table3[[#This Row],[Student_ID]],'Exam Results'!B:B,'Exam Results'!A:A)</f>
        <v>942</v>
      </c>
      <c r="B781" s="11" t="s">
        <v>927</v>
      </c>
      <c r="C781" s="8">
        <v>3</v>
      </c>
      <c r="D781" s="8">
        <v>1</v>
      </c>
      <c r="E781" s="9" t="s">
        <v>1017</v>
      </c>
    </row>
    <row r="782" spans="1:5" x14ac:dyDescent="0.35">
      <c r="A782" s="11">
        <f>_xlfn.XLOOKUP(Table3[[#This Row],[Student_ID]],'Exam Results'!B:B,'Exam Results'!A:A)</f>
        <v>755</v>
      </c>
      <c r="B782" s="10" t="s">
        <v>427</v>
      </c>
      <c r="C782" s="6">
        <v>3</v>
      </c>
      <c r="D782" s="6">
        <v>1</v>
      </c>
      <c r="E782" s="7" t="s">
        <v>1017</v>
      </c>
    </row>
    <row r="783" spans="1:5" x14ac:dyDescent="0.35">
      <c r="A783" s="11">
        <f>_xlfn.XLOOKUP(Table3[[#This Row],[Student_ID]],'Exam Results'!B:B,'Exam Results'!A:A)</f>
        <v>622</v>
      </c>
      <c r="B783" s="11" t="s">
        <v>462</v>
      </c>
      <c r="C783" s="8">
        <v>3</v>
      </c>
      <c r="D783" s="8">
        <v>1</v>
      </c>
      <c r="E783" s="9" t="s">
        <v>1017</v>
      </c>
    </row>
    <row r="784" spans="1:5" x14ac:dyDescent="0.35">
      <c r="A784" s="10">
        <f>_xlfn.XLOOKUP(Table3[[#This Row],[Student_ID]],'Exam Results'!B:B,'Exam Results'!A:A)</f>
        <v>52</v>
      </c>
      <c r="B784" s="10" t="s">
        <v>323</v>
      </c>
      <c r="C784" s="6">
        <v>3</v>
      </c>
      <c r="D784" s="6">
        <v>1</v>
      </c>
      <c r="E784" s="7" t="s">
        <v>1017</v>
      </c>
    </row>
    <row r="785" spans="1:5" x14ac:dyDescent="0.35">
      <c r="A785" s="10">
        <f>_xlfn.XLOOKUP(Table3[[#This Row],[Student_ID]],'Exam Results'!B:B,'Exam Results'!A:A)</f>
        <v>1000</v>
      </c>
      <c r="B785" s="11" t="s">
        <v>651</v>
      </c>
      <c r="C785" s="8">
        <v>3</v>
      </c>
      <c r="D785" s="8">
        <v>2</v>
      </c>
      <c r="E785" s="9" t="s">
        <v>1017</v>
      </c>
    </row>
    <row r="786" spans="1:5" x14ac:dyDescent="0.35">
      <c r="A786" s="10">
        <f>_xlfn.XLOOKUP(Table3[[#This Row],[Student_ID]],'Exam Results'!B:B,'Exam Results'!A:A)</f>
        <v>857</v>
      </c>
      <c r="B786" s="10" t="s">
        <v>945</v>
      </c>
      <c r="C786" s="6">
        <v>3</v>
      </c>
      <c r="D786" s="6">
        <v>2</v>
      </c>
      <c r="E786" s="7" t="s">
        <v>1017</v>
      </c>
    </row>
    <row r="787" spans="1:5" x14ac:dyDescent="0.35">
      <c r="A787" s="10">
        <f>_xlfn.XLOOKUP(Table3[[#This Row],[Student_ID]],'Exam Results'!B:B,'Exam Results'!A:A)</f>
        <v>821</v>
      </c>
      <c r="B787" s="11" t="s">
        <v>308</v>
      </c>
      <c r="C787" s="8">
        <v>3</v>
      </c>
      <c r="D787" s="8">
        <v>1</v>
      </c>
      <c r="E787" s="9" t="s">
        <v>1017</v>
      </c>
    </row>
    <row r="788" spans="1:5" x14ac:dyDescent="0.35">
      <c r="A788" s="11">
        <f>_xlfn.XLOOKUP(Table3[[#This Row],[Student_ID]],'Exam Results'!B:B,'Exam Results'!A:A)</f>
        <v>367</v>
      </c>
      <c r="B788" s="10" t="s">
        <v>24</v>
      </c>
      <c r="C788" s="6">
        <v>3</v>
      </c>
      <c r="D788" s="6">
        <v>2</v>
      </c>
      <c r="E788" s="7" t="s">
        <v>1017</v>
      </c>
    </row>
    <row r="789" spans="1:5" x14ac:dyDescent="0.35">
      <c r="A789" s="10">
        <f>_xlfn.XLOOKUP(Table3[[#This Row],[Student_ID]],'Exam Results'!B:B,'Exam Results'!A:A)</f>
        <v>865</v>
      </c>
      <c r="B789" s="11" t="s">
        <v>131</v>
      </c>
      <c r="C789" s="8">
        <v>3</v>
      </c>
      <c r="D789" s="8">
        <v>2</v>
      </c>
      <c r="E789" s="9" t="s">
        <v>1017</v>
      </c>
    </row>
    <row r="790" spans="1:5" x14ac:dyDescent="0.35">
      <c r="A790" s="10">
        <f>_xlfn.XLOOKUP(Table3[[#This Row],[Student_ID]],'Exam Results'!B:B,'Exam Results'!A:A)</f>
        <v>359</v>
      </c>
      <c r="B790" s="10" t="s">
        <v>526</v>
      </c>
      <c r="C790" s="6">
        <v>3</v>
      </c>
      <c r="D790" s="6">
        <v>2</v>
      </c>
      <c r="E790" s="7" t="s">
        <v>1017</v>
      </c>
    </row>
    <row r="791" spans="1:5" x14ac:dyDescent="0.35">
      <c r="A791" s="11">
        <f>_xlfn.XLOOKUP(Table3[[#This Row],[Student_ID]],'Exam Results'!B:B,'Exam Results'!A:A)</f>
        <v>382</v>
      </c>
      <c r="B791" s="11" t="s">
        <v>683</v>
      </c>
      <c r="C791" s="8">
        <v>3</v>
      </c>
      <c r="D791" s="8">
        <v>1</v>
      </c>
      <c r="E791" s="9" t="s">
        <v>1017</v>
      </c>
    </row>
    <row r="792" spans="1:5" x14ac:dyDescent="0.35">
      <c r="A792" s="10">
        <f>_xlfn.XLOOKUP(Table3[[#This Row],[Student_ID]],'Exam Results'!B:B,'Exam Results'!A:A)</f>
        <v>126</v>
      </c>
      <c r="B792" s="10" t="s">
        <v>155</v>
      </c>
      <c r="C792" s="6">
        <v>3</v>
      </c>
      <c r="D792" s="6">
        <v>2</v>
      </c>
      <c r="E792" s="7" t="s">
        <v>1017</v>
      </c>
    </row>
    <row r="793" spans="1:5" x14ac:dyDescent="0.35">
      <c r="A793" s="10">
        <f>_xlfn.XLOOKUP(Table3[[#This Row],[Student_ID]],'Exam Results'!B:B,'Exam Results'!A:A)</f>
        <v>23</v>
      </c>
      <c r="B793" s="11" t="s">
        <v>537</v>
      </c>
      <c r="C793" s="8">
        <v>3</v>
      </c>
      <c r="D793" s="8">
        <v>1</v>
      </c>
      <c r="E793" s="9" t="s">
        <v>1017</v>
      </c>
    </row>
    <row r="794" spans="1:5" x14ac:dyDescent="0.35">
      <c r="A794" s="10">
        <f>_xlfn.XLOOKUP(Table3[[#This Row],[Student_ID]],'Exam Results'!B:B,'Exam Results'!A:A)</f>
        <v>531</v>
      </c>
      <c r="B794" s="10" t="s">
        <v>52</v>
      </c>
      <c r="C794" s="6">
        <v>3</v>
      </c>
      <c r="D794" s="6">
        <v>2</v>
      </c>
      <c r="E794" s="7" t="s">
        <v>1017</v>
      </c>
    </row>
    <row r="795" spans="1:5" x14ac:dyDescent="0.35">
      <c r="A795" s="11">
        <f>_xlfn.XLOOKUP(Table3[[#This Row],[Student_ID]],'Exam Results'!B:B,'Exam Results'!A:A)</f>
        <v>337</v>
      </c>
      <c r="B795" s="11" t="s">
        <v>204</v>
      </c>
      <c r="C795" s="8">
        <v>3</v>
      </c>
      <c r="D795" s="8">
        <v>2</v>
      </c>
      <c r="E795" s="9" t="s">
        <v>1017</v>
      </c>
    </row>
    <row r="796" spans="1:5" x14ac:dyDescent="0.35">
      <c r="A796" s="10">
        <f>_xlfn.XLOOKUP(Table3[[#This Row],[Student_ID]],'Exam Results'!B:B,'Exam Results'!A:A)</f>
        <v>511</v>
      </c>
      <c r="B796" s="10" t="s">
        <v>783</v>
      </c>
      <c r="C796" s="6">
        <v>3</v>
      </c>
      <c r="D796" s="6">
        <v>2</v>
      </c>
      <c r="E796" s="7" t="s">
        <v>1017</v>
      </c>
    </row>
    <row r="797" spans="1:5" x14ac:dyDescent="0.35">
      <c r="A797" s="11">
        <f>_xlfn.XLOOKUP(Table3[[#This Row],[Student_ID]],'Exam Results'!B:B,'Exam Results'!A:A)</f>
        <v>613</v>
      </c>
      <c r="B797" s="11" t="s">
        <v>102</v>
      </c>
      <c r="C797" s="8">
        <v>3</v>
      </c>
      <c r="D797" s="8">
        <v>2</v>
      </c>
      <c r="E797" s="9" t="s">
        <v>1017</v>
      </c>
    </row>
    <row r="798" spans="1:5" x14ac:dyDescent="0.35">
      <c r="A798" s="10">
        <f>_xlfn.XLOOKUP(Table3[[#This Row],[Student_ID]],'Exam Results'!B:B,'Exam Results'!A:A)</f>
        <v>985</v>
      </c>
      <c r="B798" s="10" t="s">
        <v>320</v>
      </c>
      <c r="C798" s="6">
        <v>3</v>
      </c>
      <c r="D798" s="6">
        <v>2</v>
      </c>
      <c r="E798" s="7" t="s">
        <v>1017</v>
      </c>
    </row>
    <row r="799" spans="1:5" x14ac:dyDescent="0.35">
      <c r="A799" s="11">
        <f>_xlfn.XLOOKUP(Table3[[#This Row],[Student_ID]],'Exam Results'!B:B,'Exam Results'!A:A)</f>
        <v>934</v>
      </c>
      <c r="B799" s="11" t="s">
        <v>644</v>
      </c>
      <c r="C799" s="8">
        <v>3</v>
      </c>
      <c r="D799" s="8">
        <v>1</v>
      </c>
      <c r="E799" s="9" t="s">
        <v>1017</v>
      </c>
    </row>
    <row r="800" spans="1:5" x14ac:dyDescent="0.35">
      <c r="A800" s="10">
        <f>_xlfn.XLOOKUP(Table3[[#This Row],[Student_ID]],'Exam Results'!B:B,'Exam Results'!A:A)</f>
        <v>256</v>
      </c>
      <c r="B800" s="10" t="s">
        <v>152</v>
      </c>
      <c r="C800" s="6">
        <v>3</v>
      </c>
      <c r="D800" s="6">
        <v>2</v>
      </c>
      <c r="E800" s="7" t="s">
        <v>1017</v>
      </c>
    </row>
    <row r="801" spans="1:5" x14ac:dyDescent="0.35">
      <c r="A801" s="11">
        <f>_xlfn.XLOOKUP(Table3[[#This Row],[Student_ID]],'Exam Results'!B:B,'Exam Results'!A:A)</f>
        <v>654</v>
      </c>
      <c r="B801" s="11" t="s">
        <v>390</v>
      </c>
      <c r="C801" s="8">
        <v>3</v>
      </c>
      <c r="D801" s="8">
        <v>1</v>
      </c>
      <c r="E801" s="9" t="s">
        <v>1017</v>
      </c>
    </row>
    <row r="802" spans="1:5" x14ac:dyDescent="0.35">
      <c r="A802" s="11">
        <f>_xlfn.XLOOKUP(Table3[[#This Row],[Student_ID]],'Exam Results'!B:B,'Exam Results'!A:A)</f>
        <v>793</v>
      </c>
      <c r="B802" s="10" t="s">
        <v>91</v>
      </c>
      <c r="C802" s="6">
        <v>3</v>
      </c>
      <c r="D802" s="6">
        <v>2</v>
      </c>
      <c r="E802" s="7" t="s">
        <v>1017</v>
      </c>
    </row>
    <row r="803" spans="1:5" x14ac:dyDescent="0.35">
      <c r="A803" s="11">
        <f>_xlfn.XLOOKUP(Table3[[#This Row],[Student_ID]],'Exam Results'!B:B,'Exam Results'!A:A)</f>
        <v>726</v>
      </c>
      <c r="B803" s="11" t="s">
        <v>468</v>
      </c>
      <c r="C803" s="8">
        <v>3</v>
      </c>
      <c r="D803" s="8">
        <v>2</v>
      </c>
      <c r="E803" s="9" t="s">
        <v>1017</v>
      </c>
    </row>
    <row r="804" spans="1:5" x14ac:dyDescent="0.35">
      <c r="A804" s="10">
        <f>_xlfn.XLOOKUP(Table3[[#This Row],[Student_ID]],'Exam Results'!B:B,'Exam Results'!A:A)</f>
        <v>978</v>
      </c>
      <c r="B804" s="10" t="s">
        <v>633</v>
      </c>
      <c r="C804" s="6">
        <v>3</v>
      </c>
      <c r="D804" s="6">
        <v>2</v>
      </c>
      <c r="E804" s="7" t="s">
        <v>1017</v>
      </c>
    </row>
    <row r="805" spans="1:5" x14ac:dyDescent="0.35">
      <c r="A805" s="10">
        <f>_xlfn.XLOOKUP(Table3[[#This Row],[Student_ID]],'Exam Results'!B:B,'Exam Results'!A:A)</f>
        <v>911</v>
      </c>
      <c r="B805" s="11" t="s">
        <v>261</v>
      </c>
      <c r="C805" s="8">
        <v>3</v>
      </c>
      <c r="D805" s="8">
        <v>2</v>
      </c>
      <c r="E805" s="9" t="s">
        <v>1017</v>
      </c>
    </row>
    <row r="806" spans="1:5" x14ac:dyDescent="0.35">
      <c r="A806" s="10">
        <f>_xlfn.XLOOKUP(Table3[[#This Row],[Student_ID]],'Exam Results'!B:B,'Exam Results'!A:A)</f>
        <v>41</v>
      </c>
      <c r="B806" s="10" t="s">
        <v>617</v>
      </c>
      <c r="C806" s="6">
        <v>3</v>
      </c>
      <c r="D806" s="6">
        <v>1</v>
      </c>
      <c r="E806" s="7" t="s">
        <v>1017</v>
      </c>
    </row>
    <row r="807" spans="1:5" x14ac:dyDescent="0.35">
      <c r="A807" s="11">
        <f>_xlfn.XLOOKUP(Table3[[#This Row],[Student_ID]],'Exam Results'!B:B,'Exam Results'!A:A)</f>
        <v>323</v>
      </c>
      <c r="B807" s="11" t="s">
        <v>866</v>
      </c>
      <c r="C807" s="8">
        <v>3</v>
      </c>
      <c r="D807" s="8">
        <v>2</v>
      </c>
      <c r="E807" s="9" t="s">
        <v>1017</v>
      </c>
    </row>
    <row r="808" spans="1:5" x14ac:dyDescent="0.35">
      <c r="A808" s="11">
        <f>_xlfn.XLOOKUP(Table3[[#This Row],[Student_ID]],'Exam Results'!B:B,'Exam Results'!A:A)</f>
        <v>665</v>
      </c>
      <c r="B808" s="10" t="s">
        <v>1009</v>
      </c>
      <c r="C808" s="6">
        <v>3</v>
      </c>
      <c r="D808" s="6">
        <v>2</v>
      </c>
      <c r="E808" s="7" t="s">
        <v>1017</v>
      </c>
    </row>
    <row r="809" spans="1:5" x14ac:dyDescent="0.35">
      <c r="A809" s="11">
        <f>_xlfn.XLOOKUP(Table3[[#This Row],[Student_ID]],'Exam Results'!B:B,'Exam Results'!A:A)</f>
        <v>202</v>
      </c>
      <c r="B809" s="11" t="s">
        <v>231</v>
      </c>
      <c r="C809" s="8">
        <v>3</v>
      </c>
      <c r="D809" s="8">
        <v>1</v>
      </c>
      <c r="E809" s="9" t="s">
        <v>1017</v>
      </c>
    </row>
    <row r="810" spans="1:5" x14ac:dyDescent="0.35">
      <c r="A810" s="10">
        <f>_xlfn.XLOOKUP(Table3[[#This Row],[Student_ID]],'Exam Results'!B:B,'Exam Results'!A:A)</f>
        <v>913</v>
      </c>
      <c r="B810" s="10" t="s">
        <v>364</v>
      </c>
      <c r="C810" s="6">
        <v>3</v>
      </c>
      <c r="D810" s="6">
        <v>1</v>
      </c>
      <c r="E810" s="7" t="s">
        <v>1017</v>
      </c>
    </row>
    <row r="811" spans="1:5" x14ac:dyDescent="0.35">
      <c r="A811" s="10">
        <f>_xlfn.XLOOKUP(Table3[[#This Row],[Student_ID]],'Exam Results'!B:B,'Exam Results'!A:A)</f>
        <v>794</v>
      </c>
      <c r="B811" s="11" t="s">
        <v>79</v>
      </c>
      <c r="C811" s="8">
        <v>3</v>
      </c>
      <c r="D811" s="8">
        <v>2</v>
      </c>
      <c r="E811" s="9" t="s">
        <v>1017</v>
      </c>
    </row>
    <row r="812" spans="1:5" x14ac:dyDescent="0.35">
      <c r="A812" s="11">
        <f>_xlfn.XLOOKUP(Table3[[#This Row],[Student_ID]],'Exam Results'!B:B,'Exam Results'!A:A)</f>
        <v>751</v>
      </c>
      <c r="B812" s="10" t="s">
        <v>290</v>
      </c>
      <c r="C812" s="6">
        <v>3</v>
      </c>
      <c r="D812" s="6">
        <v>2</v>
      </c>
      <c r="E812" s="7" t="s">
        <v>1017</v>
      </c>
    </row>
    <row r="813" spans="1:5" x14ac:dyDescent="0.35">
      <c r="A813" s="10">
        <f>_xlfn.XLOOKUP(Table3[[#This Row],[Student_ID]],'Exam Results'!B:B,'Exam Results'!A:A)</f>
        <v>893</v>
      </c>
      <c r="B813" s="11" t="s">
        <v>627</v>
      </c>
      <c r="C813" s="8">
        <v>3</v>
      </c>
      <c r="D813" s="8">
        <v>2</v>
      </c>
      <c r="E813" s="9" t="s">
        <v>1017</v>
      </c>
    </row>
    <row r="814" spans="1:5" x14ac:dyDescent="0.35">
      <c r="A814" s="10">
        <f>_xlfn.XLOOKUP(Table3[[#This Row],[Student_ID]],'Exam Results'!B:B,'Exam Results'!A:A)</f>
        <v>18</v>
      </c>
      <c r="B814" s="10" t="s">
        <v>253</v>
      </c>
      <c r="C814" s="6">
        <v>3</v>
      </c>
      <c r="D814" s="6">
        <v>2</v>
      </c>
      <c r="E814" s="7" t="s">
        <v>1017</v>
      </c>
    </row>
    <row r="815" spans="1:5" x14ac:dyDescent="0.35">
      <c r="A815" s="11">
        <f>_xlfn.XLOOKUP(Table3[[#This Row],[Student_ID]],'Exam Results'!B:B,'Exam Results'!A:A)</f>
        <v>570</v>
      </c>
      <c r="B815" s="11" t="s">
        <v>414</v>
      </c>
      <c r="C815" s="8">
        <v>3</v>
      </c>
      <c r="D815" s="8">
        <v>2</v>
      </c>
      <c r="E815" s="9" t="s">
        <v>1017</v>
      </c>
    </row>
    <row r="816" spans="1:5" x14ac:dyDescent="0.35">
      <c r="A816" s="11">
        <f>_xlfn.XLOOKUP(Table3[[#This Row],[Student_ID]],'Exam Results'!B:B,'Exam Results'!A:A)</f>
        <v>964</v>
      </c>
      <c r="B816" s="10" t="s">
        <v>571</v>
      </c>
      <c r="C816" s="6">
        <v>3</v>
      </c>
      <c r="D816" s="6">
        <v>2</v>
      </c>
      <c r="E816" s="7" t="s">
        <v>1017</v>
      </c>
    </row>
    <row r="817" spans="1:5" x14ac:dyDescent="0.35">
      <c r="A817" s="10">
        <f>_xlfn.XLOOKUP(Table3[[#This Row],[Student_ID]],'Exam Results'!B:B,'Exam Results'!A:A)</f>
        <v>607</v>
      </c>
      <c r="B817" s="11" t="s">
        <v>288</v>
      </c>
      <c r="C817" s="8">
        <v>3</v>
      </c>
      <c r="D817" s="8">
        <v>2</v>
      </c>
      <c r="E817" s="9" t="s">
        <v>1017</v>
      </c>
    </row>
    <row r="818" spans="1:5" x14ac:dyDescent="0.35">
      <c r="A818" s="11">
        <f>_xlfn.XLOOKUP(Table3[[#This Row],[Student_ID]],'Exam Results'!B:B,'Exam Results'!A:A)</f>
        <v>861</v>
      </c>
      <c r="B818" s="10" t="s">
        <v>380</v>
      </c>
      <c r="C818" s="6">
        <v>3</v>
      </c>
      <c r="D818" s="6">
        <v>2</v>
      </c>
      <c r="E818" s="7" t="s">
        <v>1017</v>
      </c>
    </row>
    <row r="819" spans="1:5" x14ac:dyDescent="0.35">
      <c r="A819" s="10">
        <f>_xlfn.XLOOKUP(Table3[[#This Row],[Student_ID]],'Exam Results'!B:B,'Exam Results'!A:A)</f>
        <v>391</v>
      </c>
      <c r="B819" s="11" t="s">
        <v>976</v>
      </c>
      <c r="C819" s="8">
        <v>3</v>
      </c>
      <c r="D819" s="8">
        <v>1</v>
      </c>
      <c r="E819" s="9" t="s">
        <v>1017</v>
      </c>
    </row>
    <row r="820" spans="1:5" x14ac:dyDescent="0.35">
      <c r="A820" s="10">
        <f>_xlfn.XLOOKUP(Table3[[#This Row],[Student_ID]],'Exam Results'!B:B,'Exam Results'!A:A)</f>
        <v>561</v>
      </c>
      <c r="B820" s="10" t="s">
        <v>119</v>
      </c>
      <c r="C820" s="6">
        <v>3</v>
      </c>
      <c r="D820" s="6">
        <v>2</v>
      </c>
      <c r="E820" s="7" t="s">
        <v>1017</v>
      </c>
    </row>
    <row r="821" spans="1:5" x14ac:dyDescent="0.35">
      <c r="A821" s="10">
        <f>_xlfn.XLOOKUP(Table3[[#This Row],[Student_ID]],'Exam Results'!B:B,'Exam Results'!A:A)</f>
        <v>778</v>
      </c>
      <c r="B821" s="11" t="s">
        <v>219</v>
      </c>
      <c r="C821" s="8">
        <v>3</v>
      </c>
      <c r="D821" s="8">
        <v>1</v>
      </c>
      <c r="E821" s="9" t="s">
        <v>1017</v>
      </c>
    </row>
    <row r="822" spans="1:5" x14ac:dyDescent="0.35">
      <c r="A822" s="10">
        <f>_xlfn.XLOOKUP(Table3[[#This Row],[Student_ID]],'Exam Results'!B:B,'Exam Results'!A:A)</f>
        <v>635</v>
      </c>
      <c r="B822" s="10" t="s">
        <v>667</v>
      </c>
      <c r="C822" s="6">
        <v>3</v>
      </c>
      <c r="D822" s="6">
        <v>2</v>
      </c>
      <c r="E822" s="7" t="s">
        <v>1017</v>
      </c>
    </row>
    <row r="823" spans="1:5" x14ac:dyDescent="0.35">
      <c r="A823" s="10">
        <f>_xlfn.XLOOKUP(Table3[[#This Row],[Student_ID]],'Exam Results'!B:B,'Exam Results'!A:A)</f>
        <v>294</v>
      </c>
      <c r="B823" s="11" t="s">
        <v>961</v>
      </c>
      <c r="C823" s="8">
        <v>3</v>
      </c>
      <c r="D823" s="8">
        <v>2</v>
      </c>
      <c r="E823" s="9" t="s">
        <v>1017</v>
      </c>
    </row>
    <row r="824" spans="1:5" x14ac:dyDescent="0.35">
      <c r="A824" s="11">
        <f>_xlfn.XLOOKUP(Table3[[#This Row],[Student_ID]],'Exam Results'!B:B,'Exam Results'!A:A)</f>
        <v>884</v>
      </c>
      <c r="B824" s="10" t="s">
        <v>359</v>
      </c>
      <c r="C824" s="6">
        <v>3</v>
      </c>
      <c r="D824" s="6">
        <v>2</v>
      </c>
      <c r="E824" s="7" t="s">
        <v>1017</v>
      </c>
    </row>
    <row r="825" spans="1:5" x14ac:dyDescent="0.35">
      <c r="A825" s="11">
        <f>_xlfn.XLOOKUP(Table3[[#This Row],[Student_ID]],'Exam Results'!B:B,'Exam Results'!A:A)</f>
        <v>121</v>
      </c>
      <c r="B825" s="11" t="s">
        <v>476</v>
      </c>
      <c r="C825" s="8">
        <v>3</v>
      </c>
      <c r="D825" s="8">
        <v>2</v>
      </c>
      <c r="E825" s="9" t="s">
        <v>1017</v>
      </c>
    </row>
    <row r="826" spans="1:5" x14ac:dyDescent="0.35">
      <c r="A826" s="10">
        <f>_xlfn.XLOOKUP(Table3[[#This Row],[Student_ID]],'Exam Results'!B:B,'Exam Results'!A:A)</f>
        <v>636</v>
      </c>
      <c r="B826" s="10" t="s">
        <v>480</v>
      </c>
      <c r="C826" s="6">
        <v>3</v>
      </c>
      <c r="D826" s="6">
        <v>1</v>
      </c>
      <c r="E826" s="7" t="s">
        <v>1017</v>
      </c>
    </row>
    <row r="827" spans="1:5" x14ac:dyDescent="0.35">
      <c r="A827" s="11">
        <f>_xlfn.XLOOKUP(Table3[[#This Row],[Student_ID]],'Exam Results'!B:B,'Exam Results'!A:A)</f>
        <v>776</v>
      </c>
      <c r="B827" s="11" t="s">
        <v>888</v>
      </c>
      <c r="C827" s="8">
        <v>3</v>
      </c>
      <c r="D827" s="8">
        <v>1</v>
      </c>
      <c r="E827" s="9" t="s">
        <v>1017</v>
      </c>
    </row>
    <row r="828" spans="1:5" x14ac:dyDescent="0.35">
      <c r="A828" s="11">
        <f>_xlfn.XLOOKUP(Table3[[#This Row],[Student_ID]],'Exam Results'!B:B,'Exam Results'!A:A)</f>
        <v>630</v>
      </c>
      <c r="B828" s="10" t="s">
        <v>944</v>
      </c>
      <c r="C828" s="6">
        <v>3</v>
      </c>
      <c r="D828" s="6">
        <v>2</v>
      </c>
      <c r="E828" s="7" t="s">
        <v>1017</v>
      </c>
    </row>
    <row r="829" spans="1:5" x14ac:dyDescent="0.35">
      <c r="A829" s="11">
        <f>_xlfn.XLOOKUP(Table3[[#This Row],[Student_ID]],'Exam Results'!B:B,'Exam Results'!A:A)</f>
        <v>914</v>
      </c>
      <c r="B829" s="11" t="s">
        <v>295</v>
      </c>
      <c r="C829" s="8">
        <v>3</v>
      </c>
      <c r="D829" s="8">
        <v>2</v>
      </c>
      <c r="E829" s="9" t="s">
        <v>1017</v>
      </c>
    </row>
    <row r="830" spans="1:5" x14ac:dyDescent="0.35">
      <c r="A830" s="11">
        <f>_xlfn.XLOOKUP(Table3[[#This Row],[Student_ID]],'Exam Results'!B:B,'Exam Results'!A:A)</f>
        <v>922</v>
      </c>
      <c r="B830" s="10" t="s">
        <v>876</v>
      </c>
      <c r="C830" s="6">
        <v>3</v>
      </c>
      <c r="D830" s="6">
        <v>2</v>
      </c>
      <c r="E830" s="7" t="s">
        <v>1017</v>
      </c>
    </row>
    <row r="831" spans="1:5" x14ac:dyDescent="0.35">
      <c r="A831" s="11">
        <f>_xlfn.XLOOKUP(Table3[[#This Row],[Student_ID]],'Exam Results'!B:B,'Exam Results'!A:A)</f>
        <v>505</v>
      </c>
      <c r="B831" s="11" t="s">
        <v>731</v>
      </c>
      <c r="C831" s="8">
        <v>3</v>
      </c>
      <c r="D831" s="8">
        <v>1</v>
      </c>
      <c r="E831" s="9" t="s">
        <v>1017</v>
      </c>
    </row>
    <row r="832" spans="1:5" x14ac:dyDescent="0.35">
      <c r="A832" s="11">
        <f>_xlfn.XLOOKUP(Table3[[#This Row],[Student_ID]],'Exam Results'!B:B,'Exam Results'!A:A)</f>
        <v>890</v>
      </c>
      <c r="B832" s="10" t="s">
        <v>734</v>
      </c>
      <c r="C832" s="6">
        <v>3</v>
      </c>
      <c r="D832" s="6">
        <v>2</v>
      </c>
      <c r="E832" s="7" t="s">
        <v>1017</v>
      </c>
    </row>
    <row r="833" spans="1:5" x14ac:dyDescent="0.35">
      <c r="A833" s="10">
        <f>_xlfn.XLOOKUP(Table3[[#This Row],[Student_ID]],'Exam Results'!B:B,'Exam Results'!A:A)</f>
        <v>408</v>
      </c>
      <c r="B833" s="11" t="s">
        <v>795</v>
      </c>
      <c r="C833" s="8">
        <v>3</v>
      </c>
      <c r="D833" s="8">
        <v>2</v>
      </c>
      <c r="E833" s="9" t="s">
        <v>1017</v>
      </c>
    </row>
    <row r="834" spans="1:5" x14ac:dyDescent="0.35">
      <c r="A834" s="10">
        <f>_xlfn.XLOOKUP(Table3[[#This Row],[Student_ID]],'Exam Results'!B:B,'Exam Results'!A:A)</f>
        <v>279</v>
      </c>
      <c r="B834" s="10" t="s">
        <v>433</v>
      </c>
      <c r="C834" s="6">
        <v>3</v>
      </c>
      <c r="D834" s="6">
        <v>2</v>
      </c>
      <c r="E834" s="7" t="s">
        <v>1017</v>
      </c>
    </row>
    <row r="835" spans="1:5" x14ac:dyDescent="0.35">
      <c r="A835" s="11">
        <f>_xlfn.XLOOKUP(Table3[[#This Row],[Student_ID]],'Exam Results'!B:B,'Exam Results'!A:A)</f>
        <v>689</v>
      </c>
      <c r="B835" s="11" t="s">
        <v>1002</v>
      </c>
      <c r="C835" s="8">
        <v>3</v>
      </c>
      <c r="D835" s="8">
        <v>2</v>
      </c>
      <c r="E835" s="9" t="s">
        <v>1017</v>
      </c>
    </row>
    <row r="836" spans="1:5" x14ac:dyDescent="0.35">
      <c r="A836" s="10">
        <f>_xlfn.XLOOKUP(Table3[[#This Row],[Student_ID]],'Exam Results'!B:B,'Exam Results'!A:A)</f>
        <v>530</v>
      </c>
      <c r="B836" s="10" t="s">
        <v>184</v>
      </c>
      <c r="C836" s="6">
        <v>3</v>
      </c>
      <c r="D836" s="6">
        <v>1</v>
      </c>
      <c r="E836" s="7" t="s">
        <v>1017</v>
      </c>
    </row>
    <row r="837" spans="1:5" x14ac:dyDescent="0.35">
      <c r="A837" s="10">
        <f>_xlfn.XLOOKUP(Table3[[#This Row],[Student_ID]],'Exam Results'!B:B,'Exam Results'!A:A)</f>
        <v>754</v>
      </c>
      <c r="B837" s="11" t="s">
        <v>535</v>
      </c>
      <c r="C837" s="8">
        <v>3</v>
      </c>
      <c r="D837" s="8">
        <v>2</v>
      </c>
      <c r="E837" s="9" t="s">
        <v>1017</v>
      </c>
    </row>
    <row r="838" spans="1:5" x14ac:dyDescent="0.35">
      <c r="A838" s="11">
        <f>_xlfn.XLOOKUP(Table3[[#This Row],[Student_ID]],'Exam Results'!B:B,'Exam Results'!A:A)</f>
        <v>293</v>
      </c>
      <c r="B838" s="10" t="s">
        <v>264</v>
      </c>
      <c r="C838" s="6">
        <v>3</v>
      </c>
      <c r="D838" s="6">
        <v>2</v>
      </c>
      <c r="E838" s="7" t="s">
        <v>1017</v>
      </c>
    </row>
    <row r="839" spans="1:5" x14ac:dyDescent="0.35">
      <c r="A839" s="10">
        <f>_xlfn.XLOOKUP(Table3[[#This Row],[Student_ID]],'Exam Results'!B:B,'Exam Results'!A:A)</f>
        <v>107</v>
      </c>
      <c r="B839" s="11" t="s">
        <v>561</v>
      </c>
      <c r="C839" s="8">
        <v>3</v>
      </c>
      <c r="D839" s="8">
        <v>2</v>
      </c>
      <c r="E839" s="9" t="s">
        <v>1017</v>
      </c>
    </row>
    <row r="840" spans="1:5" x14ac:dyDescent="0.35">
      <c r="A840" s="11">
        <f>_xlfn.XLOOKUP(Table3[[#This Row],[Student_ID]],'Exam Results'!B:B,'Exam Results'!A:A)</f>
        <v>853</v>
      </c>
      <c r="B840" s="10" t="s">
        <v>926</v>
      </c>
      <c r="C840" s="6">
        <v>3</v>
      </c>
      <c r="D840" s="6">
        <v>2</v>
      </c>
      <c r="E840" s="7" t="s">
        <v>1017</v>
      </c>
    </row>
    <row r="841" spans="1:5" x14ac:dyDescent="0.35">
      <c r="A841" s="11">
        <f>_xlfn.XLOOKUP(Table3[[#This Row],[Student_ID]],'Exam Results'!B:B,'Exam Results'!A:A)</f>
        <v>73</v>
      </c>
      <c r="B841" s="11" t="s">
        <v>221</v>
      </c>
      <c r="C841" s="8">
        <v>3</v>
      </c>
      <c r="D841" s="8">
        <v>2</v>
      </c>
      <c r="E841" s="9" t="s">
        <v>1017</v>
      </c>
    </row>
    <row r="842" spans="1:5" x14ac:dyDescent="0.35">
      <c r="A842" s="10">
        <f>_xlfn.XLOOKUP(Table3[[#This Row],[Student_ID]],'Exam Results'!B:B,'Exam Results'!A:A)</f>
        <v>894</v>
      </c>
      <c r="B842" s="10" t="s">
        <v>126</v>
      </c>
      <c r="C842" s="6">
        <v>3</v>
      </c>
      <c r="D842" s="6">
        <v>2</v>
      </c>
      <c r="E842" s="7" t="s">
        <v>1017</v>
      </c>
    </row>
    <row r="843" spans="1:5" x14ac:dyDescent="0.35">
      <c r="A843" s="10">
        <f>_xlfn.XLOOKUP(Table3[[#This Row],[Student_ID]],'Exam Results'!B:B,'Exam Results'!A:A)</f>
        <v>618</v>
      </c>
      <c r="B843" s="11" t="s">
        <v>41</v>
      </c>
      <c r="C843" s="8">
        <v>3</v>
      </c>
      <c r="D843" s="8">
        <v>2</v>
      </c>
      <c r="E843" s="9" t="s">
        <v>1017</v>
      </c>
    </row>
    <row r="844" spans="1:5" x14ac:dyDescent="0.35">
      <c r="A844" s="10">
        <f>_xlfn.XLOOKUP(Table3[[#This Row],[Student_ID]],'Exam Results'!B:B,'Exam Results'!A:A)</f>
        <v>923</v>
      </c>
      <c r="B844" s="10" t="s">
        <v>851</v>
      </c>
      <c r="C844" s="6">
        <v>3</v>
      </c>
      <c r="D844" s="6">
        <v>2</v>
      </c>
      <c r="E844" s="7" t="s">
        <v>1017</v>
      </c>
    </row>
    <row r="845" spans="1:5" x14ac:dyDescent="0.35">
      <c r="A845" s="10">
        <f>_xlfn.XLOOKUP(Table3[[#This Row],[Student_ID]],'Exam Results'!B:B,'Exam Results'!A:A)</f>
        <v>399</v>
      </c>
      <c r="B845" s="11" t="s">
        <v>996</v>
      </c>
      <c r="C845" s="8">
        <v>3</v>
      </c>
      <c r="D845" s="8">
        <v>1</v>
      </c>
      <c r="E845" s="9" t="s">
        <v>1017</v>
      </c>
    </row>
    <row r="846" spans="1:5" x14ac:dyDescent="0.35">
      <c r="A846" s="11">
        <f>_xlfn.XLOOKUP(Table3[[#This Row],[Student_ID]],'Exam Results'!B:B,'Exam Results'!A:A)</f>
        <v>460</v>
      </c>
      <c r="B846" s="10" t="s">
        <v>148</v>
      </c>
      <c r="C846" s="6">
        <v>3</v>
      </c>
      <c r="D846" s="6">
        <v>2</v>
      </c>
      <c r="E846" s="7" t="s">
        <v>1017</v>
      </c>
    </row>
    <row r="847" spans="1:5" x14ac:dyDescent="0.35">
      <c r="A847" s="11">
        <f>_xlfn.XLOOKUP(Table3[[#This Row],[Student_ID]],'Exam Results'!B:B,'Exam Results'!A:A)</f>
        <v>827</v>
      </c>
      <c r="B847" s="11" t="s">
        <v>385</v>
      </c>
      <c r="C847" s="8">
        <v>3</v>
      </c>
      <c r="D847" s="8">
        <v>2</v>
      </c>
      <c r="E847" s="9" t="s">
        <v>1017</v>
      </c>
    </row>
    <row r="848" spans="1:5" x14ac:dyDescent="0.35">
      <c r="A848" s="11">
        <f>_xlfn.XLOOKUP(Table3[[#This Row],[Student_ID]],'Exam Results'!B:B,'Exam Results'!A:A)</f>
        <v>835</v>
      </c>
      <c r="B848" s="10" t="s">
        <v>355</v>
      </c>
      <c r="C848" s="6">
        <v>3</v>
      </c>
      <c r="D848" s="6">
        <v>2</v>
      </c>
      <c r="E848" s="7" t="s">
        <v>1017</v>
      </c>
    </row>
    <row r="849" spans="1:5" x14ac:dyDescent="0.35">
      <c r="A849" s="10">
        <f>_xlfn.XLOOKUP(Table3[[#This Row],[Student_ID]],'Exam Results'!B:B,'Exam Results'!A:A)</f>
        <v>416</v>
      </c>
      <c r="B849" s="11" t="s">
        <v>806</v>
      </c>
      <c r="C849" s="8">
        <v>3</v>
      </c>
      <c r="D849" s="8">
        <v>2</v>
      </c>
      <c r="E849" s="9" t="s">
        <v>1017</v>
      </c>
    </row>
    <row r="850" spans="1:5" x14ac:dyDescent="0.35">
      <c r="A850" s="10">
        <f>_xlfn.XLOOKUP(Table3[[#This Row],[Student_ID]],'Exam Results'!B:B,'Exam Results'!A:A)</f>
        <v>946</v>
      </c>
      <c r="B850" s="10" t="s">
        <v>793</v>
      </c>
      <c r="C850" s="6">
        <v>3</v>
      </c>
      <c r="D850" s="6">
        <v>2</v>
      </c>
      <c r="E850" s="7" t="s">
        <v>1017</v>
      </c>
    </row>
    <row r="851" spans="1:5" x14ac:dyDescent="0.35">
      <c r="A851" s="11">
        <f>_xlfn.XLOOKUP(Table3[[#This Row],[Student_ID]],'Exam Results'!B:B,'Exam Results'!A:A)</f>
        <v>597</v>
      </c>
      <c r="B851" s="11" t="s">
        <v>947</v>
      </c>
      <c r="C851" s="8">
        <v>3</v>
      </c>
      <c r="D851" s="8">
        <v>2</v>
      </c>
      <c r="E851" s="9" t="s">
        <v>1017</v>
      </c>
    </row>
    <row r="852" spans="1:5" x14ac:dyDescent="0.35">
      <c r="A852" s="10">
        <f>_xlfn.XLOOKUP(Table3[[#This Row],[Student_ID]],'Exam Results'!B:B,'Exam Results'!A:A)</f>
        <v>926</v>
      </c>
      <c r="B852" s="10" t="s">
        <v>949</v>
      </c>
      <c r="C852" s="6">
        <v>3</v>
      </c>
      <c r="D852" s="6">
        <v>1</v>
      </c>
      <c r="E852" s="7" t="s">
        <v>1017</v>
      </c>
    </row>
    <row r="853" spans="1:5" x14ac:dyDescent="0.35">
      <c r="A853" s="10">
        <f>_xlfn.XLOOKUP(Table3[[#This Row],[Student_ID]],'Exam Results'!B:B,'Exam Results'!A:A)</f>
        <v>506</v>
      </c>
      <c r="B853" s="11" t="s">
        <v>605</v>
      </c>
      <c r="C853" s="8">
        <v>3</v>
      </c>
      <c r="D853" s="8">
        <v>2</v>
      </c>
      <c r="E853" s="9" t="s">
        <v>1017</v>
      </c>
    </row>
    <row r="854" spans="1:5" x14ac:dyDescent="0.35">
      <c r="A854" s="10">
        <f>_xlfn.XLOOKUP(Table3[[#This Row],[Student_ID]],'Exam Results'!B:B,'Exam Results'!A:A)</f>
        <v>415</v>
      </c>
      <c r="B854" s="10" t="s">
        <v>936</v>
      </c>
      <c r="C854" s="6">
        <v>3</v>
      </c>
      <c r="D854" s="6">
        <v>1</v>
      </c>
      <c r="E854" s="7" t="s">
        <v>1017</v>
      </c>
    </row>
    <row r="855" spans="1:5" x14ac:dyDescent="0.35">
      <c r="A855" s="11">
        <f>_xlfn.XLOOKUP(Table3[[#This Row],[Student_ID]],'Exam Results'!B:B,'Exam Results'!A:A)</f>
        <v>547</v>
      </c>
      <c r="B855" s="11" t="s">
        <v>953</v>
      </c>
      <c r="C855" s="8">
        <v>3</v>
      </c>
      <c r="D855" s="8">
        <v>2</v>
      </c>
      <c r="E855" s="9" t="s">
        <v>1017</v>
      </c>
    </row>
    <row r="856" spans="1:5" x14ac:dyDescent="0.35">
      <c r="A856" s="11">
        <f>_xlfn.XLOOKUP(Table3[[#This Row],[Student_ID]],'Exam Results'!B:B,'Exam Results'!A:A)</f>
        <v>536</v>
      </c>
      <c r="B856" s="10" t="s">
        <v>135</v>
      </c>
      <c r="C856" s="6">
        <v>3</v>
      </c>
      <c r="D856" s="6">
        <v>2</v>
      </c>
      <c r="E856" s="7" t="s">
        <v>1017</v>
      </c>
    </row>
    <row r="857" spans="1:5" x14ac:dyDescent="0.35">
      <c r="A857" s="11">
        <f>_xlfn.XLOOKUP(Table3[[#This Row],[Student_ID]],'Exam Results'!B:B,'Exam Results'!A:A)</f>
        <v>699</v>
      </c>
      <c r="B857" s="11" t="s">
        <v>43</v>
      </c>
      <c r="C857" s="8">
        <v>3</v>
      </c>
      <c r="D857" s="8">
        <v>2</v>
      </c>
      <c r="E857" s="9" t="s">
        <v>1017</v>
      </c>
    </row>
    <row r="858" spans="1:5" x14ac:dyDescent="0.35">
      <c r="A858" s="10">
        <f>_xlfn.XLOOKUP(Table3[[#This Row],[Student_ID]],'Exam Results'!B:B,'Exam Results'!A:A)</f>
        <v>173</v>
      </c>
      <c r="B858" s="10" t="s">
        <v>182</v>
      </c>
      <c r="C858" s="6">
        <v>3</v>
      </c>
      <c r="D858" s="6">
        <v>2</v>
      </c>
      <c r="E858" s="7" t="s">
        <v>1017</v>
      </c>
    </row>
    <row r="859" spans="1:5" x14ac:dyDescent="0.35">
      <c r="A859" s="11">
        <f>_xlfn.XLOOKUP(Table3[[#This Row],[Student_ID]],'Exam Results'!B:B,'Exam Results'!A:A)</f>
        <v>979</v>
      </c>
      <c r="B859" s="11" t="s">
        <v>756</v>
      </c>
      <c r="C859" s="8">
        <v>3</v>
      </c>
      <c r="D859" s="8">
        <v>1</v>
      </c>
      <c r="E859" s="9" t="s">
        <v>1017</v>
      </c>
    </row>
    <row r="860" spans="1:5" x14ac:dyDescent="0.35">
      <c r="A860" s="10">
        <f>_xlfn.XLOOKUP(Table3[[#This Row],[Student_ID]],'Exam Results'!B:B,'Exam Results'!A:A)</f>
        <v>983</v>
      </c>
      <c r="B860" s="10" t="s">
        <v>1006</v>
      </c>
      <c r="C860" s="6">
        <v>3</v>
      </c>
      <c r="D860" s="6">
        <v>2</v>
      </c>
      <c r="E860" s="7" t="s">
        <v>1017</v>
      </c>
    </row>
    <row r="861" spans="1:5" x14ac:dyDescent="0.35">
      <c r="A861" s="11">
        <f>_xlfn.XLOOKUP(Table3[[#This Row],[Student_ID]],'Exam Results'!B:B,'Exam Results'!A:A)</f>
        <v>660</v>
      </c>
      <c r="B861" s="11" t="s">
        <v>215</v>
      </c>
      <c r="C861" s="8">
        <v>3</v>
      </c>
      <c r="D861" s="8">
        <v>2</v>
      </c>
      <c r="E861" s="9" t="s">
        <v>1017</v>
      </c>
    </row>
    <row r="862" spans="1:5" x14ac:dyDescent="0.35">
      <c r="A862" s="10">
        <f>_xlfn.XLOOKUP(Table3[[#This Row],[Student_ID]],'Exam Results'!B:B,'Exam Results'!A:A)</f>
        <v>149</v>
      </c>
      <c r="B862" s="10" t="s">
        <v>501</v>
      </c>
      <c r="C862" s="6">
        <v>3</v>
      </c>
      <c r="D862" s="6">
        <v>2</v>
      </c>
      <c r="E862" s="7" t="s">
        <v>1017</v>
      </c>
    </row>
    <row r="863" spans="1:5" x14ac:dyDescent="0.35">
      <c r="A863" s="11">
        <f>_xlfn.XLOOKUP(Table3[[#This Row],[Student_ID]],'Exam Results'!B:B,'Exam Results'!A:A)</f>
        <v>706</v>
      </c>
      <c r="B863" s="11" t="s">
        <v>956</v>
      </c>
      <c r="C863" s="8">
        <v>3</v>
      </c>
      <c r="D863" s="8">
        <v>2</v>
      </c>
      <c r="E863" s="9" t="s">
        <v>1017</v>
      </c>
    </row>
    <row r="864" spans="1:5" x14ac:dyDescent="0.35">
      <c r="A864" s="11">
        <f>_xlfn.XLOOKUP(Table3[[#This Row],[Student_ID]],'Exam Results'!B:B,'Exam Results'!A:A)</f>
        <v>697</v>
      </c>
      <c r="B864" s="10" t="s">
        <v>89</v>
      </c>
      <c r="C864" s="6">
        <v>3</v>
      </c>
      <c r="D864" s="6">
        <v>2</v>
      </c>
      <c r="E864" s="7" t="s">
        <v>1017</v>
      </c>
    </row>
    <row r="865" spans="1:5" x14ac:dyDescent="0.35">
      <c r="A865" s="11">
        <f>_xlfn.XLOOKUP(Table3[[#This Row],[Student_ID]],'Exam Results'!B:B,'Exam Results'!A:A)</f>
        <v>632</v>
      </c>
      <c r="B865" s="11" t="s">
        <v>90</v>
      </c>
      <c r="C865" s="8">
        <v>3</v>
      </c>
      <c r="D865" s="8">
        <v>2</v>
      </c>
      <c r="E865" s="9" t="s">
        <v>1017</v>
      </c>
    </row>
    <row r="866" spans="1:5" x14ac:dyDescent="0.35">
      <c r="A866" s="11">
        <f>_xlfn.XLOOKUP(Table3[[#This Row],[Student_ID]],'Exam Results'!B:B,'Exam Results'!A:A)</f>
        <v>938</v>
      </c>
      <c r="B866" s="10" t="s">
        <v>167</v>
      </c>
      <c r="C866" s="6">
        <v>4</v>
      </c>
      <c r="D866" s="6">
        <v>2</v>
      </c>
      <c r="E866" s="7" t="s">
        <v>1017</v>
      </c>
    </row>
    <row r="867" spans="1:5" x14ac:dyDescent="0.35">
      <c r="A867" s="11">
        <f>_xlfn.XLOOKUP(Table3[[#This Row],[Student_ID]],'Exam Results'!B:B,'Exam Results'!A:A)</f>
        <v>898</v>
      </c>
      <c r="B867" s="11" t="s">
        <v>177</v>
      </c>
      <c r="C867" s="8">
        <v>4</v>
      </c>
      <c r="D867" s="8">
        <v>2</v>
      </c>
      <c r="E867" s="9" t="s">
        <v>1017</v>
      </c>
    </row>
    <row r="868" spans="1:5" x14ac:dyDescent="0.35">
      <c r="A868" s="10">
        <f>_xlfn.XLOOKUP(Table3[[#This Row],[Student_ID]],'Exam Results'!B:B,'Exam Results'!A:A)</f>
        <v>645</v>
      </c>
      <c r="B868" s="10" t="s">
        <v>591</v>
      </c>
      <c r="C868" s="6">
        <v>4</v>
      </c>
      <c r="D868" s="6">
        <v>2</v>
      </c>
      <c r="E868" s="7" t="s">
        <v>1017</v>
      </c>
    </row>
    <row r="869" spans="1:5" x14ac:dyDescent="0.35">
      <c r="A869" s="10">
        <f>_xlfn.XLOOKUP(Table3[[#This Row],[Student_ID]],'Exam Results'!B:B,'Exam Results'!A:A)</f>
        <v>456</v>
      </c>
      <c r="B869" s="11" t="s">
        <v>789</v>
      </c>
      <c r="C869" s="8">
        <v>4</v>
      </c>
      <c r="D869" s="8">
        <v>1</v>
      </c>
      <c r="E869" s="9" t="s">
        <v>1017</v>
      </c>
    </row>
    <row r="870" spans="1:5" x14ac:dyDescent="0.35">
      <c r="A870" s="11">
        <f>_xlfn.XLOOKUP(Table3[[#This Row],[Student_ID]],'Exam Results'!B:B,'Exam Results'!A:A)</f>
        <v>405</v>
      </c>
      <c r="B870" s="10" t="s">
        <v>93</v>
      </c>
      <c r="C870" s="6">
        <v>4</v>
      </c>
      <c r="D870" s="6">
        <v>2</v>
      </c>
      <c r="E870" s="7" t="s">
        <v>1017</v>
      </c>
    </row>
    <row r="871" spans="1:5" x14ac:dyDescent="0.35">
      <c r="A871" s="11">
        <f>_xlfn.XLOOKUP(Table3[[#This Row],[Student_ID]],'Exam Results'!B:B,'Exam Results'!A:A)</f>
        <v>810</v>
      </c>
      <c r="B871" s="11" t="s">
        <v>309</v>
      </c>
      <c r="C871" s="8">
        <v>4</v>
      </c>
      <c r="D871" s="8">
        <v>1</v>
      </c>
      <c r="E871" s="9" t="s">
        <v>1017</v>
      </c>
    </row>
    <row r="872" spans="1:5" x14ac:dyDescent="0.35">
      <c r="A872" s="11">
        <f>_xlfn.XLOOKUP(Table3[[#This Row],[Student_ID]],'Exam Results'!B:B,'Exam Results'!A:A)</f>
        <v>249</v>
      </c>
      <c r="B872" s="10" t="s">
        <v>361</v>
      </c>
      <c r="C872" s="6">
        <v>4</v>
      </c>
      <c r="D872" s="6">
        <v>1</v>
      </c>
      <c r="E872" s="7" t="s">
        <v>1017</v>
      </c>
    </row>
    <row r="873" spans="1:5" x14ac:dyDescent="0.35">
      <c r="A873" s="10">
        <f>_xlfn.XLOOKUP(Table3[[#This Row],[Student_ID]],'Exam Results'!B:B,'Exam Results'!A:A)</f>
        <v>859</v>
      </c>
      <c r="B873" s="11" t="s">
        <v>527</v>
      </c>
      <c r="C873" s="8">
        <v>4</v>
      </c>
      <c r="D873" s="8">
        <v>2</v>
      </c>
      <c r="E873" s="9" t="s">
        <v>1017</v>
      </c>
    </row>
    <row r="874" spans="1:5" x14ac:dyDescent="0.35">
      <c r="A874" s="10">
        <f>_xlfn.XLOOKUP(Table3[[#This Row],[Student_ID]],'Exam Results'!B:B,'Exam Results'!A:A)</f>
        <v>885</v>
      </c>
      <c r="B874" s="10" t="s">
        <v>157</v>
      </c>
      <c r="C874" s="6">
        <v>4</v>
      </c>
      <c r="D874" s="6">
        <v>1</v>
      </c>
      <c r="E874" s="7" t="s">
        <v>1017</v>
      </c>
    </row>
    <row r="875" spans="1:5" x14ac:dyDescent="0.35">
      <c r="A875" s="10">
        <f>_xlfn.XLOOKUP(Table3[[#This Row],[Student_ID]],'Exam Results'!B:B,'Exam Results'!A:A)</f>
        <v>653</v>
      </c>
      <c r="B875" s="11" t="s">
        <v>53</v>
      </c>
      <c r="C875" s="8">
        <v>4</v>
      </c>
      <c r="D875" s="8">
        <v>2</v>
      </c>
      <c r="E875" s="9" t="s">
        <v>1017</v>
      </c>
    </row>
    <row r="876" spans="1:5" x14ac:dyDescent="0.35">
      <c r="A876" s="11">
        <f>_xlfn.XLOOKUP(Table3[[#This Row],[Student_ID]],'Exam Results'!B:B,'Exam Results'!A:A)</f>
        <v>667</v>
      </c>
      <c r="B876" s="10" t="s">
        <v>103</v>
      </c>
      <c r="C876" s="6">
        <v>4</v>
      </c>
      <c r="D876" s="6">
        <v>2</v>
      </c>
      <c r="E876" s="7" t="s">
        <v>1017</v>
      </c>
    </row>
    <row r="877" spans="1:5" x14ac:dyDescent="0.35">
      <c r="A877" s="10">
        <f>_xlfn.XLOOKUP(Table3[[#This Row],[Student_ID]],'Exam Results'!B:B,'Exam Results'!A:A)</f>
        <v>348</v>
      </c>
      <c r="B877" s="11" t="s">
        <v>201</v>
      </c>
      <c r="C877" s="8">
        <v>4</v>
      </c>
      <c r="D877" s="8">
        <v>2</v>
      </c>
      <c r="E877" s="9" t="s">
        <v>1017</v>
      </c>
    </row>
    <row r="878" spans="1:5" x14ac:dyDescent="0.35">
      <c r="A878" s="11">
        <f>_xlfn.XLOOKUP(Table3[[#This Row],[Student_ID]],'Exam Results'!B:B,'Exam Results'!A:A)</f>
        <v>936</v>
      </c>
      <c r="B878" s="10" t="s">
        <v>105</v>
      </c>
      <c r="C878" s="6">
        <v>4</v>
      </c>
      <c r="D878" s="6">
        <v>1</v>
      </c>
      <c r="E878" s="7" t="s">
        <v>1017</v>
      </c>
    </row>
    <row r="879" spans="1:5" x14ac:dyDescent="0.35">
      <c r="A879" s="11">
        <f>_xlfn.XLOOKUP(Table3[[#This Row],[Student_ID]],'Exam Results'!B:B,'Exam Results'!A:A)</f>
        <v>750</v>
      </c>
      <c r="B879" s="11" t="s">
        <v>322</v>
      </c>
      <c r="C879" s="8">
        <v>4</v>
      </c>
      <c r="D879" s="8">
        <v>2</v>
      </c>
      <c r="E879" s="9" t="s">
        <v>1017</v>
      </c>
    </row>
    <row r="880" spans="1:5" x14ac:dyDescent="0.35">
      <c r="A880" s="10">
        <f>_xlfn.XLOOKUP(Table3[[#This Row],[Student_ID]],'Exam Results'!B:B,'Exam Results'!A:A)</f>
        <v>786</v>
      </c>
      <c r="B880" s="10" t="s">
        <v>252</v>
      </c>
      <c r="C880" s="6">
        <v>4</v>
      </c>
      <c r="D880" s="6">
        <v>2</v>
      </c>
      <c r="E880" s="7" t="s">
        <v>1017</v>
      </c>
    </row>
    <row r="881" spans="1:5" x14ac:dyDescent="0.35">
      <c r="A881" s="11">
        <f>_xlfn.XLOOKUP(Table3[[#This Row],[Student_ID]],'Exam Results'!B:B,'Exam Results'!A:A)</f>
        <v>780</v>
      </c>
      <c r="B881" s="11" t="s">
        <v>833</v>
      </c>
      <c r="C881" s="8">
        <v>4</v>
      </c>
      <c r="D881" s="8">
        <v>2</v>
      </c>
      <c r="E881" s="9" t="s">
        <v>1017</v>
      </c>
    </row>
    <row r="882" spans="1:5" x14ac:dyDescent="0.35">
      <c r="A882" s="11">
        <f>_xlfn.XLOOKUP(Table3[[#This Row],[Student_ID]],'Exam Results'!B:B,'Exam Results'!A:A)</f>
        <v>988</v>
      </c>
      <c r="B882" s="10" t="s">
        <v>922</v>
      </c>
      <c r="C882" s="6">
        <v>4</v>
      </c>
      <c r="D882" s="6">
        <v>2</v>
      </c>
      <c r="E882" s="7" t="s">
        <v>1017</v>
      </c>
    </row>
    <row r="883" spans="1:5" x14ac:dyDescent="0.35">
      <c r="A883" s="11">
        <f>_xlfn.XLOOKUP(Table3[[#This Row],[Student_ID]],'Exam Results'!B:B,'Exam Results'!A:A)</f>
        <v>896</v>
      </c>
      <c r="B883" s="11" t="s">
        <v>50</v>
      </c>
      <c r="C883" s="8">
        <v>4</v>
      </c>
      <c r="D883" s="8">
        <v>2</v>
      </c>
      <c r="E883" s="9" t="s">
        <v>1017</v>
      </c>
    </row>
    <row r="884" spans="1:5" x14ac:dyDescent="0.35">
      <c r="A884" s="10">
        <f>_xlfn.XLOOKUP(Table3[[#This Row],[Student_ID]],'Exam Results'!B:B,'Exam Results'!A:A)</f>
        <v>344</v>
      </c>
      <c r="B884" s="10" t="s">
        <v>709</v>
      </c>
      <c r="C884" s="6">
        <v>4</v>
      </c>
      <c r="D884" s="6">
        <v>1</v>
      </c>
      <c r="E884" s="7" t="s">
        <v>1017</v>
      </c>
    </row>
    <row r="885" spans="1:5" x14ac:dyDescent="0.35">
      <c r="A885" s="11">
        <f>_xlfn.XLOOKUP(Table3[[#This Row],[Student_ID]],'Exam Results'!B:B,'Exam Results'!A:A)</f>
        <v>595</v>
      </c>
      <c r="B885" s="11" t="s">
        <v>869</v>
      </c>
      <c r="C885" s="8">
        <v>4</v>
      </c>
      <c r="D885" s="8">
        <v>1</v>
      </c>
      <c r="E885" s="9" t="s">
        <v>1017</v>
      </c>
    </row>
    <row r="886" spans="1:5" x14ac:dyDescent="0.35">
      <c r="A886" s="10">
        <f>_xlfn.XLOOKUP(Table3[[#This Row],[Student_ID]],'Exam Results'!B:B,'Exam Results'!A:A)</f>
        <v>192</v>
      </c>
      <c r="B886" s="10" t="s">
        <v>530</v>
      </c>
      <c r="C886" s="6">
        <v>4</v>
      </c>
      <c r="D886" s="6">
        <v>2</v>
      </c>
      <c r="E886" s="7" t="s">
        <v>1017</v>
      </c>
    </row>
    <row r="887" spans="1:5" x14ac:dyDescent="0.35">
      <c r="A887" s="10">
        <f>_xlfn.XLOOKUP(Table3[[#This Row],[Student_ID]],'Exam Results'!B:B,'Exam Results'!A:A)</f>
        <v>217</v>
      </c>
      <c r="B887" s="11" t="s">
        <v>968</v>
      </c>
      <c r="C887" s="8">
        <v>4</v>
      </c>
      <c r="D887" s="8">
        <v>1</v>
      </c>
      <c r="E887" s="9" t="s">
        <v>1017</v>
      </c>
    </row>
    <row r="888" spans="1:5" x14ac:dyDescent="0.35">
      <c r="A888" s="10">
        <f>_xlfn.XLOOKUP(Table3[[#This Row],[Student_ID]],'Exam Results'!B:B,'Exam Results'!A:A)</f>
        <v>996</v>
      </c>
      <c r="B888" s="10" t="s">
        <v>911</v>
      </c>
      <c r="C888" s="6">
        <v>4</v>
      </c>
      <c r="D888" s="6">
        <v>2</v>
      </c>
      <c r="E888" s="7" t="s">
        <v>1017</v>
      </c>
    </row>
    <row r="889" spans="1:5" x14ac:dyDescent="0.35">
      <c r="A889" s="11">
        <f>_xlfn.XLOOKUP(Table3[[#This Row],[Student_ID]],'Exam Results'!B:B,'Exam Results'!A:A)</f>
        <v>243</v>
      </c>
      <c r="B889" s="11" t="s">
        <v>453</v>
      </c>
      <c r="C889" s="8">
        <v>4</v>
      </c>
      <c r="D889" s="8">
        <v>1</v>
      </c>
      <c r="E889" s="9" t="s">
        <v>1017</v>
      </c>
    </row>
    <row r="890" spans="1:5" x14ac:dyDescent="0.35">
      <c r="A890" s="11">
        <f>_xlfn.XLOOKUP(Table3[[#This Row],[Student_ID]],'Exam Results'!B:B,'Exam Results'!A:A)</f>
        <v>777</v>
      </c>
      <c r="B890" s="10" t="s">
        <v>153</v>
      </c>
      <c r="C890" s="6">
        <v>4</v>
      </c>
      <c r="D890" s="6">
        <v>1</v>
      </c>
      <c r="E890" s="7" t="s">
        <v>1017</v>
      </c>
    </row>
    <row r="891" spans="1:5" x14ac:dyDescent="0.35">
      <c r="A891" s="11">
        <f>_xlfn.XLOOKUP(Table3[[#This Row],[Student_ID]],'Exam Results'!B:B,'Exam Results'!A:A)</f>
        <v>690</v>
      </c>
      <c r="B891" s="11" t="s">
        <v>396</v>
      </c>
      <c r="C891" s="8">
        <v>4</v>
      </c>
      <c r="D891" s="8">
        <v>2</v>
      </c>
      <c r="E891" s="9" t="s">
        <v>1017</v>
      </c>
    </row>
    <row r="892" spans="1:5" x14ac:dyDescent="0.35">
      <c r="A892" s="11">
        <f>_xlfn.XLOOKUP(Table3[[#This Row],[Student_ID]],'Exam Results'!B:B,'Exam Results'!A:A)</f>
        <v>872</v>
      </c>
      <c r="B892" s="10" t="s">
        <v>398</v>
      </c>
      <c r="C892" s="6">
        <v>4</v>
      </c>
      <c r="D892" s="6">
        <v>2</v>
      </c>
      <c r="E892" s="7" t="s">
        <v>1017</v>
      </c>
    </row>
    <row r="893" spans="1:5" x14ac:dyDescent="0.35">
      <c r="A893" s="10">
        <f>_xlfn.XLOOKUP(Table3[[#This Row],[Student_ID]],'Exam Results'!B:B,'Exam Results'!A:A)</f>
        <v>320</v>
      </c>
      <c r="B893" s="11" t="s">
        <v>413</v>
      </c>
      <c r="C893" s="8">
        <v>4</v>
      </c>
      <c r="D893" s="8">
        <v>1</v>
      </c>
      <c r="E893" s="9" t="s">
        <v>1017</v>
      </c>
    </row>
    <row r="894" spans="1:5" x14ac:dyDescent="0.35">
      <c r="A894" s="11">
        <f>_xlfn.XLOOKUP(Table3[[#This Row],[Student_ID]],'Exam Results'!B:B,'Exam Results'!A:A)</f>
        <v>854</v>
      </c>
      <c r="B894" s="10" t="s">
        <v>728</v>
      </c>
      <c r="C894" s="6">
        <v>4</v>
      </c>
      <c r="D894" s="6">
        <v>2</v>
      </c>
      <c r="E894" s="7" t="s">
        <v>1017</v>
      </c>
    </row>
    <row r="895" spans="1:5" x14ac:dyDescent="0.35">
      <c r="A895" s="11">
        <f>_xlfn.XLOOKUP(Table3[[#This Row],[Student_ID]],'Exam Results'!B:B,'Exam Results'!A:A)</f>
        <v>892</v>
      </c>
      <c r="B895" s="11" t="s">
        <v>624</v>
      </c>
      <c r="C895" s="8">
        <v>4</v>
      </c>
      <c r="D895" s="8">
        <v>2</v>
      </c>
      <c r="E895" s="9" t="s">
        <v>1017</v>
      </c>
    </row>
    <row r="896" spans="1:5" x14ac:dyDescent="0.35">
      <c r="A896" s="10">
        <f>_xlfn.XLOOKUP(Table3[[#This Row],[Student_ID]],'Exam Results'!B:B,'Exam Results'!A:A)</f>
        <v>539</v>
      </c>
      <c r="B896" s="10" t="s">
        <v>245</v>
      </c>
      <c r="C896" s="6">
        <v>4</v>
      </c>
      <c r="D896" s="6">
        <v>2</v>
      </c>
      <c r="E896" s="7" t="s">
        <v>1017</v>
      </c>
    </row>
    <row r="897" spans="1:5" x14ac:dyDescent="0.35">
      <c r="A897" s="11">
        <f>_xlfn.XLOOKUP(Table3[[#This Row],[Student_ID]],'Exam Results'!B:B,'Exam Results'!A:A)</f>
        <v>722</v>
      </c>
      <c r="B897" s="11" t="s">
        <v>218</v>
      </c>
      <c r="C897" s="8">
        <v>4</v>
      </c>
      <c r="D897" s="8">
        <v>2</v>
      </c>
      <c r="E897" s="9" t="s">
        <v>1017</v>
      </c>
    </row>
    <row r="898" spans="1:5" x14ac:dyDescent="0.35">
      <c r="A898" s="11">
        <f>_xlfn.XLOOKUP(Table3[[#This Row],[Student_ID]],'Exam Results'!B:B,'Exam Results'!A:A)</f>
        <v>847</v>
      </c>
      <c r="B898" s="10" t="s">
        <v>668</v>
      </c>
      <c r="C898" s="6">
        <v>4</v>
      </c>
      <c r="D898" s="6">
        <v>2</v>
      </c>
      <c r="E898" s="7" t="s">
        <v>1017</v>
      </c>
    </row>
    <row r="899" spans="1:5" x14ac:dyDescent="0.35">
      <c r="A899" s="11">
        <f>_xlfn.XLOOKUP(Table3[[#This Row],[Student_ID]],'Exam Results'!B:B,'Exam Results'!A:A)</f>
        <v>245</v>
      </c>
      <c r="B899" s="11" t="s">
        <v>474</v>
      </c>
      <c r="C899" s="8">
        <v>4</v>
      </c>
      <c r="D899" s="8">
        <v>1</v>
      </c>
      <c r="E899" s="9" t="s">
        <v>1017</v>
      </c>
    </row>
    <row r="900" spans="1:5" x14ac:dyDescent="0.35">
      <c r="A900" s="11">
        <f>_xlfn.XLOOKUP(Table3[[#This Row],[Student_ID]],'Exam Results'!B:B,'Exam Results'!A:A)</f>
        <v>947</v>
      </c>
      <c r="B900" s="10" t="s">
        <v>678</v>
      </c>
      <c r="C900" s="6">
        <v>4</v>
      </c>
      <c r="D900" s="6">
        <v>1</v>
      </c>
      <c r="E900" s="7" t="s">
        <v>1017</v>
      </c>
    </row>
    <row r="901" spans="1:5" x14ac:dyDescent="0.35">
      <c r="A901" s="11">
        <f>_xlfn.XLOOKUP(Table3[[#This Row],[Student_ID]],'Exam Results'!B:B,'Exam Results'!A:A)</f>
        <v>863</v>
      </c>
      <c r="B901" s="11" t="s">
        <v>679</v>
      </c>
      <c r="C901" s="8">
        <v>4</v>
      </c>
      <c r="D901" s="8">
        <v>2</v>
      </c>
      <c r="E901" s="9" t="s">
        <v>1017</v>
      </c>
    </row>
    <row r="902" spans="1:5" x14ac:dyDescent="0.35">
      <c r="A902" s="11">
        <f>_xlfn.XLOOKUP(Table3[[#This Row],[Student_ID]],'Exam Results'!B:B,'Exam Results'!A:A)</f>
        <v>868</v>
      </c>
      <c r="B902" s="10" t="s">
        <v>860</v>
      </c>
      <c r="C902" s="6">
        <v>4</v>
      </c>
      <c r="D902" s="6">
        <v>2</v>
      </c>
      <c r="E902" s="7" t="s">
        <v>1017</v>
      </c>
    </row>
    <row r="903" spans="1:5" x14ac:dyDescent="0.35">
      <c r="A903" s="11">
        <f>_xlfn.XLOOKUP(Table3[[#This Row],[Student_ID]],'Exam Results'!B:B,'Exam Results'!A:A)</f>
        <v>721</v>
      </c>
      <c r="B903" s="11" t="s">
        <v>843</v>
      </c>
      <c r="C903" s="8">
        <v>4</v>
      </c>
      <c r="D903" s="8">
        <v>2</v>
      </c>
      <c r="E903" s="9" t="s">
        <v>1017</v>
      </c>
    </row>
    <row r="904" spans="1:5" x14ac:dyDescent="0.35">
      <c r="A904" s="10">
        <f>_xlfn.XLOOKUP(Table3[[#This Row],[Student_ID]],'Exam Results'!B:B,'Exam Results'!A:A)</f>
        <v>503</v>
      </c>
      <c r="B904" s="10" t="s">
        <v>294</v>
      </c>
      <c r="C904" s="6">
        <v>4</v>
      </c>
      <c r="D904" s="6">
        <v>1</v>
      </c>
      <c r="E904" s="7" t="s">
        <v>1017</v>
      </c>
    </row>
    <row r="905" spans="1:5" x14ac:dyDescent="0.35">
      <c r="A905" s="11">
        <f>_xlfn.XLOOKUP(Table3[[#This Row],[Student_ID]],'Exam Results'!B:B,'Exam Results'!A:A)</f>
        <v>818</v>
      </c>
      <c r="B905" s="11" t="s">
        <v>296</v>
      </c>
      <c r="C905" s="8">
        <v>4</v>
      </c>
      <c r="D905" s="8">
        <v>2</v>
      </c>
      <c r="E905" s="9" t="s">
        <v>1017</v>
      </c>
    </row>
    <row r="906" spans="1:5" x14ac:dyDescent="0.35">
      <c r="A906" s="10">
        <f>_xlfn.XLOOKUP(Table3[[#This Row],[Student_ID]],'Exam Results'!B:B,'Exam Results'!A:A)</f>
        <v>873</v>
      </c>
      <c r="B906" s="10" t="s">
        <v>71</v>
      </c>
      <c r="C906" s="6">
        <v>4</v>
      </c>
      <c r="D906" s="6">
        <v>2</v>
      </c>
      <c r="E906" s="7" t="s">
        <v>1017</v>
      </c>
    </row>
    <row r="907" spans="1:5" x14ac:dyDescent="0.35">
      <c r="A907" s="10">
        <f>_xlfn.XLOOKUP(Table3[[#This Row],[Student_ID]],'Exam Results'!B:B,'Exam Results'!A:A)</f>
        <v>798</v>
      </c>
      <c r="B907" s="11" t="s">
        <v>415</v>
      </c>
      <c r="C907" s="8">
        <v>4</v>
      </c>
      <c r="D907" s="8">
        <v>2</v>
      </c>
      <c r="E907" s="9" t="s">
        <v>1017</v>
      </c>
    </row>
    <row r="908" spans="1:5" x14ac:dyDescent="0.35">
      <c r="A908" s="11">
        <f>_xlfn.XLOOKUP(Table3[[#This Row],[Student_ID]],'Exam Results'!B:B,'Exam Results'!A:A)</f>
        <v>829</v>
      </c>
      <c r="B908" s="10" t="s">
        <v>333</v>
      </c>
      <c r="C908" s="6">
        <v>4</v>
      </c>
      <c r="D908" s="6">
        <v>2</v>
      </c>
      <c r="E908" s="7" t="s">
        <v>1017</v>
      </c>
    </row>
    <row r="909" spans="1:5" x14ac:dyDescent="0.35">
      <c r="A909" s="11">
        <f>_xlfn.XLOOKUP(Table3[[#This Row],[Student_ID]],'Exam Results'!B:B,'Exam Results'!A:A)</f>
        <v>966</v>
      </c>
      <c r="B909" s="11" t="s">
        <v>654</v>
      </c>
      <c r="C909" s="8">
        <v>4</v>
      </c>
      <c r="D909" s="8">
        <v>2</v>
      </c>
      <c r="E909" s="9" t="s">
        <v>1017</v>
      </c>
    </row>
    <row r="910" spans="1:5" x14ac:dyDescent="0.35">
      <c r="A910" s="11">
        <f>_xlfn.XLOOKUP(Table3[[#This Row],[Student_ID]],'Exam Results'!B:B,'Exam Results'!A:A)</f>
        <v>833</v>
      </c>
      <c r="B910" s="10" t="s">
        <v>858</v>
      </c>
      <c r="C910" s="6">
        <v>4</v>
      </c>
      <c r="D910" s="6">
        <v>2</v>
      </c>
      <c r="E910" s="7" t="s">
        <v>1017</v>
      </c>
    </row>
    <row r="911" spans="1:5" x14ac:dyDescent="0.35">
      <c r="A911" s="11">
        <f>_xlfn.XLOOKUP(Table3[[#This Row],[Student_ID]],'Exam Results'!B:B,'Exam Results'!A:A)</f>
        <v>944</v>
      </c>
      <c r="B911" s="11" t="s">
        <v>431</v>
      </c>
      <c r="C911" s="8">
        <v>4</v>
      </c>
      <c r="D911" s="8">
        <v>2</v>
      </c>
      <c r="E911" s="9" t="s">
        <v>1017</v>
      </c>
    </row>
    <row r="912" spans="1:5" x14ac:dyDescent="0.35">
      <c r="A912" s="11">
        <f>_xlfn.XLOOKUP(Table3[[#This Row],[Student_ID]],'Exam Results'!B:B,'Exam Results'!A:A)</f>
        <v>862</v>
      </c>
      <c r="B912" s="10" t="s">
        <v>751</v>
      </c>
      <c r="C912" s="6">
        <v>4</v>
      </c>
      <c r="D912" s="6">
        <v>2</v>
      </c>
      <c r="E912" s="7" t="s">
        <v>1017</v>
      </c>
    </row>
    <row r="913" spans="1:5" x14ac:dyDescent="0.35">
      <c r="A913" s="10">
        <f>_xlfn.XLOOKUP(Table3[[#This Row],[Student_ID]],'Exam Results'!B:B,'Exam Results'!A:A)</f>
        <v>903</v>
      </c>
      <c r="B913" s="11" t="s">
        <v>442</v>
      </c>
      <c r="C913" s="8">
        <v>4</v>
      </c>
      <c r="D913" s="8">
        <v>2</v>
      </c>
      <c r="E913" s="9" t="s">
        <v>1017</v>
      </c>
    </row>
    <row r="914" spans="1:5" x14ac:dyDescent="0.35">
      <c r="A914" s="11">
        <f>_xlfn.XLOOKUP(Table3[[#This Row],[Student_ID]],'Exam Results'!B:B,'Exam Results'!A:A)</f>
        <v>161</v>
      </c>
      <c r="B914" s="10" t="s">
        <v>823</v>
      </c>
      <c r="C914" s="6">
        <v>4</v>
      </c>
      <c r="D914" s="6">
        <v>1</v>
      </c>
      <c r="E914" s="7" t="s">
        <v>1017</v>
      </c>
    </row>
    <row r="915" spans="1:5" x14ac:dyDescent="0.35">
      <c r="A915" s="10">
        <f>_xlfn.XLOOKUP(Table3[[#This Row],[Student_ID]],'Exam Results'!B:B,'Exam Results'!A:A)</f>
        <v>396</v>
      </c>
      <c r="B915" s="11" t="s">
        <v>578</v>
      </c>
      <c r="C915" s="8">
        <v>4</v>
      </c>
      <c r="D915" s="8">
        <v>2</v>
      </c>
      <c r="E915" s="9" t="s">
        <v>1017</v>
      </c>
    </row>
    <row r="916" spans="1:5" x14ac:dyDescent="0.35">
      <c r="A916" s="10">
        <f>_xlfn.XLOOKUP(Table3[[#This Row],[Student_ID]],'Exam Results'!B:B,'Exam Results'!A:A)</f>
        <v>152</v>
      </c>
      <c r="B916" s="10" t="s">
        <v>844</v>
      </c>
      <c r="C916" s="6">
        <v>4</v>
      </c>
      <c r="D916" s="6">
        <v>1</v>
      </c>
      <c r="E916" s="7" t="s">
        <v>1017</v>
      </c>
    </row>
    <row r="917" spans="1:5" x14ac:dyDescent="0.35">
      <c r="A917" s="10">
        <f>_xlfn.XLOOKUP(Table3[[#This Row],[Student_ID]],'Exam Results'!B:B,'Exam Results'!A:A)</f>
        <v>696</v>
      </c>
      <c r="B917" s="11" t="s">
        <v>515</v>
      </c>
      <c r="C917" s="8">
        <v>4</v>
      </c>
      <c r="D917" s="8">
        <v>2</v>
      </c>
      <c r="E917" s="9" t="s">
        <v>1017</v>
      </c>
    </row>
    <row r="918" spans="1:5" x14ac:dyDescent="0.35">
      <c r="A918" s="11">
        <f>_xlfn.XLOOKUP(Table3[[#This Row],[Student_ID]],'Exam Results'!B:B,'Exam Results'!A:A)</f>
        <v>941</v>
      </c>
      <c r="B918" s="10" t="s">
        <v>810</v>
      </c>
      <c r="C918" s="6">
        <v>4</v>
      </c>
      <c r="D918" s="6">
        <v>2</v>
      </c>
      <c r="E918" s="7" t="s">
        <v>1017</v>
      </c>
    </row>
    <row r="919" spans="1:5" x14ac:dyDescent="0.35">
      <c r="A919" s="11">
        <f>_xlfn.XLOOKUP(Table3[[#This Row],[Student_ID]],'Exam Results'!B:B,'Exam Results'!A:A)</f>
        <v>994</v>
      </c>
      <c r="B919" s="11" t="s">
        <v>174</v>
      </c>
      <c r="C919" s="8">
        <v>4</v>
      </c>
      <c r="D919" s="8">
        <v>2</v>
      </c>
      <c r="E919" s="9" t="s">
        <v>1017</v>
      </c>
    </row>
    <row r="920" spans="1:5" x14ac:dyDescent="0.35">
      <c r="A920" s="10">
        <f>_xlfn.XLOOKUP(Table3[[#This Row],[Student_ID]],'Exam Results'!B:B,'Exam Results'!A:A)</f>
        <v>917</v>
      </c>
      <c r="B920" s="10" t="s">
        <v>424</v>
      </c>
      <c r="C920" s="6">
        <v>4</v>
      </c>
      <c r="D920" s="6">
        <v>2</v>
      </c>
      <c r="E920" s="7" t="s">
        <v>1017</v>
      </c>
    </row>
    <row r="921" spans="1:5" x14ac:dyDescent="0.35">
      <c r="A921" s="11">
        <f>_xlfn.XLOOKUP(Table3[[#This Row],[Student_ID]],'Exam Results'!B:B,'Exam Results'!A:A)</f>
        <v>458</v>
      </c>
      <c r="B921" s="11" t="s">
        <v>742</v>
      </c>
      <c r="C921" s="8">
        <v>4</v>
      </c>
      <c r="D921" s="8">
        <v>1</v>
      </c>
      <c r="E921" s="9" t="s">
        <v>1017</v>
      </c>
    </row>
    <row r="922" spans="1:5" x14ac:dyDescent="0.35">
      <c r="A922" s="11">
        <f>_xlfn.XLOOKUP(Table3[[#This Row],[Student_ID]],'Exam Results'!B:B,'Exam Results'!A:A)</f>
        <v>989</v>
      </c>
      <c r="B922" s="10" t="s">
        <v>934</v>
      </c>
      <c r="C922" s="6">
        <v>4</v>
      </c>
      <c r="D922" s="6">
        <v>1</v>
      </c>
      <c r="E922" s="7" t="s">
        <v>1017</v>
      </c>
    </row>
    <row r="923" spans="1:5" x14ac:dyDescent="0.35">
      <c r="A923" s="10">
        <f>_xlfn.XLOOKUP(Table3[[#This Row],[Student_ID]],'Exam Results'!B:B,'Exam Results'!A:A)</f>
        <v>758</v>
      </c>
      <c r="B923" s="11" t="s">
        <v>150</v>
      </c>
      <c r="C923" s="8">
        <v>4</v>
      </c>
      <c r="D923" s="8">
        <v>2</v>
      </c>
      <c r="E923" s="9" t="s">
        <v>1017</v>
      </c>
    </row>
    <row r="924" spans="1:5" x14ac:dyDescent="0.35">
      <c r="A924" s="10">
        <f>_xlfn.XLOOKUP(Table3[[#This Row],[Student_ID]],'Exam Results'!B:B,'Exam Results'!A:A)</f>
        <v>912</v>
      </c>
      <c r="B924" s="10" t="s">
        <v>831</v>
      </c>
      <c r="C924" s="6">
        <v>4</v>
      </c>
      <c r="D924" s="6">
        <v>1</v>
      </c>
      <c r="E924" s="7" t="s">
        <v>1017</v>
      </c>
    </row>
    <row r="925" spans="1:5" x14ac:dyDescent="0.35">
      <c r="A925" s="10">
        <f>_xlfn.XLOOKUP(Table3[[#This Row],[Student_ID]],'Exam Results'!B:B,'Exam Results'!A:A)</f>
        <v>53</v>
      </c>
      <c r="B925" s="11" t="s">
        <v>946</v>
      </c>
      <c r="C925" s="8">
        <v>4</v>
      </c>
      <c r="D925" s="8">
        <v>1</v>
      </c>
      <c r="E925" s="9" t="s">
        <v>1017</v>
      </c>
    </row>
    <row r="926" spans="1:5" x14ac:dyDescent="0.35">
      <c r="A926" s="10">
        <f>_xlfn.XLOOKUP(Table3[[#This Row],[Student_ID]],'Exam Results'!B:B,'Exam Results'!A:A)</f>
        <v>802</v>
      </c>
      <c r="B926" s="10" t="s">
        <v>950</v>
      </c>
      <c r="C926" s="6">
        <v>4</v>
      </c>
      <c r="D926" s="6">
        <v>1</v>
      </c>
      <c r="E926" s="7" t="s">
        <v>1017</v>
      </c>
    </row>
    <row r="927" spans="1:5" x14ac:dyDescent="0.35">
      <c r="A927" s="11">
        <f>_xlfn.XLOOKUP(Table3[[#This Row],[Student_ID]],'Exam Results'!B:B,'Exam Results'!A:A)</f>
        <v>529</v>
      </c>
      <c r="B927" s="11" t="s">
        <v>248</v>
      </c>
      <c r="C927" s="8">
        <v>4</v>
      </c>
      <c r="D927" s="8">
        <v>1</v>
      </c>
      <c r="E927" s="9" t="s">
        <v>1017</v>
      </c>
    </row>
    <row r="928" spans="1:5" x14ac:dyDescent="0.35">
      <c r="A928" s="11">
        <f>_xlfn.XLOOKUP(Table3[[#This Row],[Student_ID]],'Exam Results'!B:B,'Exam Results'!A:A)</f>
        <v>783</v>
      </c>
      <c r="B928" s="10" t="s">
        <v>919</v>
      </c>
      <c r="C928" s="6">
        <v>4</v>
      </c>
      <c r="D928" s="6">
        <v>2</v>
      </c>
      <c r="E928" s="7" t="s">
        <v>1017</v>
      </c>
    </row>
    <row r="929" spans="1:5" x14ac:dyDescent="0.35">
      <c r="A929" s="10">
        <f>_xlfn.XLOOKUP(Table3[[#This Row],[Student_ID]],'Exam Results'!B:B,'Exam Results'!A:A)</f>
        <v>666</v>
      </c>
      <c r="B929" s="11" t="s">
        <v>609</v>
      </c>
      <c r="C929" s="8">
        <v>4</v>
      </c>
      <c r="D929" s="8">
        <v>1</v>
      </c>
      <c r="E929" s="9" t="s">
        <v>1017</v>
      </c>
    </row>
    <row r="930" spans="1:5" x14ac:dyDescent="0.35">
      <c r="A930" s="10">
        <f>_xlfn.XLOOKUP(Table3[[#This Row],[Student_ID]],'Exam Results'!B:B,'Exam Results'!A:A)</f>
        <v>871</v>
      </c>
      <c r="B930" s="10" t="s">
        <v>365</v>
      </c>
      <c r="C930" s="6">
        <v>4</v>
      </c>
      <c r="D930" s="6">
        <v>2</v>
      </c>
      <c r="E930" s="7" t="s">
        <v>1017</v>
      </c>
    </row>
    <row r="931" spans="1:5" x14ac:dyDescent="0.35">
      <c r="A931" s="11">
        <f>_xlfn.XLOOKUP(Table3[[#This Row],[Student_ID]],'Exam Results'!B:B,'Exam Results'!A:A)</f>
        <v>429</v>
      </c>
      <c r="B931" s="11" t="s">
        <v>532</v>
      </c>
      <c r="C931" s="8">
        <v>4</v>
      </c>
      <c r="D931" s="8">
        <v>2</v>
      </c>
      <c r="E931" s="9" t="s">
        <v>1017</v>
      </c>
    </row>
    <row r="932" spans="1:5" x14ac:dyDescent="0.35">
      <c r="A932" s="10">
        <f>_xlfn.XLOOKUP(Table3[[#This Row],[Student_ID]],'Exam Results'!B:B,'Exam Results'!A:A)</f>
        <v>993</v>
      </c>
      <c r="B932" s="10" t="s">
        <v>593</v>
      </c>
      <c r="C932" s="6">
        <v>5</v>
      </c>
      <c r="D932" s="6">
        <v>2</v>
      </c>
      <c r="E932" s="7" t="s">
        <v>1017</v>
      </c>
    </row>
    <row r="933" spans="1:5" x14ac:dyDescent="0.35">
      <c r="A933" s="11">
        <f>_xlfn.XLOOKUP(Table3[[#This Row],[Student_ID]],'Exam Results'!B:B,'Exam Results'!A:A)</f>
        <v>546</v>
      </c>
      <c r="B933" s="11" t="s">
        <v>999</v>
      </c>
      <c r="C933" s="8">
        <v>5</v>
      </c>
      <c r="D933" s="8">
        <v>2</v>
      </c>
      <c r="E933" s="9" t="s">
        <v>1017</v>
      </c>
    </row>
    <row r="934" spans="1:5" x14ac:dyDescent="0.35">
      <c r="A934" s="11">
        <f>_xlfn.XLOOKUP(Table3[[#This Row],[Student_ID]],'Exam Results'!B:B,'Exam Results'!A:A)</f>
        <v>734</v>
      </c>
      <c r="B934" s="10" t="s">
        <v>237</v>
      </c>
      <c r="C934" s="6">
        <v>5</v>
      </c>
      <c r="D934" s="6">
        <v>2</v>
      </c>
      <c r="E934" s="7" t="s">
        <v>1017</v>
      </c>
    </row>
    <row r="935" spans="1:5" x14ac:dyDescent="0.35">
      <c r="A935" s="11">
        <f>_xlfn.XLOOKUP(Table3[[#This Row],[Student_ID]],'Exam Results'!B:B,'Exam Results'!A:A)</f>
        <v>992</v>
      </c>
      <c r="B935" s="11" t="s">
        <v>376</v>
      </c>
      <c r="C935" s="8">
        <v>5</v>
      </c>
      <c r="D935" s="8">
        <v>2</v>
      </c>
      <c r="E935" s="9" t="s">
        <v>1017</v>
      </c>
    </row>
    <row r="936" spans="1:5" x14ac:dyDescent="0.35">
      <c r="A936" s="11">
        <f>_xlfn.XLOOKUP(Table3[[#This Row],[Student_ID]],'Exam Results'!B:B,'Exam Results'!A:A)</f>
        <v>371</v>
      </c>
      <c r="B936" s="10" t="s">
        <v>83</v>
      </c>
      <c r="C936" s="6">
        <v>5</v>
      </c>
      <c r="D936" s="6">
        <v>2</v>
      </c>
      <c r="E936" s="7" t="s">
        <v>1017</v>
      </c>
    </row>
    <row r="937" spans="1:5" x14ac:dyDescent="0.35">
      <c r="A937" s="10">
        <f>_xlfn.XLOOKUP(Table3[[#This Row],[Student_ID]],'Exam Results'!B:B,'Exam Results'!A:A)</f>
        <v>925</v>
      </c>
      <c r="B937" s="11" t="s">
        <v>298</v>
      </c>
      <c r="C937" s="8">
        <v>5</v>
      </c>
      <c r="D937" s="8">
        <v>2</v>
      </c>
      <c r="E937" s="9" t="s">
        <v>1017</v>
      </c>
    </row>
    <row r="938" spans="1:5" x14ac:dyDescent="0.35">
      <c r="A938" s="11">
        <f>_xlfn.XLOOKUP(Table3[[#This Row],[Student_ID]],'Exam Results'!B:B,'Exam Results'!A:A)</f>
        <v>485</v>
      </c>
      <c r="B938" s="10" t="s">
        <v>324</v>
      </c>
      <c r="C938" s="6">
        <v>5</v>
      </c>
      <c r="D938" s="6">
        <v>2</v>
      </c>
      <c r="E938" s="7" t="s">
        <v>1017</v>
      </c>
    </row>
    <row r="939" spans="1:5" x14ac:dyDescent="0.35">
      <c r="A939" s="11">
        <f>_xlfn.XLOOKUP(Table3[[#This Row],[Student_ID]],'Exam Results'!B:B,'Exam Results'!A:A)</f>
        <v>958</v>
      </c>
      <c r="B939" s="11" t="s">
        <v>892</v>
      </c>
      <c r="C939" s="8">
        <v>5</v>
      </c>
      <c r="D939" s="8">
        <v>2</v>
      </c>
      <c r="E939" s="9" t="s">
        <v>1017</v>
      </c>
    </row>
    <row r="940" spans="1:5" x14ac:dyDescent="0.35">
      <c r="A940" s="10">
        <f>_xlfn.XLOOKUP(Table3[[#This Row],[Student_ID]],'Exam Results'!B:B,'Exam Results'!A:A)</f>
        <v>548</v>
      </c>
      <c r="B940" s="10" t="s">
        <v>306</v>
      </c>
      <c r="C940" s="6">
        <v>5</v>
      </c>
      <c r="D940" s="6">
        <v>2</v>
      </c>
      <c r="E940" s="7" t="s">
        <v>1017</v>
      </c>
    </row>
    <row r="941" spans="1:5" x14ac:dyDescent="0.35">
      <c r="A941" s="10">
        <f>_xlfn.XLOOKUP(Table3[[#This Row],[Student_ID]],'Exam Results'!B:B,'Exam Results'!A:A)</f>
        <v>838</v>
      </c>
      <c r="B941" s="11" t="s">
        <v>908</v>
      </c>
      <c r="C941" s="8">
        <v>5</v>
      </c>
      <c r="D941" s="8">
        <v>2</v>
      </c>
      <c r="E941" s="9" t="s">
        <v>1017</v>
      </c>
    </row>
    <row r="942" spans="1:5" x14ac:dyDescent="0.35">
      <c r="A942" s="10">
        <f>_xlfn.XLOOKUP(Table3[[#This Row],[Student_ID]],'Exam Results'!B:B,'Exam Results'!A:A)</f>
        <v>767</v>
      </c>
      <c r="B942" s="10" t="s">
        <v>909</v>
      </c>
      <c r="C942" s="6">
        <v>5</v>
      </c>
      <c r="D942" s="6">
        <v>1</v>
      </c>
      <c r="E942" s="7" t="s">
        <v>1017</v>
      </c>
    </row>
    <row r="943" spans="1:5" x14ac:dyDescent="0.35">
      <c r="A943" s="11">
        <f>_xlfn.XLOOKUP(Table3[[#This Row],[Student_ID]],'Exam Results'!B:B,'Exam Results'!A:A)</f>
        <v>889</v>
      </c>
      <c r="B943" s="11" t="s">
        <v>707</v>
      </c>
      <c r="C943" s="8">
        <v>5</v>
      </c>
      <c r="D943" s="8">
        <v>2</v>
      </c>
      <c r="E943" s="9" t="s">
        <v>1017</v>
      </c>
    </row>
    <row r="944" spans="1:5" x14ac:dyDescent="0.35">
      <c r="A944" s="11">
        <f>_xlfn.XLOOKUP(Table3[[#This Row],[Student_ID]],'Exam Results'!B:B,'Exam Results'!A:A)</f>
        <v>956</v>
      </c>
      <c r="B944" s="10" t="s">
        <v>988</v>
      </c>
      <c r="C944" s="6">
        <v>5</v>
      </c>
      <c r="D944" s="6">
        <v>1</v>
      </c>
      <c r="E944" s="7" t="s">
        <v>1017</v>
      </c>
    </row>
    <row r="945" spans="1:5" x14ac:dyDescent="0.35">
      <c r="A945" s="10">
        <f>_xlfn.XLOOKUP(Table3[[#This Row],[Student_ID]],'Exam Results'!B:B,'Exam Results'!A:A)</f>
        <v>998</v>
      </c>
      <c r="B945" s="11" t="s">
        <v>924</v>
      </c>
      <c r="C945" s="8">
        <v>5</v>
      </c>
      <c r="D945" s="8">
        <v>2</v>
      </c>
      <c r="E945" s="9" t="s">
        <v>1017</v>
      </c>
    </row>
    <row r="946" spans="1:5" x14ac:dyDescent="0.35">
      <c r="A946" s="10">
        <f>_xlfn.XLOOKUP(Table3[[#This Row],[Student_ID]],'Exam Results'!B:B,'Exam Results'!A:A)</f>
        <v>663</v>
      </c>
      <c r="B946" s="10" t="s">
        <v>64</v>
      </c>
      <c r="C946" s="6">
        <v>5</v>
      </c>
      <c r="D946" s="6">
        <v>2</v>
      </c>
      <c r="E946" s="7" t="s">
        <v>1017</v>
      </c>
    </row>
    <row r="947" spans="1:5" x14ac:dyDescent="0.35">
      <c r="A947" s="11">
        <f>_xlfn.XLOOKUP(Table3[[#This Row],[Student_ID]],'Exam Results'!B:B,'Exam Results'!A:A)</f>
        <v>33</v>
      </c>
      <c r="B947" s="11" t="s">
        <v>243</v>
      </c>
      <c r="C947" s="8">
        <v>5</v>
      </c>
      <c r="D947" s="8">
        <v>1</v>
      </c>
      <c r="E947" s="9" t="s">
        <v>1017</v>
      </c>
    </row>
    <row r="948" spans="1:5" x14ac:dyDescent="0.35">
      <c r="A948" s="11">
        <f>_xlfn.XLOOKUP(Table3[[#This Row],[Student_ID]],'Exam Results'!B:B,'Exam Results'!A:A)</f>
        <v>678</v>
      </c>
      <c r="B948" s="10" t="s">
        <v>104</v>
      </c>
      <c r="C948" s="6">
        <v>5</v>
      </c>
      <c r="D948" s="6">
        <v>2</v>
      </c>
      <c r="E948" s="7" t="s">
        <v>1017</v>
      </c>
    </row>
    <row r="949" spans="1:5" x14ac:dyDescent="0.35">
      <c r="A949" s="11">
        <f>_xlfn.XLOOKUP(Table3[[#This Row],[Student_ID]],'Exam Results'!B:B,'Exam Results'!A:A)</f>
        <v>528</v>
      </c>
      <c r="B949" s="11" t="s">
        <v>487</v>
      </c>
      <c r="C949" s="8">
        <v>5</v>
      </c>
      <c r="D949" s="8">
        <v>2</v>
      </c>
      <c r="E949" s="9" t="s">
        <v>1017</v>
      </c>
    </row>
    <row r="950" spans="1:5" x14ac:dyDescent="0.35">
      <c r="A950" s="11">
        <f>_xlfn.XLOOKUP(Table3[[#This Row],[Student_ID]],'Exam Results'!B:B,'Exam Results'!A:A)</f>
        <v>870</v>
      </c>
      <c r="B950" s="10" t="s">
        <v>880</v>
      </c>
      <c r="C950" s="6">
        <v>5</v>
      </c>
      <c r="D950" s="6">
        <v>2</v>
      </c>
      <c r="E950" s="7" t="s">
        <v>1017</v>
      </c>
    </row>
    <row r="951" spans="1:5" x14ac:dyDescent="0.35">
      <c r="A951" s="11">
        <f>_xlfn.XLOOKUP(Table3[[#This Row],[Student_ID]],'Exam Results'!B:B,'Exam Results'!A:A)</f>
        <v>779</v>
      </c>
      <c r="B951" s="11" t="s">
        <v>870</v>
      </c>
      <c r="C951" s="8">
        <v>5</v>
      </c>
      <c r="D951" s="8">
        <v>2</v>
      </c>
      <c r="E951" s="9" t="s">
        <v>1017</v>
      </c>
    </row>
    <row r="952" spans="1:5" x14ac:dyDescent="0.35">
      <c r="A952" s="11">
        <f>_xlfn.XLOOKUP(Table3[[#This Row],[Student_ID]],'Exam Results'!B:B,'Exam Results'!A:A)</f>
        <v>965</v>
      </c>
      <c r="B952" s="10" t="s">
        <v>729</v>
      </c>
      <c r="C952" s="6">
        <v>5</v>
      </c>
      <c r="D952" s="6">
        <v>2</v>
      </c>
      <c r="E952" s="7" t="s">
        <v>1017</v>
      </c>
    </row>
    <row r="953" spans="1:5" x14ac:dyDescent="0.35">
      <c r="A953" s="10">
        <f>_xlfn.XLOOKUP(Table3[[#This Row],[Student_ID]],'Exam Results'!B:B,'Exam Results'!A:A)</f>
        <v>928</v>
      </c>
      <c r="B953" s="11" t="s">
        <v>929</v>
      </c>
      <c r="C953" s="8">
        <v>5</v>
      </c>
      <c r="D953" s="8">
        <v>2</v>
      </c>
      <c r="E953" s="9" t="s">
        <v>1017</v>
      </c>
    </row>
    <row r="954" spans="1:5" x14ac:dyDescent="0.35">
      <c r="A954" s="10">
        <f>_xlfn.XLOOKUP(Table3[[#This Row],[Student_ID]],'Exam Results'!B:B,'Exam Results'!A:A)</f>
        <v>830</v>
      </c>
      <c r="B954" s="10" t="s">
        <v>65</v>
      </c>
      <c r="C954" s="6">
        <v>5</v>
      </c>
      <c r="D954" s="6">
        <v>1</v>
      </c>
      <c r="E954" s="7" t="s">
        <v>1017</v>
      </c>
    </row>
    <row r="955" spans="1:5" x14ac:dyDescent="0.35">
      <c r="A955" s="10">
        <f>_xlfn.XLOOKUP(Table3[[#This Row],[Student_ID]],'Exam Results'!B:B,'Exam Results'!A:A)</f>
        <v>197</v>
      </c>
      <c r="B955" s="11" t="s">
        <v>244</v>
      </c>
      <c r="C955" s="8">
        <v>5</v>
      </c>
      <c r="D955" s="8">
        <v>1</v>
      </c>
      <c r="E955" s="9" t="s">
        <v>1017</v>
      </c>
    </row>
    <row r="956" spans="1:5" x14ac:dyDescent="0.35">
      <c r="A956" s="11">
        <f>_xlfn.XLOOKUP(Table3[[#This Row],[Student_ID]],'Exam Results'!B:B,'Exam Results'!A:A)</f>
        <v>982</v>
      </c>
      <c r="B956" s="10" t="s">
        <v>147</v>
      </c>
      <c r="C956" s="6">
        <v>5</v>
      </c>
      <c r="D956" s="6">
        <v>2</v>
      </c>
      <c r="E956" s="7" t="s">
        <v>1017</v>
      </c>
    </row>
    <row r="957" spans="1:5" x14ac:dyDescent="0.35">
      <c r="A957" s="10">
        <f>_xlfn.XLOOKUP(Table3[[#This Row],[Student_ID]],'Exam Results'!B:B,'Exam Results'!A:A)</f>
        <v>461</v>
      </c>
      <c r="B957" s="11" t="s">
        <v>814</v>
      </c>
      <c r="C957" s="8">
        <v>5</v>
      </c>
      <c r="D957" s="8">
        <v>1</v>
      </c>
      <c r="E957" s="9" t="s">
        <v>1017</v>
      </c>
    </row>
    <row r="958" spans="1:5" x14ac:dyDescent="0.35">
      <c r="A958" s="11">
        <f>_xlfn.XLOOKUP(Table3[[#This Row],[Student_ID]],'Exam Results'!B:B,'Exam Results'!A:A)</f>
        <v>752</v>
      </c>
      <c r="B958" s="10" t="s">
        <v>316</v>
      </c>
      <c r="C958" s="6">
        <v>5</v>
      </c>
      <c r="D958" s="6">
        <v>2</v>
      </c>
      <c r="E958" s="7" t="s">
        <v>1017</v>
      </c>
    </row>
    <row r="959" spans="1:5" x14ac:dyDescent="0.35">
      <c r="A959" s="10">
        <f>_xlfn.XLOOKUP(Table3[[#This Row],[Student_ID]],'Exam Results'!B:B,'Exam Results'!A:A)</f>
        <v>899</v>
      </c>
      <c r="B959" s="11" t="s">
        <v>640</v>
      </c>
      <c r="C959" s="8">
        <v>5</v>
      </c>
      <c r="D959" s="8">
        <v>2</v>
      </c>
      <c r="E959" s="9" t="s">
        <v>1017</v>
      </c>
    </row>
    <row r="960" spans="1:5" x14ac:dyDescent="0.35">
      <c r="A960" s="11">
        <f>_xlfn.XLOOKUP(Table3[[#This Row],[Student_ID]],'Exam Results'!B:B,'Exam Results'!A:A)</f>
        <v>970</v>
      </c>
      <c r="B960" s="10" t="s">
        <v>889</v>
      </c>
      <c r="C960" s="6">
        <v>5</v>
      </c>
      <c r="D960" s="6">
        <v>2</v>
      </c>
      <c r="E960" s="7" t="s">
        <v>1017</v>
      </c>
    </row>
    <row r="961" spans="1:5" x14ac:dyDescent="0.35">
      <c r="A961" s="11">
        <f>_xlfn.XLOOKUP(Table3[[#This Row],[Student_ID]],'Exam Results'!B:B,'Exam Results'!A:A)</f>
        <v>997</v>
      </c>
      <c r="B961" s="11" t="s">
        <v>81</v>
      </c>
      <c r="C961" s="8">
        <v>5</v>
      </c>
      <c r="D961" s="8">
        <v>2</v>
      </c>
      <c r="E961" s="9" t="s">
        <v>1017</v>
      </c>
    </row>
    <row r="962" spans="1:5" x14ac:dyDescent="0.35">
      <c r="A962" s="10">
        <f>_xlfn.XLOOKUP(Table3[[#This Row],[Student_ID]],'Exam Results'!B:B,'Exam Results'!A:A)</f>
        <v>479</v>
      </c>
      <c r="B962" s="10" t="s">
        <v>293</v>
      </c>
      <c r="C962" s="6">
        <v>5</v>
      </c>
      <c r="D962" s="6">
        <v>1</v>
      </c>
      <c r="E962" s="7" t="s">
        <v>1017</v>
      </c>
    </row>
    <row r="963" spans="1:5" x14ac:dyDescent="0.35">
      <c r="A963" s="11">
        <f>_xlfn.XLOOKUP(Table3[[#This Row],[Student_ID]],'Exam Results'!B:B,'Exam Results'!A:A)</f>
        <v>808</v>
      </c>
      <c r="B963" s="11" t="s">
        <v>769</v>
      </c>
      <c r="C963" s="8">
        <v>5</v>
      </c>
      <c r="D963" s="8">
        <v>2</v>
      </c>
      <c r="E963" s="9" t="s">
        <v>1017</v>
      </c>
    </row>
    <row r="964" spans="1:5" x14ac:dyDescent="0.35">
      <c r="A964" s="11">
        <f>_xlfn.XLOOKUP(Table3[[#This Row],[Student_ID]],'Exam Results'!B:B,'Exam Results'!A:A)</f>
        <v>904</v>
      </c>
      <c r="B964" s="10" t="s">
        <v>576</v>
      </c>
      <c r="C964" s="6">
        <v>5</v>
      </c>
      <c r="D964" s="6">
        <v>2</v>
      </c>
      <c r="E964" s="7" t="s">
        <v>1017</v>
      </c>
    </row>
    <row r="965" spans="1:5" x14ac:dyDescent="0.35">
      <c r="A965" s="11">
        <f>_xlfn.XLOOKUP(Table3[[#This Row],[Student_ID]],'Exam Results'!B:B,'Exam Results'!A:A)</f>
        <v>990</v>
      </c>
      <c r="B965" s="11" t="s">
        <v>931</v>
      </c>
      <c r="C965" s="8">
        <v>5</v>
      </c>
      <c r="D965" s="8">
        <v>2</v>
      </c>
      <c r="E965" s="9" t="s">
        <v>1017</v>
      </c>
    </row>
    <row r="966" spans="1:5" x14ac:dyDescent="0.35">
      <c r="A966" s="11">
        <f>_xlfn.XLOOKUP(Table3[[#This Row],[Student_ID]],'Exam Results'!B:B,'Exam Results'!A:A)</f>
        <v>940</v>
      </c>
      <c r="B966" s="10" t="s">
        <v>14</v>
      </c>
      <c r="C966" s="6">
        <v>5</v>
      </c>
      <c r="D966" s="6">
        <v>1</v>
      </c>
      <c r="E966" s="7" t="s">
        <v>1017</v>
      </c>
    </row>
    <row r="967" spans="1:5" x14ac:dyDescent="0.35">
      <c r="A967" s="11">
        <f>_xlfn.XLOOKUP(Table3[[#This Row],[Student_ID]],'Exam Results'!B:B,'Exam Results'!A:A)</f>
        <v>999</v>
      </c>
      <c r="B967" s="11" t="s">
        <v>111</v>
      </c>
      <c r="C967" s="8">
        <v>5</v>
      </c>
      <c r="D967" s="8">
        <v>2</v>
      </c>
      <c r="E967" s="9" t="s">
        <v>1017</v>
      </c>
    </row>
    <row r="968" spans="1:5" x14ac:dyDescent="0.35">
      <c r="A968" s="11">
        <f>_xlfn.XLOOKUP(Table3[[#This Row],[Student_ID]],'Exam Results'!B:B,'Exam Results'!A:A)</f>
        <v>950</v>
      </c>
      <c r="B968" s="10" t="s">
        <v>951</v>
      </c>
      <c r="C968" s="6">
        <v>5</v>
      </c>
      <c r="D968" s="6">
        <v>1</v>
      </c>
      <c r="E968" s="7" t="s">
        <v>1017</v>
      </c>
    </row>
    <row r="969" spans="1:5" x14ac:dyDescent="0.35">
      <c r="A969" s="11">
        <f>_xlfn.XLOOKUP(Table3[[#This Row],[Student_ID]],'Exam Results'!B:B,'Exam Results'!A:A)</f>
        <v>768</v>
      </c>
      <c r="B969" s="11" t="s">
        <v>857</v>
      </c>
      <c r="C969" s="8">
        <v>5</v>
      </c>
      <c r="D969" s="8">
        <v>2</v>
      </c>
      <c r="E969" s="9" t="s">
        <v>1017</v>
      </c>
    </row>
    <row r="970" spans="1:5" x14ac:dyDescent="0.35">
      <c r="A970" s="11">
        <f>_xlfn.XLOOKUP(Table3[[#This Row],[Student_ID]],'Exam Results'!B:B,'Exam Results'!A:A)</f>
        <v>736</v>
      </c>
      <c r="B970" s="10" t="s">
        <v>45</v>
      </c>
      <c r="C970" s="6">
        <v>5</v>
      </c>
      <c r="D970" s="6">
        <v>1</v>
      </c>
      <c r="E970" s="7" t="s">
        <v>1017</v>
      </c>
    </row>
    <row r="971" spans="1:5" x14ac:dyDescent="0.35">
      <c r="A971" s="10">
        <f>_xlfn.XLOOKUP(Table3[[#This Row],[Student_ID]],'Exam Results'!B:B,'Exam Results'!A:A)</f>
        <v>376</v>
      </c>
      <c r="B971" s="11" t="s">
        <v>614</v>
      </c>
      <c r="C971" s="8">
        <v>5</v>
      </c>
      <c r="D971" s="8">
        <v>2</v>
      </c>
      <c r="E971" s="9" t="s">
        <v>1017</v>
      </c>
    </row>
    <row r="972" spans="1:5" x14ac:dyDescent="0.35">
      <c r="A972" s="10">
        <f>_xlfn.XLOOKUP(Table3[[#This Row],[Student_ID]],'Exam Results'!B:B,'Exam Results'!A:A)</f>
        <v>984</v>
      </c>
      <c r="B972" s="10" t="s">
        <v>616</v>
      </c>
      <c r="C972" s="6">
        <v>5</v>
      </c>
      <c r="D972" s="6">
        <v>2</v>
      </c>
      <c r="E972" s="7" t="s">
        <v>1017</v>
      </c>
    </row>
    <row r="973" spans="1:5" x14ac:dyDescent="0.35">
      <c r="A973" s="10">
        <f>_xlfn.XLOOKUP(Table3[[#This Row],[Student_ID]],'Exam Results'!B:B,'Exam Results'!A:A)</f>
        <v>906</v>
      </c>
      <c r="B973" s="11" t="s">
        <v>761</v>
      </c>
      <c r="C973" s="8">
        <v>5</v>
      </c>
      <c r="D973" s="8">
        <v>1</v>
      </c>
      <c r="E973" s="9" t="s">
        <v>1017</v>
      </c>
    </row>
    <row r="974" spans="1:5" x14ac:dyDescent="0.35">
      <c r="A974" s="10">
        <f>_xlfn.XLOOKUP(Table3[[#This Row],[Student_ID]],'Exam Results'!B:B,'Exam Results'!A:A)</f>
        <v>748</v>
      </c>
      <c r="B974" s="10" t="s">
        <v>825</v>
      </c>
      <c r="C974" s="6">
        <v>5</v>
      </c>
      <c r="D974" s="6">
        <v>2</v>
      </c>
      <c r="E974" s="7" t="s">
        <v>1017</v>
      </c>
    </row>
    <row r="975" spans="1:5" x14ac:dyDescent="0.35">
      <c r="A975" s="11">
        <f>_xlfn.XLOOKUP(Table3[[#This Row],[Student_ID]],'Exam Results'!B:B,'Exam Results'!A:A)</f>
        <v>951</v>
      </c>
      <c r="B975" s="11" t="s">
        <v>846</v>
      </c>
      <c r="C975" s="8">
        <v>5</v>
      </c>
      <c r="D975" s="8">
        <v>2</v>
      </c>
      <c r="E975" s="9" t="s">
        <v>1017</v>
      </c>
    </row>
    <row r="976" spans="1:5" x14ac:dyDescent="0.35">
      <c r="A976" s="11">
        <f>_xlfn.XLOOKUP(Table3[[#This Row],[Student_ID]],'Exam Results'!B:B,'Exam Results'!A:A)</f>
        <v>932</v>
      </c>
      <c r="B976" s="10" t="s">
        <v>852</v>
      </c>
      <c r="C976" s="6">
        <v>5</v>
      </c>
      <c r="D976" s="6">
        <v>1</v>
      </c>
      <c r="E976" s="7" t="s">
        <v>1017</v>
      </c>
    </row>
    <row r="977" spans="1:5" x14ac:dyDescent="0.35">
      <c r="A977" s="10">
        <f>_xlfn.XLOOKUP(Table3[[#This Row],[Student_ID]],'Exam Results'!B:B,'Exam Results'!A:A)</f>
        <v>737</v>
      </c>
      <c r="B977" s="11" t="s">
        <v>965</v>
      </c>
      <c r="C977" s="8">
        <v>5</v>
      </c>
      <c r="D977" s="8">
        <v>2</v>
      </c>
      <c r="E977" s="9" t="s">
        <v>1017</v>
      </c>
    </row>
    <row r="978" spans="1:5" x14ac:dyDescent="0.35">
      <c r="A978" s="10">
        <f>_xlfn.XLOOKUP(Table3[[#This Row],[Student_ID]],'Exam Results'!B:B,'Exam Results'!A:A)</f>
        <v>670</v>
      </c>
      <c r="B978" s="10" t="s">
        <v>807</v>
      </c>
      <c r="C978" s="6">
        <v>5</v>
      </c>
      <c r="D978" s="6">
        <v>1</v>
      </c>
      <c r="E978" s="7" t="s">
        <v>1017</v>
      </c>
    </row>
    <row r="979" spans="1:5" x14ac:dyDescent="0.35">
      <c r="A979" s="11">
        <f>_xlfn.XLOOKUP(Table3[[#This Row],[Student_ID]],'Exam Results'!B:B,'Exam Results'!A:A)</f>
        <v>841</v>
      </c>
      <c r="B979" s="11" t="s">
        <v>895</v>
      </c>
      <c r="C979" s="8">
        <v>5</v>
      </c>
      <c r="D979" s="8">
        <v>1</v>
      </c>
      <c r="E979" s="9" t="s">
        <v>1017</v>
      </c>
    </row>
    <row r="980" spans="1:5" x14ac:dyDescent="0.35">
      <c r="A980" s="11">
        <f>_xlfn.XLOOKUP(Table3[[#This Row],[Student_ID]],'Exam Results'!B:B,'Exam Results'!A:A)</f>
        <v>746</v>
      </c>
      <c r="B980" s="10" t="s">
        <v>863</v>
      </c>
      <c r="C980" s="6">
        <v>5</v>
      </c>
      <c r="D980" s="6">
        <v>2</v>
      </c>
      <c r="E980" s="7" t="s">
        <v>1017</v>
      </c>
    </row>
    <row r="981" spans="1:5" x14ac:dyDescent="0.35">
      <c r="A981" s="10">
        <f>_xlfn.XLOOKUP(Table3[[#This Row],[Student_ID]],'Exam Results'!B:B,'Exam Results'!A:A)</f>
        <v>864</v>
      </c>
      <c r="B981" s="11" t="s">
        <v>113</v>
      </c>
      <c r="C981" s="8">
        <v>5</v>
      </c>
      <c r="D981" s="8">
        <v>2</v>
      </c>
      <c r="E981" s="9" t="s">
        <v>1017</v>
      </c>
    </row>
    <row r="982" spans="1:5" x14ac:dyDescent="0.35">
      <c r="A982" s="11">
        <f>_xlfn.XLOOKUP(Table3[[#This Row],[Student_ID]],'Exam Results'!B:B,'Exam Results'!A:A)</f>
        <v>204</v>
      </c>
      <c r="B982" s="10" t="s">
        <v>437</v>
      </c>
      <c r="C982" s="6">
        <v>5</v>
      </c>
      <c r="D982" s="6">
        <v>2</v>
      </c>
      <c r="E982" s="7" t="s">
        <v>1017</v>
      </c>
    </row>
    <row r="983" spans="1:5" x14ac:dyDescent="0.35">
      <c r="A983" s="10">
        <f>_xlfn.XLOOKUP(Table3[[#This Row],[Student_ID]],'Exam Results'!B:B,'Exam Results'!A:A)</f>
        <v>705</v>
      </c>
      <c r="B983" s="11" t="s">
        <v>602</v>
      </c>
      <c r="C983" s="8">
        <v>5</v>
      </c>
      <c r="D983" s="8">
        <v>2</v>
      </c>
      <c r="E983" s="9" t="s">
        <v>1017</v>
      </c>
    </row>
    <row r="984" spans="1:5" x14ac:dyDescent="0.35">
      <c r="A984" s="11">
        <f>_xlfn.XLOOKUP(Table3[[#This Row],[Student_ID]],'Exam Results'!B:B,'Exam Results'!A:A)</f>
        <v>971</v>
      </c>
      <c r="B984" s="10" t="s">
        <v>637</v>
      </c>
      <c r="C984" s="6">
        <v>6</v>
      </c>
      <c r="D984" s="6">
        <v>1</v>
      </c>
      <c r="E984" s="7" t="s">
        <v>1017</v>
      </c>
    </row>
    <row r="985" spans="1:5" x14ac:dyDescent="0.35">
      <c r="A985" s="10">
        <f>_xlfn.XLOOKUP(Table3[[#This Row],[Student_ID]],'Exam Results'!B:B,'Exam Results'!A:A)</f>
        <v>513</v>
      </c>
      <c r="B985" s="11" t="s">
        <v>524</v>
      </c>
      <c r="C985" s="8">
        <v>6</v>
      </c>
      <c r="D985" s="8">
        <v>1</v>
      </c>
      <c r="E985" s="9" t="s">
        <v>1017</v>
      </c>
    </row>
    <row r="986" spans="1:5" x14ac:dyDescent="0.35">
      <c r="A986" s="11">
        <f>_xlfn.XLOOKUP(Table3[[#This Row],[Student_ID]],'Exam Results'!B:B,'Exam Results'!A:A)</f>
        <v>995</v>
      </c>
      <c r="B986" s="10" t="s">
        <v>452</v>
      </c>
      <c r="C986" s="6">
        <v>6</v>
      </c>
      <c r="D986" s="6">
        <v>2</v>
      </c>
      <c r="E986" s="7" t="s">
        <v>1017</v>
      </c>
    </row>
    <row r="987" spans="1:5" x14ac:dyDescent="0.35">
      <c r="A987" s="11">
        <f>_xlfn.XLOOKUP(Table3[[#This Row],[Student_ID]],'Exam Results'!B:B,'Exam Results'!A:A)</f>
        <v>698</v>
      </c>
      <c r="B987" s="11" t="s">
        <v>99</v>
      </c>
      <c r="C987" s="8">
        <v>6</v>
      </c>
      <c r="D987" s="8">
        <v>2</v>
      </c>
      <c r="E987" s="9" t="s">
        <v>1017</v>
      </c>
    </row>
    <row r="988" spans="1:5" x14ac:dyDescent="0.35">
      <c r="A988" s="11">
        <f>_xlfn.XLOOKUP(Table3[[#This Row],[Student_ID]],'Exam Results'!B:B,'Exam Results'!A:A)</f>
        <v>939</v>
      </c>
      <c r="B988" s="10" t="s">
        <v>638</v>
      </c>
      <c r="C988" s="6">
        <v>6</v>
      </c>
      <c r="D988" s="6">
        <v>2</v>
      </c>
      <c r="E988" s="7" t="s">
        <v>1017</v>
      </c>
    </row>
    <row r="989" spans="1:5" x14ac:dyDescent="0.35">
      <c r="A989" s="11">
        <f>_xlfn.XLOOKUP(Table3[[#This Row],[Student_ID]],'Exam Results'!B:B,'Exam Results'!A:A)</f>
        <v>867</v>
      </c>
      <c r="B989" s="11" t="s">
        <v>404</v>
      </c>
      <c r="C989" s="8">
        <v>6</v>
      </c>
      <c r="D989" s="8">
        <v>2</v>
      </c>
      <c r="E989" s="9" t="s">
        <v>1017</v>
      </c>
    </row>
    <row r="990" spans="1:5" x14ac:dyDescent="0.35">
      <c r="A990" s="10">
        <f>_xlfn.XLOOKUP(Table3[[#This Row],[Student_ID]],'Exam Results'!B:B,'Exam Results'!A:A)</f>
        <v>168</v>
      </c>
      <c r="B990" s="10" t="s">
        <v>199</v>
      </c>
      <c r="C990" s="6">
        <v>6</v>
      </c>
      <c r="D990" s="6">
        <v>2</v>
      </c>
      <c r="E990" s="7" t="s">
        <v>1017</v>
      </c>
    </row>
    <row r="991" spans="1:5" x14ac:dyDescent="0.35">
      <c r="A991" s="10">
        <f>_xlfn.XLOOKUP(Table3[[#This Row],[Student_ID]],'Exam Results'!B:B,'Exam Results'!A:A)</f>
        <v>127</v>
      </c>
      <c r="B991" s="11" t="s">
        <v>779</v>
      </c>
      <c r="C991" s="8">
        <v>6</v>
      </c>
      <c r="D991" s="8">
        <v>1</v>
      </c>
      <c r="E991" s="9" t="s">
        <v>1017</v>
      </c>
    </row>
    <row r="992" spans="1:5" x14ac:dyDescent="0.35">
      <c r="A992" s="11">
        <f>_xlfn.XLOOKUP(Table3[[#This Row],[Student_ID]],'Exam Results'!B:B,'Exam Results'!A:A)</f>
        <v>714</v>
      </c>
      <c r="B992" s="10" t="s">
        <v>875</v>
      </c>
      <c r="C992" s="6">
        <v>6</v>
      </c>
      <c r="D992" s="6">
        <v>1</v>
      </c>
      <c r="E992" s="7" t="s">
        <v>1017</v>
      </c>
    </row>
    <row r="993" spans="1:5" x14ac:dyDescent="0.35">
      <c r="A993" s="11">
        <f>_xlfn.XLOOKUP(Table3[[#This Row],[Student_ID]],'Exam Results'!B:B,'Exam Results'!A:A)</f>
        <v>413</v>
      </c>
      <c r="B993" s="11" t="s">
        <v>70</v>
      </c>
      <c r="C993" s="8">
        <v>6</v>
      </c>
      <c r="D993" s="8">
        <v>2</v>
      </c>
      <c r="E993" s="9" t="s">
        <v>1017</v>
      </c>
    </row>
    <row r="994" spans="1:5" x14ac:dyDescent="0.35">
      <c r="A994" s="10">
        <f>_xlfn.XLOOKUP(Table3[[#This Row],[Student_ID]],'Exam Results'!B:B,'Exam Results'!A:A)</f>
        <v>612</v>
      </c>
      <c r="B994" s="10" t="s">
        <v>534</v>
      </c>
      <c r="C994" s="6">
        <v>6</v>
      </c>
      <c r="D994" s="6">
        <v>2</v>
      </c>
      <c r="E994" s="7" t="s">
        <v>1017</v>
      </c>
    </row>
    <row r="995" spans="1:5" x14ac:dyDescent="0.35">
      <c r="A995" s="11">
        <f>_xlfn.XLOOKUP(Table3[[#This Row],[Student_ID]],'Exam Results'!B:B,'Exam Results'!A:A)</f>
        <v>881</v>
      </c>
      <c r="B995" s="11" t="s">
        <v>686</v>
      </c>
      <c r="C995" s="8">
        <v>6</v>
      </c>
      <c r="D995" s="8">
        <v>1</v>
      </c>
      <c r="E995" s="9" t="s">
        <v>1017</v>
      </c>
    </row>
    <row r="996" spans="1:5" x14ac:dyDescent="0.35">
      <c r="A996" s="10">
        <f>_xlfn.XLOOKUP(Table3[[#This Row],[Student_ID]],'Exam Results'!B:B,'Exam Results'!A:A)</f>
        <v>763</v>
      </c>
      <c r="B996" s="10" t="s">
        <v>545</v>
      </c>
      <c r="C996" s="6">
        <v>6</v>
      </c>
      <c r="D996" s="6">
        <v>1</v>
      </c>
      <c r="E996" s="7" t="s">
        <v>1017</v>
      </c>
    </row>
    <row r="997" spans="1:5" x14ac:dyDescent="0.35">
      <c r="A997" s="11">
        <f>_xlfn.XLOOKUP(Table3[[#This Row],[Student_ID]],'Exam Results'!B:B,'Exam Results'!A:A)</f>
        <v>851</v>
      </c>
      <c r="B997" s="11" t="s">
        <v>611</v>
      </c>
      <c r="C997" s="8">
        <v>6</v>
      </c>
      <c r="D997" s="8">
        <v>2</v>
      </c>
      <c r="E997" s="9" t="s">
        <v>1017</v>
      </c>
    </row>
    <row r="998" spans="1:5" x14ac:dyDescent="0.35">
      <c r="A998" s="10">
        <f>_xlfn.XLOOKUP(Table3[[#This Row],[Student_ID]],'Exam Results'!B:B,'Exam Results'!A:A)</f>
        <v>730</v>
      </c>
      <c r="B998" s="10" t="s">
        <v>657</v>
      </c>
      <c r="C998" s="6">
        <v>6</v>
      </c>
      <c r="D998" s="6">
        <v>2</v>
      </c>
      <c r="E998" s="7" t="s">
        <v>1017</v>
      </c>
    </row>
    <row r="999" spans="1:5" x14ac:dyDescent="0.35">
      <c r="A999" s="11">
        <f>_xlfn.XLOOKUP(Table3[[#This Row],[Student_ID]],'Exam Results'!B:B,'Exam Results'!A:A)</f>
        <v>472</v>
      </c>
      <c r="B999" s="11" t="s">
        <v>970</v>
      </c>
      <c r="C999" s="8">
        <v>6</v>
      </c>
      <c r="D999" s="8">
        <v>2</v>
      </c>
      <c r="E999" s="9" t="s">
        <v>1017</v>
      </c>
    </row>
    <row r="1000" spans="1:5" x14ac:dyDescent="0.35">
      <c r="A1000" s="11">
        <f>_xlfn.XLOOKUP(Table3[[#This Row],[Student_ID]],'Exam Results'!B:B,'Exam Results'!A:A)</f>
        <v>959</v>
      </c>
      <c r="B1000" s="10" t="s">
        <v>972</v>
      </c>
      <c r="C1000" s="6">
        <v>6</v>
      </c>
      <c r="D1000" s="6">
        <v>2</v>
      </c>
      <c r="E1000" s="7" t="s">
        <v>1017</v>
      </c>
    </row>
    <row r="1001" spans="1:5" x14ac:dyDescent="0.35">
      <c r="A1001" s="11">
        <f>_xlfn.XLOOKUP(Table3[[#This Row],[Student_ID]],'Exam Results'!B:B,'Exam Results'!A:A)</f>
        <v>631</v>
      </c>
      <c r="B1001" s="11" t="s">
        <v>214</v>
      </c>
      <c r="C1001" s="8">
        <v>6</v>
      </c>
      <c r="D1001" s="8">
        <v>1</v>
      </c>
      <c r="E1001" s="9" t="s">
        <v>1017</v>
      </c>
    </row>
    <row r="1002" spans="1:5" x14ac:dyDescent="0.35">
      <c r="B1002" t="s">
        <v>1018</v>
      </c>
      <c r="C1002">
        <f>SUBTOTAL(103,Table3[parental_level_of_education])</f>
        <v>1000</v>
      </c>
      <c r="E1002" s="13"/>
    </row>
  </sheetData>
  <autoFilter ref="A1:A1001" xr:uid="{8EB68D6F-F5C0-45A2-BB9E-9F362ABAF082}">
    <sortState xmlns:xlrd2="http://schemas.microsoft.com/office/spreadsheetml/2017/richdata2" ref="A2:A1001">
      <sortCondition ref="A1:A1001"/>
    </sortState>
  </autoFilter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9B76AB-4CE7-4D80-9CDE-3D5221374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Student List</vt:lpstr>
      <vt:lpstr>Exam Results</vt:lpstr>
      <vt:lpstr>Survey Results</vt:lpstr>
      <vt:lpstr>'Exam Results'!Extract</vt:lpstr>
      <vt:lpstr>lunch_plan</vt:lpstr>
      <vt:lpstr>parental_level_of_education</vt:lpstr>
      <vt:lpstr>Student_ID</vt:lpstr>
      <vt:lpstr>test_preparation_course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Chee, Aaron S</dc:creator>
  <cp:lastModifiedBy>Chee, Aaron S</cp:lastModifiedBy>
  <dcterms:created xsi:type="dcterms:W3CDTF">2024-01-30T19:35:48Z</dcterms:created>
  <dcterms:modified xsi:type="dcterms:W3CDTF">2024-02-04T18:58:56Z</dcterms:modified>
</cp:coreProperties>
</file>