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ngs\OneDrive\Desktop\datasets\"/>
    </mc:Choice>
  </mc:AlternateContent>
  <xr:revisionPtr revIDLastSave="0" documentId="13_ncr:1_{8421663F-910E-4A97-8BAD-66EECD7A5BDE}" xr6:coauthVersionLast="47" xr6:coauthVersionMax="47" xr10:uidLastSave="{00000000-0000-0000-0000-000000000000}"/>
  <bookViews>
    <workbookView xWindow="-108" yWindow="-108" windowWidth="23256" windowHeight="12456" xr2:uid="{D1142E9F-314F-4109-96BF-BE1552C1EA39}"/>
  </bookViews>
  <sheets>
    <sheet name="Reports" sheetId="2" r:id="rId1"/>
    <sheet name="Master List" sheetId="1" r:id="rId2"/>
    <sheet name="TRUE" sheetId="4" r:id="rId3"/>
    <sheet name="INDEX MATCH" sheetId="3" r:id="rId4"/>
    <sheet name="XLOOKUP" sheetId="5" r:id="rId5"/>
    <sheet name="Duplicate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B15" i="2"/>
  <c r="B16" i="2"/>
  <c r="B17" i="2"/>
  <c r="B18" i="2"/>
  <c r="B19" i="2"/>
  <c r="B20" i="2"/>
  <c r="B5" i="2"/>
  <c r="B6" i="2"/>
  <c r="B7" i="2"/>
  <c r="B8" i="2"/>
  <c r="B9" i="2"/>
  <c r="B4" i="2"/>
  <c r="C4" i="2"/>
  <c r="C5" i="2"/>
  <c r="C6" i="2"/>
  <c r="C7" i="2"/>
  <c r="C8" i="2"/>
  <c r="C9" i="2"/>
  <c r="I5" i="1"/>
  <c r="I4" i="1"/>
  <c r="H5" i="1"/>
  <c r="H4" i="1"/>
  <c r="H5" i="3"/>
  <c r="H6" i="3"/>
  <c r="H7" i="3"/>
  <c r="H8" i="3"/>
  <c r="H9" i="3"/>
  <c r="H10" i="3"/>
  <c r="H11" i="3"/>
  <c r="H12" i="3"/>
  <c r="H13" i="3"/>
  <c r="H14" i="3"/>
  <c r="H15" i="3"/>
  <c r="H4" i="3"/>
</calcChain>
</file>

<file path=xl/sharedStrings.xml><?xml version="1.0" encoding="utf-8"?>
<sst xmlns="http://schemas.openxmlformats.org/spreadsheetml/2006/main" count="338" uniqueCount="140">
  <si>
    <t>Employee Master List</t>
  </si>
  <si>
    <t>Warren Colon</t>
  </si>
  <si>
    <t>Sonja Mullins</t>
  </si>
  <si>
    <t>Ronald Perez</t>
  </si>
  <si>
    <t>Abel Lynch</t>
  </si>
  <si>
    <t>Alex Terry</t>
  </si>
  <si>
    <t>Gail Cain</t>
  </si>
  <si>
    <t>Domingo Little</t>
  </si>
  <si>
    <t>Jimmy Grant</t>
  </si>
  <si>
    <t>Luther Hunter</t>
  </si>
  <si>
    <t>Darren Mckinney</t>
  </si>
  <si>
    <t>Ashley Hardy</t>
  </si>
  <si>
    <t>Lloyd White</t>
  </si>
  <si>
    <t>Theresa Garrett</t>
  </si>
  <si>
    <t>Antonio Lamb</t>
  </si>
  <si>
    <t>Krystal Harris</t>
  </si>
  <si>
    <t>Lela Jackson</t>
  </si>
  <si>
    <t>Lena Reed</t>
  </si>
  <si>
    <t>Courtney Walters</t>
  </si>
  <si>
    <t>Naomi Wright</t>
  </si>
  <si>
    <t>Lois Cox</t>
  </si>
  <si>
    <t>Pedro Jimenez</t>
  </si>
  <si>
    <t>Josephine Parks</t>
  </si>
  <si>
    <t>Natasha Patrick</t>
  </si>
  <si>
    <t>Bradford Frank</t>
  </si>
  <si>
    <t>Earnest Barber</t>
  </si>
  <si>
    <t>Mabel Ball</t>
  </si>
  <si>
    <t>Herbert Erickson</t>
  </si>
  <si>
    <t>Gretchen Newman</t>
  </si>
  <si>
    <t>Danny Hale</t>
  </si>
  <si>
    <t>Marvin Aguilar</t>
  </si>
  <si>
    <t>Holly Sutton</t>
  </si>
  <si>
    <t>Perry Shelton</t>
  </si>
  <si>
    <t>Dwayne Andrews</t>
  </si>
  <si>
    <t>Rosie Christensen</t>
  </si>
  <si>
    <t>Clara Ortega</t>
  </si>
  <si>
    <t>Crystal Fields</t>
  </si>
  <si>
    <t>Mitchell Carlson</t>
  </si>
  <si>
    <t>Ellis Curry</t>
  </si>
  <si>
    <t>Archie Mcdaniel</t>
  </si>
  <si>
    <t>Jeremiah Schneider</t>
  </si>
  <si>
    <t>June Swanson</t>
  </si>
  <si>
    <t>Tammy Williams</t>
  </si>
  <si>
    <t>Arlene Tyler</t>
  </si>
  <si>
    <t>Byron Price</t>
  </si>
  <si>
    <t>Allison Simpson</t>
  </si>
  <si>
    <t>Pam Nguyen</t>
  </si>
  <si>
    <t>Marcella Martin</t>
  </si>
  <si>
    <t>Melvin Walker</t>
  </si>
  <si>
    <t>Sonia Brown</t>
  </si>
  <si>
    <t>Alfredo Roberts</t>
  </si>
  <si>
    <t>Employee ID</t>
  </si>
  <si>
    <t>Department</t>
  </si>
  <si>
    <t>Country</t>
  </si>
  <si>
    <t>IT</t>
  </si>
  <si>
    <t>Finance</t>
  </si>
  <si>
    <t>HR</t>
  </si>
  <si>
    <t>Marketing</t>
  </si>
  <si>
    <t>Sales</t>
  </si>
  <si>
    <t>USA</t>
  </si>
  <si>
    <t>UK</t>
  </si>
  <si>
    <t>Germany</t>
  </si>
  <si>
    <t>France</t>
  </si>
  <si>
    <t>Employee:</t>
  </si>
  <si>
    <t>Country:</t>
  </si>
  <si>
    <t>Employee Name</t>
  </si>
  <si>
    <t>Report 1 - Employee Report</t>
  </si>
  <si>
    <t>Report 2 - Employee exists in master data?</t>
  </si>
  <si>
    <t>Exists in Master?</t>
  </si>
  <si>
    <t>Report 3 - Find the Employee Name</t>
  </si>
  <si>
    <t>Order ID</t>
  </si>
  <si>
    <t>Customer</t>
  </si>
  <si>
    <t>Item</t>
  </si>
  <si>
    <t>Quantity</t>
  </si>
  <si>
    <t>Total</t>
  </si>
  <si>
    <t>Tie</t>
  </si>
  <si>
    <t>Dress</t>
  </si>
  <si>
    <t>Trousers</t>
  </si>
  <si>
    <t>Hat</t>
  </si>
  <si>
    <t>Skirt</t>
  </si>
  <si>
    <t>Top</t>
  </si>
  <si>
    <t>Price Per Item</t>
  </si>
  <si>
    <t>Order ID:</t>
  </si>
  <si>
    <t>Customer:</t>
  </si>
  <si>
    <t>Sales Agent Commission</t>
  </si>
  <si>
    <t>Agent</t>
  </si>
  <si>
    <t>Salary</t>
  </si>
  <si>
    <t>Comission Rate</t>
  </si>
  <si>
    <t>Commission Amount</t>
  </si>
  <si>
    <t>Mary Miller</t>
  </si>
  <si>
    <t>Katherine Morris</t>
  </si>
  <si>
    <t>Lillian Torres</t>
  </si>
  <si>
    <t>Ruth Watson</t>
  </si>
  <si>
    <t>Howard Morgan</t>
  </si>
  <si>
    <t>Gregory Hernandez</t>
  </si>
  <si>
    <t>Willie Allen</t>
  </si>
  <si>
    <t>Tammy Thomas</t>
  </si>
  <si>
    <t>Judith Coleman</t>
  </si>
  <si>
    <t>Jack Perez</t>
  </si>
  <si>
    <t>Robert Jackson</t>
  </si>
  <si>
    <t>Evelyn Griffin</t>
  </si>
  <si>
    <t>Kenneth Moore</t>
  </si>
  <si>
    <t>Doris Martin</t>
  </si>
  <si>
    <t>Roy Flores</t>
  </si>
  <si>
    <t>Beverly Long</t>
  </si>
  <si>
    <t>Commission Lookup Table</t>
  </si>
  <si>
    <t>Sales between 500 and 999</t>
  </si>
  <si>
    <t>Sales between 1000 and 1999</t>
  </si>
  <si>
    <t>Sales between 2000 and 2999</t>
  </si>
  <si>
    <t>Sales between 3000 and 3999</t>
  </si>
  <si>
    <t>Sales between 4000 and 4999</t>
  </si>
  <si>
    <t>Sales of 5000 and above</t>
  </si>
  <si>
    <t>Sales of below 500</t>
  </si>
  <si>
    <t>Meaning</t>
  </si>
  <si>
    <t>Rate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</si>
  <si>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</si>
  <si>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</si>
  <si>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</si>
  <si>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</si>
  <si>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</si>
  <si>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</si>
  <si>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</si>
  <si>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</si>
  <si>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</si>
  <si>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</si>
  <si>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</si>
  <si>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</si>
  <si>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Go2Travel</t>
  </si>
  <si>
    <t>FlyBe</t>
  </si>
  <si>
    <t>Trips4Less</t>
  </si>
  <si>
    <t>Wanderings</t>
  </si>
  <si>
    <t>Explore</t>
  </si>
  <si>
    <t>Wanderlust</t>
  </si>
  <si>
    <t>Backpacker</t>
  </si>
  <si>
    <t>Company</t>
  </si>
  <si>
    <t>Month</t>
  </si>
  <si>
    <t>Report 1 - Lookup Monthly Sales by Company</t>
  </si>
  <si>
    <t>Duplicate Values</t>
  </si>
  <si>
    <t>Lola</t>
  </si>
  <si>
    <t>Francisc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</si>
</sst>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8" x14ac:knownFonts="1">
    <font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1"/>
      <color theme="1"/>
      <name val="Aptos"/>
      <family val="2"/>
    </font>
    <font>
      <sz val="11"/>
      <color theme="0"/>
      <name val="Aptos"/>
      <family val="2"/>
    </font>
    <font>
      <sz val="11"/>
      <name val="Aptos"/>
      <family val="2"/>
    </font>
    <font>
      <b/>
      <i/>
      <sz val="11"/>
      <color theme="1"/>
      <name val="Aptos"/>
      <family val="2"/>
    </font>
    <font>
      <sz val="8"/>
      <name val="Aptos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8" tint="0.39997558519241921"/>
      </left>
      <right/>
      <top/>
      <bottom/>
      <diagonal/>
    </border>
    <border>
      <left/>
      <right style="thin">
        <color theme="8" tint="0.39997558519241921"/>
      </right>
      <top/>
      <bottom/>
      <diagonal/>
    </border>
    <border>
      <left style="thin">
        <color theme="4" tint="0.39997558519241921"/>
      </left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5" fillId="0" borderId="0" xfId="0" applyFont="1"/>
    <xf numFmtId="0" fontId="3" fillId="0" borderId="0" xfId="0" applyFont="1"/>
    <xf numFmtId="0" fontId="2" fillId="3" borderId="0" xfId="0" applyFont="1" applyFill="1"/>
    <xf numFmtId="0" fontId="4" fillId="3" borderId="0" xfId="0" applyFont="1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2" fontId="0" fillId="0" borderId="0" xfId="0" applyNumberFormat="1"/>
    <xf numFmtId="0" fontId="2" fillId="7" borderId="5" xfId="0" applyFont="1" applyFill="1" applyBorder="1"/>
    <xf numFmtId="0" fontId="2" fillId="7" borderId="6" xfId="0" applyFont="1" applyFill="1" applyBorder="1"/>
    <xf numFmtId="0" fontId="2" fillId="7" borderId="7" xfId="0" applyFont="1" applyFill="1" applyBorder="1"/>
    <xf numFmtId="166" fontId="0" fillId="0" borderId="0" xfId="2" applyNumberFormat="1" applyFont="1"/>
    <xf numFmtId="0" fontId="2" fillId="7" borderId="0" xfId="0" applyFont="1" applyFill="1" applyAlignment="1">
      <alignment horizontal="centerContinuous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8" borderId="0" xfId="0" applyFont="1" applyFill="1"/>
    <xf numFmtId="0" fontId="6" fillId="9" borderId="0" xfId="0" applyFont="1" applyFill="1"/>
    <xf numFmtId="9" fontId="0" fillId="0" borderId="0" xfId="3" applyFont="1"/>
    <xf numFmtId="164" fontId="0" fillId="0" borderId="0" xfId="0" applyNumberFormat="1"/>
    <xf numFmtId="0" fontId="3" fillId="9" borderId="0" xfId="0" applyFont="1" applyFill="1" applyAlignment="1">
      <alignment horizontal="center"/>
    </xf>
    <xf numFmtId="0" fontId="0" fillId="7" borderId="8" xfId="0" applyFill="1" applyBorder="1"/>
    <xf numFmtId="0" fontId="3" fillId="10" borderId="8" xfId="0" applyFont="1" applyFill="1" applyBorder="1"/>
    <xf numFmtId="167" fontId="0" fillId="11" borderId="8" xfId="1" applyNumberFormat="1" applyFont="1" applyFill="1" applyBorder="1"/>
    <xf numFmtId="0" fontId="3" fillId="0" borderId="1" xfId="0" applyFont="1" applyBorder="1"/>
    <xf numFmtId="0" fontId="0" fillId="12" borderId="0" xfId="0" applyFill="1"/>
    <xf numFmtId="0" fontId="2" fillId="13" borderId="9" xfId="0" applyFont="1" applyFill="1" applyBorder="1"/>
    <xf numFmtId="0" fontId="2" fillId="13" borderId="0" xfId="0" applyFont="1" applyFill="1" applyBorder="1"/>
    <xf numFmtId="0" fontId="2" fillId="13" borderId="10" xfId="0" applyFont="1" applyFill="1" applyBorder="1"/>
    <xf numFmtId="0" fontId="0" fillId="14" borderId="5" xfId="0" applyFont="1" applyFill="1" applyBorder="1"/>
    <xf numFmtId="0" fontId="0" fillId="14" borderId="6" xfId="0" applyFont="1" applyFill="1" applyBorder="1"/>
    <xf numFmtId="0" fontId="0" fillId="14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2" fillId="13" borderId="11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"/>
        <family val="2"/>
        <scheme val="none"/>
      </font>
      <fill>
        <patternFill patternType="solid">
          <fgColor indexed="6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8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448A68-CC84-48C1-B39E-BC5F0F4C4606}" name="sales" displayName="sales" ref="A3:D55" totalsRowShown="0" headerRowDxfId="0" tableBorderDxfId="5">
  <autoFilter ref="A3:D55" xr:uid="{05448A68-CC84-48C1-B39E-BC5F0F4C4606}"/>
  <tableColumns count="4">
    <tableColumn id="1" xr3:uid="{61BEACF4-5FB0-453C-856B-D9F94789D903}" name="Employee Name" dataDxfId="4"/>
    <tableColumn id="2" xr3:uid="{A1B407CD-55B5-40D8-A187-440009A5F1E3}" name="Employee ID" dataDxfId="3"/>
    <tableColumn id="3" xr3:uid="{6E3EF39F-7E44-45D6-8F8C-8C1AF601CF41}" name="Department" dataDxfId="2"/>
    <tableColumn id="4" xr3:uid="{33036F36-690F-4AB9-BA16-070148DA6737}" name="Countr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3C4B-A1C6-49C9-B86D-FAF31C01D8AD}">
  <sheetPr>
    <tabColor theme="9" tint="-0.249977111117893"/>
  </sheetPr>
  <dimension ref="A1:C33"/>
  <sheetViews>
    <sheetView tabSelected="1" workbookViewId="0">
      <selection activeCell="G17" sqref="G17"/>
    </sheetView>
  </sheetViews>
  <sheetFormatPr defaultRowHeight="14.4" x14ac:dyDescent="0.3"/>
  <cols>
    <col min="1" max="1" width="15.09765625" customWidth="1"/>
    <col min="2" max="2" width="16.8984375" customWidth="1"/>
    <col min="3" max="3" width="10.796875" customWidth="1"/>
    <col min="6" max="6" width="14" bestFit="1" customWidth="1"/>
    <col min="7" max="7" width="14.09765625" customWidth="1"/>
    <col min="8" max="8" width="12.69921875" customWidth="1"/>
  </cols>
  <sheetData>
    <row r="1" spans="1:3" s="5" customFormat="1" x14ac:dyDescent="0.3">
      <c r="A1" s="4" t="s">
        <v>66</v>
      </c>
    </row>
    <row r="3" spans="1:3" x14ac:dyDescent="0.3">
      <c r="A3" s="6" t="s">
        <v>65</v>
      </c>
      <c r="B3" s="7" t="s">
        <v>52</v>
      </c>
      <c r="C3" s="7" t="s">
        <v>53</v>
      </c>
    </row>
    <row r="4" spans="1:3" x14ac:dyDescent="0.3">
      <c r="A4" t="s">
        <v>2</v>
      </c>
      <c r="B4" t="str">
        <f>VLOOKUP(A4,'Master List'!$A$4:$D$55,3,0)</f>
        <v>Sales</v>
      </c>
      <c r="C4" t="str">
        <f>VLOOKUP(A4,sales[],4,0)</f>
        <v>UK</v>
      </c>
    </row>
    <row r="5" spans="1:3" x14ac:dyDescent="0.3">
      <c r="A5" t="s">
        <v>10</v>
      </c>
      <c r="B5" t="str">
        <f>VLOOKUP(A5,'Master List'!$A$4:$D$55,3,0)</f>
        <v>Marketing</v>
      </c>
      <c r="C5" t="str">
        <f>VLOOKUP(A5,sales[],4,0)</f>
        <v>USA</v>
      </c>
    </row>
    <row r="6" spans="1:3" x14ac:dyDescent="0.3">
      <c r="A6" t="s">
        <v>14</v>
      </c>
      <c r="B6" t="str">
        <f>VLOOKUP(A6,'Master List'!$A$4:$D$55,3,0)</f>
        <v>Finance</v>
      </c>
      <c r="C6" t="str">
        <f>VLOOKUP(A6,sales[],4,0)</f>
        <v>Germany</v>
      </c>
    </row>
    <row r="7" spans="1:3" x14ac:dyDescent="0.3">
      <c r="A7" t="s">
        <v>20</v>
      </c>
      <c r="B7" t="str">
        <f>VLOOKUP(A7,'Master List'!$A$4:$D$55,3,0)</f>
        <v>HR</v>
      </c>
      <c r="C7" t="str">
        <f>VLOOKUP(A7,sales[],4,0)</f>
        <v>USA</v>
      </c>
    </row>
    <row r="8" spans="1:3" x14ac:dyDescent="0.3">
      <c r="A8" t="s">
        <v>22</v>
      </c>
      <c r="B8" t="str">
        <f>VLOOKUP(A8,'Master List'!$A$4:$D$55,3,0)</f>
        <v>IT</v>
      </c>
      <c r="C8" t="str">
        <f>VLOOKUP(A8,sales[],4,0)</f>
        <v>Germany</v>
      </c>
    </row>
    <row r="9" spans="1:3" x14ac:dyDescent="0.3">
      <c r="A9" t="s">
        <v>1</v>
      </c>
      <c r="B9" t="str">
        <f>VLOOKUP(A9,'Master List'!$A$4:$D$55,3,0)</f>
        <v>Sales</v>
      </c>
      <c r="C9" t="str">
        <f>VLOOKUP(A9,sales[],4,0)</f>
        <v>USA</v>
      </c>
    </row>
    <row r="11" spans="1:3" s="8" customFormat="1" x14ac:dyDescent="0.3">
      <c r="A11" s="8" t="s">
        <v>67</v>
      </c>
    </row>
    <row r="13" spans="1:3" x14ac:dyDescent="0.3">
      <c r="A13" s="6" t="s">
        <v>51</v>
      </c>
      <c r="B13" s="7" t="s">
        <v>68</v>
      </c>
    </row>
    <row r="14" spans="1:3" x14ac:dyDescent="0.3">
      <c r="A14">
        <v>5609</v>
      </c>
      <c r="B14">
        <f>VLOOKUP(A14,sales[Employee ID],1,0)</f>
        <v>5609</v>
      </c>
    </row>
    <row r="15" spans="1:3" x14ac:dyDescent="0.3">
      <c r="A15">
        <v>9236</v>
      </c>
      <c r="B15" t="e">
        <f>VLOOKUP(A15,sales[Employee ID],1,0)</f>
        <v>#N/A</v>
      </c>
    </row>
    <row r="16" spans="1:3" x14ac:dyDescent="0.3">
      <c r="A16">
        <v>7121</v>
      </c>
      <c r="B16">
        <f>VLOOKUP(A16,sales[Employee ID],1,0)</f>
        <v>7121</v>
      </c>
    </row>
    <row r="17" spans="1:2" x14ac:dyDescent="0.3">
      <c r="A17">
        <v>1234</v>
      </c>
      <c r="B17" t="e">
        <f>VLOOKUP(A17,sales[Employee ID],1,0)</f>
        <v>#N/A</v>
      </c>
    </row>
    <row r="18" spans="1:2" x14ac:dyDescent="0.3">
      <c r="A18">
        <v>6533</v>
      </c>
      <c r="B18">
        <f>VLOOKUP(A18,sales[Employee ID],1,0)</f>
        <v>6533</v>
      </c>
    </row>
    <row r="19" spans="1:2" x14ac:dyDescent="0.3">
      <c r="A19">
        <v>7213</v>
      </c>
      <c r="B19">
        <f>VLOOKUP(A19,sales[Employee ID],1,0)</f>
        <v>7213</v>
      </c>
    </row>
    <row r="20" spans="1:2" x14ac:dyDescent="0.3">
      <c r="A20">
        <v>6471</v>
      </c>
      <c r="B20">
        <f>VLOOKUP(A20,sales[Employee ID],1,0)</f>
        <v>6471</v>
      </c>
    </row>
    <row r="22" spans="1:2" s="8" customFormat="1" x14ac:dyDescent="0.3">
      <c r="A22" s="8" t="s">
        <v>69</v>
      </c>
    </row>
    <row r="24" spans="1:2" x14ac:dyDescent="0.3">
      <c r="A24" s="6" t="s">
        <v>51</v>
      </c>
      <c r="B24" s="7" t="s">
        <v>65</v>
      </c>
    </row>
    <row r="25" spans="1:2" x14ac:dyDescent="0.3">
      <c r="A25">
        <v>7785</v>
      </c>
    </row>
    <row r="26" spans="1:2" x14ac:dyDescent="0.3">
      <c r="A26">
        <v>7973</v>
      </c>
    </row>
    <row r="27" spans="1:2" x14ac:dyDescent="0.3">
      <c r="A27">
        <v>7121</v>
      </c>
    </row>
    <row r="28" spans="1:2" x14ac:dyDescent="0.3">
      <c r="A28">
        <v>7541</v>
      </c>
    </row>
    <row r="29" spans="1:2" x14ac:dyDescent="0.3">
      <c r="A29">
        <v>7215</v>
      </c>
    </row>
    <row r="30" spans="1:2" x14ac:dyDescent="0.3">
      <c r="A30">
        <v>7195</v>
      </c>
    </row>
    <row r="31" spans="1:2" x14ac:dyDescent="0.3">
      <c r="A31">
        <v>5673</v>
      </c>
    </row>
    <row r="32" spans="1:2" x14ac:dyDescent="0.3">
      <c r="A32">
        <v>5598</v>
      </c>
    </row>
    <row r="33" spans="1:1" x14ac:dyDescent="0.3">
      <c r="A33">
        <v>6440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7080-5203-4BA1-BB74-F14CD8EFE9F1}">
  <sheetPr>
    <tabColor theme="9" tint="-0.249977111117893"/>
  </sheetPr>
  <dimension ref="A1:N55"/>
  <sheetViews>
    <sheetView topLeftCell="A33" workbookViewId="0">
      <selection activeCell="C12" sqref="C12"/>
    </sheetView>
  </sheetViews>
  <sheetFormatPr defaultRowHeight="14.4" x14ac:dyDescent="0.3"/>
  <cols>
    <col min="1" max="1" width="17.69921875" bestFit="1" customWidth="1"/>
    <col min="2" max="2" width="13.5" customWidth="1"/>
    <col min="3" max="3" width="13.59765625" customWidth="1"/>
    <col min="4" max="4" width="11.3984375" customWidth="1"/>
    <col min="7" max="7" width="12.69921875" customWidth="1"/>
    <col min="8" max="8" width="14.09765625" customWidth="1"/>
  </cols>
  <sheetData>
    <row r="1" spans="1:14" s="28" customFormat="1" x14ac:dyDescent="0.3">
      <c r="A1" s="28" t="s">
        <v>0</v>
      </c>
    </row>
    <row r="3" spans="1:14" x14ac:dyDescent="0.3">
      <c r="A3" s="30" t="s">
        <v>65</v>
      </c>
      <c r="B3" s="39" t="s">
        <v>51</v>
      </c>
      <c r="C3" s="31" t="s">
        <v>52</v>
      </c>
      <c r="D3" s="32" t="s">
        <v>53</v>
      </c>
      <c r="G3" s="2" t="s">
        <v>63</v>
      </c>
      <c r="H3" t="s">
        <v>1</v>
      </c>
      <c r="I3" t="s">
        <v>6</v>
      </c>
    </row>
    <row r="4" spans="1:14" x14ac:dyDescent="0.3">
      <c r="A4" s="33" t="s">
        <v>4</v>
      </c>
      <c r="B4" s="33">
        <v>5609</v>
      </c>
      <c r="C4" s="34" t="s">
        <v>55</v>
      </c>
      <c r="D4" s="35" t="s">
        <v>59</v>
      </c>
      <c r="G4" t="s">
        <v>64</v>
      </c>
      <c r="H4" t="str">
        <f>VLOOKUP(H3,A4:D53,4,0)</f>
        <v>USA</v>
      </c>
      <c r="I4" t="str">
        <f>VLOOKUP(H3,A3:D53,4)</f>
        <v>USA</v>
      </c>
    </row>
    <row r="5" spans="1:14" x14ac:dyDescent="0.3">
      <c r="A5" s="36" t="s">
        <v>5</v>
      </c>
      <c r="B5" s="36">
        <v>7785</v>
      </c>
      <c r="C5" s="37" t="s">
        <v>57</v>
      </c>
      <c r="D5" s="38" t="s">
        <v>60</v>
      </c>
      <c r="G5" t="s">
        <v>52</v>
      </c>
      <c r="H5" t="str">
        <f>VLOOKUP(H3,A3:D53,3)</f>
        <v>Sales</v>
      </c>
      <c r="I5" t="str">
        <f>VLOOKUP(I3,A4:D53,3,FALSE)</f>
        <v>HR</v>
      </c>
    </row>
    <row r="6" spans="1:14" x14ac:dyDescent="0.3">
      <c r="A6" s="33" t="s">
        <v>50</v>
      </c>
      <c r="B6" s="33">
        <v>6471</v>
      </c>
      <c r="C6" s="34" t="s">
        <v>58</v>
      </c>
      <c r="D6" s="35" t="s">
        <v>61</v>
      </c>
    </row>
    <row r="7" spans="1:14" x14ac:dyDescent="0.3">
      <c r="A7" s="36" t="s">
        <v>45</v>
      </c>
      <c r="B7" s="36">
        <v>6440</v>
      </c>
      <c r="C7" s="37" t="s">
        <v>54</v>
      </c>
      <c r="D7" s="38" t="s">
        <v>61</v>
      </c>
    </row>
    <row r="8" spans="1:14" x14ac:dyDescent="0.3">
      <c r="A8" s="33" t="s">
        <v>14</v>
      </c>
      <c r="B8" s="33">
        <v>6745</v>
      </c>
      <c r="C8" s="34" t="s">
        <v>55</v>
      </c>
      <c r="D8" s="35" t="s">
        <v>61</v>
      </c>
      <c r="G8" s="3"/>
      <c r="H8" s="3"/>
      <c r="I8" s="3"/>
      <c r="J8" s="3"/>
      <c r="K8" s="3"/>
      <c r="L8" s="3"/>
      <c r="M8" s="3"/>
      <c r="N8" s="3"/>
    </row>
    <row r="9" spans="1:14" x14ac:dyDescent="0.3">
      <c r="A9" s="36" t="s">
        <v>39</v>
      </c>
      <c r="B9" s="36">
        <v>7152</v>
      </c>
      <c r="C9" s="37" t="s">
        <v>57</v>
      </c>
      <c r="D9" s="38" t="s">
        <v>59</v>
      </c>
      <c r="G9" s="3"/>
    </row>
    <row r="10" spans="1:14" x14ac:dyDescent="0.3">
      <c r="A10" s="33" t="s">
        <v>43</v>
      </c>
      <c r="B10" s="33">
        <v>6970</v>
      </c>
      <c r="C10" s="34" t="s">
        <v>57</v>
      </c>
      <c r="D10" s="35" t="s">
        <v>61</v>
      </c>
      <c r="G10" s="3"/>
    </row>
    <row r="11" spans="1:14" x14ac:dyDescent="0.3">
      <c r="A11" s="36" t="s">
        <v>11</v>
      </c>
      <c r="B11" s="36">
        <v>7504</v>
      </c>
      <c r="C11" s="37" t="s">
        <v>58</v>
      </c>
      <c r="D11" s="38" t="s">
        <v>62</v>
      </c>
    </row>
    <row r="12" spans="1:14" x14ac:dyDescent="0.3">
      <c r="A12" s="33" t="s">
        <v>24</v>
      </c>
      <c r="B12" s="33">
        <v>5151</v>
      </c>
      <c r="C12" s="34" t="s">
        <v>56</v>
      </c>
      <c r="D12" s="35" t="s">
        <v>60</v>
      </c>
    </row>
    <row r="13" spans="1:14" x14ac:dyDescent="0.3">
      <c r="A13" s="36" t="s">
        <v>44</v>
      </c>
      <c r="B13" s="36">
        <v>7171</v>
      </c>
      <c r="C13" s="37" t="s">
        <v>58</v>
      </c>
      <c r="D13" s="38" t="s">
        <v>62</v>
      </c>
    </row>
    <row r="14" spans="1:14" x14ac:dyDescent="0.3">
      <c r="A14" s="33" t="s">
        <v>35</v>
      </c>
      <c r="B14" s="33">
        <v>6437</v>
      </c>
      <c r="C14" s="34" t="s">
        <v>55</v>
      </c>
      <c r="D14" s="35" t="s">
        <v>61</v>
      </c>
    </row>
    <row r="15" spans="1:14" x14ac:dyDescent="0.3">
      <c r="A15" s="36" t="s">
        <v>18</v>
      </c>
      <c r="B15" s="36">
        <v>7684</v>
      </c>
      <c r="C15" s="37" t="s">
        <v>56</v>
      </c>
      <c r="D15" s="38" t="s">
        <v>62</v>
      </c>
    </row>
    <row r="16" spans="1:14" x14ac:dyDescent="0.3">
      <c r="A16" s="33" t="s">
        <v>36</v>
      </c>
      <c r="B16" s="33">
        <v>5598</v>
      </c>
      <c r="C16" s="34" t="s">
        <v>55</v>
      </c>
      <c r="D16" s="35" t="s">
        <v>59</v>
      </c>
    </row>
    <row r="17" spans="1:4" x14ac:dyDescent="0.3">
      <c r="A17" s="36" t="s">
        <v>29</v>
      </c>
      <c r="B17" s="36">
        <v>6907</v>
      </c>
      <c r="C17" s="37" t="s">
        <v>54</v>
      </c>
      <c r="D17" s="38" t="s">
        <v>59</v>
      </c>
    </row>
    <row r="18" spans="1:4" x14ac:dyDescent="0.3">
      <c r="A18" s="33" t="s">
        <v>10</v>
      </c>
      <c r="B18" s="33">
        <v>7230</v>
      </c>
      <c r="C18" s="34" t="s">
        <v>57</v>
      </c>
      <c r="D18" s="35" t="s">
        <v>59</v>
      </c>
    </row>
    <row r="19" spans="1:4" x14ac:dyDescent="0.3">
      <c r="A19" s="36" t="s">
        <v>7</v>
      </c>
      <c r="B19" s="36">
        <v>7379</v>
      </c>
      <c r="C19" s="37" t="s">
        <v>54</v>
      </c>
      <c r="D19" s="38" t="s">
        <v>61</v>
      </c>
    </row>
    <row r="20" spans="1:4" x14ac:dyDescent="0.3">
      <c r="A20" s="33" t="s">
        <v>33</v>
      </c>
      <c r="B20" s="33">
        <v>6354</v>
      </c>
      <c r="C20" s="34" t="s">
        <v>54</v>
      </c>
      <c r="D20" s="35" t="s">
        <v>61</v>
      </c>
    </row>
    <row r="21" spans="1:4" x14ac:dyDescent="0.3">
      <c r="A21" s="36" t="s">
        <v>25</v>
      </c>
      <c r="B21" s="36">
        <v>6481</v>
      </c>
      <c r="C21" s="37" t="s">
        <v>58</v>
      </c>
      <c r="D21" s="38" t="s">
        <v>62</v>
      </c>
    </row>
    <row r="22" spans="1:4" x14ac:dyDescent="0.3">
      <c r="A22" s="33" t="s">
        <v>38</v>
      </c>
      <c r="B22" s="33">
        <v>6020</v>
      </c>
      <c r="C22" s="34" t="s">
        <v>55</v>
      </c>
      <c r="D22" s="35" t="s">
        <v>59</v>
      </c>
    </row>
    <row r="23" spans="1:4" x14ac:dyDescent="0.3">
      <c r="A23" s="36" t="s">
        <v>6</v>
      </c>
      <c r="B23" s="36">
        <v>5175</v>
      </c>
      <c r="C23" s="37" t="s">
        <v>56</v>
      </c>
      <c r="D23" s="38" t="s">
        <v>59</v>
      </c>
    </row>
    <row r="24" spans="1:4" x14ac:dyDescent="0.3">
      <c r="A24" s="33" t="s">
        <v>28</v>
      </c>
      <c r="B24" s="33">
        <v>7215</v>
      </c>
      <c r="C24" s="34" t="s">
        <v>56</v>
      </c>
      <c r="D24" s="35" t="s">
        <v>62</v>
      </c>
    </row>
    <row r="25" spans="1:4" x14ac:dyDescent="0.3">
      <c r="A25" s="36" t="s">
        <v>27</v>
      </c>
      <c r="B25" s="36">
        <v>6029</v>
      </c>
      <c r="C25" s="37" t="s">
        <v>57</v>
      </c>
      <c r="D25" s="38" t="s">
        <v>62</v>
      </c>
    </row>
    <row r="26" spans="1:4" x14ac:dyDescent="0.3">
      <c r="A26" s="33" t="s">
        <v>31</v>
      </c>
      <c r="B26" s="33">
        <v>7195</v>
      </c>
      <c r="C26" s="34" t="s">
        <v>58</v>
      </c>
      <c r="D26" s="35" t="s">
        <v>62</v>
      </c>
    </row>
    <row r="27" spans="1:4" x14ac:dyDescent="0.3">
      <c r="A27" s="36" t="s">
        <v>40</v>
      </c>
      <c r="B27" s="36">
        <v>5923</v>
      </c>
      <c r="C27" s="37" t="s">
        <v>57</v>
      </c>
      <c r="D27" s="38" t="s">
        <v>61</v>
      </c>
    </row>
    <row r="28" spans="1:4" x14ac:dyDescent="0.3">
      <c r="A28" s="33" t="s">
        <v>8</v>
      </c>
      <c r="B28" s="33">
        <v>5431</v>
      </c>
      <c r="C28" s="34" t="s">
        <v>55</v>
      </c>
      <c r="D28" s="35" t="s">
        <v>61</v>
      </c>
    </row>
    <row r="29" spans="1:4" x14ac:dyDescent="0.3">
      <c r="A29" s="36" t="s">
        <v>22</v>
      </c>
      <c r="B29" s="36">
        <v>6533</v>
      </c>
      <c r="C29" s="37" t="s">
        <v>54</v>
      </c>
      <c r="D29" s="38" t="s">
        <v>61</v>
      </c>
    </row>
    <row r="30" spans="1:4" x14ac:dyDescent="0.3">
      <c r="A30" s="33" t="s">
        <v>41</v>
      </c>
      <c r="B30" s="33">
        <v>7571</v>
      </c>
      <c r="C30" s="34" t="s">
        <v>55</v>
      </c>
      <c r="D30" s="35" t="s">
        <v>59</v>
      </c>
    </row>
    <row r="31" spans="1:4" x14ac:dyDescent="0.3">
      <c r="A31" s="36" t="s">
        <v>15</v>
      </c>
      <c r="B31" s="36">
        <v>7121</v>
      </c>
      <c r="C31" s="37" t="s">
        <v>55</v>
      </c>
      <c r="D31" s="38" t="s">
        <v>60</v>
      </c>
    </row>
    <row r="32" spans="1:4" x14ac:dyDescent="0.3">
      <c r="A32" s="33" t="s">
        <v>16</v>
      </c>
      <c r="B32" s="33">
        <v>6372</v>
      </c>
      <c r="C32" s="34" t="s">
        <v>56</v>
      </c>
      <c r="D32" s="35" t="s">
        <v>60</v>
      </c>
    </row>
    <row r="33" spans="1:4" x14ac:dyDescent="0.3">
      <c r="A33" s="36" t="s">
        <v>17</v>
      </c>
      <c r="B33" s="36">
        <v>7873</v>
      </c>
      <c r="C33" s="37" t="s">
        <v>56</v>
      </c>
      <c r="D33" s="38" t="s">
        <v>61</v>
      </c>
    </row>
    <row r="34" spans="1:4" x14ac:dyDescent="0.3">
      <c r="A34" s="33" t="s">
        <v>12</v>
      </c>
      <c r="B34" s="33">
        <v>6209</v>
      </c>
      <c r="C34" s="34" t="s">
        <v>56</v>
      </c>
      <c r="D34" s="35" t="s">
        <v>62</v>
      </c>
    </row>
    <row r="35" spans="1:4" x14ac:dyDescent="0.3">
      <c r="A35" s="36" t="s">
        <v>20</v>
      </c>
      <c r="B35" s="36">
        <v>5746</v>
      </c>
      <c r="C35" s="37" t="s">
        <v>56</v>
      </c>
      <c r="D35" s="38" t="s">
        <v>59</v>
      </c>
    </row>
    <row r="36" spans="1:4" x14ac:dyDescent="0.3">
      <c r="A36" s="33" t="s">
        <v>9</v>
      </c>
      <c r="B36" s="33">
        <v>7973</v>
      </c>
      <c r="C36" s="34" t="s">
        <v>54</v>
      </c>
      <c r="D36" s="35" t="s">
        <v>60</v>
      </c>
    </row>
    <row r="37" spans="1:4" x14ac:dyDescent="0.3">
      <c r="A37" s="36" t="s">
        <v>26</v>
      </c>
      <c r="B37" s="36">
        <v>7049</v>
      </c>
      <c r="C37" s="37" t="s">
        <v>55</v>
      </c>
      <c r="D37" s="38" t="s">
        <v>61</v>
      </c>
    </row>
    <row r="38" spans="1:4" x14ac:dyDescent="0.3">
      <c r="A38" s="33" t="s">
        <v>47</v>
      </c>
      <c r="B38" s="33">
        <v>5490</v>
      </c>
      <c r="C38" s="34" t="s">
        <v>57</v>
      </c>
      <c r="D38" s="35" t="s">
        <v>62</v>
      </c>
    </row>
    <row r="39" spans="1:4" x14ac:dyDescent="0.3">
      <c r="A39" s="36" t="s">
        <v>30</v>
      </c>
      <c r="B39" s="36">
        <v>5678</v>
      </c>
      <c r="C39" s="37" t="s">
        <v>54</v>
      </c>
      <c r="D39" s="38" t="s">
        <v>61</v>
      </c>
    </row>
    <row r="40" spans="1:4" x14ac:dyDescent="0.3">
      <c r="A40" s="33" t="s">
        <v>48</v>
      </c>
      <c r="B40" s="33">
        <v>6612</v>
      </c>
      <c r="C40" s="34" t="s">
        <v>55</v>
      </c>
      <c r="D40" s="35" t="s">
        <v>61</v>
      </c>
    </row>
    <row r="41" spans="1:4" x14ac:dyDescent="0.3">
      <c r="A41" s="36" t="s">
        <v>37</v>
      </c>
      <c r="B41" s="36">
        <v>6138</v>
      </c>
      <c r="C41" s="37" t="s">
        <v>55</v>
      </c>
      <c r="D41" s="38" t="s">
        <v>62</v>
      </c>
    </row>
    <row r="42" spans="1:4" x14ac:dyDescent="0.3">
      <c r="A42" s="33" t="s">
        <v>19</v>
      </c>
      <c r="B42" s="33">
        <v>7541</v>
      </c>
      <c r="C42" s="34" t="s">
        <v>57</v>
      </c>
      <c r="D42" s="35" t="s">
        <v>60</v>
      </c>
    </row>
    <row r="43" spans="1:4" x14ac:dyDescent="0.3">
      <c r="A43" s="36" t="s">
        <v>23</v>
      </c>
      <c r="B43" s="36">
        <v>6151</v>
      </c>
      <c r="C43" s="37" t="s">
        <v>55</v>
      </c>
      <c r="D43" s="38" t="s">
        <v>62</v>
      </c>
    </row>
    <row r="44" spans="1:4" x14ac:dyDescent="0.3">
      <c r="A44" s="33" t="s">
        <v>46</v>
      </c>
      <c r="B44" s="33">
        <v>6365</v>
      </c>
      <c r="C44" s="34" t="s">
        <v>57</v>
      </c>
      <c r="D44" s="35" t="s">
        <v>61</v>
      </c>
    </row>
    <row r="45" spans="1:4" x14ac:dyDescent="0.3">
      <c r="A45" s="36" t="s">
        <v>21</v>
      </c>
      <c r="B45" s="36">
        <v>6485</v>
      </c>
      <c r="C45" s="37" t="s">
        <v>57</v>
      </c>
      <c r="D45" s="38" t="s">
        <v>61</v>
      </c>
    </row>
    <row r="46" spans="1:4" x14ac:dyDescent="0.3">
      <c r="A46" s="33" t="s">
        <v>32</v>
      </c>
      <c r="B46" s="33">
        <v>7561</v>
      </c>
      <c r="C46" s="34" t="s">
        <v>58</v>
      </c>
      <c r="D46" s="35" t="s">
        <v>59</v>
      </c>
    </row>
    <row r="47" spans="1:4" x14ac:dyDescent="0.3">
      <c r="A47" s="36" t="s">
        <v>3</v>
      </c>
      <c r="B47" s="36">
        <v>5154</v>
      </c>
      <c r="C47" s="37" t="s">
        <v>57</v>
      </c>
      <c r="D47" s="38" t="s">
        <v>60</v>
      </c>
    </row>
    <row r="48" spans="1:4" x14ac:dyDescent="0.3">
      <c r="A48" s="33" t="s">
        <v>34</v>
      </c>
      <c r="B48" s="33">
        <v>5673</v>
      </c>
      <c r="C48" s="34" t="s">
        <v>55</v>
      </c>
      <c r="D48" s="35" t="s">
        <v>60</v>
      </c>
    </row>
    <row r="49" spans="1:4" x14ac:dyDescent="0.3">
      <c r="A49" s="36" t="s">
        <v>49</v>
      </c>
      <c r="B49" s="36">
        <v>6960</v>
      </c>
      <c r="C49" s="37" t="s">
        <v>56</v>
      </c>
      <c r="D49" s="38" t="s">
        <v>62</v>
      </c>
    </row>
    <row r="50" spans="1:4" x14ac:dyDescent="0.3">
      <c r="A50" s="33" t="s">
        <v>2</v>
      </c>
      <c r="B50" s="33">
        <v>7668</v>
      </c>
      <c r="C50" s="34" t="s">
        <v>58</v>
      </c>
      <c r="D50" s="35" t="s">
        <v>60</v>
      </c>
    </row>
    <row r="51" spans="1:4" x14ac:dyDescent="0.3">
      <c r="A51" s="36" t="s">
        <v>42</v>
      </c>
      <c r="B51" s="36">
        <v>7213</v>
      </c>
      <c r="C51" s="37" t="s">
        <v>56</v>
      </c>
      <c r="D51" s="38" t="s">
        <v>61</v>
      </c>
    </row>
    <row r="52" spans="1:4" x14ac:dyDescent="0.3">
      <c r="A52" s="33" t="s">
        <v>13</v>
      </c>
      <c r="B52" s="33">
        <v>5033</v>
      </c>
      <c r="C52" s="34" t="s">
        <v>57</v>
      </c>
      <c r="D52" s="35" t="s">
        <v>59</v>
      </c>
    </row>
    <row r="53" spans="1:4" x14ac:dyDescent="0.3">
      <c r="A53" s="36" t="s">
        <v>1</v>
      </c>
      <c r="B53" s="36">
        <v>7890</v>
      </c>
      <c r="C53" s="37" t="s">
        <v>58</v>
      </c>
      <c r="D53" s="38" t="s">
        <v>59</v>
      </c>
    </row>
    <row r="54" spans="1:4" x14ac:dyDescent="0.3">
      <c r="A54" s="33" t="s">
        <v>139</v>
      </c>
      <c r="B54" s="33">
        <v>4075</v>
      </c>
      <c r="C54" s="34" t="s">
        <v>58</v>
      </c>
      <c r="D54" s="35" t="s">
        <v>61</v>
      </c>
    </row>
    <row r="55" spans="1:4" x14ac:dyDescent="0.3">
      <c r="A55" s="36" t="s">
        <v>138</v>
      </c>
      <c r="B55" s="33">
        <v>4076</v>
      </c>
      <c r="C55" s="34" t="s">
        <v>57</v>
      </c>
      <c r="D55" s="35" t="s">
        <v>60</v>
      </c>
    </row>
  </sheetData>
  <sortState xmlns:xlrd2="http://schemas.microsoft.com/office/spreadsheetml/2017/richdata2" ref="A4:D53">
    <sortCondition ref="A8:A53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9C891-AFA8-4A2E-B02A-767EF6BA4BC9}">
  <sheetPr>
    <tabColor theme="2" tint="-0.749992370372631"/>
  </sheetPr>
  <dimension ref="A1:K20"/>
  <sheetViews>
    <sheetView workbookViewId="0">
      <selection activeCell="H18" sqref="H18"/>
    </sheetView>
  </sheetViews>
  <sheetFormatPr defaultRowHeight="14.4" x14ac:dyDescent="0.3"/>
  <cols>
    <col min="1" max="1" width="20.5" bestFit="1" customWidth="1"/>
    <col min="2" max="2" width="13.3984375" customWidth="1"/>
    <col min="3" max="3" width="9.8984375" bestFit="1" customWidth="1"/>
    <col min="4" max="4" width="15" customWidth="1"/>
    <col min="5" max="5" width="19.69921875" customWidth="1"/>
    <col min="8" max="8" width="10.8984375" customWidth="1"/>
    <col min="9" max="9" width="16.296875" customWidth="1"/>
    <col min="11" max="11" width="24.69921875" bestFit="1" customWidth="1"/>
  </cols>
  <sheetData>
    <row r="1" spans="1:11" s="1" customFormat="1" x14ac:dyDescent="0.3">
      <c r="A1" s="1" t="s">
        <v>84</v>
      </c>
    </row>
    <row r="4" spans="1:11" x14ac:dyDescent="0.3">
      <c r="A4" s="20" t="s">
        <v>85</v>
      </c>
      <c r="B4" s="20" t="s">
        <v>86</v>
      </c>
      <c r="C4" s="20" t="s">
        <v>58</v>
      </c>
      <c r="D4" s="20" t="s">
        <v>87</v>
      </c>
      <c r="E4" s="20" t="s">
        <v>88</v>
      </c>
      <c r="H4" s="17" t="s">
        <v>105</v>
      </c>
      <c r="I4" s="17"/>
    </row>
    <row r="5" spans="1:11" x14ac:dyDescent="0.3">
      <c r="A5" t="s">
        <v>89</v>
      </c>
      <c r="B5" s="16">
        <v>23000</v>
      </c>
      <c r="C5" s="16">
        <v>2300</v>
      </c>
      <c r="D5" s="22"/>
      <c r="E5" s="23"/>
      <c r="H5" s="24" t="s">
        <v>58</v>
      </c>
      <c r="I5" s="24" t="s">
        <v>114</v>
      </c>
      <c r="K5" s="21" t="s">
        <v>113</v>
      </c>
    </row>
    <row r="6" spans="1:11" x14ac:dyDescent="0.3">
      <c r="A6" t="s">
        <v>90</v>
      </c>
      <c r="B6" s="16">
        <v>29000</v>
      </c>
      <c r="C6" s="16">
        <v>2700</v>
      </c>
      <c r="D6" s="22"/>
      <c r="E6" s="23"/>
      <c r="H6" s="18">
        <v>0</v>
      </c>
      <c r="I6" s="19">
        <v>0.01</v>
      </c>
      <c r="K6" t="s">
        <v>112</v>
      </c>
    </row>
    <row r="7" spans="1:11" x14ac:dyDescent="0.3">
      <c r="A7" t="s">
        <v>91</v>
      </c>
      <c r="B7" s="16">
        <v>43000</v>
      </c>
      <c r="C7" s="16">
        <v>1300</v>
      </c>
      <c r="D7" s="22"/>
      <c r="E7" s="23"/>
      <c r="H7" s="18">
        <v>500</v>
      </c>
      <c r="I7" s="19">
        <v>0.02</v>
      </c>
      <c r="K7" t="s">
        <v>106</v>
      </c>
    </row>
    <row r="8" spans="1:11" x14ac:dyDescent="0.3">
      <c r="A8" t="s">
        <v>92</v>
      </c>
      <c r="B8" s="16">
        <v>45000</v>
      </c>
      <c r="C8" s="16">
        <v>1300</v>
      </c>
      <c r="D8" s="22"/>
      <c r="E8" s="23"/>
      <c r="H8" s="18">
        <v>1000</v>
      </c>
      <c r="I8" s="19">
        <v>0.03</v>
      </c>
      <c r="K8" t="s">
        <v>107</v>
      </c>
    </row>
    <row r="9" spans="1:11" x14ac:dyDescent="0.3">
      <c r="A9" t="s">
        <v>93</v>
      </c>
      <c r="B9" s="16">
        <v>47000</v>
      </c>
      <c r="C9" s="16">
        <v>1200</v>
      </c>
      <c r="D9" s="22"/>
      <c r="E9" s="23"/>
      <c r="H9" s="18">
        <v>2000</v>
      </c>
      <c r="I9" s="19">
        <v>0.04</v>
      </c>
      <c r="K9" t="s">
        <v>108</v>
      </c>
    </row>
    <row r="10" spans="1:11" x14ac:dyDescent="0.3">
      <c r="A10" t="s">
        <v>94</v>
      </c>
      <c r="B10" s="16">
        <v>38000</v>
      </c>
      <c r="C10" s="16">
        <v>900</v>
      </c>
      <c r="D10" s="22"/>
      <c r="E10" s="23"/>
      <c r="H10" s="18">
        <v>3000</v>
      </c>
      <c r="I10" s="19">
        <v>0.05</v>
      </c>
      <c r="K10" t="s">
        <v>109</v>
      </c>
    </row>
    <row r="11" spans="1:11" x14ac:dyDescent="0.3">
      <c r="A11" t="s">
        <v>95</v>
      </c>
      <c r="B11" s="16">
        <v>34000</v>
      </c>
      <c r="C11" s="16">
        <v>1700</v>
      </c>
      <c r="D11" s="22"/>
      <c r="E11" s="23"/>
      <c r="H11" s="18">
        <v>4000</v>
      </c>
      <c r="I11" s="19">
        <v>0.06</v>
      </c>
      <c r="K11" t="s">
        <v>110</v>
      </c>
    </row>
    <row r="12" spans="1:11" x14ac:dyDescent="0.3">
      <c r="A12" t="s">
        <v>96</v>
      </c>
      <c r="B12" s="16">
        <v>29000</v>
      </c>
      <c r="C12" s="16">
        <v>600</v>
      </c>
      <c r="D12" s="22"/>
      <c r="E12" s="23"/>
      <c r="H12" s="18">
        <v>5000</v>
      </c>
      <c r="I12" s="19">
        <v>0.1</v>
      </c>
      <c r="K12" t="s">
        <v>111</v>
      </c>
    </row>
    <row r="13" spans="1:11" x14ac:dyDescent="0.3">
      <c r="A13" t="s">
        <v>97</v>
      </c>
      <c r="B13" s="16">
        <v>47000</v>
      </c>
      <c r="C13" s="16">
        <v>2100</v>
      </c>
      <c r="D13" s="22"/>
      <c r="E13" s="23"/>
    </row>
    <row r="14" spans="1:11" x14ac:dyDescent="0.3">
      <c r="A14" t="s">
        <v>98</v>
      </c>
      <c r="B14" s="16">
        <v>37000</v>
      </c>
      <c r="C14" s="16">
        <v>2000</v>
      </c>
      <c r="D14" s="22"/>
      <c r="E14" s="23"/>
    </row>
    <row r="15" spans="1:11" x14ac:dyDescent="0.3">
      <c r="A15" t="s">
        <v>99</v>
      </c>
      <c r="B15" s="16">
        <v>36000</v>
      </c>
      <c r="C15" s="16">
        <v>500</v>
      </c>
      <c r="D15" s="22"/>
      <c r="E15" s="23"/>
    </row>
    <row r="16" spans="1:11" x14ac:dyDescent="0.3">
      <c r="A16" t="s">
        <v>100</v>
      </c>
      <c r="B16" s="16">
        <v>25000</v>
      </c>
      <c r="C16" s="16">
        <v>300</v>
      </c>
      <c r="D16" s="22"/>
      <c r="E16" s="23"/>
    </row>
    <row r="17" spans="1:5" x14ac:dyDescent="0.3">
      <c r="A17" t="s">
        <v>101</v>
      </c>
      <c r="B17" s="16">
        <v>21000</v>
      </c>
      <c r="C17" s="16">
        <v>1900</v>
      </c>
      <c r="D17" s="22"/>
      <c r="E17" s="23"/>
    </row>
    <row r="18" spans="1:5" x14ac:dyDescent="0.3">
      <c r="A18" t="s">
        <v>102</v>
      </c>
      <c r="B18" s="16">
        <v>46000</v>
      </c>
      <c r="C18" s="16">
        <v>2500</v>
      </c>
      <c r="D18" s="22"/>
      <c r="E18" s="23"/>
    </row>
    <row r="19" spans="1:5" x14ac:dyDescent="0.3">
      <c r="A19" t="s">
        <v>103</v>
      </c>
      <c r="B19" s="16">
        <v>20000</v>
      </c>
      <c r="C19" s="16">
        <v>3400</v>
      </c>
      <c r="D19" s="22"/>
      <c r="E19" s="23"/>
    </row>
    <row r="20" spans="1:5" x14ac:dyDescent="0.3">
      <c r="A20" t="s">
        <v>104</v>
      </c>
      <c r="B20" s="16">
        <v>23000</v>
      </c>
      <c r="C20" s="16">
        <v>5000</v>
      </c>
      <c r="D20" s="22"/>
      <c r="E20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81AD-AF8D-45A7-B0A4-852CC546C482}">
  <sheetPr>
    <tabColor rgb="FFC00000"/>
  </sheetPr>
  <dimension ref="C3:J15"/>
  <sheetViews>
    <sheetView workbookViewId="0">
      <selection activeCell="F12" sqref="F12"/>
    </sheetView>
  </sheetViews>
  <sheetFormatPr defaultRowHeight="14.4" x14ac:dyDescent="0.3"/>
  <cols>
    <col min="3" max="3" width="16.3984375" customWidth="1"/>
    <col min="4" max="4" width="9.59765625" customWidth="1"/>
    <col min="5" max="5" width="11" customWidth="1"/>
    <col min="6" max="6" width="9.5" customWidth="1"/>
    <col min="7" max="7" width="14.19921875" customWidth="1"/>
    <col min="9" max="9" width="11" customWidth="1"/>
    <col min="10" max="10" width="12.69921875" customWidth="1"/>
    <col min="11" max="11" width="11.8984375" customWidth="1"/>
  </cols>
  <sheetData>
    <row r="3" spans="3:10" x14ac:dyDescent="0.3">
      <c r="C3" s="13" t="s">
        <v>71</v>
      </c>
      <c r="D3" s="14" t="s">
        <v>70</v>
      </c>
      <c r="E3" s="14" t="s">
        <v>72</v>
      </c>
      <c r="F3" s="14" t="s">
        <v>73</v>
      </c>
      <c r="G3" s="14" t="s">
        <v>81</v>
      </c>
      <c r="H3" s="15" t="s">
        <v>74</v>
      </c>
      <c r="J3" s="2" t="s">
        <v>82</v>
      </c>
    </row>
    <row r="4" spans="3:10" x14ac:dyDescent="0.3">
      <c r="C4" t="s">
        <v>4</v>
      </c>
      <c r="D4">
        <v>1001</v>
      </c>
      <c r="E4" t="s">
        <v>75</v>
      </c>
      <c r="F4">
        <v>3</v>
      </c>
      <c r="G4" s="12">
        <v>7</v>
      </c>
      <c r="H4" s="12">
        <f>SUM(F4*G4)</f>
        <v>21</v>
      </c>
      <c r="J4" t="s">
        <v>83</v>
      </c>
    </row>
    <row r="5" spans="3:10" x14ac:dyDescent="0.3">
      <c r="C5" t="s">
        <v>5</v>
      </c>
      <c r="D5">
        <v>1002</v>
      </c>
      <c r="E5" t="s">
        <v>76</v>
      </c>
      <c r="F5">
        <v>1</v>
      </c>
      <c r="G5" s="12">
        <v>20</v>
      </c>
      <c r="H5" s="12">
        <f t="shared" ref="H5:H15" si="0">SUM(F5*G5)</f>
        <v>20</v>
      </c>
    </row>
    <row r="6" spans="3:10" x14ac:dyDescent="0.3">
      <c r="C6" t="s">
        <v>6</v>
      </c>
      <c r="D6">
        <v>1003</v>
      </c>
      <c r="E6" t="s">
        <v>77</v>
      </c>
      <c r="F6">
        <v>1</v>
      </c>
      <c r="G6" s="12">
        <v>15</v>
      </c>
      <c r="H6" s="12">
        <f t="shared" si="0"/>
        <v>15</v>
      </c>
    </row>
    <row r="7" spans="3:10" x14ac:dyDescent="0.3">
      <c r="C7" t="s">
        <v>7</v>
      </c>
      <c r="D7">
        <v>1004</v>
      </c>
      <c r="E7" t="s">
        <v>78</v>
      </c>
      <c r="F7">
        <v>3</v>
      </c>
      <c r="G7" s="12">
        <v>6</v>
      </c>
      <c r="H7" s="12">
        <f t="shared" si="0"/>
        <v>18</v>
      </c>
    </row>
    <row r="8" spans="3:10" x14ac:dyDescent="0.3">
      <c r="C8" t="s">
        <v>8</v>
      </c>
      <c r="D8">
        <v>1005</v>
      </c>
      <c r="E8" t="s">
        <v>75</v>
      </c>
      <c r="F8">
        <v>4</v>
      </c>
      <c r="G8" s="12">
        <v>7</v>
      </c>
      <c r="H8" s="12">
        <f t="shared" si="0"/>
        <v>28</v>
      </c>
    </row>
    <row r="9" spans="3:10" x14ac:dyDescent="0.3">
      <c r="C9" t="s">
        <v>9</v>
      </c>
      <c r="D9">
        <v>1006</v>
      </c>
      <c r="E9" t="s">
        <v>79</v>
      </c>
      <c r="F9">
        <v>2</v>
      </c>
      <c r="G9" s="12">
        <v>15</v>
      </c>
      <c r="H9" s="12">
        <f t="shared" si="0"/>
        <v>30</v>
      </c>
    </row>
    <row r="10" spans="3:10" x14ac:dyDescent="0.3">
      <c r="C10" t="s">
        <v>10</v>
      </c>
      <c r="D10">
        <v>1007</v>
      </c>
      <c r="E10" t="s">
        <v>80</v>
      </c>
      <c r="F10">
        <v>1</v>
      </c>
      <c r="G10" s="12">
        <v>10</v>
      </c>
      <c r="H10" s="12">
        <f t="shared" si="0"/>
        <v>10</v>
      </c>
    </row>
    <row r="11" spans="3:10" x14ac:dyDescent="0.3">
      <c r="C11" t="s">
        <v>11</v>
      </c>
      <c r="D11">
        <v>1008</v>
      </c>
      <c r="E11" t="s">
        <v>80</v>
      </c>
      <c r="F11">
        <v>3</v>
      </c>
      <c r="G11" s="12">
        <v>10</v>
      </c>
      <c r="H11" s="12">
        <f t="shared" si="0"/>
        <v>30</v>
      </c>
    </row>
    <row r="12" spans="3:10" x14ac:dyDescent="0.3">
      <c r="C12" t="s">
        <v>12</v>
      </c>
      <c r="D12">
        <v>1009</v>
      </c>
      <c r="E12" t="s">
        <v>76</v>
      </c>
      <c r="F12">
        <v>3</v>
      </c>
      <c r="G12" s="12">
        <v>20</v>
      </c>
      <c r="H12" s="12">
        <f t="shared" si="0"/>
        <v>60</v>
      </c>
    </row>
    <row r="13" spans="3:10" x14ac:dyDescent="0.3">
      <c r="C13" t="s">
        <v>13</v>
      </c>
      <c r="D13">
        <v>1010</v>
      </c>
      <c r="E13" t="s">
        <v>76</v>
      </c>
      <c r="F13">
        <v>5</v>
      </c>
      <c r="G13" s="12">
        <v>20</v>
      </c>
      <c r="H13" s="12">
        <f t="shared" si="0"/>
        <v>100</v>
      </c>
    </row>
    <row r="14" spans="3:10" x14ac:dyDescent="0.3">
      <c r="C14" t="s">
        <v>14</v>
      </c>
      <c r="D14">
        <v>1011</v>
      </c>
      <c r="E14" t="s">
        <v>78</v>
      </c>
      <c r="F14">
        <v>2</v>
      </c>
      <c r="G14" s="12">
        <v>6</v>
      </c>
      <c r="H14" s="12">
        <f t="shared" si="0"/>
        <v>12</v>
      </c>
    </row>
    <row r="15" spans="3:10" x14ac:dyDescent="0.3">
      <c r="C15" t="s">
        <v>15</v>
      </c>
      <c r="D15">
        <v>1012</v>
      </c>
      <c r="E15" t="s">
        <v>79</v>
      </c>
      <c r="F15">
        <v>1</v>
      </c>
      <c r="G15" s="12">
        <v>15</v>
      </c>
      <c r="H15" s="12">
        <f t="shared" si="0"/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8CEFA-DCE7-40CE-946D-A055C3352997}">
  <sheetPr>
    <tabColor theme="8" tint="-0.499984740745262"/>
  </sheetPr>
  <dimension ref="A3:N20"/>
  <sheetViews>
    <sheetView workbookViewId="0">
      <selection activeCell="D20" sqref="D20"/>
    </sheetView>
  </sheetViews>
  <sheetFormatPr defaultRowHeight="14.4" x14ac:dyDescent="0.3"/>
  <cols>
    <col min="2" max="2" width="12.3984375" customWidth="1"/>
  </cols>
  <sheetData>
    <row r="3" spans="1:14" ht="15" thickBot="1" x14ac:dyDescent="0.35"/>
    <row r="4" spans="1:14" ht="15" thickBot="1" x14ac:dyDescent="0.35">
      <c r="B4" s="25"/>
      <c r="C4" s="26" t="s">
        <v>115</v>
      </c>
      <c r="D4" s="26" t="s">
        <v>116</v>
      </c>
      <c r="E4" s="26" t="s">
        <v>117</v>
      </c>
      <c r="F4" s="26" t="s">
        <v>118</v>
      </c>
      <c r="G4" s="26" t="s">
        <v>119</v>
      </c>
      <c r="H4" s="26" t="s">
        <v>120</v>
      </c>
      <c r="I4" s="26" t="s">
        <v>121</v>
      </c>
      <c r="J4" s="26" t="s">
        <v>122</v>
      </c>
      <c r="K4" s="26" t="s">
        <v>123</v>
      </c>
      <c r="L4" s="26" t="s">
        <v>124</v>
      </c>
      <c r="M4" s="26" t="s">
        <v>125</v>
      </c>
      <c r="N4" s="26" t="s">
        <v>126</v>
      </c>
    </row>
    <row r="5" spans="1:14" ht="15" thickBot="1" x14ac:dyDescent="0.35">
      <c r="B5" s="26" t="s">
        <v>127</v>
      </c>
      <c r="C5" s="27">
        <v>8764</v>
      </c>
      <c r="D5" s="27">
        <v>3682</v>
      </c>
      <c r="E5" s="27">
        <v>5463</v>
      </c>
      <c r="F5" s="27">
        <v>6714</v>
      </c>
      <c r="G5" s="27">
        <v>6589</v>
      </c>
      <c r="H5" s="27">
        <v>9285</v>
      </c>
      <c r="I5" s="27">
        <v>6075</v>
      </c>
      <c r="J5" s="27">
        <v>2022</v>
      </c>
      <c r="K5" s="27">
        <v>5303</v>
      </c>
      <c r="L5" s="27">
        <v>8225</v>
      </c>
      <c r="M5" s="27">
        <v>2703</v>
      </c>
      <c r="N5" s="27">
        <v>2283</v>
      </c>
    </row>
    <row r="6" spans="1:14" ht="15" thickBot="1" x14ac:dyDescent="0.35">
      <c r="B6" s="26" t="s">
        <v>128</v>
      </c>
      <c r="C6" s="27">
        <v>6600</v>
      </c>
      <c r="D6" s="27">
        <v>5326</v>
      </c>
      <c r="E6" s="27">
        <v>2086</v>
      </c>
      <c r="F6" s="27">
        <v>9759</v>
      </c>
      <c r="G6" s="27">
        <v>8390</v>
      </c>
      <c r="H6" s="27">
        <v>4305</v>
      </c>
      <c r="I6" s="27">
        <v>2037</v>
      </c>
      <c r="J6" s="27">
        <v>8920</v>
      </c>
      <c r="K6" s="27">
        <v>7805</v>
      </c>
      <c r="L6" s="27">
        <v>7618</v>
      </c>
      <c r="M6" s="27">
        <v>9845</v>
      </c>
      <c r="N6" s="27">
        <v>8323</v>
      </c>
    </row>
    <row r="7" spans="1:14" ht="15" thickBot="1" x14ac:dyDescent="0.35">
      <c r="B7" s="26" t="s">
        <v>129</v>
      </c>
      <c r="C7" s="27">
        <v>2865</v>
      </c>
      <c r="D7" s="27">
        <v>4447</v>
      </c>
      <c r="E7" s="27">
        <v>3470</v>
      </c>
      <c r="F7" s="27">
        <v>9229</v>
      </c>
      <c r="G7" s="27">
        <v>6183</v>
      </c>
      <c r="H7" s="27">
        <v>5471</v>
      </c>
      <c r="I7" s="27">
        <v>8061</v>
      </c>
      <c r="J7" s="27">
        <v>4515</v>
      </c>
      <c r="K7" s="27">
        <v>6470</v>
      </c>
      <c r="L7" s="27">
        <v>7883</v>
      </c>
      <c r="M7" s="27">
        <v>5530</v>
      </c>
      <c r="N7" s="27">
        <v>6941</v>
      </c>
    </row>
    <row r="8" spans="1:14" ht="15" thickBot="1" x14ac:dyDescent="0.35">
      <c r="B8" s="26" t="s">
        <v>130</v>
      </c>
      <c r="C8" s="27">
        <v>4230</v>
      </c>
      <c r="D8" s="27">
        <v>2884</v>
      </c>
      <c r="E8" s="27">
        <v>2588</v>
      </c>
      <c r="F8" s="27">
        <v>5721</v>
      </c>
      <c r="G8" s="27">
        <v>3188</v>
      </c>
      <c r="H8" s="27">
        <v>5661</v>
      </c>
      <c r="I8" s="27">
        <v>6353</v>
      </c>
      <c r="J8" s="27">
        <v>5657</v>
      </c>
      <c r="K8" s="27">
        <v>7420</v>
      </c>
      <c r="L8" s="27">
        <v>3150</v>
      </c>
      <c r="M8" s="27">
        <v>6031</v>
      </c>
      <c r="N8" s="27">
        <v>2883</v>
      </c>
    </row>
    <row r="9" spans="1:14" ht="15" thickBot="1" x14ac:dyDescent="0.35">
      <c r="B9" s="26" t="s">
        <v>131</v>
      </c>
      <c r="C9" s="27">
        <v>6094</v>
      </c>
      <c r="D9" s="27">
        <v>3368</v>
      </c>
      <c r="E9" s="27">
        <v>5171</v>
      </c>
      <c r="F9" s="27">
        <v>5026</v>
      </c>
      <c r="G9" s="27">
        <v>3123</v>
      </c>
      <c r="H9" s="27">
        <v>7458</v>
      </c>
      <c r="I9" s="27">
        <v>3152</v>
      </c>
      <c r="J9" s="27">
        <v>2827</v>
      </c>
      <c r="K9" s="27">
        <v>7211</v>
      </c>
      <c r="L9" s="27">
        <v>9559</v>
      </c>
      <c r="M9" s="27">
        <v>7261</v>
      </c>
      <c r="N9" s="27">
        <v>4901</v>
      </c>
    </row>
    <row r="10" spans="1:14" ht="15" thickBot="1" x14ac:dyDescent="0.35">
      <c r="B10" s="26" t="s">
        <v>132</v>
      </c>
      <c r="C10" s="27">
        <v>5715</v>
      </c>
      <c r="D10" s="27">
        <v>8329</v>
      </c>
      <c r="E10" s="27">
        <v>8676</v>
      </c>
      <c r="F10" s="27">
        <v>3825</v>
      </c>
      <c r="G10" s="27">
        <v>3958</v>
      </c>
      <c r="H10" s="27">
        <v>3425</v>
      </c>
      <c r="I10" s="27">
        <v>5656</v>
      </c>
      <c r="J10" s="27">
        <v>2242</v>
      </c>
      <c r="K10" s="27">
        <v>7994</v>
      </c>
      <c r="L10" s="27">
        <v>6458</v>
      </c>
      <c r="M10" s="27">
        <v>6136</v>
      </c>
      <c r="N10" s="27">
        <v>6924</v>
      </c>
    </row>
    <row r="11" spans="1:14" ht="15" thickBot="1" x14ac:dyDescent="0.35">
      <c r="B11" s="26" t="s">
        <v>133</v>
      </c>
      <c r="C11" s="27">
        <v>8288</v>
      </c>
      <c r="D11" s="27">
        <v>3586</v>
      </c>
      <c r="E11" s="27">
        <v>3962</v>
      </c>
      <c r="F11" s="27">
        <v>3954</v>
      </c>
      <c r="G11" s="27">
        <v>5056</v>
      </c>
      <c r="H11" s="27">
        <v>9733</v>
      </c>
      <c r="I11" s="27">
        <v>8453</v>
      </c>
      <c r="J11" s="27">
        <v>4810</v>
      </c>
      <c r="K11" s="27">
        <v>2211</v>
      </c>
      <c r="L11" s="27">
        <v>3311</v>
      </c>
      <c r="M11" s="27">
        <v>7920</v>
      </c>
      <c r="N11" s="27">
        <v>2154</v>
      </c>
    </row>
    <row r="16" spans="1:14" s="4" customFormat="1" x14ac:dyDescent="0.3">
      <c r="A16" s="4" t="s">
        <v>136</v>
      </c>
    </row>
    <row r="19" spans="2:4" x14ac:dyDescent="0.3">
      <c r="B19" s="3" t="s">
        <v>134</v>
      </c>
      <c r="C19" s="3" t="s">
        <v>135</v>
      </c>
      <c r="D19" s="3" t="s">
        <v>58</v>
      </c>
    </row>
    <row r="20" spans="2:4" x14ac:dyDescent="0.3">
      <c r="B20" t="s">
        <v>129</v>
      </c>
      <c r="C20" t="s">
        <v>115</v>
      </c>
    </row>
  </sheetData>
  <phoneticPr fontId="7" type="noConversion"/>
  <dataValidations count="2">
    <dataValidation type="list" allowBlank="1" showInputMessage="1" showErrorMessage="1" sqref="B20" xr:uid="{9EA63B27-6027-473C-A5A5-25DFE9D39ED7}">
      <formula1>$B$5:$B$11</formula1>
    </dataValidation>
    <dataValidation type="list" allowBlank="1" showInputMessage="1" showErrorMessage="1" sqref="C20" xr:uid="{1AC754B1-CCA7-483F-B74B-24C7E206B832}">
      <formula1>$C$4:$N$4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00D61-2E41-4099-A688-2225AB887D83}">
  <sheetPr>
    <tabColor rgb="FF002060"/>
  </sheetPr>
  <dimension ref="A1:J23"/>
  <sheetViews>
    <sheetView workbookViewId="0">
      <selection activeCell="G15" sqref="G15"/>
    </sheetView>
  </sheetViews>
  <sheetFormatPr defaultRowHeight="14.4" x14ac:dyDescent="0.3"/>
  <cols>
    <col min="2" max="2" width="17.296875" customWidth="1"/>
    <col min="3" max="3" width="14.796875" customWidth="1"/>
    <col min="4" max="4" width="14.296875" customWidth="1"/>
    <col min="7" max="7" width="16.5" customWidth="1"/>
    <col min="8" max="8" width="17" customWidth="1"/>
    <col min="9" max="9" width="12.69921875" customWidth="1"/>
    <col min="10" max="10" width="12.59765625" customWidth="1"/>
  </cols>
  <sheetData>
    <row r="1" spans="1:10" s="28" customFormat="1" x14ac:dyDescent="0.3">
      <c r="A1" s="28" t="s">
        <v>137</v>
      </c>
    </row>
    <row r="4" spans="1:10" x14ac:dyDescent="0.3">
      <c r="B4" s="6" t="s">
        <v>65</v>
      </c>
      <c r="C4" s="7" t="s">
        <v>52</v>
      </c>
      <c r="D4" s="7" t="s">
        <v>53</v>
      </c>
      <c r="H4" s="9" t="s">
        <v>65</v>
      </c>
      <c r="I4" s="10" t="s">
        <v>52</v>
      </c>
      <c r="J4" s="11" t="s">
        <v>53</v>
      </c>
    </row>
    <row r="5" spans="1:10" x14ac:dyDescent="0.3">
      <c r="B5" t="s">
        <v>2</v>
      </c>
      <c r="C5" t="s">
        <v>56</v>
      </c>
      <c r="H5" t="s">
        <v>1</v>
      </c>
      <c r="I5" t="s">
        <v>58</v>
      </c>
      <c r="J5" t="s">
        <v>59</v>
      </c>
    </row>
    <row r="6" spans="1:10" x14ac:dyDescent="0.3">
      <c r="H6" s="29" t="s">
        <v>2</v>
      </c>
      <c r="I6" s="29" t="s">
        <v>58</v>
      </c>
      <c r="J6" s="29" t="s">
        <v>60</v>
      </c>
    </row>
    <row r="7" spans="1:10" x14ac:dyDescent="0.3">
      <c r="H7" t="s">
        <v>3</v>
      </c>
      <c r="I7" t="s">
        <v>57</v>
      </c>
      <c r="J7" t="s">
        <v>60</v>
      </c>
    </row>
    <row r="8" spans="1:10" x14ac:dyDescent="0.3">
      <c r="H8" t="s">
        <v>4</v>
      </c>
      <c r="I8" t="s">
        <v>55</v>
      </c>
      <c r="J8" t="s">
        <v>59</v>
      </c>
    </row>
    <row r="9" spans="1:10" x14ac:dyDescent="0.3">
      <c r="H9" t="s">
        <v>5</v>
      </c>
      <c r="I9" t="s">
        <v>57</v>
      </c>
      <c r="J9" t="s">
        <v>60</v>
      </c>
    </row>
    <row r="10" spans="1:10" x14ac:dyDescent="0.3">
      <c r="H10" s="29" t="s">
        <v>2</v>
      </c>
      <c r="I10" s="29" t="s">
        <v>56</v>
      </c>
      <c r="J10" s="29" t="s">
        <v>59</v>
      </c>
    </row>
    <row r="11" spans="1:10" x14ac:dyDescent="0.3">
      <c r="H11" t="s">
        <v>7</v>
      </c>
      <c r="I11" t="s">
        <v>54</v>
      </c>
      <c r="J11" t="s">
        <v>61</v>
      </c>
    </row>
    <row r="12" spans="1:10" x14ac:dyDescent="0.3">
      <c r="H12" t="s">
        <v>8</v>
      </c>
      <c r="I12" t="s">
        <v>55</v>
      </c>
      <c r="J12" t="s">
        <v>61</v>
      </c>
    </row>
    <row r="13" spans="1:10" x14ac:dyDescent="0.3">
      <c r="H13" t="s">
        <v>9</v>
      </c>
      <c r="I13" t="s">
        <v>54</v>
      </c>
      <c r="J13" t="s">
        <v>60</v>
      </c>
    </row>
    <row r="14" spans="1:10" x14ac:dyDescent="0.3">
      <c r="H14" t="s">
        <v>10</v>
      </c>
      <c r="I14" t="s">
        <v>57</v>
      </c>
      <c r="J14" t="s">
        <v>59</v>
      </c>
    </row>
    <row r="15" spans="1:10" x14ac:dyDescent="0.3">
      <c r="H15" t="s">
        <v>11</v>
      </c>
      <c r="I15" t="s">
        <v>58</v>
      </c>
      <c r="J15" t="s">
        <v>62</v>
      </c>
    </row>
    <row r="16" spans="1:10" x14ac:dyDescent="0.3">
      <c r="H16" t="s">
        <v>12</v>
      </c>
      <c r="I16" t="s">
        <v>56</v>
      </c>
      <c r="J16" t="s">
        <v>62</v>
      </c>
    </row>
    <row r="17" spans="8:10" x14ac:dyDescent="0.3">
      <c r="H17" t="s">
        <v>13</v>
      </c>
      <c r="I17" t="s">
        <v>57</v>
      </c>
      <c r="J17" t="s">
        <v>59</v>
      </c>
    </row>
    <row r="18" spans="8:10" x14ac:dyDescent="0.3">
      <c r="H18" t="s">
        <v>14</v>
      </c>
      <c r="I18" t="s">
        <v>55</v>
      </c>
      <c r="J18" t="s">
        <v>61</v>
      </c>
    </row>
    <row r="19" spans="8:10" x14ac:dyDescent="0.3">
      <c r="H19" t="s">
        <v>15</v>
      </c>
      <c r="I19" t="s">
        <v>55</v>
      </c>
      <c r="J19" t="s">
        <v>60</v>
      </c>
    </row>
    <row r="20" spans="8:10" x14ac:dyDescent="0.3">
      <c r="H20" s="29" t="s">
        <v>2</v>
      </c>
      <c r="I20" s="29" t="s">
        <v>55</v>
      </c>
      <c r="J20" s="29" t="s">
        <v>61</v>
      </c>
    </row>
    <row r="21" spans="8:10" x14ac:dyDescent="0.3">
      <c r="H21" t="s">
        <v>17</v>
      </c>
      <c r="I21" t="s">
        <v>56</v>
      </c>
      <c r="J21" t="s">
        <v>61</v>
      </c>
    </row>
    <row r="22" spans="8:10" x14ac:dyDescent="0.3">
      <c r="H22" t="s">
        <v>18</v>
      </c>
      <c r="I22" t="s">
        <v>56</v>
      </c>
      <c r="J22" t="s">
        <v>62</v>
      </c>
    </row>
    <row r="23" spans="8:10" x14ac:dyDescent="0.3">
      <c r="H23" t="s">
        <v>19</v>
      </c>
      <c r="I23" t="s">
        <v>57</v>
      </c>
      <c r="J2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Reports</vt:lpstr>
      <vt:lpstr>Master List</vt:lpstr>
      <vt:lpstr>TRUE</vt:lpstr>
      <vt:lpstr>INDEX MATCH</vt:lpstr>
      <vt:lpstr>XLOOKUP</vt:lpstr>
      <vt:lpstr>Duplicates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Kingsley Ihemere</cp:lastModifiedBy>
  <dcterms:created xsi:type="dcterms:W3CDTF">2023-09-28T12:17:06Z</dcterms:created>
  <dcterms:modified xsi:type="dcterms:W3CDTF">2024-06-05T19:03:58Z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2023-09-28T14:07:42Z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e93544d8-ee50-4efd-b0b7-3cc03167e8a3</vt:lpwstr>
  </property>
  <property fmtid="{D5CDD505-2E9C-101B-9397-08002B2CF9AE}" pid="7" name="MSIP_Label_defa4170-0d19-0005-0004-bc88714345d2_ActionId">
    <vt:lpwstr>8cbc1b88-2ba8-49e8-9039-af0f20d9aabd</vt:lpwstr>
  </property>
  <property fmtid="{D5CDD505-2E9C-101B-9397-08002B2CF9AE}" pid="8" name="MSIP_Label_defa4170-0d19-0005-0004-bc88714345d2_ContentBits">
    <vt:lpwstr>0</vt:lpwstr>
  </property>
</Properties>
</file>