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3"/>
  </bookViews>
  <sheets>
    <sheet name="等级" sheetId="1" r:id="rId1"/>
    <sheet name="职业" sheetId="2" r:id="rId2"/>
    <sheet name="魔法伤害" sheetId="3" r:id="rId3"/>
    <sheet name="奇术" sheetId="4" r:id="rId4"/>
  </sheets>
  <calcPr calcId="124519"/>
</workbook>
</file>

<file path=xl/calcChain.xml><?xml version="1.0" encoding="utf-8"?>
<calcChain xmlns="http://schemas.openxmlformats.org/spreadsheetml/2006/main">
  <c r="B3" i="4"/>
  <c r="C3"/>
  <c r="D3"/>
  <c r="E3"/>
  <c r="B4"/>
  <c r="C4"/>
  <c r="D4"/>
  <c r="E4"/>
  <c r="B5"/>
  <c r="C5"/>
  <c r="D5"/>
  <c r="E5"/>
  <c r="B6"/>
  <c r="C6"/>
  <c r="D6"/>
  <c r="E6"/>
  <c r="B7"/>
  <c r="C7"/>
  <c r="D7"/>
  <c r="E7"/>
  <c r="B8"/>
  <c r="C8"/>
  <c r="D8"/>
  <c r="E8"/>
  <c r="B9"/>
  <c r="C9"/>
  <c r="D9"/>
  <c r="E9"/>
  <c r="B10"/>
  <c r="C10"/>
  <c r="D10"/>
  <c r="E10"/>
  <c r="B11"/>
  <c r="C11"/>
  <c r="D11"/>
  <c r="E11"/>
  <c r="B12"/>
  <c r="C12"/>
  <c r="D12"/>
  <c r="E12"/>
  <c r="B13"/>
  <c r="C13"/>
  <c r="D13"/>
  <c r="E13"/>
  <c r="B14"/>
  <c r="C14"/>
  <c r="D14"/>
  <c r="E14"/>
  <c r="B15"/>
  <c r="C15"/>
  <c r="D15"/>
  <c r="E15"/>
  <c r="B16"/>
  <c r="C16"/>
  <c r="D16"/>
  <c r="E16"/>
  <c r="B17"/>
  <c r="C17"/>
  <c r="D17"/>
  <c r="E17"/>
  <c r="B18"/>
  <c r="C18"/>
  <c r="D18"/>
  <c r="E18"/>
  <c r="B19"/>
  <c r="C19"/>
  <c r="D19"/>
  <c r="E19"/>
  <c r="B20"/>
  <c r="C20"/>
  <c r="D20"/>
  <c r="E20"/>
  <c r="B21"/>
  <c r="C21"/>
  <c r="D21"/>
  <c r="E21"/>
  <c r="B22"/>
  <c r="C22"/>
  <c r="D22"/>
  <c r="E22"/>
  <c r="B23"/>
  <c r="C23"/>
  <c r="D23"/>
  <c r="E23"/>
  <c r="B24"/>
  <c r="C24"/>
  <c r="D24"/>
  <c r="E24"/>
  <c r="B25"/>
  <c r="C25"/>
  <c r="D25"/>
  <c r="E25"/>
  <c r="B26"/>
  <c r="C26"/>
  <c r="D26"/>
  <c r="E26"/>
  <c r="B27"/>
  <c r="C27"/>
  <c r="D27"/>
  <c r="E27"/>
  <c r="B28"/>
  <c r="C28"/>
  <c r="D28"/>
  <c r="E28"/>
  <c r="B29"/>
  <c r="C29"/>
  <c r="D29"/>
  <c r="E29"/>
  <c r="B30"/>
  <c r="C30"/>
  <c r="D30"/>
  <c r="E30"/>
  <c r="B31"/>
  <c r="C31"/>
  <c r="D31"/>
  <c r="E31"/>
  <c r="B32"/>
  <c r="C32"/>
  <c r="D32"/>
  <c r="E32"/>
  <c r="B33"/>
  <c r="C33"/>
  <c r="D33"/>
  <c r="E33"/>
  <c r="B34"/>
  <c r="C34"/>
  <c r="D34"/>
  <c r="E34"/>
  <c r="B35"/>
  <c r="C35"/>
  <c r="D35"/>
  <c r="E35"/>
  <c r="B36"/>
  <c r="C36"/>
  <c r="D36"/>
  <c r="E36"/>
  <c r="B37"/>
  <c r="C37"/>
  <c r="D37"/>
  <c r="E37"/>
  <c r="B38"/>
  <c r="C38"/>
  <c r="D38"/>
  <c r="E38"/>
  <c r="B39"/>
  <c r="C39"/>
  <c r="D39"/>
  <c r="E39"/>
  <c r="B40"/>
  <c r="C40"/>
  <c r="D40"/>
  <c r="E40"/>
  <c r="B41"/>
  <c r="C41"/>
  <c r="D41"/>
  <c r="E41"/>
  <c r="B42"/>
  <c r="C42"/>
  <c r="D42"/>
  <c r="E42"/>
  <c r="B43"/>
  <c r="C43"/>
  <c r="D43"/>
  <c r="E43"/>
  <c r="B44"/>
  <c r="C44"/>
  <c r="D44"/>
  <c r="E44"/>
  <c r="B45"/>
  <c r="C45"/>
  <c r="D45"/>
  <c r="E45"/>
  <c r="B46"/>
  <c r="C46"/>
  <c r="D46"/>
  <c r="E46"/>
  <c r="B47"/>
  <c r="C47"/>
  <c r="D47"/>
  <c r="E47"/>
  <c r="B48"/>
  <c r="C48"/>
  <c r="D48"/>
  <c r="E48"/>
  <c r="B49"/>
  <c r="C49"/>
  <c r="D49"/>
  <c r="E49"/>
  <c r="B50"/>
  <c r="C50"/>
  <c r="D50"/>
  <c r="E50"/>
  <c r="B51"/>
  <c r="C51"/>
  <c r="D51"/>
  <c r="E51"/>
  <c r="B52"/>
  <c r="C52"/>
  <c r="D52"/>
  <c r="E52"/>
  <c r="B53"/>
  <c r="C53"/>
  <c r="D53"/>
  <c r="E53"/>
  <c r="B54"/>
  <c r="C54"/>
  <c r="D54"/>
  <c r="E54"/>
  <c r="B55"/>
  <c r="C55"/>
  <c r="D55"/>
  <c r="E55"/>
  <c r="B56"/>
  <c r="C56"/>
  <c r="D56"/>
  <c r="E56"/>
  <c r="B57"/>
  <c r="C57"/>
  <c r="D57"/>
  <c r="E57"/>
  <c r="B58"/>
  <c r="C58"/>
  <c r="D58"/>
  <c r="E58"/>
  <c r="B59"/>
  <c r="C59"/>
  <c r="D59"/>
  <c r="E59"/>
  <c r="B60"/>
  <c r="C60"/>
  <c r="D60"/>
  <c r="E60"/>
  <c r="B61"/>
  <c r="C61"/>
  <c r="D61"/>
  <c r="E61"/>
  <c r="B62"/>
  <c r="C62"/>
  <c r="D62"/>
  <c r="E62"/>
  <c r="B63"/>
  <c r="C63"/>
  <c r="D63"/>
  <c r="E63"/>
  <c r="B64"/>
  <c r="C64"/>
  <c r="D64"/>
  <c r="E64"/>
  <c r="B65"/>
  <c r="C65"/>
  <c r="D65"/>
  <c r="E65"/>
  <c r="B66"/>
  <c r="C66"/>
  <c r="D66"/>
  <c r="E66"/>
  <c r="B67"/>
  <c r="C67"/>
  <c r="D67"/>
  <c r="E67"/>
  <c r="B68"/>
  <c r="C68"/>
  <c r="D68"/>
  <c r="E68"/>
  <c r="B69"/>
  <c r="C69"/>
  <c r="D69"/>
  <c r="E69"/>
  <c r="B70"/>
  <c r="C70"/>
  <c r="D70"/>
  <c r="E70"/>
  <c r="B71"/>
  <c r="C71"/>
  <c r="D71"/>
  <c r="E71"/>
  <c r="B72"/>
  <c r="C72"/>
  <c r="D72"/>
  <c r="E72"/>
  <c r="B73"/>
  <c r="C73"/>
  <c r="D73"/>
  <c r="E73"/>
  <c r="B74"/>
  <c r="C74"/>
  <c r="D74"/>
  <c r="E74"/>
  <c r="B75"/>
  <c r="C75"/>
  <c r="D75"/>
  <c r="E75"/>
  <c r="B76"/>
  <c r="C76"/>
  <c r="D76"/>
  <c r="E76"/>
  <c r="B77"/>
  <c r="C77"/>
  <c r="D77"/>
  <c r="E77"/>
  <c r="B78"/>
  <c r="C78"/>
  <c r="D78"/>
  <c r="E78"/>
  <c r="B79"/>
  <c r="C79"/>
  <c r="D79"/>
  <c r="E79"/>
  <c r="B80"/>
  <c r="C80"/>
  <c r="D80"/>
  <c r="E80"/>
  <c r="B81"/>
  <c r="C81"/>
  <c r="D81"/>
  <c r="E81"/>
  <c r="B82"/>
  <c r="C82"/>
  <c r="D82"/>
  <c r="E82"/>
  <c r="B83"/>
  <c r="C83"/>
  <c r="D83"/>
  <c r="E83"/>
  <c r="B84"/>
  <c r="C84"/>
  <c r="D84"/>
  <c r="E84"/>
  <c r="B85"/>
  <c r="C85"/>
  <c r="D85"/>
  <c r="E85"/>
  <c r="B86"/>
  <c r="C86"/>
  <c r="D86"/>
  <c r="E86"/>
  <c r="B87"/>
  <c r="C87"/>
  <c r="D87"/>
  <c r="E87"/>
  <c r="B88"/>
  <c r="C88"/>
  <c r="D88"/>
  <c r="E88"/>
  <c r="B89"/>
  <c r="C89"/>
  <c r="D89"/>
  <c r="E89"/>
  <c r="B90"/>
  <c r="C90"/>
  <c r="D90"/>
  <c r="E90"/>
  <c r="B91"/>
  <c r="C91"/>
  <c r="D91"/>
  <c r="E91"/>
  <c r="B92"/>
  <c r="C92"/>
  <c r="D92"/>
  <c r="E92"/>
  <c r="B93"/>
  <c r="C93"/>
  <c r="D93"/>
  <c r="E93"/>
  <c r="B94"/>
  <c r="C94"/>
  <c r="D94"/>
  <c r="E94"/>
  <c r="B95"/>
  <c r="C95"/>
  <c r="D95"/>
  <c r="E95"/>
  <c r="B96"/>
  <c r="C96"/>
  <c r="D96"/>
  <c r="E96"/>
  <c r="B97"/>
  <c r="C97"/>
  <c r="D97"/>
  <c r="E97"/>
  <c r="B98"/>
  <c r="C98"/>
  <c r="D98"/>
  <c r="E98"/>
  <c r="B99"/>
  <c r="C99"/>
  <c r="D99"/>
  <c r="E99"/>
  <c r="B100"/>
  <c r="C100"/>
  <c r="D100"/>
  <c r="E100"/>
  <c r="E2"/>
  <c r="D2"/>
  <c r="C2"/>
  <c r="B2"/>
  <c r="K15" i="2"/>
  <c r="L15"/>
  <c r="M15"/>
  <c r="N15"/>
  <c r="O15"/>
  <c r="P15"/>
  <c r="S15"/>
  <c r="K16"/>
  <c r="L16"/>
  <c r="M16"/>
  <c r="N16"/>
  <c r="O16"/>
  <c r="P16"/>
  <c r="S16"/>
  <c r="K17"/>
  <c r="L17"/>
  <c r="M17"/>
  <c r="N17"/>
  <c r="O17"/>
  <c r="P17"/>
  <c r="S17"/>
  <c r="K18"/>
  <c r="L18"/>
  <c r="M18"/>
  <c r="N18"/>
  <c r="O18"/>
  <c r="P18"/>
  <c r="S18"/>
  <c r="K19"/>
  <c r="L19"/>
  <c r="M19"/>
  <c r="N19"/>
  <c r="O19"/>
  <c r="P19"/>
  <c r="S19"/>
  <c r="K20"/>
  <c r="L20"/>
  <c r="M20"/>
  <c r="N20"/>
  <c r="O20"/>
  <c r="P20"/>
  <c r="S20"/>
  <c r="K21"/>
  <c r="L21"/>
  <c r="M21"/>
  <c r="N21"/>
  <c r="O21"/>
  <c r="P21"/>
  <c r="S21"/>
  <c r="K22"/>
  <c r="L22"/>
  <c r="M22"/>
  <c r="N22"/>
  <c r="O22"/>
  <c r="P22"/>
  <c r="S22"/>
  <c r="K23"/>
  <c r="L23"/>
  <c r="M23"/>
  <c r="N23"/>
  <c r="O23"/>
  <c r="P23"/>
  <c r="S23"/>
  <c r="K24"/>
  <c r="L24"/>
  <c r="M24"/>
  <c r="N24"/>
  <c r="O24"/>
  <c r="P24"/>
  <c r="S24"/>
  <c r="K25"/>
  <c r="L25"/>
  <c r="M25"/>
  <c r="N25"/>
  <c r="O25"/>
  <c r="P25"/>
  <c r="S25"/>
  <c r="K26"/>
  <c r="L26"/>
  <c r="M26"/>
  <c r="N26"/>
  <c r="O26"/>
  <c r="P26"/>
  <c r="S26"/>
  <c r="K27"/>
  <c r="L27"/>
  <c r="M27"/>
  <c r="N27"/>
  <c r="O27"/>
  <c r="P27"/>
  <c r="S27"/>
  <c r="K28"/>
  <c r="L28"/>
  <c r="M28"/>
  <c r="N28"/>
  <c r="O28"/>
  <c r="P28"/>
  <c r="S28"/>
  <c r="K29"/>
  <c r="L29"/>
  <c r="M29"/>
  <c r="N29"/>
  <c r="O29"/>
  <c r="P29"/>
  <c r="S29"/>
  <c r="K30"/>
  <c r="L30"/>
  <c r="M30"/>
  <c r="N30"/>
  <c r="O30"/>
  <c r="P30"/>
  <c r="S30"/>
  <c r="K31"/>
  <c r="L31"/>
  <c r="M31"/>
  <c r="N31"/>
  <c r="O31"/>
  <c r="P31"/>
  <c r="S31"/>
  <c r="K32"/>
  <c r="L32"/>
  <c r="M32"/>
  <c r="N32"/>
  <c r="O32"/>
  <c r="P32"/>
  <c r="S32"/>
  <c r="K33"/>
  <c r="L33"/>
  <c r="M33"/>
  <c r="N33"/>
  <c r="O33"/>
  <c r="P33"/>
  <c r="S33"/>
  <c r="K34"/>
  <c r="L34"/>
  <c r="M34"/>
  <c r="N34"/>
  <c r="O34"/>
  <c r="P34"/>
  <c r="S34"/>
  <c r="K35"/>
  <c r="L35"/>
  <c r="M35"/>
  <c r="N35"/>
  <c r="O35"/>
  <c r="P35"/>
  <c r="S35"/>
  <c r="K36"/>
  <c r="L36"/>
  <c r="M36"/>
  <c r="N36"/>
  <c r="O36"/>
  <c r="P36"/>
  <c r="S36"/>
  <c r="K37"/>
  <c r="L37"/>
  <c r="M37"/>
  <c r="N37"/>
  <c r="O37"/>
  <c r="P37"/>
  <c r="S37"/>
  <c r="S14"/>
  <c r="P14"/>
  <c r="O14"/>
  <c r="N14"/>
  <c r="M14"/>
  <c r="L14"/>
  <c r="K14"/>
  <c r="C31"/>
  <c r="D31"/>
  <c r="E31"/>
  <c r="F31"/>
  <c r="G31"/>
  <c r="H31"/>
  <c r="I31"/>
  <c r="J31"/>
  <c r="C32"/>
  <c r="D32"/>
  <c r="E32"/>
  <c r="F32"/>
  <c r="G32"/>
  <c r="H32"/>
  <c r="I32"/>
  <c r="J32"/>
  <c r="C33"/>
  <c r="D33"/>
  <c r="E33"/>
  <c r="F33"/>
  <c r="G33"/>
  <c r="H33"/>
  <c r="I33"/>
  <c r="J33"/>
  <c r="C34"/>
  <c r="D34"/>
  <c r="E34"/>
  <c r="F34"/>
  <c r="G34"/>
  <c r="H34"/>
  <c r="I34"/>
  <c r="J34"/>
  <c r="C35"/>
  <c r="D35"/>
  <c r="E35"/>
  <c r="F35"/>
  <c r="G35"/>
  <c r="H35"/>
  <c r="I35"/>
  <c r="J35"/>
  <c r="C36"/>
  <c r="D36"/>
  <c r="E36"/>
  <c r="F36"/>
  <c r="G36"/>
  <c r="H36"/>
  <c r="I36"/>
  <c r="J36"/>
  <c r="C37"/>
  <c r="D37"/>
  <c r="E37"/>
  <c r="F37"/>
  <c r="G37"/>
  <c r="H37"/>
  <c r="I37"/>
  <c r="J37"/>
  <c r="J30"/>
  <c r="I30"/>
  <c r="H30"/>
  <c r="G30"/>
  <c r="F30"/>
  <c r="E30"/>
  <c r="D30"/>
  <c r="C30"/>
  <c r="C23"/>
  <c r="D23"/>
  <c r="E23"/>
  <c r="F23"/>
  <c r="G23"/>
  <c r="H23"/>
  <c r="I23"/>
  <c r="J23"/>
  <c r="C24"/>
  <c r="D24"/>
  <c r="E24"/>
  <c r="F24"/>
  <c r="G24"/>
  <c r="H24"/>
  <c r="I24"/>
  <c r="J24"/>
  <c r="C25"/>
  <c r="D25"/>
  <c r="E25"/>
  <c r="F25"/>
  <c r="G25"/>
  <c r="H25"/>
  <c r="I25"/>
  <c r="J25"/>
  <c r="C26"/>
  <c r="D26"/>
  <c r="E26"/>
  <c r="F26"/>
  <c r="G26"/>
  <c r="H26"/>
  <c r="I26"/>
  <c r="J26"/>
  <c r="C27"/>
  <c r="D27"/>
  <c r="E27"/>
  <c r="F27"/>
  <c r="G27"/>
  <c r="H27"/>
  <c r="I27"/>
  <c r="J27"/>
  <c r="C28"/>
  <c r="D28"/>
  <c r="E28"/>
  <c r="F28"/>
  <c r="G28"/>
  <c r="H28"/>
  <c r="I28"/>
  <c r="J28"/>
  <c r="C29"/>
  <c r="D29"/>
  <c r="E29"/>
  <c r="F29"/>
  <c r="G29"/>
  <c r="H29"/>
  <c r="I29"/>
  <c r="J29"/>
  <c r="J22"/>
  <c r="I22"/>
  <c r="H22"/>
  <c r="G22"/>
  <c r="F22"/>
  <c r="E22"/>
  <c r="D22"/>
  <c r="C22"/>
  <c r="C3" i="3"/>
  <c r="C2"/>
  <c r="N41" i="2"/>
  <c r="N42"/>
  <c r="N43"/>
  <c r="N44"/>
  <c r="N45"/>
  <c r="N46"/>
  <c r="S46"/>
  <c r="P46"/>
  <c r="O46"/>
  <c r="M46"/>
  <c r="L46"/>
  <c r="K46"/>
  <c r="S45"/>
  <c r="P45"/>
  <c r="O45"/>
  <c r="M45"/>
  <c r="L45"/>
  <c r="K45"/>
  <c r="S44"/>
  <c r="P44"/>
  <c r="O44"/>
  <c r="M44"/>
  <c r="L44"/>
  <c r="K44"/>
  <c r="S43"/>
  <c r="P43"/>
  <c r="O43"/>
  <c r="M43"/>
  <c r="L43"/>
  <c r="K43"/>
  <c r="S42"/>
  <c r="P42"/>
  <c r="O42"/>
  <c r="M42"/>
  <c r="L42"/>
  <c r="K42"/>
  <c r="S41"/>
  <c r="P41"/>
  <c r="O41"/>
  <c r="M41"/>
  <c r="L41"/>
  <c r="K41"/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2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2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F57" s="1"/>
  <c r="C58"/>
  <c r="F58" s="1"/>
  <c r="C59"/>
  <c r="F59" s="1"/>
  <c r="C60"/>
  <c r="F60" s="1"/>
  <c r="C61"/>
  <c r="F61" s="1"/>
  <c r="C62"/>
  <c r="F62" s="1"/>
  <c r="C63"/>
  <c r="F63" s="1"/>
  <c r="C64"/>
  <c r="F64" s="1"/>
  <c r="C65"/>
  <c r="F65" s="1"/>
  <c r="C66"/>
  <c r="F66" s="1"/>
  <c r="C67"/>
  <c r="F67" s="1"/>
  <c r="C68"/>
  <c r="F68" s="1"/>
  <c r="C69"/>
  <c r="F69" s="1"/>
  <c r="C70"/>
  <c r="F70" s="1"/>
  <c r="C71"/>
  <c r="F71" s="1"/>
  <c r="C72"/>
  <c r="F72" s="1"/>
  <c r="C73"/>
  <c r="F73" s="1"/>
  <c r="C74"/>
  <c r="F74" s="1"/>
  <c r="C75"/>
  <c r="F75" s="1"/>
  <c r="C76"/>
  <c r="F76" s="1"/>
  <c r="C77"/>
  <c r="F77" s="1"/>
  <c r="C78"/>
  <c r="F78" s="1"/>
  <c r="C79"/>
  <c r="F79" s="1"/>
  <c r="C80"/>
  <c r="F80" s="1"/>
  <c r="C81"/>
  <c r="F81" s="1"/>
  <c r="C82"/>
  <c r="F82" s="1"/>
  <c r="C83"/>
  <c r="F83" s="1"/>
  <c r="C84"/>
  <c r="F84" s="1"/>
  <c r="C85"/>
  <c r="F85" s="1"/>
  <c r="C86"/>
  <c r="F86" s="1"/>
  <c r="C87"/>
  <c r="F87" s="1"/>
  <c r="C88"/>
  <c r="F88" s="1"/>
  <c r="C89"/>
  <c r="F89" s="1"/>
  <c r="C90"/>
  <c r="F90" s="1"/>
  <c r="C91"/>
  <c r="F91" s="1"/>
  <c r="C92"/>
  <c r="F92" s="1"/>
  <c r="C93"/>
  <c r="F93" s="1"/>
  <c r="C94"/>
  <c r="F94" s="1"/>
  <c r="C95"/>
  <c r="F95" s="1"/>
  <c r="C96"/>
  <c r="F96" s="1"/>
  <c r="C97"/>
  <c r="F97" s="1"/>
  <c r="C98"/>
  <c r="F98" s="1"/>
  <c r="C99"/>
  <c r="F99" s="1"/>
  <c r="C100"/>
  <c r="F100" s="1"/>
  <c r="C2"/>
  <c r="H2" s="1"/>
  <c r="F56" l="1"/>
  <c r="G56"/>
  <c r="H56"/>
  <c r="I56"/>
  <c r="F55"/>
  <c r="G55"/>
  <c r="H55"/>
  <c r="I55"/>
  <c r="F54"/>
  <c r="G54"/>
  <c r="H54"/>
  <c r="I54"/>
  <c r="F53"/>
  <c r="G53"/>
  <c r="H53"/>
  <c r="I53"/>
  <c r="F52"/>
  <c r="G52"/>
  <c r="H52"/>
  <c r="I52"/>
  <c r="F51"/>
  <c r="G51"/>
  <c r="H51"/>
  <c r="I51"/>
  <c r="F50"/>
  <c r="G50"/>
  <c r="H50"/>
  <c r="I50"/>
  <c r="F49"/>
  <c r="G49"/>
  <c r="H49"/>
  <c r="I49"/>
  <c r="F48"/>
  <c r="G48"/>
  <c r="H48"/>
  <c r="I48"/>
  <c r="F47"/>
  <c r="G47"/>
  <c r="H47"/>
  <c r="I47"/>
  <c r="F46"/>
  <c r="G46"/>
  <c r="H46"/>
  <c r="I46"/>
  <c r="F45"/>
  <c r="G45"/>
  <c r="H45"/>
  <c r="I45"/>
  <c r="F44"/>
  <c r="G44"/>
  <c r="H44"/>
  <c r="I44"/>
  <c r="F43"/>
  <c r="G43"/>
  <c r="H43"/>
  <c r="I43"/>
  <c r="F42"/>
  <c r="G42"/>
  <c r="H42"/>
  <c r="I42"/>
  <c r="F41"/>
  <c r="G41"/>
  <c r="H41"/>
  <c r="I41"/>
  <c r="F40"/>
  <c r="G40"/>
  <c r="H40"/>
  <c r="I40"/>
  <c r="F39"/>
  <c r="G39"/>
  <c r="H39"/>
  <c r="I39"/>
  <c r="F38"/>
  <c r="G38"/>
  <c r="H38"/>
  <c r="I38"/>
  <c r="F37"/>
  <c r="G37"/>
  <c r="H37"/>
  <c r="I37"/>
  <c r="F36"/>
  <c r="G36"/>
  <c r="H36"/>
  <c r="I36"/>
  <c r="F35"/>
  <c r="G35"/>
  <c r="H35"/>
  <c r="I35"/>
  <c r="F34"/>
  <c r="G34"/>
  <c r="H34"/>
  <c r="I34"/>
  <c r="F33"/>
  <c r="G33"/>
  <c r="H33"/>
  <c r="I33"/>
  <c r="F32"/>
  <c r="G32"/>
  <c r="H32"/>
  <c r="I32"/>
  <c r="F31"/>
  <c r="G31"/>
  <c r="H31"/>
  <c r="I31"/>
  <c r="F30"/>
  <c r="G30"/>
  <c r="H30"/>
  <c r="I30"/>
  <c r="F29"/>
  <c r="G29"/>
  <c r="H29"/>
  <c r="I29"/>
  <c r="F28"/>
  <c r="G28"/>
  <c r="H28"/>
  <c r="I28"/>
  <c r="F27"/>
  <c r="G27"/>
  <c r="H27"/>
  <c r="I27"/>
  <c r="F26"/>
  <c r="G26"/>
  <c r="H26"/>
  <c r="I26"/>
  <c r="F25"/>
  <c r="G25"/>
  <c r="H25"/>
  <c r="I25"/>
  <c r="F24"/>
  <c r="G24"/>
  <c r="H24"/>
  <c r="I24"/>
  <c r="F23"/>
  <c r="G23"/>
  <c r="H23"/>
  <c r="I23"/>
  <c r="F22"/>
  <c r="G22"/>
  <c r="H22"/>
  <c r="I22"/>
  <c r="F21"/>
  <c r="G21"/>
  <c r="H21"/>
  <c r="I21"/>
  <c r="F20"/>
  <c r="G20"/>
  <c r="H20"/>
  <c r="I20"/>
  <c r="F19"/>
  <c r="G19"/>
  <c r="H19"/>
  <c r="I19"/>
  <c r="F18"/>
  <c r="G18"/>
  <c r="H18"/>
  <c r="I18"/>
  <c r="F17"/>
  <c r="G17"/>
  <c r="H17"/>
  <c r="I17"/>
  <c r="F16"/>
  <c r="G16"/>
  <c r="H16"/>
  <c r="I16"/>
  <c r="F15"/>
  <c r="G15"/>
  <c r="H15"/>
  <c r="I15"/>
  <c r="F14"/>
  <c r="G14"/>
  <c r="H14"/>
  <c r="I14"/>
  <c r="F13"/>
  <c r="G13"/>
  <c r="H13"/>
  <c r="I13"/>
  <c r="F12"/>
  <c r="G12"/>
  <c r="H12"/>
  <c r="I12"/>
  <c r="F11"/>
  <c r="G11"/>
  <c r="H11"/>
  <c r="I11"/>
  <c r="F10"/>
  <c r="G10"/>
  <c r="H10"/>
  <c r="I10"/>
  <c r="F9"/>
  <c r="G9"/>
  <c r="H9"/>
  <c r="I9"/>
  <c r="F8"/>
  <c r="G8"/>
  <c r="H8"/>
  <c r="I8"/>
  <c r="F7"/>
  <c r="G7"/>
  <c r="H7"/>
  <c r="I7"/>
  <c r="F6"/>
  <c r="G6"/>
  <c r="H6"/>
  <c r="I6"/>
  <c r="F5"/>
  <c r="G5"/>
  <c r="H5"/>
  <c r="I5"/>
  <c r="F4"/>
  <c r="G4"/>
  <c r="H4"/>
  <c r="I4"/>
  <c r="F3"/>
  <c r="G3"/>
  <c r="H3"/>
  <c r="I3"/>
  <c r="F2"/>
  <c r="I2"/>
  <c r="G2"/>
  <c r="I100"/>
  <c r="H100"/>
  <c r="G100"/>
  <c r="I99"/>
  <c r="H99"/>
  <c r="G99"/>
  <c r="I98"/>
  <c r="H98"/>
  <c r="G98"/>
  <c r="I97"/>
  <c r="H97"/>
  <c r="G97"/>
  <c r="I96"/>
  <c r="H96"/>
  <c r="G96"/>
  <c r="I95"/>
  <c r="H95"/>
  <c r="G95"/>
  <c r="I94"/>
  <c r="H94"/>
  <c r="G94"/>
  <c r="I93"/>
  <c r="H93"/>
  <c r="G93"/>
  <c r="I92"/>
  <c r="H92"/>
  <c r="G92"/>
  <c r="I91"/>
  <c r="H91"/>
  <c r="G91"/>
  <c r="I90"/>
  <c r="H90"/>
  <c r="G90"/>
  <c r="I89"/>
  <c r="H89"/>
  <c r="G89"/>
  <c r="I88"/>
  <c r="H88"/>
  <c r="G88"/>
  <c r="I87"/>
  <c r="H87"/>
  <c r="G87"/>
  <c r="I86"/>
  <c r="H86"/>
  <c r="G86"/>
  <c r="I85"/>
  <c r="H85"/>
  <c r="G85"/>
  <c r="I84"/>
  <c r="H84"/>
  <c r="G84"/>
  <c r="I83"/>
  <c r="H83"/>
  <c r="G83"/>
  <c r="I82"/>
  <c r="H82"/>
  <c r="G82"/>
  <c r="I81"/>
  <c r="H81"/>
  <c r="G81"/>
  <c r="I80"/>
  <c r="H80"/>
  <c r="G80"/>
  <c r="I79"/>
  <c r="H79"/>
  <c r="G79"/>
  <c r="I78"/>
  <c r="H78"/>
  <c r="G78"/>
  <c r="I77"/>
  <c r="H77"/>
  <c r="G77"/>
  <c r="I76"/>
  <c r="H76"/>
  <c r="G76"/>
  <c r="I75"/>
  <c r="H75"/>
  <c r="G75"/>
  <c r="I74"/>
  <c r="H74"/>
  <c r="G74"/>
  <c r="I73"/>
  <c r="H73"/>
  <c r="G73"/>
  <c r="I72"/>
  <c r="H72"/>
  <c r="G72"/>
  <c r="I71"/>
  <c r="H71"/>
  <c r="G71"/>
  <c r="I70"/>
  <c r="H70"/>
  <c r="G70"/>
  <c r="I69"/>
  <c r="H69"/>
  <c r="G69"/>
  <c r="I68"/>
  <c r="H68"/>
  <c r="G68"/>
  <c r="I67"/>
  <c r="H67"/>
  <c r="G67"/>
  <c r="I66"/>
  <c r="H66"/>
  <c r="G66"/>
  <c r="I65"/>
  <c r="H65"/>
  <c r="G65"/>
  <c r="I64"/>
  <c r="H64"/>
  <c r="G64"/>
  <c r="I63"/>
  <c r="H63"/>
  <c r="G63"/>
  <c r="I62"/>
  <c r="H62"/>
  <c r="G62"/>
  <c r="I61"/>
  <c r="H61"/>
  <c r="G61"/>
  <c r="I60"/>
  <c r="H60"/>
  <c r="G60"/>
  <c r="I59"/>
  <c r="H59"/>
  <c r="G59"/>
  <c r="I58"/>
  <c r="H58"/>
  <c r="G58"/>
  <c r="I57"/>
  <c r="H57"/>
  <c r="G57"/>
</calcChain>
</file>

<file path=xl/sharedStrings.xml><?xml version="1.0" encoding="utf-8"?>
<sst xmlns="http://schemas.openxmlformats.org/spreadsheetml/2006/main" count="123" uniqueCount="107">
  <si>
    <t>等级</t>
    <phoneticPr fontId="1" type="noConversion"/>
  </si>
  <si>
    <t>人物</t>
    <phoneticPr fontId="1" type="noConversion"/>
  </si>
  <si>
    <t>人物初始</t>
    <phoneticPr fontId="1" type="noConversion"/>
  </si>
  <si>
    <t>人物3回合</t>
    <phoneticPr fontId="1" type="noConversion"/>
  </si>
  <si>
    <t>人物5回合</t>
    <phoneticPr fontId="1" type="noConversion"/>
  </si>
  <si>
    <t>卡片3</t>
    <phoneticPr fontId="1" type="noConversion"/>
  </si>
  <si>
    <t>卡片1</t>
    <phoneticPr fontId="1" type="noConversion"/>
  </si>
  <si>
    <t>卡片5</t>
  </si>
  <si>
    <t>卡片7</t>
  </si>
  <si>
    <t>攻击3</t>
    <phoneticPr fontId="1" type="noConversion"/>
  </si>
  <si>
    <t>防御3</t>
    <phoneticPr fontId="1" type="noConversion"/>
  </si>
  <si>
    <t>魔力3</t>
    <phoneticPr fontId="1" type="noConversion"/>
  </si>
  <si>
    <t>怒气3</t>
    <phoneticPr fontId="1" type="noConversion"/>
  </si>
  <si>
    <t>spd3</t>
    <phoneticPr fontId="1" type="noConversion"/>
  </si>
  <si>
    <t>dhit3</t>
    <phoneticPr fontId="1" type="noConversion"/>
  </si>
  <si>
    <t>hp3</t>
    <phoneticPr fontId="1" type="noConversion"/>
  </si>
  <si>
    <t>tile</t>
    <phoneticPr fontId="1" type="noConversion"/>
  </si>
  <si>
    <t>hit1</t>
    <phoneticPr fontId="1" type="noConversion"/>
  </si>
  <si>
    <t>mag2</t>
    <phoneticPr fontId="1" type="noConversion"/>
  </si>
  <si>
    <t>hit2</t>
    <phoneticPr fontId="1" type="noConversion"/>
  </si>
  <si>
    <t>dhit1</t>
    <phoneticPr fontId="1" type="noConversion"/>
  </si>
  <si>
    <t>ang/mana</t>
    <phoneticPr fontId="1" type="noConversion"/>
  </si>
  <si>
    <t>atk</t>
  </si>
  <si>
    <t>def</t>
  </si>
  <si>
    <t>mag</t>
  </si>
  <si>
    <t>skl</t>
  </si>
  <si>
    <t>spd</t>
  </si>
  <si>
    <t>luk</t>
  </si>
  <si>
    <t>vit</t>
  </si>
  <si>
    <t>adp</t>
  </si>
  <si>
    <t>id</t>
  </si>
  <si>
    <t>name</t>
  </si>
  <si>
    <t>atkp</t>
  </si>
  <si>
    <t>defp</t>
  </si>
  <si>
    <t>magp</t>
  </si>
  <si>
    <t>sklp</t>
  </si>
  <si>
    <t>spdp</t>
  </si>
  <si>
    <t>lukp</t>
  </si>
  <si>
    <t>vitp</t>
  </si>
  <si>
    <t>adpp</t>
  </si>
  <si>
    <t>arrow</t>
  </si>
  <si>
    <t>战士</t>
  </si>
  <si>
    <t>swordhit</t>
  </si>
  <si>
    <t>护卫</t>
  </si>
  <si>
    <t>盗贼</t>
  </si>
  <si>
    <t>射手</t>
  </si>
  <si>
    <t>游侠</t>
  </si>
  <si>
    <t>法师</t>
  </si>
  <si>
    <t>fireball</t>
  </si>
  <si>
    <t>贤者</t>
  </si>
  <si>
    <t>leafarrow</t>
  </si>
  <si>
    <t>诗人</t>
  </si>
  <si>
    <t>moon</t>
  </si>
  <si>
    <t>magic</t>
  </si>
  <si>
    <t>hit</t>
  </si>
  <si>
    <t>dhit</t>
  </si>
  <si>
    <t>weapon</t>
  </si>
  <si>
    <t>tile</t>
  </si>
  <si>
    <t>hp</t>
  </si>
  <si>
    <t>战士lv30</t>
    <phoneticPr fontId="1" type="noConversion"/>
  </si>
  <si>
    <t>护卫lv30</t>
    <phoneticPr fontId="1" type="noConversion"/>
  </si>
  <si>
    <t>盗贼lv30</t>
    <phoneticPr fontId="1" type="noConversion"/>
  </si>
  <si>
    <t>射手lv30</t>
    <phoneticPr fontId="1" type="noConversion"/>
  </si>
  <si>
    <t>游侠lv30</t>
    <phoneticPr fontId="1" type="noConversion"/>
  </si>
  <si>
    <t>法师lv30</t>
    <phoneticPr fontId="1" type="noConversion"/>
  </si>
  <si>
    <t>贤者lv30</t>
    <phoneticPr fontId="1" type="noConversion"/>
  </si>
  <si>
    <t>诗人lv30</t>
    <phoneticPr fontId="1" type="noConversion"/>
  </si>
  <si>
    <t>战士lv90</t>
    <phoneticPr fontId="1" type="noConversion"/>
  </si>
  <si>
    <t>护卫lv90</t>
    <phoneticPr fontId="1" type="noConversion"/>
  </si>
  <si>
    <t>盗贼lv90</t>
    <phoneticPr fontId="1" type="noConversion"/>
  </si>
  <si>
    <t>射手lv90</t>
    <phoneticPr fontId="1" type="noConversion"/>
  </si>
  <si>
    <t>游侠lv90</t>
    <phoneticPr fontId="1" type="noConversion"/>
  </si>
  <si>
    <t>法师lv90</t>
    <phoneticPr fontId="1" type="noConversion"/>
  </si>
  <si>
    <t>贤者lv90</t>
    <phoneticPr fontId="1" type="noConversion"/>
  </si>
  <si>
    <t>诗人lv90</t>
    <phoneticPr fontId="1" type="noConversion"/>
  </si>
  <si>
    <t>skill_common_1</t>
  </si>
  <si>
    <t>skill_common_2</t>
  </si>
  <si>
    <t>skill_common_3</t>
  </si>
  <si>
    <t>skill_common_4</t>
  </si>
  <si>
    <t>skill_common_5</t>
  </si>
  <si>
    <t>skill_common_6</t>
  </si>
  <si>
    <t>skill_common_7</t>
  </si>
  <si>
    <t>skill_common_8</t>
  </si>
  <si>
    <t>skill_common_9</t>
  </si>
  <si>
    <t>skill_common_10</t>
  </si>
  <si>
    <t>skill_common_11</t>
  </si>
  <si>
    <t>skill_common_12</t>
  </si>
  <si>
    <t>skill_common_13</t>
  </si>
  <si>
    <t>巨鼠lv1</t>
    <phoneticPr fontId="1" type="noConversion"/>
  </si>
  <si>
    <t>勇者lv1</t>
    <phoneticPr fontId="1" type="noConversion"/>
  </si>
  <si>
    <t>独眼巨人lv1</t>
    <phoneticPr fontId="1" type="noConversion"/>
  </si>
  <si>
    <t>巨鼠lv30</t>
    <phoneticPr fontId="1" type="noConversion"/>
  </si>
  <si>
    <t>勇者lv30</t>
    <phoneticPr fontId="1" type="noConversion"/>
  </si>
  <si>
    <t>独眼巨人lv30</t>
    <phoneticPr fontId="1" type="noConversion"/>
  </si>
  <si>
    <t>巨鼠lv90</t>
    <phoneticPr fontId="1" type="noConversion"/>
  </si>
  <si>
    <t>勇者lv90</t>
    <phoneticPr fontId="1" type="noConversion"/>
  </si>
  <si>
    <t>独眼巨人lv90</t>
    <phoneticPr fontId="1" type="noConversion"/>
  </si>
  <si>
    <t>hp1</t>
    <phoneticPr fontId="1" type="noConversion"/>
  </si>
  <si>
    <t>level</t>
    <phoneticPr fontId="1" type="noConversion"/>
  </si>
  <si>
    <t>dam</t>
    <phoneticPr fontId="1" type="noConversion"/>
  </si>
  <si>
    <t>atk</t>
    <phoneticPr fontId="1" type="noConversion"/>
  </si>
  <si>
    <t>atk1/def1</t>
    <phoneticPr fontId="1" type="noConversion"/>
  </si>
  <si>
    <t>spd1</t>
    <phoneticPr fontId="1" type="noConversion"/>
  </si>
  <si>
    <t>point10</t>
    <phoneticPr fontId="1" type="noConversion"/>
  </si>
  <si>
    <t>point5</t>
    <phoneticPr fontId="1" type="noConversion"/>
  </si>
  <si>
    <t>point25</t>
    <phoneticPr fontId="1" type="noConversion"/>
  </si>
  <si>
    <t>point50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</si>
</sst>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1"/>
          <c:order val="0"/>
          <c:tx>
            <c:strRef>
              <c:f>等级!$B$1</c:f>
              <c:strCache>
                <c:ptCount val="1"/>
                <c:pt idx="0">
                  <c:v>人物</c:v>
                </c:pt>
              </c:strCache>
            </c:strRef>
          </c:tx>
          <c:marker>
            <c:symbol val="none"/>
          </c:marker>
          <c:cat>
            <c:strRef>
              <c:f>等级!$A:$A</c:f>
              <c:strCache>
                <c:ptCount val="100"/>
                <c:pt idx="0">
                  <c:v>等级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strCache>
            </c:strRef>
          </c:cat>
          <c:val>
            <c:numRef>
              <c:f>等级!$B$2:$B$100</c:f>
              <c:numCache>
                <c:formatCode>General</c:formatCode>
                <c:ptCount val="99"/>
                <c:pt idx="0">
                  <c:v>400</c:v>
                </c:pt>
                <c:pt idx="1">
                  <c:v>410</c:v>
                </c:pt>
                <c:pt idx="2">
                  <c:v>420</c:v>
                </c:pt>
                <c:pt idx="3">
                  <c:v>430</c:v>
                </c:pt>
                <c:pt idx="4">
                  <c:v>440</c:v>
                </c:pt>
                <c:pt idx="5">
                  <c:v>450</c:v>
                </c:pt>
                <c:pt idx="6">
                  <c:v>460</c:v>
                </c:pt>
                <c:pt idx="7">
                  <c:v>470</c:v>
                </c:pt>
                <c:pt idx="8">
                  <c:v>480</c:v>
                </c:pt>
                <c:pt idx="9">
                  <c:v>490</c:v>
                </c:pt>
                <c:pt idx="10">
                  <c:v>500</c:v>
                </c:pt>
                <c:pt idx="11">
                  <c:v>510</c:v>
                </c:pt>
                <c:pt idx="12">
                  <c:v>520</c:v>
                </c:pt>
                <c:pt idx="13">
                  <c:v>530</c:v>
                </c:pt>
                <c:pt idx="14">
                  <c:v>540</c:v>
                </c:pt>
                <c:pt idx="15">
                  <c:v>550</c:v>
                </c:pt>
                <c:pt idx="16">
                  <c:v>560</c:v>
                </c:pt>
                <c:pt idx="17">
                  <c:v>570</c:v>
                </c:pt>
                <c:pt idx="18">
                  <c:v>580</c:v>
                </c:pt>
                <c:pt idx="19">
                  <c:v>590</c:v>
                </c:pt>
                <c:pt idx="20">
                  <c:v>600</c:v>
                </c:pt>
                <c:pt idx="21">
                  <c:v>610</c:v>
                </c:pt>
                <c:pt idx="22">
                  <c:v>620</c:v>
                </c:pt>
                <c:pt idx="23">
                  <c:v>630</c:v>
                </c:pt>
                <c:pt idx="24">
                  <c:v>640</c:v>
                </c:pt>
                <c:pt idx="25">
                  <c:v>650</c:v>
                </c:pt>
                <c:pt idx="26">
                  <c:v>660</c:v>
                </c:pt>
                <c:pt idx="27">
                  <c:v>670</c:v>
                </c:pt>
                <c:pt idx="28">
                  <c:v>680</c:v>
                </c:pt>
                <c:pt idx="29">
                  <c:v>690</c:v>
                </c:pt>
                <c:pt idx="30">
                  <c:v>700</c:v>
                </c:pt>
                <c:pt idx="31">
                  <c:v>710</c:v>
                </c:pt>
                <c:pt idx="32">
                  <c:v>720</c:v>
                </c:pt>
                <c:pt idx="33">
                  <c:v>730</c:v>
                </c:pt>
                <c:pt idx="34">
                  <c:v>740</c:v>
                </c:pt>
                <c:pt idx="35">
                  <c:v>750</c:v>
                </c:pt>
                <c:pt idx="36">
                  <c:v>760</c:v>
                </c:pt>
                <c:pt idx="37">
                  <c:v>770</c:v>
                </c:pt>
                <c:pt idx="38">
                  <c:v>780</c:v>
                </c:pt>
                <c:pt idx="39">
                  <c:v>790</c:v>
                </c:pt>
                <c:pt idx="40">
                  <c:v>800</c:v>
                </c:pt>
                <c:pt idx="41">
                  <c:v>810</c:v>
                </c:pt>
                <c:pt idx="42">
                  <c:v>820</c:v>
                </c:pt>
                <c:pt idx="43">
                  <c:v>830</c:v>
                </c:pt>
                <c:pt idx="44">
                  <c:v>840</c:v>
                </c:pt>
                <c:pt idx="45">
                  <c:v>850</c:v>
                </c:pt>
                <c:pt idx="46">
                  <c:v>860</c:v>
                </c:pt>
                <c:pt idx="47">
                  <c:v>870</c:v>
                </c:pt>
                <c:pt idx="48">
                  <c:v>880</c:v>
                </c:pt>
                <c:pt idx="49">
                  <c:v>890</c:v>
                </c:pt>
                <c:pt idx="50">
                  <c:v>900</c:v>
                </c:pt>
                <c:pt idx="51">
                  <c:v>910</c:v>
                </c:pt>
                <c:pt idx="52">
                  <c:v>920</c:v>
                </c:pt>
                <c:pt idx="53">
                  <c:v>930</c:v>
                </c:pt>
                <c:pt idx="54">
                  <c:v>940</c:v>
                </c:pt>
                <c:pt idx="55">
                  <c:v>950</c:v>
                </c:pt>
                <c:pt idx="56">
                  <c:v>960</c:v>
                </c:pt>
                <c:pt idx="57">
                  <c:v>970</c:v>
                </c:pt>
                <c:pt idx="58">
                  <c:v>980</c:v>
                </c:pt>
                <c:pt idx="59">
                  <c:v>990</c:v>
                </c:pt>
                <c:pt idx="60">
                  <c:v>1000</c:v>
                </c:pt>
                <c:pt idx="61">
                  <c:v>1010</c:v>
                </c:pt>
                <c:pt idx="62">
                  <c:v>1020</c:v>
                </c:pt>
                <c:pt idx="63">
                  <c:v>1030</c:v>
                </c:pt>
                <c:pt idx="64">
                  <c:v>1040</c:v>
                </c:pt>
                <c:pt idx="65">
                  <c:v>1050</c:v>
                </c:pt>
                <c:pt idx="66">
                  <c:v>1060</c:v>
                </c:pt>
                <c:pt idx="67">
                  <c:v>1070</c:v>
                </c:pt>
                <c:pt idx="68">
                  <c:v>1080</c:v>
                </c:pt>
                <c:pt idx="69">
                  <c:v>1090</c:v>
                </c:pt>
                <c:pt idx="70">
                  <c:v>1100</c:v>
                </c:pt>
                <c:pt idx="71">
                  <c:v>1110</c:v>
                </c:pt>
                <c:pt idx="72">
                  <c:v>1120</c:v>
                </c:pt>
                <c:pt idx="73">
                  <c:v>1130</c:v>
                </c:pt>
                <c:pt idx="74">
                  <c:v>1140</c:v>
                </c:pt>
                <c:pt idx="75">
                  <c:v>1150</c:v>
                </c:pt>
                <c:pt idx="76">
                  <c:v>1160</c:v>
                </c:pt>
                <c:pt idx="77">
                  <c:v>1170</c:v>
                </c:pt>
                <c:pt idx="78">
                  <c:v>1180</c:v>
                </c:pt>
                <c:pt idx="79">
                  <c:v>1190</c:v>
                </c:pt>
                <c:pt idx="80">
                  <c:v>1200</c:v>
                </c:pt>
                <c:pt idx="81">
                  <c:v>1210</c:v>
                </c:pt>
                <c:pt idx="82">
                  <c:v>1220</c:v>
                </c:pt>
                <c:pt idx="83">
                  <c:v>1230</c:v>
                </c:pt>
                <c:pt idx="84">
                  <c:v>1240</c:v>
                </c:pt>
                <c:pt idx="85">
                  <c:v>1250</c:v>
                </c:pt>
                <c:pt idx="86">
                  <c:v>1260</c:v>
                </c:pt>
                <c:pt idx="87">
                  <c:v>1270</c:v>
                </c:pt>
                <c:pt idx="88">
                  <c:v>1280</c:v>
                </c:pt>
                <c:pt idx="89">
                  <c:v>1290</c:v>
                </c:pt>
                <c:pt idx="90">
                  <c:v>1300</c:v>
                </c:pt>
                <c:pt idx="91">
                  <c:v>1310</c:v>
                </c:pt>
                <c:pt idx="92">
                  <c:v>1320</c:v>
                </c:pt>
                <c:pt idx="93">
                  <c:v>1330</c:v>
                </c:pt>
                <c:pt idx="94">
                  <c:v>1340</c:v>
                </c:pt>
                <c:pt idx="95">
                  <c:v>1350</c:v>
                </c:pt>
                <c:pt idx="96">
                  <c:v>1360</c:v>
                </c:pt>
                <c:pt idx="97">
                  <c:v>1370</c:v>
                </c:pt>
                <c:pt idx="98">
                  <c:v>1380</c:v>
                </c:pt>
              </c:numCache>
            </c:numRef>
          </c:val>
        </c:ser>
        <c:ser>
          <c:idx val="2"/>
          <c:order val="1"/>
          <c:tx>
            <c:strRef>
              <c:f>等级!$C$1</c:f>
              <c:strCache>
                <c:ptCount val="1"/>
                <c:pt idx="0">
                  <c:v>人物初始</c:v>
                </c:pt>
              </c:strCache>
            </c:strRef>
          </c:tx>
          <c:marker>
            <c:symbol val="none"/>
          </c:marker>
          <c:cat>
            <c:strRef>
              <c:f>等级!$A:$A</c:f>
              <c:strCache>
                <c:ptCount val="100"/>
                <c:pt idx="0">
                  <c:v>等级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strCache>
            </c:strRef>
          </c:cat>
          <c:val>
            <c:numRef>
              <c:f>等级!$C$2:$C$100</c:f>
              <c:numCache>
                <c:formatCode>General</c:formatCode>
                <c:ptCount val="99"/>
                <c:pt idx="0">
                  <c:v>80</c:v>
                </c:pt>
                <c:pt idx="1">
                  <c:v>82</c:v>
                </c:pt>
                <c:pt idx="2">
                  <c:v>84</c:v>
                </c:pt>
                <c:pt idx="3">
                  <c:v>86</c:v>
                </c:pt>
                <c:pt idx="4">
                  <c:v>88</c:v>
                </c:pt>
                <c:pt idx="5">
                  <c:v>90</c:v>
                </c:pt>
                <c:pt idx="6">
                  <c:v>92</c:v>
                </c:pt>
                <c:pt idx="7">
                  <c:v>94</c:v>
                </c:pt>
                <c:pt idx="8">
                  <c:v>96</c:v>
                </c:pt>
                <c:pt idx="9">
                  <c:v>98</c:v>
                </c:pt>
                <c:pt idx="10">
                  <c:v>100</c:v>
                </c:pt>
                <c:pt idx="11">
                  <c:v>102</c:v>
                </c:pt>
                <c:pt idx="12">
                  <c:v>104</c:v>
                </c:pt>
                <c:pt idx="13">
                  <c:v>106</c:v>
                </c:pt>
                <c:pt idx="14">
                  <c:v>108</c:v>
                </c:pt>
                <c:pt idx="15">
                  <c:v>110</c:v>
                </c:pt>
                <c:pt idx="16">
                  <c:v>112</c:v>
                </c:pt>
                <c:pt idx="17">
                  <c:v>114</c:v>
                </c:pt>
                <c:pt idx="18">
                  <c:v>116</c:v>
                </c:pt>
                <c:pt idx="19">
                  <c:v>118</c:v>
                </c:pt>
                <c:pt idx="20">
                  <c:v>120</c:v>
                </c:pt>
                <c:pt idx="21">
                  <c:v>122</c:v>
                </c:pt>
                <c:pt idx="22">
                  <c:v>124</c:v>
                </c:pt>
                <c:pt idx="23">
                  <c:v>126</c:v>
                </c:pt>
                <c:pt idx="24">
                  <c:v>128</c:v>
                </c:pt>
                <c:pt idx="25">
                  <c:v>130</c:v>
                </c:pt>
                <c:pt idx="26">
                  <c:v>132</c:v>
                </c:pt>
                <c:pt idx="27">
                  <c:v>134</c:v>
                </c:pt>
                <c:pt idx="28">
                  <c:v>136</c:v>
                </c:pt>
                <c:pt idx="29">
                  <c:v>138</c:v>
                </c:pt>
                <c:pt idx="30">
                  <c:v>140</c:v>
                </c:pt>
                <c:pt idx="31">
                  <c:v>142</c:v>
                </c:pt>
                <c:pt idx="32">
                  <c:v>144</c:v>
                </c:pt>
                <c:pt idx="33">
                  <c:v>146</c:v>
                </c:pt>
                <c:pt idx="34">
                  <c:v>148</c:v>
                </c:pt>
                <c:pt idx="35">
                  <c:v>150</c:v>
                </c:pt>
                <c:pt idx="36">
                  <c:v>152</c:v>
                </c:pt>
                <c:pt idx="37">
                  <c:v>154</c:v>
                </c:pt>
                <c:pt idx="38">
                  <c:v>156</c:v>
                </c:pt>
                <c:pt idx="39">
                  <c:v>158</c:v>
                </c:pt>
                <c:pt idx="40">
                  <c:v>160</c:v>
                </c:pt>
                <c:pt idx="41">
                  <c:v>162</c:v>
                </c:pt>
                <c:pt idx="42">
                  <c:v>164</c:v>
                </c:pt>
                <c:pt idx="43">
                  <c:v>166</c:v>
                </c:pt>
                <c:pt idx="44">
                  <c:v>168</c:v>
                </c:pt>
                <c:pt idx="45">
                  <c:v>170</c:v>
                </c:pt>
                <c:pt idx="46">
                  <c:v>172</c:v>
                </c:pt>
                <c:pt idx="47">
                  <c:v>174</c:v>
                </c:pt>
                <c:pt idx="48">
                  <c:v>176</c:v>
                </c:pt>
                <c:pt idx="49">
                  <c:v>178</c:v>
                </c:pt>
                <c:pt idx="50">
                  <c:v>180</c:v>
                </c:pt>
                <c:pt idx="51">
                  <c:v>182</c:v>
                </c:pt>
                <c:pt idx="52">
                  <c:v>184</c:v>
                </c:pt>
                <c:pt idx="53">
                  <c:v>186</c:v>
                </c:pt>
                <c:pt idx="54">
                  <c:v>188</c:v>
                </c:pt>
                <c:pt idx="55">
                  <c:v>190</c:v>
                </c:pt>
                <c:pt idx="56">
                  <c:v>192</c:v>
                </c:pt>
                <c:pt idx="57">
                  <c:v>194</c:v>
                </c:pt>
                <c:pt idx="58">
                  <c:v>196</c:v>
                </c:pt>
                <c:pt idx="59">
                  <c:v>198</c:v>
                </c:pt>
                <c:pt idx="60">
                  <c:v>200</c:v>
                </c:pt>
                <c:pt idx="61">
                  <c:v>202</c:v>
                </c:pt>
                <c:pt idx="62">
                  <c:v>204</c:v>
                </c:pt>
                <c:pt idx="63">
                  <c:v>206</c:v>
                </c:pt>
                <c:pt idx="64">
                  <c:v>208</c:v>
                </c:pt>
                <c:pt idx="65">
                  <c:v>210</c:v>
                </c:pt>
                <c:pt idx="66">
                  <c:v>212</c:v>
                </c:pt>
                <c:pt idx="67">
                  <c:v>214</c:v>
                </c:pt>
                <c:pt idx="68">
                  <c:v>216</c:v>
                </c:pt>
                <c:pt idx="69">
                  <c:v>218</c:v>
                </c:pt>
                <c:pt idx="70">
                  <c:v>220</c:v>
                </c:pt>
                <c:pt idx="71">
                  <c:v>222</c:v>
                </c:pt>
                <c:pt idx="72">
                  <c:v>224</c:v>
                </c:pt>
                <c:pt idx="73">
                  <c:v>226</c:v>
                </c:pt>
                <c:pt idx="74">
                  <c:v>228</c:v>
                </c:pt>
                <c:pt idx="75">
                  <c:v>230</c:v>
                </c:pt>
                <c:pt idx="76">
                  <c:v>232</c:v>
                </c:pt>
                <c:pt idx="77">
                  <c:v>234</c:v>
                </c:pt>
                <c:pt idx="78">
                  <c:v>236</c:v>
                </c:pt>
                <c:pt idx="79">
                  <c:v>238</c:v>
                </c:pt>
                <c:pt idx="80">
                  <c:v>240</c:v>
                </c:pt>
                <c:pt idx="81">
                  <c:v>242</c:v>
                </c:pt>
                <c:pt idx="82">
                  <c:v>244</c:v>
                </c:pt>
                <c:pt idx="83">
                  <c:v>246</c:v>
                </c:pt>
                <c:pt idx="84">
                  <c:v>248</c:v>
                </c:pt>
                <c:pt idx="85">
                  <c:v>250</c:v>
                </c:pt>
                <c:pt idx="86">
                  <c:v>252</c:v>
                </c:pt>
                <c:pt idx="87">
                  <c:v>254</c:v>
                </c:pt>
                <c:pt idx="88">
                  <c:v>256</c:v>
                </c:pt>
                <c:pt idx="89">
                  <c:v>258</c:v>
                </c:pt>
                <c:pt idx="90">
                  <c:v>260</c:v>
                </c:pt>
                <c:pt idx="91">
                  <c:v>262</c:v>
                </c:pt>
                <c:pt idx="92">
                  <c:v>264</c:v>
                </c:pt>
                <c:pt idx="93">
                  <c:v>266</c:v>
                </c:pt>
                <c:pt idx="94">
                  <c:v>268</c:v>
                </c:pt>
                <c:pt idx="95">
                  <c:v>270</c:v>
                </c:pt>
                <c:pt idx="96">
                  <c:v>272</c:v>
                </c:pt>
                <c:pt idx="97">
                  <c:v>274</c:v>
                </c:pt>
                <c:pt idx="98">
                  <c:v>276</c:v>
                </c:pt>
              </c:numCache>
            </c:numRef>
          </c:val>
        </c:ser>
        <c:ser>
          <c:idx val="3"/>
          <c:order val="2"/>
          <c:tx>
            <c:strRef>
              <c:f>等级!$D$1</c:f>
              <c:strCache>
                <c:ptCount val="1"/>
                <c:pt idx="0">
                  <c:v>人物3回合</c:v>
                </c:pt>
              </c:strCache>
            </c:strRef>
          </c:tx>
          <c:marker>
            <c:symbol val="none"/>
          </c:marker>
          <c:cat>
            <c:strRef>
              <c:f>等级!$A:$A</c:f>
              <c:strCache>
                <c:ptCount val="100"/>
                <c:pt idx="0">
                  <c:v>等级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strCache>
            </c:strRef>
          </c:cat>
          <c:val>
            <c:numRef>
              <c:f>等级!$D$2:$D$100</c:f>
              <c:numCache>
                <c:formatCode>General</c:formatCode>
                <c:ptCount val="99"/>
                <c:pt idx="0">
                  <c:v>200</c:v>
                </c:pt>
                <c:pt idx="1">
                  <c:v>205</c:v>
                </c:pt>
                <c:pt idx="2">
                  <c:v>210</c:v>
                </c:pt>
                <c:pt idx="3">
                  <c:v>215</c:v>
                </c:pt>
                <c:pt idx="4">
                  <c:v>220</c:v>
                </c:pt>
                <c:pt idx="5">
                  <c:v>225</c:v>
                </c:pt>
                <c:pt idx="6">
                  <c:v>230</c:v>
                </c:pt>
                <c:pt idx="7">
                  <c:v>235</c:v>
                </c:pt>
                <c:pt idx="8">
                  <c:v>240</c:v>
                </c:pt>
                <c:pt idx="9">
                  <c:v>245</c:v>
                </c:pt>
                <c:pt idx="10">
                  <c:v>250</c:v>
                </c:pt>
                <c:pt idx="11">
                  <c:v>255</c:v>
                </c:pt>
                <c:pt idx="12">
                  <c:v>260</c:v>
                </c:pt>
                <c:pt idx="13">
                  <c:v>265</c:v>
                </c:pt>
                <c:pt idx="14">
                  <c:v>270</c:v>
                </c:pt>
                <c:pt idx="15">
                  <c:v>275</c:v>
                </c:pt>
                <c:pt idx="16">
                  <c:v>280</c:v>
                </c:pt>
                <c:pt idx="17">
                  <c:v>285</c:v>
                </c:pt>
                <c:pt idx="18">
                  <c:v>290</c:v>
                </c:pt>
                <c:pt idx="19">
                  <c:v>295</c:v>
                </c:pt>
                <c:pt idx="20">
                  <c:v>300</c:v>
                </c:pt>
                <c:pt idx="21">
                  <c:v>305</c:v>
                </c:pt>
                <c:pt idx="22">
                  <c:v>310</c:v>
                </c:pt>
                <c:pt idx="23">
                  <c:v>315</c:v>
                </c:pt>
                <c:pt idx="24">
                  <c:v>320</c:v>
                </c:pt>
                <c:pt idx="25">
                  <c:v>325</c:v>
                </c:pt>
                <c:pt idx="26">
                  <c:v>330</c:v>
                </c:pt>
                <c:pt idx="27">
                  <c:v>335</c:v>
                </c:pt>
                <c:pt idx="28">
                  <c:v>340</c:v>
                </c:pt>
                <c:pt idx="29">
                  <c:v>345</c:v>
                </c:pt>
                <c:pt idx="30">
                  <c:v>350</c:v>
                </c:pt>
                <c:pt idx="31">
                  <c:v>355</c:v>
                </c:pt>
                <c:pt idx="32">
                  <c:v>360</c:v>
                </c:pt>
                <c:pt idx="33">
                  <c:v>365</c:v>
                </c:pt>
                <c:pt idx="34">
                  <c:v>370</c:v>
                </c:pt>
                <c:pt idx="35">
                  <c:v>375</c:v>
                </c:pt>
                <c:pt idx="36">
                  <c:v>380</c:v>
                </c:pt>
                <c:pt idx="37">
                  <c:v>385</c:v>
                </c:pt>
                <c:pt idx="38">
                  <c:v>390</c:v>
                </c:pt>
                <c:pt idx="39">
                  <c:v>395</c:v>
                </c:pt>
                <c:pt idx="40">
                  <c:v>400</c:v>
                </c:pt>
                <c:pt idx="41">
                  <c:v>405</c:v>
                </c:pt>
                <c:pt idx="42">
                  <c:v>410</c:v>
                </c:pt>
                <c:pt idx="43">
                  <c:v>415</c:v>
                </c:pt>
                <c:pt idx="44">
                  <c:v>420</c:v>
                </c:pt>
                <c:pt idx="45">
                  <c:v>425</c:v>
                </c:pt>
                <c:pt idx="46">
                  <c:v>430</c:v>
                </c:pt>
                <c:pt idx="47">
                  <c:v>435</c:v>
                </c:pt>
                <c:pt idx="48">
                  <c:v>440</c:v>
                </c:pt>
                <c:pt idx="49">
                  <c:v>445</c:v>
                </c:pt>
                <c:pt idx="50">
                  <c:v>450</c:v>
                </c:pt>
                <c:pt idx="51">
                  <c:v>455</c:v>
                </c:pt>
                <c:pt idx="52">
                  <c:v>460</c:v>
                </c:pt>
                <c:pt idx="53">
                  <c:v>465</c:v>
                </c:pt>
                <c:pt idx="54">
                  <c:v>470</c:v>
                </c:pt>
                <c:pt idx="55">
                  <c:v>475</c:v>
                </c:pt>
                <c:pt idx="56">
                  <c:v>480</c:v>
                </c:pt>
                <c:pt idx="57">
                  <c:v>485</c:v>
                </c:pt>
                <c:pt idx="58">
                  <c:v>490</c:v>
                </c:pt>
                <c:pt idx="59">
                  <c:v>495</c:v>
                </c:pt>
                <c:pt idx="60">
                  <c:v>500</c:v>
                </c:pt>
                <c:pt idx="61">
                  <c:v>505</c:v>
                </c:pt>
                <c:pt idx="62">
                  <c:v>510</c:v>
                </c:pt>
                <c:pt idx="63">
                  <c:v>515</c:v>
                </c:pt>
                <c:pt idx="64">
                  <c:v>520</c:v>
                </c:pt>
                <c:pt idx="65">
                  <c:v>525</c:v>
                </c:pt>
                <c:pt idx="66">
                  <c:v>530</c:v>
                </c:pt>
                <c:pt idx="67">
                  <c:v>535</c:v>
                </c:pt>
                <c:pt idx="68">
                  <c:v>540</c:v>
                </c:pt>
                <c:pt idx="69">
                  <c:v>545</c:v>
                </c:pt>
                <c:pt idx="70">
                  <c:v>550</c:v>
                </c:pt>
                <c:pt idx="71">
                  <c:v>555</c:v>
                </c:pt>
                <c:pt idx="72">
                  <c:v>560</c:v>
                </c:pt>
                <c:pt idx="73">
                  <c:v>565</c:v>
                </c:pt>
                <c:pt idx="74">
                  <c:v>570</c:v>
                </c:pt>
                <c:pt idx="75">
                  <c:v>575</c:v>
                </c:pt>
                <c:pt idx="76">
                  <c:v>580</c:v>
                </c:pt>
                <c:pt idx="77">
                  <c:v>585</c:v>
                </c:pt>
                <c:pt idx="78">
                  <c:v>590</c:v>
                </c:pt>
                <c:pt idx="79">
                  <c:v>595</c:v>
                </c:pt>
                <c:pt idx="80">
                  <c:v>600</c:v>
                </c:pt>
                <c:pt idx="81">
                  <c:v>605</c:v>
                </c:pt>
                <c:pt idx="82">
                  <c:v>610</c:v>
                </c:pt>
                <c:pt idx="83">
                  <c:v>615</c:v>
                </c:pt>
                <c:pt idx="84">
                  <c:v>620</c:v>
                </c:pt>
                <c:pt idx="85">
                  <c:v>625</c:v>
                </c:pt>
                <c:pt idx="86">
                  <c:v>630</c:v>
                </c:pt>
                <c:pt idx="87">
                  <c:v>635</c:v>
                </c:pt>
                <c:pt idx="88">
                  <c:v>640</c:v>
                </c:pt>
                <c:pt idx="89">
                  <c:v>645</c:v>
                </c:pt>
                <c:pt idx="90">
                  <c:v>650</c:v>
                </c:pt>
                <c:pt idx="91">
                  <c:v>655</c:v>
                </c:pt>
                <c:pt idx="92">
                  <c:v>660</c:v>
                </c:pt>
                <c:pt idx="93">
                  <c:v>665</c:v>
                </c:pt>
                <c:pt idx="94">
                  <c:v>670</c:v>
                </c:pt>
                <c:pt idx="95">
                  <c:v>675</c:v>
                </c:pt>
                <c:pt idx="96">
                  <c:v>680</c:v>
                </c:pt>
                <c:pt idx="97">
                  <c:v>685</c:v>
                </c:pt>
                <c:pt idx="98">
                  <c:v>690</c:v>
                </c:pt>
              </c:numCache>
            </c:numRef>
          </c:val>
        </c:ser>
        <c:ser>
          <c:idx val="4"/>
          <c:order val="3"/>
          <c:tx>
            <c:strRef>
              <c:f>等级!$E$1</c:f>
              <c:strCache>
                <c:ptCount val="1"/>
                <c:pt idx="0">
                  <c:v>人物5回合</c:v>
                </c:pt>
              </c:strCache>
            </c:strRef>
          </c:tx>
          <c:marker>
            <c:symbol val="none"/>
          </c:marker>
          <c:cat>
            <c:strRef>
              <c:f>等级!$A:$A</c:f>
              <c:strCache>
                <c:ptCount val="100"/>
                <c:pt idx="0">
                  <c:v>等级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strCache>
            </c:strRef>
          </c:cat>
          <c:val>
            <c:numRef>
              <c:f>等级!$E$2:$E$100</c:f>
              <c:numCache>
                <c:formatCode>General</c:formatCode>
                <c:ptCount val="99"/>
                <c:pt idx="0">
                  <c:v>280</c:v>
                </c:pt>
                <c:pt idx="1">
                  <c:v>287</c:v>
                </c:pt>
                <c:pt idx="2">
                  <c:v>294</c:v>
                </c:pt>
                <c:pt idx="3">
                  <c:v>301</c:v>
                </c:pt>
                <c:pt idx="4">
                  <c:v>308</c:v>
                </c:pt>
                <c:pt idx="5">
                  <c:v>315</c:v>
                </c:pt>
                <c:pt idx="6">
                  <c:v>322</c:v>
                </c:pt>
                <c:pt idx="7">
                  <c:v>329</c:v>
                </c:pt>
                <c:pt idx="8">
                  <c:v>336</c:v>
                </c:pt>
                <c:pt idx="9">
                  <c:v>343</c:v>
                </c:pt>
                <c:pt idx="10">
                  <c:v>350</c:v>
                </c:pt>
                <c:pt idx="11">
                  <c:v>357</c:v>
                </c:pt>
                <c:pt idx="12">
                  <c:v>364</c:v>
                </c:pt>
                <c:pt idx="13">
                  <c:v>371</c:v>
                </c:pt>
                <c:pt idx="14">
                  <c:v>378</c:v>
                </c:pt>
                <c:pt idx="15">
                  <c:v>385</c:v>
                </c:pt>
                <c:pt idx="16">
                  <c:v>392</c:v>
                </c:pt>
                <c:pt idx="17">
                  <c:v>399</c:v>
                </c:pt>
                <c:pt idx="18">
                  <c:v>406</c:v>
                </c:pt>
                <c:pt idx="19">
                  <c:v>413</c:v>
                </c:pt>
                <c:pt idx="20">
                  <c:v>420</c:v>
                </c:pt>
                <c:pt idx="21">
                  <c:v>427</c:v>
                </c:pt>
                <c:pt idx="22">
                  <c:v>434</c:v>
                </c:pt>
                <c:pt idx="23">
                  <c:v>441</c:v>
                </c:pt>
                <c:pt idx="24">
                  <c:v>448</c:v>
                </c:pt>
                <c:pt idx="25">
                  <c:v>455</c:v>
                </c:pt>
                <c:pt idx="26">
                  <c:v>462</c:v>
                </c:pt>
                <c:pt idx="27">
                  <c:v>469</c:v>
                </c:pt>
                <c:pt idx="28">
                  <c:v>476</c:v>
                </c:pt>
                <c:pt idx="29">
                  <c:v>483</c:v>
                </c:pt>
                <c:pt idx="30">
                  <c:v>490</c:v>
                </c:pt>
                <c:pt idx="31">
                  <c:v>497</c:v>
                </c:pt>
                <c:pt idx="32">
                  <c:v>504</c:v>
                </c:pt>
                <c:pt idx="33">
                  <c:v>511</c:v>
                </c:pt>
                <c:pt idx="34">
                  <c:v>518</c:v>
                </c:pt>
                <c:pt idx="35">
                  <c:v>525</c:v>
                </c:pt>
                <c:pt idx="36">
                  <c:v>532</c:v>
                </c:pt>
                <c:pt idx="37">
                  <c:v>539</c:v>
                </c:pt>
                <c:pt idx="38">
                  <c:v>546</c:v>
                </c:pt>
                <c:pt idx="39">
                  <c:v>553</c:v>
                </c:pt>
                <c:pt idx="40">
                  <c:v>560</c:v>
                </c:pt>
                <c:pt idx="41">
                  <c:v>567</c:v>
                </c:pt>
                <c:pt idx="42">
                  <c:v>574</c:v>
                </c:pt>
                <c:pt idx="43">
                  <c:v>581</c:v>
                </c:pt>
                <c:pt idx="44">
                  <c:v>588</c:v>
                </c:pt>
                <c:pt idx="45">
                  <c:v>595</c:v>
                </c:pt>
                <c:pt idx="46">
                  <c:v>602</c:v>
                </c:pt>
                <c:pt idx="47">
                  <c:v>609</c:v>
                </c:pt>
                <c:pt idx="48">
                  <c:v>616</c:v>
                </c:pt>
                <c:pt idx="49">
                  <c:v>623</c:v>
                </c:pt>
                <c:pt idx="50">
                  <c:v>630</c:v>
                </c:pt>
                <c:pt idx="51">
                  <c:v>637</c:v>
                </c:pt>
                <c:pt idx="52">
                  <c:v>644</c:v>
                </c:pt>
                <c:pt idx="53">
                  <c:v>651</c:v>
                </c:pt>
                <c:pt idx="54">
                  <c:v>658</c:v>
                </c:pt>
                <c:pt idx="55">
                  <c:v>665</c:v>
                </c:pt>
                <c:pt idx="56">
                  <c:v>672</c:v>
                </c:pt>
                <c:pt idx="57">
                  <c:v>679</c:v>
                </c:pt>
                <c:pt idx="58">
                  <c:v>686</c:v>
                </c:pt>
                <c:pt idx="59">
                  <c:v>693</c:v>
                </c:pt>
                <c:pt idx="60">
                  <c:v>700</c:v>
                </c:pt>
                <c:pt idx="61">
                  <c:v>707</c:v>
                </c:pt>
                <c:pt idx="62">
                  <c:v>714</c:v>
                </c:pt>
                <c:pt idx="63">
                  <c:v>721</c:v>
                </c:pt>
                <c:pt idx="64">
                  <c:v>728</c:v>
                </c:pt>
                <c:pt idx="65">
                  <c:v>735</c:v>
                </c:pt>
                <c:pt idx="66">
                  <c:v>742</c:v>
                </c:pt>
                <c:pt idx="67">
                  <c:v>749</c:v>
                </c:pt>
                <c:pt idx="68">
                  <c:v>756</c:v>
                </c:pt>
                <c:pt idx="69">
                  <c:v>763</c:v>
                </c:pt>
                <c:pt idx="70">
                  <c:v>770</c:v>
                </c:pt>
                <c:pt idx="71">
                  <c:v>777</c:v>
                </c:pt>
                <c:pt idx="72">
                  <c:v>784</c:v>
                </c:pt>
                <c:pt idx="73">
                  <c:v>791</c:v>
                </c:pt>
                <c:pt idx="74">
                  <c:v>798</c:v>
                </c:pt>
                <c:pt idx="75">
                  <c:v>805</c:v>
                </c:pt>
                <c:pt idx="76">
                  <c:v>812</c:v>
                </c:pt>
                <c:pt idx="77">
                  <c:v>819</c:v>
                </c:pt>
                <c:pt idx="78">
                  <c:v>826</c:v>
                </c:pt>
                <c:pt idx="79">
                  <c:v>833</c:v>
                </c:pt>
                <c:pt idx="80">
                  <c:v>840</c:v>
                </c:pt>
                <c:pt idx="81">
                  <c:v>847</c:v>
                </c:pt>
                <c:pt idx="82">
                  <c:v>854</c:v>
                </c:pt>
                <c:pt idx="83">
                  <c:v>861</c:v>
                </c:pt>
                <c:pt idx="84">
                  <c:v>868</c:v>
                </c:pt>
                <c:pt idx="85">
                  <c:v>875</c:v>
                </c:pt>
                <c:pt idx="86">
                  <c:v>882</c:v>
                </c:pt>
                <c:pt idx="87">
                  <c:v>889</c:v>
                </c:pt>
                <c:pt idx="88">
                  <c:v>896</c:v>
                </c:pt>
                <c:pt idx="89">
                  <c:v>903</c:v>
                </c:pt>
                <c:pt idx="90">
                  <c:v>910</c:v>
                </c:pt>
                <c:pt idx="91">
                  <c:v>917</c:v>
                </c:pt>
                <c:pt idx="92">
                  <c:v>924</c:v>
                </c:pt>
                <c:pt idx="93">
                  <c:v>931</c:v>
                </c:pt>
                <c:pt idx="94">
                  <c:v>938</c:v>
                </c:pt>
                <c:pt idx="95">
                  <c:v>945</c:v>
                </c:pt>
                <c:pt idx="96">
                  <c:v>952</c:v>
                </c:pt>
                <c:pt idx="97">
                  <c:v>959</c:v>
                </c:pt>
                <c:pt idx="98">
                  <c:v>966</c:v>
                </c:pt>
              </c:numCache>
            </c:numRef>
          </c:val>
        </c:ser>
        <c:ser>
          <c:idx val="5"/>
          <c:order val="4"/>
          <c:tx>
            <c:strRef>
              <c:f>等级!$F$1</c:f>
              <c:strCache>
                <c:ptCount val="1"/>
                <c:pt idx="0">
                  <c:v>卡片1</c:v>
                </c:pt>
              </c:strCache>
            </c:strRef>
          </c:tx>
          <c:marker>
            <c:symbol val="none"/>
          </c:marker>
          <c:cat>
            <c:strRef>
              <c:f>等级!$A:$A</c:f>
              <c:strCache>
                <c:ptCount val="100"/>
                <c:pt idx="0">
                  <c:v>等级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strCache>
            </c:strRef>
          </c:cat>
          <c:val>
            <c:numRef>
              <c:f>等级!$F$2:$F$100</c:f>
              <c:numCache>
                <c:formatCode>General</c:formatCode>
                <c:ptCount val="99"/>
                <c:pt idx="0">
                  <c:v>43.031433133020798</c:v>
                </c:pt>
                <c:pt idx="1">
                  <c:v>44.390051261946056</c:v>
                </c:pt>
                <c:pt idx="2">
                  <c:v>45.739406468123811</c:v>
                </c:pt>
                <c:pt idx="3">
                  <c:v>47.0807726032956</c:v>
                </c:pt>
                <c:pt idx="4">
                  <c:v>48.415134916675889</c:v>
                </c:pt>
                <c:pt idx="5">
                  <c:v>49.74327639380337</c:v>
                </c:pt>
                <c:pt idx="6">
                  <c:v>51.065833059075189</c:v>
                </c:pt>
                <c:pt idx="7">
                  <c:v>52.383330977671214</c:v>
                </c:pt>
                <c:pt idx="8">
                  <c:v>53.69621191267219</c:v>
                </c:pt>
                <c:pt idx="9">
                  <c:v>55.004851653644749</c:v>
                </c:pt>
                <c:pt idx="10">
                  <c:v>56.309573444801934</c:v>
                </c:pt>
                <c:pt idx="11">
                  <c:v>57.610658038626084</c:v>
                </c:pt>
                <c:pt idx="12">
                  <c:v>58.908351366093633</c:v>
                </c:pt>
                <c:pt idx="13">
                  <c:v>60.202870485966692</c:v>
                </c:pt>
                <c:pt idx="14">
                  <c:v>61.494408267134055</c:v>
                </c:pt>
                <c:pt idx="15">
                  <c:v>62.78313712203947</c:v>
                </c:pt>
                <c:pt idx="16">
                  <c:v>64.069212018400876</c:v>
                </c:pt>
                <c:pt idx="17">
                  <c:v>65.352772934399255</c:v>
                </c:pt>
                <c:pt idx="18">
                  <c:v>66.633946879329642</c:v>
                </c:pt>
                <c:pt idx="19">
                  <c:v>67.912849571105539</c:v>
                </c:pt>
                <c:pt idx="20">
                  <c:v>69.189586839976272</c:v>
                </c:pt>
                <c:pt idx="21">
                  <c:v>70.464255811723305</c:v>
                </c:pt>
                <c:pt idx="22">
                  <c:v>71.736945911688807</c:v>
                </c:pt>
                <c:pt idx="23">
                  <c:v>73.007739722064187</c:v>
                </c:pt>
                <c:pt idx="24">
                  <c:v>74.276713718102229</c:v>
                </c:pt>
                <c:pt idx="25">
                  <c:v>75.543938903738734</c:v>
                </c:pt>
                <c:pt idx="26">
                  <c:v>76.809481363106286</c:v>
                </c:pt>
                <c:pt idx="27">
                  <c:v>78.073402741300399</c:v>
                </c:pt>
                <c:pt idx="28">
                  <c:v>79.335760665302786</c:v>
                </c:pt>
                <c:pt idx="29">
                  <c:v>80.596609114019842</c:v>
                </c:pt>
                <c:pt idx="30">
                  <c:v>81.855998744839994</c:v>
                </c:pt>
                <c:pt idx="31">
                  <c:v>83.113977182864403</c:v>
                </c:pt>
                <c:pt idx="32">
                  <c:v>84.370589277953812</c:v>
                </c:pt>
                <c:pt idx="33">
                  <c:v>85.625877333911404</c:v>
                </c:pt>
                <c:pt idx="34">
                  <c:v>86.879881313447797</c:v>
                </c:pt>
                <c:pt idx="35">
                  <c:v>88.132639022018836</c:v>
                </c:pt>
                <c:pt idx="36">
                  <c:v>89.384186273168297</c:v>
                </c:pt>
                <c:pt idx="37">
                  <c:v>90.634557037625328</c:v>
                </c:pt>
                <c:pt idx="38">
                  <c:v>91.883783578087915</c:v>
                </c:pt>
                <c:pt idx="39">
                  <c:v>93.131896571355796</c:v>
                </c:pt>
                <c:pt idx="40">
                  <c:v>94.378925219250931</c:v>
                </c:pt>
                <c:pt idx="41">
                  <c:v>95.624897349572606</c:v>
                </c:pt>
                <c:pt idx="42">
                  <c:v>96.869839508172831</c:v>
                </c:pt>
                <c:pt idx="43">
                  <c:v>98.113777043098906</c:v>
                </c:pt>
                <c:pt idx="44">
                  <c:v>99.356734181632632</c:v>
                </c:pt>
                <c:pt idx="45">
                  <c:v>100.59873410095393</c:v>
                </c:pt>
                <c:pt idx="46">
                  <c:v>101.83979899306952</c:v>
                </c:pt>
                <c:pt idx="47">
                  <c:v>103.07995012457204</c:v>
                </c:pt>
                <c:pt idx="48">
                  <c:v>104.31920789172976</c:v>
                </c:pt>
                <c:pt idx="49">
                  <c:v>105.5575918713505</c:v>
                </c:pt>
                <c:pt idx="50">
                  <c:v>106.79512086781349</c:v>
                </c:pt>
                <c:pt idx="51">
                  <c:v>108.03181295662097</c:v>
                </c:pt>
                <c:pt idx="52">
                  <c:v>109.26768552478225</c:v>
                </c:pt>
                <c:pt idx="53">
                  <c:v>110.50275530831109</c:v>
                </c:pt>
                <c:pt idx="54">
                  <c:v>111.7370384270873</c:v>
                </c:pt>
                <c:pt idx="55">
                  <c:v>112.97055041730823</c:v>
                </c:pt>
                <c:pt idx="56">
                  <c:v>114.20330626173342</c:v>
                </c:pt>
                <c:pt idx="57">
                  <c:v>115.43532041790473</c:v>
                </c:pt>
                <c:pt idx="58">
                  <c:v>116.6666068445076</c:v>
                </c:pt>
                <c:pt idx="59">
                  <c:v>117.89717902602226</c:v>
                </c:pt>
                <c:pt idx="60">
                  <c:v>119.12704999580075</c:v>
                </c:pt>
                <c:pt idx="61">
                  <c:v>120.35623235769152</c:v>
                </c:pt>
                <c:pt idx="62">
                  <c:v>121.58473830632406</c:v>
                </c:pt>
                <c:pt idx="63">
                  <c:v>122.81257964615389</c:v>
                </c:pt>
                <c:pt idx="64">
                  <c:v>124.03976780936139</c:v>
                </c:pt>
                <c:pt idx="65">
                  <c:v>125.26631387268768</c:v>
                </c:pt>
                <c:pt idx="66">
                  <c:v>126.49222857328533</c:v>
                </c:pt>
                <c:pt idx="67">
                  <c:v>127.71752232365407</c:v>
                </c:pt>
                <c:pt idx="68">
                  <c:v>128.94220522572573</c:v>
                </c:pt>
                <c:pt idx="69">
                  <c:v>130.1662870841582</c:v>
                </c:pt>
                <c:pt idx="70">
                  <c:v>131.38977741889209</c:v>
                </c:pt>
                <c:pt idx="71">
                  <c:v>132.61268547702039</c:v>
                </c:pt>
                <c:pt idx="72">
                  <c:v>133.83502024401704</c:v>
                </c:pt>
                <c:pt idx="73">
                  <c:v>135.05679045436662</c:v>
                </c:pt>
                <c:pt idx="74">
                  <c:v>136.27800460163434</c:v>
                </c:pt>
                <c:pt idx="75">
                  <c:v>137.49867094801226</c:v>
                </c:pt>
                <c:pt idx="76">
                  <c:v>138.71879753337515</c:v>
                </c:pt>
                <c:pt idx="77">
                  <c:v>139.93839218387666</c:v>
                </c:pt>
                <c:pt idx="78">
                  <c:v>141.15746252011456</c:v>
                </c:pt>
                <c:pt idx="79">
                  <c:v>142.37601596489131</c:v>
                </c:pt>
                <c:pt idx="80">
                  <c:v>143.59405975059457</c:v>
                </c:pt>
                <c:pt idx="81">
                  <c:v>144.81160092622034</c:v>
                </c:pt>
                <c:pt idx="82">
                  <c:v>146.02864636406005</c:v>
                </c:pt>
                <c:pt idx="83">
                  <c:v>147.24520276607123</c:v>
                </c:pt>
                <c:pt idx="84">
                  <c:v>148.46127666995005</c:v>
                </c:pt>
                <c:pt idx="85">
                  <c:v>149.6768744549228</c:v>
                </c:pt>
                <c:pt idx="86">
                  <c:v>150.89200234727235</c:v>
                </c:pt>
                <c:pt idx="87">
                  <c:v>152.10666642561441</c:v>
                </c:pt>
                <c:pt idx="88">
                  <c:v>153.32087262593726</c:v>
                </c:pt>
                <c:pt idx="89">
                  <c:v>154.5346267464183</c:v>
                </c:pt>
                <c:pt idx="90">
                  <c:v>155.74793445202917</c:v>
                </c:pt>
                <c:pt idx="91">
                  <c:v>156.96080127894123</c:v>
                </c:pt>
                <c:pt idx="92">
                  <c:v>158.17323263874141</c:v>
                </c:pt>
                <c:pt idx="93">
                  <c:v>159.38523382246908</c:v>
                </c:pt>
                <c:pt idx="94">
                  <c:v>160.59681000448282</c:v>
                </c:pt>
                <c:pt idx="95">
                  <c:v>161.80796624616602</c:v>
                </c:pt>
                <c:pt idx="96">
                  <c:v>163.01870749947955</c:v>
                </c:pt>
                <c:pt idx="97">
                  <c:v>164.22903861036917</c:v>
                </c:pt>
                <c:pt idx="98">
                  <c:v>165.43896432203522</c:v>
                </c:pt>
              </c:numCache>
            </c:numRef>
          </c:val>
        </c:ser>
        <c:ser>
          <c:idx val="6"/>
          <c:order val="5"/>
          <c:tx>
            <c:strRef>
              <c:f>等级!$G$1</c:f>
              <c:strCache>
                <c:ptCount val="1"/>
                <c:pt idx="0">
                  <c:v>卡片3</c:v>
                </c:pt>
              </c:strCache>
            </c:strRef>
          </c:tx>
          <c:marker>
            <c:symbol val="none"/>
          </c:marker>
          <c:cat>
            <c:strRef>
              <c:f>等级!$A:$A</c:f>
              <c:strCache>
                <c:ptCount val="100"/>
                <c:pt idx="0">
                  <c:v>等级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strCache>
            </c:strRef>
          </c:cat>
          <c:val>
            <c:numRef>
              <c:f>等级!$G$2:$G$100</c:f>
              <c:numCache>
                <c:formatCode>General</c:formatCode>
                <c:ptCount val="99"/>
                <c:pt idx="0">
                  <c:v>55.113777043098899</c:v>
                </c:pt>
                <c:pt idx="1">
                  <c:v>56.566521943551173</c:v>
                </c:pt>
                <c:pt idx="2">
                  <c:v>58.015998000999318</c:v>
                </c:pt>
                <c:pt idx="3">
                  <c:v>59.462341913746684</c:v>
                </c:pt>
                <c:pt idx="4">
                  <c:v>60.905680251002735</c:v>
                </c:pt>
                <c:pt idx="5">
                  <c:v>62.346130509184725</c:v>
                </c:pt>
                <c:pt idx="6">
                  <c:v>63.783802028182649</c:v>
                </c:pt>
                <c:pt idx="7">
                  <c:v>65.218796789872457</c:v>
                </c:pt>
                <c:pt idx="8">
                  <c:v>66.651210117059364</c:v>
                </c:pt>
                <c:pt idx="9">
                  <c:v>68.08113128778173</c:v>
                </c:pt>
                <c:pt idx="10">
                  <c:v>69.508644077311331</c:v>
                </c:pt>
                <c:pt idx="11">
                  <c:v>70.933827238100108</c:v>
                </c:pt>
                <c:pt idx="12">
                  <c:v>72.356754926237244</c:v>
                </c:pt>
                <c:pt idx="13">
                  <c:v>73.777497081606867</c:v>
                </c:pt>
                <c:pt idx="14">
                  <c:v>75.196119767813954</c:v>
                </c:pt>
                <c:pt idx="15">
                  <c:v>76.612685477020392</c:v>
                </c:pt>
                <c:pt idx="16">
                  <c:v>78.027253404069043</c:v>
                </c:pt>
                <c:pt idx="17">
                  <c:v>79.439879693637053</c:v>
                </c:pt>
                <c:pt idx="18">
                  <c:v>80.850617663628924</c:v>
                </c:pt>
                <c:pt idx="19">
                  <c:v>82.259518007574542</c:v>
                </c:pt>
                <c:pt idx="20">
                  <c:v>83.6666289784215</c:v>
                </c:pt>
                <c:pt idx="21">
                  <c:v>85.071996555794442</c:v>
                </c:pt>
                <c:pt idx="22">
                  <c:v>86.475664598523835</c:v>
                </c:pt>
                <c:pt idx="23">
                  <c:v>87.877674984018057</c:v>
                </c:pt>
                <c:pt idx="24">
                  <c:v>89.278067735854975</c:v>
                </c:pt>
                <c:pt idx="25">
                  <c:v>90.676881140802308</c:v>
                </c:pt>
                <c:pt idx="26">
                  <c:v>92.074151856329664</c:v>
                </c:pt>
                <c:pt idx="27">
                  <c:v>93.46991500955103</c:v>
                </c:pt>
                <c:pt idx="28">
                  <c:v>94.864204288427544</c:v>
                </c:pt>
                <c:pt idx="29">
                  <c:v>96.257052025966544</c:v>
                </c:pt>
                <c:pt idx="30">
                  <c:v>97.648489278070855</c:v>
                </c:pt>
                <c:pt idx="31">
                  <c:v>99.038545895620587</c:v>
                </c:pt>
                <c:pt idx="32">
                  <c:v>100.42725059130768</c:v>
                </c:pt>
                <c:pt idx="33">
                  <c:v>101.81463100168769</c:v>
                </c:pt>
                <c:pt idx="34">
                  <c:v>103.20071374486567</c:v>
                </c:pt>
                <c:pt idx="35">
                  <c:v>104.58552447419042</c:v>
                </c:pt>
                <c:pt idx="36">
                  <c:v>105.96908792829296</c:v>
                </c:pt>
                <c:pt idx="37">
                  <c:v>107.35142797777331</c:v>
                </c:pt>
                <c:pt idx="38">
                  <c:v>108.73256766880816</c:v>
                </c:pt>
                <c:pt idx="39">
                  <c:v>110.11252926392817</c:v>
                </c:pt>
                <c:pt idx="40">
                  <c:v>111.49133428018786</c:v>
                </c:pt>
                <c:pt idx="41">
                  <c:v>112.86900352493188</c:v>
                </c:pt>
                <c:pt idx="42">
                  <c:v>114.2455571293424</c:v>
                </c:pt>
                <c:pt idx="43">
                  <c:v>115.62101457993532</c:v>
                </c:pt>
                <c:pt idx="44">
                  <c:v>116.99539474815839</c:v>
                </c:pt>
                <c:pt idx="45">
                  <c:v>118.36871591823115</c:v>
                </c:pt>
                <c:pt idx="46">
                  <c:v>119.74099581335363</c:v>
                </c:pt>
                <c:pt idx="47">
                  <c:v>121.11225162040128</c:v>
                </c:pt>
                <c:pt idx="48">
                  <c:v>122.4825000132121</c:v>
                </c:pt>
                <c:pt idx="49">
                  <c:v>123.85175717456477</c:v>
                </c:pt>
                <c:pt idx="50">
                  <c:v>125.22003881693692</c:v>
                </c:pt>
                <c:pt idx="51">
                  <c:v>126.58736020212709</c:v>
                </c:pt>
                <c:pt idx="52">
                  <c:v>127.95373615981561</c:v>
                </c:pt>
                <c:pt idx="53">
                  <c:v>129.31918110513527</c:v>
                </c:pt>
                <c:pt idx="54">
                  <c:v>130.68370905531566</c:v>
                </c:pt>
                <c:pt idx="55">
                  <c:v>132.04733364546141</c:v>
                </c:pt>
                <c:pt idx="56">
                  <c:v>133.41006814351942</c:v>
                </c:pt>
                <c:pt idx="57">
                  <c:v>134.77192546448569</c:v>
                </c:pt>
                <c:pt idx="58">
                  <c:v>136.13291818389925</c:v>
                </c:pt>
                <c:pt idx="59">
                  <c:v>137.49305855066734</c:v>
                </c:pt>
                <c:pt idx="60">
                  <c:v>138.85235849926138</c:v>
                </c:pt>
                <c:pt idx="61">
                  <c:v>140.21082966132278</c:v>
                </c:pt>
                <c:pt idx="62">
                  <c:v>141.56848337671244</c:v>
                </c:pt>
                <c:pt idx="63">
                  <c:v>142.92533070403738</c:v>
                </c:pt>
                <c:pt idx="64">
                  <c:v>144.28138243068415</c:v>
                </c:pt>
                <c:pt idx="65">
                  <c:v>145.63664908238792</c:v>
                </c:pt>
                <c:pt idx="66">
                  <c:v>146.99114093236321</c:v>
                </c:pt>
                <c:pt idx="67">
                  <c:v>148.34486801002066</c:v>
                </c:pt>
                <c:pt idx="68">
                  <c:v>149.69784010929348</c:v>
                </c:pt>
                <c:pt idx="69">
                  <c:v>151.05006679659431</c:v>
                </c:pt>
                <c:pt idx="70">
                  <c:v>152.40155741842304</c:v>
                </c:pt>
                <c:pt idx="71">
                  <c:v>153.75232110864403</c:v>
                </c:pt>
                <c:pt idx="72">
                  <c:v>155.10236679545079</c:v>
                </c:pt>
                <c:pt idx="73">
                  <c:v>156.45170320803385</c:v>
                </c:pt>
                <c:pt idx="74">
                  <c:v>157.80033888296819</c:v>
                </c:pt>
                <c:pt idx="75">
                  <c:v>159.14828217033377</c:v>
                </c:pt>
                <c:pt idx="76">
                  <c:v>160.49554123958393</c:v>
                </c:pt>
                <c:pt idx="77">
                  <c:v>161.84212408517308</c:v>
                </c:pt>
                <c:pt idx="78">
                  <c:v>163.18803853195709</c:v>
                </c:pt>
                <c:pt idx="79">
                  <c:v>164.53329224037645</c:v>
                </c:pt>
                <c:pt idx="80">
                  <c:v>165.87789271143421</c:v>
                </c:pt>
                <c:pt idx="81">
                  <c:v>167.22184729147716</c:v>
                </c:pt>
                <c:pt idx="82">
                  <c:v>168.5651631767912</c:v>
                </c:pt>
                <c:pt idx="83">
                  <c:v>169.90784741801883</c:v>
                </c:pt>
                <c:pt idx="84">
                  <c:v>171.2499069244075</c:v>
                </c:pt>
                <c:pt idx="85">
                  <c:v>172.59134846789698</c:v>
                </c:pt>
                <c:pt idx="86">
                  <c:v>173.9321786870529</c:v>
                </c:pt>
                <c:pt idx="87">
                  <c:v>175.27240409085368</c:v>
                </c:pt>
                <c:pt idx="88">
                  <c:v>176.61203106233762</c:v>
                </c:pt>
                <c:pt idx="89">
                  <c:v>177.95106586211651</c:v>
                </c:pt>
                <c:pt idx="90">
                  <c:v>179.28951463176151</c:v>
                </c:pt>
                <c:pt idx="91">
                  <c:v>180.62738339706738</c:v>
                </c:pt>
                <c:pt idx="92">
                  <c:v>181.96467807120007</c:v>
                </c:pt>
                <c:pt idx="93">
                  <c:v>183.30140445773301</c:v>
                </c:pt>
                <c:pt idx="94">
                  <c:v>184.637568253577</c:v>
                </c:pt>
                <c:pt idx="95">
                  <c:v>185.97317505180771</c:v>
                </c:pt>
                <c:pt idx="96">
                  <c:v>187.30823034439615</c:v>
                </c:pt>
                <c:pt idx="97">
                  <c:v>188.64273952484547</c:v>
                </c:pt>
                <c:pt idx="98">
                  <c:v>189.97670789073783</c:v>
                </c:pt>
              </c:numCache>
            </c:numRef>
          </c:val>
        </c:ser>
        <c:ser>
          <c:idx val="7"/>
          <c:order val="6"/>
          <c:tx>
            <c:strRef>
              <c:f>等级!$H$1</c:f>
              <c:strCache>
                <c:ptCount val="1"/>
                <c:pt idx="0">
                  <c:v>卡片5</c:v>
                </c:pt>
              </c:strCache>
            </c:strRef>
          </c:tx>
          <c:marker>
            <c:symbol val="none"/>
          </c:marker>
          <c:cat>
            <c:strRef>
              <c:f>等级!$A:$A</c:f>
              <c:strCache>
                <c:ptCount val="100"/>
                <c:pt idx="0">
                  <c:v>等级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strCache>
            </c:strRef>
          </c:cat>
          <c:val>
            <c:numRef>
              <c:f>等级!$H$2:$H$100</c:f>
              <c:numCache>
                <c:formatCode>General</c:formatCode>
                <c:ptCount val="99"/>
                <c:pt idx="0">
                  <c:v>64.892002347272353</c:v>
                </c:pt>
                <c:pt idx="1">
                  <c:v>66.477669528610505</c:v>
                </c:pt>
                <c:pt idx="2">
                  <c:v>68.059989780307149</c:v>
                </c:pt>
                <c:pt idx="3">
                  <c:v>69.639074688029481</c:v>
                </c:pt>
                <c:pt idx="4">
                  <c:v>71.215029200658805</c:v>
                </c:pt>
                <c:pt idx="5">
                  <c:v>72.787952189396634</c:v>
                </c:pt>
                <c:pt idx="6">
                  <c:v>74.357936946630701</c:v>
                </c:pt>
                <c:pt idx="7">
                  <c:v>75.925071632396111</c:v>
                </c:pt>
                <c:pt idx="8">
                  <c:v>77.489439675081812</c:v>
                </c:pt>
                <c:pt idx="9">
                  <c:v>79.051120132050073</c:v>
                </c:pt>
                <c:pt idx="10">
                  <c:v>80.610188015018991</c:v>
                </c:pt>
                <c:pt idx="11">
                  <c:v>82.166714584374205</c:v>
                </c:pt>
                <c:pt idx="12">
                  <c:v>83.720767616002178</c:v>
                </c:pt>
                <c:pt idx="13">
                  <c:v>85.272411643751951</c:v>
                </c:pt>
                <c:pt idx="14">
                  <c:v>86.821708180223496</c:v>
                </c:pt>
                <c:pt idx="15">
                  <c:v>88.368715918231146</c:v>
                </c:pt>
                <c:pt idx="16">
                  <c:v>89.913490914993517</c:v>
                </c:pt>
                <c:pt idx="17">
                  <c:v>91.456086760847526</c:v>
                </c:pt>
                <c:pt idx="18">
                  <c:v>92.996554734064404</c:v>
                </c:pt>
                <c:pt idx="19">
                  <c:v>94.534943943158154</c:v>
                </c:pt>
                <c:pt idx="20">
                  <c:v>96.071301457914132</c:v>
                </c:pt>
                <c:pt idx="21">
                  <c:v>97.605672430224047</c:v>
                </c:pt>
                <c:pt idx="22">
                  <c:v>99.138100205691444</c:v>
                </c:pt>
                <c:pt idx="23">
                  <c:v>100.66862642686506</c:v>
                </c:pt>
                <c:pt idx="24">
                  <c:v>102.19729112886398</c:v>
                </c:pt>
                <c:pt idx="25">
                  <c:v>103.7241328280767</c:v>
                </c:pt>
                <c:pt idx="26">
                  <c:v>105.24918860454486</c:v>
                </c:pt>
                <c:pt idx="27">
                  <c:v>106.77249417857917</c:v>
                </c:pt>
                <c:pt idx="28">
                  <c:v>108.29408398209901</c:v>
                </c:pt>
                <c:pt idx="29">
                  <c:v>109.81399122513875</c:v>
                </c:pt>
                <c:pt idx="30">
                  <c:v>111.33224795791926</c:v>
                </c:pt>
                <c:pt idx="31">
                  <c:v>112.84888512884584</c:v>
                </c:pt>
                <c:pt idx="32">
                  <c:v>114.36393263875732</c:v>
                </c:pt>
                <c:pt idx="33">
                  <c:v>115.87741939172312</c:v>
                </c:pt>
                <c:pt idx="34">
                  <c:v>117.38937334265518</c:v>
                </c:pt>
                <c:pt idx="35">
                  <c:v>118.89982154197872</c:v>
                </c:pt>
                <c:pt idx="36">
                  <c:v>120.40879017758382</c:v>
                </c:pt>
                <c:pt idx="37">
                  <c:v>121.91630461425935</c:v>
                </c:pt>
                <c:pt idx="38">
                  <c:v>123.4223894307938</c:v>
                </c:pt>
                <c:pt idx="39">
                  <c:v>124.9270684549121</c:v>
                </c:pt>
                <c:pt idx="40">
                  <c:v>126.43036479620159</c:v>
                </c:pt>
                <c:pt idx="41">
                  <c:v>127.93230087716934</c:v>
                </c:pt>
                <c:pt idx="42">
                  <c:v>129.43289846255985</c:v>
                </c:pt>
                <c:pt idx="43">
                  <c:v>130.9321786870529</c:v>
                </c:pt>
                <c:pt idx="44">
                  <c:v>132.43016208144951</c:v>
                </c:pt>
                <c:pt idx="45">
                  <c:v>133.92686859744873</c:v>
                </c:pt>
                <c:pt idx="46">
                  <c:v>135.42231763110647</c:v>
                </c:pt>
                <c:pt idx="47">
                  <c:v>136.91652804506282</c:v>
                </c:pt>
                <c:pt idx="48">
                  <c:v>138.40951818961656</c:v>
                </c:pt>
                <c:pt idx="49">
                  <c:v>139.90130592272055</c:v>
                </c:pt>
                <c:pt idx="50">
                  <c:v>141.39190862896467</c:v>
                </c:pt>
                <c:pt idx="51">
                  <c:v>142.88134323761005</c:v>
                </c:pt>
                <c:pt idx="52">
                  <c:v>144.3696262397317</c:v>
                </c:pt>
                <c:pt idx="53">
                  <c:v>145.85677370452424</c:v>
                </c:pt>
                <c:pt idx="54">
                  <c:v>147.34280129481999</c:v>
                </c:pt>
                <c:pt idx="55">
                  <c:v>148.82772428186689</c:v>
                </c:pt>
                <c:pt idx="56">
                  <c:v>150.31155755940844</c:v>
                </c:pt>
                <c:pt idx="57">
                  <c:v>151.79431565710689</c:v>
                </c:pt>
                <c:pt idx="58">
                  <c:v>153.27601275334678</c:v>
                </c:pt>
                <c:pt idx="59">
                  <c:v>154.75666268745374</c:v>
                </c:pt>
                <c:pt idx="60">
                  <c:v>156.23627897136188</c:v>
                </c:pt>
                <c:pt idx="61">
                  <c:v>157.71487480075916</c:v>
                </c:pt>
                <c:pt idx="62">
                  <c:v>159.19246306574081</c:v>
                </c:pt>
                <c:pt idx="63">
                  <c:v>160.66905636099577</c:v>
                </c:pt>
                <c:pt idx="64">
                  <c:v>162.14466699555283</c:v>
                </c:pt>
                <c:pt idx="65">
                  <c:v>163.61930700210857</c:v>
                </c:pt>
                <c:pt idx="66">
                  <c:v>165.09298814595948</c:v>
                </c:pt>
                <c:pt idx="67">
                  <c:v>166.56572193355944</c:v>
                </c:pt>
                <c:pt idx="68">
                  <c:v>168.03751962072084</c:v>
                </c:pt>
                <c:pt idx="69">
                  <c:v>169.50839222047799</c:v>
                </c:pt>
                <c:pt idx="70">
                  <c:v>170.97835051063021</c:v>
                </c:pt>
                <c:pt idx="71">
                  <c:v>172.44740504098019</c:v>
                </c:pt>
                <c:pt idx="72">
                  <c:v>173.91556614028224</c:v>
                </c:pt>
                <c:pt idx="73">
                  <c:v>175.38284392291627</c:v>
                </c:pt>
                <c:pt idx="74">
                  <c:v>176.84924829529865</c:v>
                </c:pt>
                <c:pt idx="75">
                  <c:v>178.31478896204482</c:v>
                </c:pt>
                <c:pt idx="76">
                  <c:v>179.77947543189333</c:v>
                </c:pt>
                <c:pt idx="77">
                  <c:v>181.24331702340481</c:v>
                </c:pt>
                <c:pt idx="78">
                  <c:v>182.70632287044441</c:v>
                </c:pt>
                <c:pt idx="79">
                  <c:v>184.16850192745898</c:v>
                </c:pt>
                <c:pt idx="80">
                  <c:v>185.62986297455819</c:v>
                </c:pt>
                <c:pt idx="81">
                  <c:v>187.09041462240842</c:v>
                </c:pt>
                <c:pt idx="82">
                  <c:v>188.55016531694747</c:v>
                </c:pt>
                <c:pt idx="83">
                  <c:v>190.00912334392933</c:v>
                </c:pt>
                <c:pt idx="84">
                  <c:v>191.4672968333052</c:v>
                </c:pt>
                <c:pt idx="85">
                  <c:v>192.92469376344877</c:v>
                </c:pt>
                <c:pt idx="86">
                  <c:v>194.38132196523239</c:v>
                </c:pt>
                <c:pt idx="87">
                  <c:v>195.83718912596044</c:v>
                </c:pt>
                <c:pt idx="88">
                  <c:v>197.29230279316627</c:v>
                </c:pt>
                <c:pt idx="89">
                  <c:v>198.74667037827874</c:v>
                </c:pt>
                <c:pt idx="90">
                  <c:v>200.2002991601625</c:v>
                </c:pt>
                <c:pt idx="91">
                  <c:v>201.65319628854002</c:v>
                </c:pt>
                <c:pt idx="92">
                  <c:v>203.10536878729678</c:v>
                </c:pt>
                <c:pt idx="93">
                  <c:v>204.55682355767789</c:v>
                </c:pt>
                <c:pt idx="94">
                  <c:v>206.00756738137807</c:v>
                </c:pt>
                <c:pt idx="95">
                  <c:v>207.45760692353014</c:v>
                </c:pt>
                <c:pt idx="96">
                  <c:v>208.9069487355971</c:v>
                </c:pt>
                <c:pt idx="97">
                  <c:v>210.35559925816989</c:v>
                </c:pt>
                <c:pt idx="98">
                  <c:v>211.80356482367586</c:v>
                </c:pt>
              </c:numCache>
            </c:numRef>
          </c:val>
        </c:ser>
        <c:ser>
          <c:idx val="8"/>
          <c:order val="7"/>
          <c:tx>
            <c:strRef>
              <c:f>等级!$I$1</c:f>
              <c:strCache>
                <c:ptCount val="1"/>
                <c:pt idx="0">
                  <c:v>卡片7</c:v>
                </c:pt>
              </c:strCache>
            </c:strRef>
          </c:tx>
          <c:marker>
            <c:symbol val="none"/>
          </c:marker>
          <c:cat>
            <c:strRef>
              <c:f>等级!$A:$A</c:f>
              <c:strCache>
                <c:ptCount val="100"/>
                <c:pt idx="0">
                  <c:v>等级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strCache>
            </c:strRef>
          </c:cat>
          <c:val>
            <c:numRef>
              <c:f>等级!$I$2:$I$100</c:f>
              <c:numCache>
                <c:formatCode>General</c:formatCode>
                <c:ptCount val="99"/>
                <c:pt idx="0">
                  <c:v>73.767547847028567</c:v>
                </c:pt>
                <c:pt idx="1">
                  <c:v>75.482500013212103</c:v>
                </c:pt>
                <c:pt idx="2">
                  <c:v>77.193765008853333</c:v>
                </c:pt>
                <c:pt idx="3">
                  <c:v>78.901454069874859</c:v>
                </c:pt>
                <c:pt idx="4">
                  <c:v>80.605672430224047</c:v>
                </c:pt>
                <c:pt idx="5">
                  <c:v>82.306519781689985</c:v>
                </c:pt>
                <c:pt idx="6">
                  <c:v>84.004090688562258</c:v>
                </c:pt>
                <c:pt idx="7">
                  <c:v>85.698474962497613</c:v>
                </c:pt>
                <c:pt idx="8">
                  <c:v>87.389758002216652</c:v>
                </c:pt>
                <c:pt idx="9">
                  <c:v>89.07802110202735</c:v>
                </c:pt>
                <c:pt idx="10">
                  <c:v>90.763341732641038</c:v>
                </c:pt>
                <c:pt idx="11">
                  <c:v>92.44579379729818</c:v>
                </c:pt>
                <c:pt idx="12">
                  <c:v>94.125447865835838</c:v>
                </c:pt>
                <c:pt idx="13">
                  <c:v>95.802371389002417</c:v>
                </c:pt>
                <c:pt idx="14">
                  <c:v>97.476628895042666</c:v>
                </c:pt>
                <c:pt idx="15">
                  <c:v>99.148282170333772</c:v>
                </c:pt>
                <c:pt idx="16">
                  <c:v>100.81739042564479</c:v>
                </c:pt>
                <c:pt idx="17">
                  <c:v>102.484010449409</c:v>
                </c:pt>
                <c:pt idx="18">
                  <c:v>104.14819674924331</c:v>
                </c:pt>
                <c:pt idx="19">
                  <c:v>105.81000168280971</c:v>
                </c:pt>
                <c:pt idx="20">
                  <c:v>107.46947557899531</c:v>
                </c:pt>
                <c:pt idx="21">
                  <c:v>109.12666685028294</c:v>
                </c:pt>
                <c:pt idx="22">
                  <c:v>110.78162209709083</c:v>
                </c:pt>
                <c:pt idx="23">
                  <c:v>112.43438620478106</c:v>
                </c:pt>
                <c:pt idx="24">
                  <c:v>114.08500243396357</c:v>
                </c:pt>
                <c:pt idx="25">
                  <c:v>115.73351250465983</c:v>
                </c:pt>
                <c:pt idx="26">
                  <c:v>117.37995667483594</c:v>
                </c:pt>
                <c:pt idx="27">
                  <c:v>119.02437381376303</c:v>
                </c:pt>
                <c:pt idx="28">
                  <c:v>120.66680147062115</c:v>
                </c:pt>
                <c:pt idx="29">
                  <c:v>122.30727593872209</c:v>
                </c:pt>
                <c:pt idx="30">
                  <c:v>123.94583231569305</c:v>
                </c:pt>
                <c:pt idx="31">
                  <c:v>125.58250455993021</c:v>
                </c:pt>
                <c:pt idx="32">
                  <c:v>127.2173255436049</c:v>
                </c:pt>
                <c:pt idx="33">
                  <c:v>128.8503271024791</c:v>
                </c:pt>
                <c:pt idx="34">
                  <c:v>130.48154008276452</c:v>
                </c:pt>
                <c:pt idx="35">
                  <c:v>132.11099438523999</c:v>
                </c:pt>
                <c:pt idx="36">
                  <c:v>133.73871900682204</c:v>
                </c:pt>
                <c:pt idx="37">
                  <c:v>135.36474207976966</c:v>
                </c:pt>
                <c:pt idx="38">
                  <c:v>136.98909090868642</c:v>
                </c:pt>
                <c:pt idx="39">
                  <c:v>138.61179200547181</c:v>
                </c:pt>
                <c:pt idx="40">
                  <c:v>140.23287112236068</c:v>
                </c:pt>
                <c:pt idx="41">
                  <c:v>141.85235328317802</c:v>
                </c:pt>
                <c:pt idx="42">
                  <c:v>143.4702628129283</c:v>
                </c:pt>
                <c:pt idx="43">
                  <c:v>145.08662336582563</c:v>
                </c:pt>
                <c:pt idx="44">
                  <c:v>146.70145795186784</c:v>
                </c:pt>
                <c:pt idx="45">
                  <c:v>148.31478896204482</c:v>
                </c:pt>
                <c:pt idx="46">
                  <c:v>149.9266381922678</c:v>
                </c:pt>
                <c:pt idx="47">
                  <c:v>151.53702686609978</c:v>
                </c:pt>
                <c:pt idx="48">
                  <c:v>153.14597565635893</c:v>
                </c:pt>
                <c:pt idx="49">
                  <c:v>154.75350470566437</c:v>
                </c:pt>
                <c:pt idx="50">
                  <c:v>156.35963364598814</c:v>
                </c:pt>
                <c:pt idx="51">
                  <c:v>157.96438161727087</c:v>
                </c:pt>
                <c:pt idx="52">
                  <c:v>159.567767285157</c:v>
                </c:pt>
                <c:pt idx="53">
                  <c:v>161.16980885790053</c:v>
                </c:pt>
                <c:pt idx="54">
                  <c:v>162.77052410248814</c:v>
                </c:pt>
                <c:pt idx="55">
                  <c:v>164.36993036002514</c:v>
                </c:pt>
                <c:pt idx="56">
                  <c:v>165.96804456042406</c:v>
                </c:pt>
                <c:pt idx="57">
                  <c:v>167.56488323643589</c:v>
                </c:pt>
                <c:pt idx="58">
                  <c:v>169.16046253705952</c:v>
                </c:pt>
                <c:pt idx="59">
                  <c:v>170.75479824036299</c:v>
                </c:pt>
                <c:pt idx="60">
                  <c:v>172.34790576574846</c:v>
                </c:pt>
                <c:pt idx="61">
                  <c:v>173.9398001856901</c:v>
                </c:pt>
                <c:pt idx="62">
                  <c:v>175.53049623697333</c:v>
                </c:pt>
                <c:pt idx="63">
                  <c:v>177.12000833146035</c:v>
                </c:pt>
                <c:pt idx="64">
                  <c:v>178.70835056640743</c:v>
                </c:pt>
                <c:pt idx="65">
                  <c:v>180.29553673435663</c:v>
                </c:pt>
                <c:pt idx="66">
                  <c:v>181.88158033262252</c:v>
                </c:pt>
                <c:pt idx="67">
                  <c:v>183.46649457239585</c:v>
                </c:pt>
                <c:pt idx="68">
                  <c:v>185.0502923874817</c:v>
                </c:pt>
                <c:pt idx="69">
                  <c:v>186.63298644269082</c:v>
                </c:pt>
                <c:pt idx="70">
                  <c:v>188.21458914190129</c:v>
                </c:pt>
                <c:pt idx="71">
                  <c:v>189.7951126358052</c:v>
                </c:pt>
                <c:pt idx="72">
                  <c:v>191.37456882935717</c:v>
                </c:pt>
                <c:pt idx="73">
                  <c:v>192.95296938893713</c:v>
                </c:pt>
                <c:pt idx="74">
                  <c:v>194.530325749242</c:v>
                </c:pt>
                <c:pt idx="75">
                  <c:v>196.10664911991819</c:v>
                </c:pt>
                <c:pt idx="76">
                  <c:v>197.68195049194725</c:v>
                </c:pt>
                <c:pt idx="77">
                  <c:v>199.25624064379562</c:v>
                </c:pt>
                <c:pt idx="78">
                  <c:v>200.82953014733948</c:v>
                </c:pt>
                <c:pt idx="79">
                  <c:v>202.40182937357488</c:v>
                </c:pt>
                <c:pt idx="80">
                  <c:v>203.97314849812165</c:v>
                </c:pt>
                <c:pt idx="81">
                  <c:v>205.5434975065325</c:v>
                </c:pt>
                <c:pt idx="82">
                  <c:v>207.11288619941277</c:v>
                </c:pt>
                <c:pt idx="83">
                  <c:v>208.68132419736168</c:v>
                </c:pt>
                <c:pt idx="84">
                  <c:v>210.24882094574184</c:v>
                </c:pt>
                <c:pt idx="85">
                  <c:v>211.81538571928348</c:v>
                </c:pt>
                <c:pt idx="86">
                  <c:v>213.38102762653168</c:v>
                </c:pt>
                <c:pt idx="87">
                  <c:v>214.94575561414302</c:v>
                </c:pt>
                <c:pt idx="88">
                  <c:v>216.5095784710366</c:v>
                </c:pt>
                <c:pt idx="89">
                  <c:v>218.07250483240773</c:v>
                </c:pt>
                <c:pt idx="90">
                  <c:v>219.63454318360755</c:v>
                </c:pt>
                <c:pt idx="91">
                  <c:v>221.19570186389569</c:v>
                </c:pt>
                <c:pt idx="92">
                  <c:v>222.75598907007048</c:v>
                </c:pt>
                <c:pt idx="93">
                  <c:v>224.31541285998188</c:v>
                </c:pt>
                <c:pt idx="94">
                  <c:v>225.87398115593066</c:v>
                </c:pt>
                <c:pt idx="95">
                  <c:v>227.43170174796052</c:v>
                </c:pt>
                <c:pt idx="96">
                  <c:v>228.98858229704541</c:v>
                </c:pt>
                <c:pt idx="97">
                  <c:v>230.54463033817655</c:v>
                </c:pt>
                <c:pt idx="98">
                  <c:v>232.09985328335381</c:v>
                </c:pt>
              </c:numCache>
            </c:numRef>
          </c:val>
        </c:ser>
        <c:marker val="1"/>
        <c:axId val="19405056"/>
        <c:axId val="19431424"/>
      </c:lineChart>
      <c:catAx>
        <c:axId val="19405056"/>
        <c:scaling>
          <c:orientation val="minMax"/>
        </c:scaling>
        <c:axPos val="b"/>
        <c:tickLblPos val="nextTo"/>
        <c:crossAx val="19431424"/>
        <c:crosses val="autoZero"/>
        <c:auto val="1"/>
        <c:lblAlgn val="ctr"/>
        <c:lblOffset val="100"/>
      </c:catAx>
      <c:valAx>
        <c:axId val="19431424"/>
        <c:scaling>
          <c:orientation val="minMax"/>
        </c:scaling>
        <c:axPos val="l"/>
        <c:majorGridlines/>
        <c:numFmt formatCode="General" sourceLinked="1"/>
        <c:tickLblPos val="nextTo"/>
        <c:crossAx val="19405056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魔法伤害!$A$1</c:f>
              <c:strCache>
                <c:ptCount val="1"/>
                <c:pt idx="0">
                  <c:v>level</c:v>
                </c:pt>
              </c:strCache>
            </c:strRef>
          </c:tx>
          <c:marker>
            <c:symbol val="none"/>
          </c:marker>
          <c:val>
            <c:numRef>
              <c:f>魔法伤害!$A$2:$A$8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val>
        </c:ser>
        <c:ser>
          <c:idx val="1"/>
          <c:order val="1"/>
          <c:tx>
            <c:strRef>
              <c:f>魔法伤害!$B$1</c:f>
              <c:strCache>
                <c:ptCount val="1"/>
                <c:pt idx="0">
                  <c:v>dam</c:v>
                </c:pt>
              </c:strCache>
            </c:strRef>
          </c:tx>
          <c:marker>
            <c:symbol val="none"/>
          </c:marker>
          <c:val>
            <c:numRef>
              <c:f>魔法伤害!$B$2:$B$8</c:f>
              <c:numCache>
                <c:formatCode>General</c:formatCode>
                <c:ptCount val="7"/>
                <c:pt idx="0">
                  <c:v>60</c:v>
                </c:pt>
                <c:pt idx="1">
                  <c:v>90</c:v>
                </c:pt>
                <c:pt idx="2">
                  <c:v>130</c:v>
                </c:pt>
                <c:pt idx="3">
                  <c:v>170</c:v>
                </c:pt>
                <c:pt idx="4">
                  <c:v>220</c:v>
                </c:pt>
                <c:pt idx="5">
                  <c:v>280</c:v>
                </c:pt>
                <c:pt idx="6">
                  <c:v>350</c:v>
                </c:pt>
              </c:numCache>
            </c:numRef>
          </c:val>
        </c:ser>
        <c:marker val="1"/>
        <c:axId val="89990272"/>
        <c:axId val="89991808"/>
      </c:lineChart>
      <c:catAx>
        <c:axId val="89990272"/>
        <c:scaling>
          <c:orientation val="minMax"/>
        </c:scaling>
        <c:axPos val="b"/>
        <c:tickLblPos val="nextTo"/>
        <c:crossAx val="89991808"/>
        <c:crosses val="autoZero"/>
        <c:auto val="1"/>
        <c:lblAlgn val="ctr"/>
        <c:lblOffset val="100"/>
      </c:catAx>
      <c:valAx>
        <c:axId val="89991808"/>
        <c:scaling>
          <c:orientation val="minMax"/>
        </c:scaling>
        <c:axPos val="l"/>
        <c:majorGridlines/>
        <c:numFmt formatCode="General" sourceLinked="1"/>
        <c:tickLblPos val="nextTo"/>
        <c:crossAx val="89990272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奇术!$A$1</c:f>
              <c:strCache>
                <c:ptCount val="1"/>
                <c:pt idx="0">
                  <c:v>level</c:v>
                </c:pt>
              </c:strCache>
            </c:strRef>
          </c:tx>
          <c:marker>
            <c:symbol val="none"/>
          </c:marker>
          <c:val>
            <c:numRef>
              <c:f>奇术!$A$2:$A$100</c:f>
              <c:numCache>
                <c:formatCode>General</c:formatCode>
                <c:ptCount val="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val>
        </c:ser>
        <c:ser>
          <c:idx val="1"/>
          <c:order val="1"/>
          <c:tx>
            <c:strRef>
              <c:f>奇术!$B$1</c:f>
              <c:strCache>
                <c:ptCount val="1"/>
                <c:pt idx="0">
                  <c:v>point5</c:v>
                </c:pt>
              </c:strCache>
            </c:strRef>
          </c:tx>
          <c:marker>
            <c:symbol val="none"/>
          </c:marker>
          <c:val>
            <c:numRef>
              <c:f>奇术!$B$2:$B$100</c:f>
              <c:numCache>
                <c:formatCode>General</c:formatCode>
                <c:ptCount val="99"/>
                <c:pt idx="0">
                  <c:v>56</c:v>
                </c:pt>
                <c:pt idx="1">
                  <c:v>64</c:v>
                </c:pt>
                <c:pt idx="2">
                  <c:v>74</c:v>
                </c:pt>
                <c:pt idx="3">
                  <c:v>86</c:v>
                </c:pt>
                <c:pt idx="4">
                  <c:v>100</c:v>
                </c:pt>
                <c:pt idx="5">
                  <c:v>116</c:v>
                </c:pt>
                <c:pt idx="6">
                  <c:v>134</c:v>
                </c:pt>
                <c:pt idx="7">
                  <c:v>154</c:v>
                </c:pt>
                <c:pt idx="8">
                  <c:v>176</c:v>
                </c:pt>
                <c:pt idx="9">
                  <c:v>200</c:v>
                </c:pt>
                <c:pt idx="10">
                  <c:v>226</c:v>
                </c:pt>
                <c:pt idx="11">
                  <c:v>254</c:v>
                </c:pt>
                <c:pt idx="12">
                  <c:v>284</c:v>
                </c:pt>
                <c:pt idx="13">
                  <c:v>316</c:v>
                </c:pt>
                <c:pt idx="14">
                  <c:v>350</c:v>
                </c:pt>
                <c:pt idx="15">
                  <c:v>386</c:v>
                </c:pt>
                <c:pt idx="16">
                  <c:v>424</c:v>
                </c:pt>
                <c:pt idx="17">
                  <c:v>464</c:v>
                </c:pt>
                <c:pt idx="18">
                  <c:v>506</c:v>
                </c:pt>
                <c:pt idx="19">
                  <c:v>550</c:v>
                </c:pt>
                <c:pt idx="20">
                  <c:v>596</c:v>
                </c:pt>
                <c:pt idx="21">
                  <c:v>644</c:v>
                </c:pt>
                <c:pt idx="22">
                  <c:v>694</c:v>
                </c:pt>
                <c:pt idx="23">
                  <c:v>746</c:v>
                </c:pt>
                <c:pt idx="24">
                  <c:v>800</c:v>
                </c:pt>
                <c:pt idx="25">
                  <c:v>856</c:v>
                </c:pt>
                <c:pt idx="26">
                  <c:v>914</c:v>
                </c:pt>
                <c:pt idx="27">
                  <c:v>974</c:v>
                </c:pt>
                <c:pt idx="28">
                  <c:v>1036</c:v>
                </c:pt>
                <c:pt idx="29">
                  <c:v>1100</c:v>
                </c:pt>
                <c:pt idx="30">
                  <c:v>1166</c:v>
                </c:pt>
                <c:pt idx="31">
                  <c:v>1234</c:v>
                </c:pt>
                <c:pt idx="32">
                  <c:v>1304</c:v>
                </c:pt>
                <c:pt idx="33">
                  <c:v>1376</c:v>
                </c:pt>
                <c:pt idx="34">
                  <c:v>1450</c:v>
                </c:pt>
                <c:pt idx="35">
                  <c:v>1526</c:v>
                </c:pt>
                <c:pt idx="36">
                  <c:v>1604</c:v>
                </c:pt>
                <c:pt idx="37">
                  <c:v>1684</c:v>
                </c:pt>
                <c:pt idx="38">
                  <c:v>1766</c:v>
                </c:pt>
                <c:pt idx="39">
                  <c:v>1850</c:v>
                </c:pt>
                <c:pt idx="40">
                  <c:v>1936</c:v>
                </c:pt>
                <c:pt idx="41">
                  <c:v>2024</c:v>
                </c:pt>
                <c:pt idx="42">
                  <c:v>2114</c:v>
                </c:pt>
                <c:pt idx="43">
                  <c:v>2206</c:v>
                </c:pt>
                <c:pt idx="44">
                  <c:v>2300</c:v>
                </c:pt>
                <c:pt idx="45">
                  <c:v>2396</c:v>
                </c:pt>
                <c:pt idx="46">
                  <c:v>2494</c:v>
                </c:pt>
                <c:pt idx="47">
                  <c:v>2594</c:v>
                </c:pt>
                <c:pt idx="48">
                  <c:v>2696</c:v>
                </c:pt>
                <c:pt idx="49">
                  <c:v>2800</c:v>
                </c:pt>
                <c:pt idx="50">
                  <c:v>2906</c:v>
                </c:pt>
                <c:pt idx="51">
                  <c:v>3014</c:v>
                </c:pt>
                <c:pt idx="52">
                  <c:v>3124</c:v>
                </c:pt>
                <c:pt idx="53">
                  <c:v>3236</c:v>
                </c:pt>
                <c:pt idx="54">
                  <c:v>3350</c:v>
                </c:pt>
                <c:pt idx="55">
                  <c:v>3466</c:v>
                </c:pt>
                <c:pt idx="56">
                  <c:v>3584</c:v>
                </c:pt>
                <c:pt idx="57">
                  <c:v>3704</c:v>
                </c:pt>
                <c:pt idx="58">
                  <c:v>3826</c:v>
                </c:pt>
                <c:pt idx="59">
                  <c:v>3950</c:v>
                </c:pt>
                <c:pt idx="60">
                  <c:v>4076</c:v>
                </c:pt>
                <c:pt idx="61">
                  <c:v>4204</c:v>
                </c:pt>
                <c:pt idx="62">
                  <c:v>4334</c:v>
                </c:pt>
                <c:pt idx="63">
                  <c:v>4466</c:v>
                </c:pt>
                <c:pt idx="64">
                  <c:v>4600</c:v>
                </c:pt>
                <c:pt idx="65">
                  <c:v>4736</c:v>
                </c:pt>
                <c:pt idx="66">
                  <c:v>4874</c:v>
                </c:pt>
                <c:pt idx="67">
                  <c:v>5014</c:v>
                </c:pt>
                <c:pt idx="68">
                  <c:v>5156</c:v>
                </c:pt>
                <c:pt idx="69">
                  <c:v>5300</c:v>
                </c:pt>
                <c:pt idx="70">
                  <c:v>5446</c:v>
                </c:pt>
                <c:pt idx="71">
                  <c:v>5594</c:v>
                </c:pt>
                <c:pt idx="72">
                  <c:v>5744</c:v>
                </c:pt>
                <c:pt idx="73">
                  <c:v>5896</c:v>
                </c:pt>
                <c:pt idx="74">
                  <c:v>6050</c:v>
                </c:pt>
                <c:pt idx="75">
                  <c:v>6206</c:v>
                </c:pt>
                <c:pt idx="76">
                  <c:v>6364</c:v>
                </c:pt>
                <c:pt idx="77">
                  <c:v>6524</c:v>
                </c:pt>
                <c:pt idx="78">
                  <c:v>6686</c:v>
                </c:pt>
                <c:pt idx="79">
                  <c:v>6850</c:v>
                </c:pt>
                <c:pt idx="80">
                  <c:v>7016</c:v>
                </c:pt>
                <c:pt idx="81">
                  <c:v>7184</c:v>
                </c:pt>
                <c:pt idx="82">
                  <c:v>7354</c:v>
                </c:pt>
                <c:pt idx="83">
                  <c:v>7526</c:v>
                </c:pt>
                <c:pt idx="84">
                  <c:v>7700</c:v>
                </c:pt>
                <c:pt idx="85">
                  <c:v>7876</c:v>
                </c:pt>
                <c:pt idx="86">
                  <c:v>8054</c:v>
                </c:pt>
                <c:pt idx="87">
                  <c:v>8234</c:v>
                </c:pt>
                <c:pt idx="88">
                  <c:v>8416</c:v>
                </c:pt>
                <c:pt idx="89">
                  <c:v>8600</c:v>
                </c:pt>
                <c:pt idx="90">
                  <c:v>8786</c:v>
                </c:pt>
                <c:pt idx="91">
                  <c:v>8974</c:v>
                </c:pt>
                <c:pt idx="92">
                  <c:v>9164</c:v>
                </c:pt>
                <c:pt idx="93">
                  <c:v>9356</c:v>
                </c:pt>
                <c:pt idx="94">
                  <c:v>9550</c:v>
                </c:pt>
                <c:pt idx="95">
                  <c:v>9746</c:v>
                </c:pt>
                <c:pt idx="96">
                  <c:v>9944</c:v>
                </c:pt>
                <c:pt idx="97">
                  <c:v>10144</c:v>
                </c:pt>
                <c:pt idx="98">
                  <c:v>10346</c:v>
                </c:pt>
              </c:numCache>
            </c:numRef>
          </c:val>
        </c:ser>
        <c:ser>
          <c:idx val="2"/>
          <c:order val="2"/>
          <c:tx>
            <c:strRef>
              <c:f>奇术!$C$1</c:f>
              <c:strCache>
                <c:ptCount val="1"/>
                <c:pt idx="0">
                  <c:v>point10</c:v>
                </c:pt>
              </c:strCache>
            </c:strRef>
          </c:tx>
          <c:marker>
            <c:symbol val="none"/>
          </c:marker>
          <c:val>
            <c:numRef>
              <c:f>奇术!$C$2:$C$100</c:f>
              <c:numCache>
                <c:formatCode>General</c:formatCode>
                <c:ptCount val="99"/>
                <c:pt idx="0">
                  <c:v>161.19999999999999</c:v>
                </c:pt>
                <c:pt idx="1">
                  <c:v>174.8</c:v>
                </c:pt>
                <c:pt idx="2">
                  <c:v>190.8</c:v>
                </c:pt>
                <c:pt idx="3">
                  <c:v>209.2</c:v>
                </c:pt>
                <c:pt idx="4">
                  <c:v>230</c:v>
                </c:pt>
                <c:pt idx="5">
                  <c:v>253.2</c:v>
                </c:pt>
                <c:pt idx="6">
                  <c:v>278.8</c:v>
                </c:pt>
                <c:pt idx="7">
                  <c:v>306.8</c:v>
                </c:pt>
                <c:pt idx="8">
                  <c:v>337.2</c:v>
                </c:pt>
                <c:pt idx="9">
                  <c:v>370</c:v>
                </c:pt>
                <c:pt idx="10">
                  <c:v>405.2</c:v>
                </c:pt>
                <c:pt idx="11">
                  <c:v>442.79999999999995</c:v>
                </c:pt>
                <c:pt idx="12">
                  <c:v>482.79999999999995</c:v>
                </c:pt>
                <c:pt idx="13">
                  <c:v>525.20000000000005</c:v>
                </c:pt>
                <c:pt idx="14">
                  <c:v>570</c:v>
                </c:pt>
                <c:pt idx="15">
                  <c:v>617.20000000000005</c:v>
                </c:pt>
                <c:pt idx="16">
                  <c:v>666.8</c:v>
                </c:pt>
                <c:pt idx="17">
                  <c:v>718.8</c:v>
                </c:pt>
                <c:pt idx="18">
                  <c:v>773.2</c:v>
                </c:pt>
                <c:pt idx="19">
                  <c:v>830</c:v>
                </c:pt>
                <c:pt idx="20">
                  <c:v>889.19999999999993</c:v>
                </c:pt>
                <c:pt idx="21">
                  <c:v>950.8</c:v>
                </c:pt>
                <c:pt idx="22">
                  <c:v>1014.8</c:v>
                </c:pt>
                <c:pt idx="23">
                  <c:v>1081.1999999999998</c:v>
                </c:pt>
                <c:pt idx="24">
                  <c:v>1150</c:v>
                </c:pt>
                <c:pt idx="25">
                  <c:v>1221.1999999999998</c:v>
                </c:pt>
                <c:pt idx="26">
                  <c:v>1294.8</c:v>
                </c:pt>
                <c:pt idx="27">
                  <c:v>1370.8</c:v>
                </c:pt>
                <c:pt idx="28">
                  <c:v>1449.1999999999998</c:v>
                </c:pt>
                <c:pt idx="29">
                  <c:v>1530</c:v>
                </c:pt>
                <c:pt idx="30">
                  <c:v>1613.2</c:v>
                </c:pt>
                <c:pt idx="31">
                  <c:v>1698.8</c:v>
                </c:pt>
                <c:pt idx="32">
                  <c:v>1786.8</c:v>
                </c:pt>
                <c:pt idx="33">
                  <c:v>1877.2</c:v>
                </c:pt>
                <c:pt idx="34">
                  <c:v>1970</c:v>
                </c:pt>
                <c:pt idx="35">
                  <c:v>2065.1999999999998</c:v>
                </c:pt>
                <c:pt idx="36">
                  <c:v>2162.8000000000002</c:v>
                </c:pt>
                <c:pt idx="37">
                  <c:v>2262.8000000000002</c:v>
                </c:pt>
                <c:pt idx="38">
                  <c:v>2365.1999999999998</c:v>
                </c:pt>
                <c:pt idx="39">
                  <c:v>2470</c:v>
                </c:pt>
                <c:pt idx="40">
                  <c:v>2577.1999999999998</c:v>
                </c:pt>
                <c:pt idx="41">
                  <c:v>2686.7999999999997</c:v>
                </c:pt>
                <c:pt idx="42">
                  <c:v>2798.7999999999997</c:v>
                </c:pt>
                <c:pt idx="43">
                  <c:v>2913.2</c:v>
                </c:pt>
                <c:pt idx="44">
                  <c:v>3030</c:v>
                </c:pt>
                <c:pt idx="45">
                  <c:v>3149.2</c:v>
                </c:pt>
                <c:pt idx="46">
                  <c:v>3270.7999999999997</c:v>
                </c:pt>
                <c:pt idx="47">
                  <c:v>3394.7999999999997</c:v>
                </c:pt>
                <c:pt idx="48">
                  <c:v>3521.2</c:v>
                </c:pt>
                <c:pt idx="49">
                  <c:v>3650</c:v>
                </c:pt>
                <c:pt idx="50">
                  <c:v>3781.2</c:v>
                </c:pt>
                <c:pt idx="51">
                  <c:v>3914.7999999999997</c:v>
                </c:pt>
                <c:pt idx="52">
                  <c:v>4050.7999999999997</c:v>
                </c:pt>
                <c:pt idx="53">
                  <c:v>4189.2</c:v>
                </c:pt>
                <c:pt idx="54">
                  <c:v>4330</c:v>
                </c:pt>
                <c:pt idx="55">
                  <c:v>4473.2</c:v>
                </c:pt>
                <c:pt idx="56">
                  <c:v>4618.7999999999993</c:v>
                </c:pt>
                <c:pt idx="57">
                  <c:v>4766.7999999999993</c:v>
                </c:pt>
                <c:pt idx="58">
                  <c:v>4917.2</c:v>
                </c:pt>
                <c:pt idx="59">
                  <c:v>5070</c:v>
                </c:pt>
                <c:pt idx="60">
                  <c:v>5225.2</c:v>
                </c:pt>
                <c:pt idx="61">
                  <c:v>5382.8</c:v>
                </c:pt>
                <c:pt idx="62">
                  <c:v>5542.8</c:v>
                </c:pt>
                <c:pt idx="63">
                  <c:v>5705.2</c:v>
                </c:pt>
                <c:pt idx="64">
                  <c:v>5870</c:v>
                </c:pt>
                <c:pt idx="65">
                  <c:v>6037.2</c:v>
                </c:pt>
                <c:pt idx="66">
                  <c:v>6206.8</c:v>
                </c:pt>
                <c:pt idx="67">
                  <c:v>6378.8</c:v>
                </c:pt>
                <c:pt idx="68">
                  <c:v>6553.2</c:v>
                </c:pt>
                <c:pt idx="69">
                  <c:v>6730</c:v>
                </c:pt>
                <c:pt idx="70">
                  <c:v>6909.2</c:v>
                </c:pt>
                <c:pt idx="71">
                  <c:v>7090.8</c:v>
                </c:pt>
                <c:pt idx="72">
                  <c:v>7274.8</c:v>
                </c:pt>
                <c:pt idx="73">
                  <c:v>7461.2</c:v>
                </c:pt>
                <c:pt idx="74">
                  <c:v>7650</c:v>
                </c:pt>
                <c:pt idx="75">
                  <c:v>7841.2</c:v>
                </c:pt>
                <c:pt idx="76">
                  <c:v>8034.8</c:v>
                </c:pt>
                <c:pt idx="77">
                  <c:v>8230.7999999999993</c:v>
                </c:pt>
                <c:pt idx="78">
                  <c:v>8429.2000000000007</c:v>
                </c:pt>
                <c:pt idx="79">
                  <c:v>8630</c:v>
                </c:pt>
                <c:pt idx="80">
                  <c:v>8833.2000000000007</c:v>
                </c:pt>
                <c:pt idx="81">
                  <c:v>9038.7999999999993</c:v>
                </c:pt>
                <c:pt idx="82">
                  <c:v>9246.7999999999993</c:v>
                </c:pt>
                <c:pt idx="83">
                  <c:v>9457.1999999999989</c:v>
                </c:pt>
                <c:pt idx="84">
                  <c:v>9670</c:v>
                </c:pt>
                <c:pt idx="85">
                  <c:v>9885.1999999999989</c:v>
                </c:pt>
                <c:pt idx="86">
                  <c:v>10102.799999999999</c:v>
                </c:pt>
                <c:pt idx="87">
                  <c:v>10322.799999999999</c:v>
                </c:pt>
                <c:pt idx="88">
                  <c:v>10545.199999999999</c:v>
                </c:pt>
                <c:pt idx="89">
                  <c:v>10770</c:v>
                </c:pt>
                <c:pt idx="90">
                  <c:v>10997.199999999999</c:v>
                </c:pt>
                <c:pt idx="91">
                  <c:v>11226.8</c:v>
                </c:pt>
                <c:pt idx="92">
                  <c:v>11458.8</c:v>
                </c:pt>
                <c:pt idx="93">
                  <c:v>11693.199999999999</c:v>
                </c:pt>
                <c:pt idx="94">
                  <c:v>11930</c:v>
                </c:pt>
                <c:pt idx="95">
                  <c:v>12169.199999999999</c:v>
                </c:pt>
                <c:pt idx="96">
                  <c:v>12410.8</c:v>
                </c:pt>
                <c:pt idx="97">
                  <c:v>12654.8</c:v>
                </c:pt>
                <c:pt idx="98">
                  <c:v>12901.199999999999</c:v>
                </c:pt>
              </c:numCache>
            </c:numRef>
          </c:val>
        </c:ser>
        <c:ser>
          <c:idx val="3"/>
          <c:order val="3"/>
          <c:tx>
            <c:strRef>
              <c:f>奇术!$D$1</c:f>
              <c:strCache>
                <c:ptCount val="1"/>
                <c:pt idx="0">
                  <c:v>point25</c:v>
                </c:pt>
              </c:strCache>
            </c:strRef>
          </c:tx>
          <c:marker>
            <c:symbol val="none"/>
          </c:marker>
          <c:val>
            <c:numRef>
              <c:f>奇术!$D$2:$D$100</c:f>
              <c:numCache>
                <c:formatCode>General</c:formatCode>
                <c:ptCount val="99"/>
                <c:pt idx="0">
                  <c:v>276.39999999999998</c:v>
                </c:pt>
                <c:pt idx="1">
                  <c:v>305.60000000000002</c:v>
                </c:pt>
                <c:pt idx="2">
                  <c:v>337.6</c:v>
                </c:pt>
                <c:pt idx="3">
                  <c:v>372.4</c:v>
                </c:pt>
                <c:pt idx="4">
                  <c:v>410</c:v>
                </c:pt>
                <c:pt idx="5">
                  <c:v>450.4</c:v>
                </c:pt>
                <c:pt idx="6">
                  <c:v>493.6</c:v>
                </c:pt>
                <c:pt idx="7">
                  <c:v>539.6</c:v>
                </c:pt>
                <c:pt idx="8">
                  <c:v>588.4</c:v>
                </c:pt>
                <c:pt idx="9">
                  <c:v>640</c:v>
                </c:pt>
                <c:pt idx="10">
                  <c:v>694.4</c:v>
                </c:pt>
                <c:pt idx="11">
                  <c:v>751.6</c:v>
                </c:pt>
                <c:pt idx="12">
                  <c:v>811.6</c:v>
                </c:pt>
                <c:pt idx="13">
                  <c:v>874.4</c:v>
                </c:pt>
                <c:pt idx="14">
                  <c:v>940</c:v>
                </c:pt>
                <c:pt idx="15">
                  <c:v>1008.4</c:v>
                </c:pt>
                <c:pt idx="16">
                  <c:v>1079.5999999999999</c:v>
                </c:pt>
                <c:pt idx="17">
                  <c:v>1153.5999999999999</c:v>
                </c:pt>
                <c:pt idx="18">
                  <c:v>1230.4000000000001</c:v>
                </c:pt>
                <c:pt idx="19">
                  <c:v>1310</c:v>
                </c:pt>
                <c:pt idx="20">
                  <c:v>1392.4</c:v>
                </c:pt>
                <c:pt idx="21">
                  <c:v>1477.6</c:v>
                </c:pt>
                <c:pt idx="22">
                  <c:v>1565.6</c:v>
                </c:pt>
                <c:pt idx="23">
                  <c:v>1656.4</c:v>
                </c:pt>
                <c:pt idx="24">
                  <c:v>1750</c:v>
                </c:pt>
                <c:pt idx="25">
                  <c:v>1846.4</c:v>
                </c:pt>
                <c:pt idx="26">
                  <c:v>1945.6</c:v>
                </c:pt>
                <c:pt idx="27">
                  <c:v>2047.6</c:v>
                </c:pt>
                <c:pt idx="28">
                  <c:v>2152.3999999999996</c:v>
                </c:pt>
                <c:pt idx="29">
                  <c:v>2260</c:v>
                </c:pt>
                <c:pt idx="30">
                  <c:v>2370.3999999999996</c:v>
                </c:pt>
                <c:pt idx="31">
                  <c:v>2483.6</c:v>
                </c:pt>
                <c:pt idx="32">
                  <c:v>2599.6</c:v>
                </c:pt>
                <c:pt idx="33">
                  <c:v>2718.3999999999996</c:v>
                </c:pt>
                <c:pt idx="34">
                  <c:v>2840</c:v>
                </c:pt>
                <c:pt idx="35">
                  <c:v>2964.3999999999996</c:v>
                </c:pt>
                <c:pt idx="36">
                  <c:v>3091.6</c:v>
                </c:pt>
                <c:pt idx="37">
                  <c:v>3221.6</c:v>
                </c:pt>
                <c:pt idx="38">
                  <c:v>3354.4</c:v>
                </c:pt>
                <c:pt idx="39">
                  <c:v>3490</c:v>
                </c:pt>
                <c:pt idx="40">
                  <c:v>3628.3999999999996</c:v>
                </c:pt>
                <c:pt idx="41">
                  <c:v>3769.6</c:v>
                </c:pt>
                <c:pt idx="42">
                  <c:v>3913.6</c:v>
                </c:pt>
                <c:pt idx="43">
                  <c:v>4060.3999999999996</c:v>
                </c:pt>
                <c:pt idx="44">
                  <c:v>4210</c:v>
                </c:pt>
                <c:pt idx="45">
                  <c:v>4362.3999999999996</c:v>
                </c:pt>
                <c:pt idx="46">
                  <c:v>4517.6000000000004</c:v>
                </c:pt>
                <c:pt idx="47">
                  <c:v>4675.6000000000004</c:v>
                </c:pt>
                <c:pt idx="48">
                  <c:v>4836.3999999999996</c:v>
                </c:pt>
                <c:pt idx="49">
                  <c:v>5000</c:v>
                </c:pt>
                <c:pt idx="50">
                  <c:v>5166.3999999999996</c:v>
                </c:pt>
                <c:pt idx="51">
                  <c:v>5335.6</c:v>
                </c:pt>
                <c:pt idx="52">
                  <c:v>5507.6</c:v>
                </c:pt>
                <c:pt idx="53">
                  <c:v>5682.4</c:v>
                </c:pt>
                <c:pt idx="54">
                  <c:v>5860</c:v>
                </c:pt>
                <c:pt idx="55">
                  <c:v>6040.4</c:v>
                </c:pt>
                <c:pt idx="56">
                  <c:v>6223.5999999999995</c:v>
                </c:pt>
                <c:pt idx="57">
                  <c:v>6409.5999999999995</c:v>
                </c:pt>
                <c:pt idx="58">
                  <c:v>6598.4</c:v>
                </c:pt>
                <c:pt idx="59">
                  <c:v>6790</c:v>
                </c:pt>
                <c:pt idx="60">
                  <c:v>6984.4</c:v>
                </c:pt>
                <c:pt idx="61">
                  <c:v>7181.5999999999995</c:v>
                </c:pt>
                <c:pt idx="62">
                  <c:v>7381.5999999999995</c:v>
                </c:pt>
                <c:pt idx="63">
                  <c:v>7584.4</c:v>
                </c:pt>
                <c:pt idx="64">
                  <c:v>7790</c:v>
                </c:pt>
                <c:pt idx="65">
                  <c:v>7998.4</c:v>
                </c:pt>
                <c:pt idx="66">
                  <c:v>8209.5999999999985</c:v>
                </c:pt>
                <c:pt idx="67">
                  <c:v>8423.5999999999985</c:v>
                </c:pt>
                <c:pt idx="68">
                  <c:v>8640.4</c:v>
                </c:pt>
                <c:pt idx="69">
                  <c:v>8860</c:v>
                </c:pt>
                <c:pt idx="70">
                  <c:v>9082.4</c:v>
                </c:pt>
                <c:pt idx="71">
                  <c:v>9307.5999999999985</c:v>
                </c:pt>
                <c:pt idx="72">
                  <c:v>9535.5999999999985</c:v>
                </c:pt>
                <c:pt idx="73">
                  <c:v>9766.4</c:v>
                </c:pt>
                <c:pt idx="74">
                  <c:v>10000</c:v>
                </c:pt>
                <c:pt idx="75">
                  <c:v>10236.4</c:v>
                </c:pt>
                <c:pt idx="76">
                  <c:v>10475.6</c:v>
                </c:pt>
                <c:pt idx="77">
                  <c:v>10717.6</c:v>
                </c:pt>
                <c:pt idx="78">
                  <c:v>10962.4</c:v>
                </c:pt>
                <c:pt idx="79">
                  <c:v>11210</c:v>
                </c:pt>
                <c:pt idx="80">
                  <c:v>11460.4</c:v>
                </c:pt>
                <c:pt idx="81">
                  <c:v>11713.599999999999</c:v>
                </c:pt>
                <c:pt idx="82">
                  <c:v>11969.599999999999</c:v>
                </c:pt>
                <c:pt idx="83">
                  <c:v>12228.4</c:v>
                </c:pt>
                <c:pt idx="84">
                  <c:v>12490</c:v>
                </c:pt>
                <c:pt idx="85">
                  <c:v>12754.4</c:v>
                </c:pt>
                <c:pt idx="86">
                  <c:v>13021.599999999999</c:v>
                </c:pt>
                <c:pt idx="87">
                  <c:v>13291.599999999999</c:v>
                </c:pt>
                <c:pt idx="88">
                  <c:v>13564.4</c:v>
                </c:pt>
                <c:pt idx="89">
                  <c:v>13840</c:v>
                </c:pt>
                <c:pt idx="90">
                  <c:v>14118.4</c:v>
                </c:pt>
                <c:pt idx="91">
                  <c:v>14399.599999999999</c:v>
                </c:pt>
                <c:pt idx="92">
                  <c:v>14683.599999999999</c:v>
                </c:pt>
                <c:pt idx="93">
                  <c:v>14970.4</c:v>
                </c:pt>
                <c:pt idx="94">
                  <c:v>15260</c:v>
                </c:pt>
                <c:pt idx="95">
                  <c:v>15552.4</c:v>
                </c:pt>
                <c:pt idx="96">
                  <c:v>15847.599999999999</c:v>
                </c:pt>
                <c:pt idx="97">
                  <c:v>16145.599999999999</c:v>
                </c:pt>
                <c:pt idx="98">
                  <c:v>16446.400000000001</c:v>
                </c:pt>
              </c:numCache>
            </c:numRef>
          </c:val>
        </c:ser>
        <c:ser>
          <c:idx val="4"/>
          <c:order val="4"/>
          <c:tx>
            <c:strRef>
              <c:f>奇术!$E$1</c:f>
              <c:strCache>
                <c:ptCount val="1"/>
                <c:pt idx="0">
                  <c:v>point50</c:v>
                </c:pt>
              </c:strCache>
            </c:strRef>
          </c:tx>
          <c:marker>
            <c:symbol val="none"/>
          </c:marker>
          <c:val>
            <c:numRef>
              <c:f>奇术!$E$2:$E$100</c:f>
              <c:numCache>
                <c:formatCode>General</c:formatCode>
                <c:ptCount val="99"/>
                <c:pt idx="0">
                  <c:v>601.79999999999995</c:v>
                </c:pt>
                <c:pt idx="1">
                  <c:v>657.2</c:v>
                </c:pt>
                <c:pt idx="2">
                  <c:v>716.2</c:v>
                </c:pt>
                <c:pt idx="3">
                  <c:v>778.8</c:v>
                </c:pt>
                <c:pt idx="4">
                  <c:v>845</c:v>
                </c:pt>
                <c:pt idx="5">
                  <c:v>914.8</c:v>
                </c:pt>
                <c:pt idx="6">
                  <c:v>988.2</c:v>
                </c:pt>
                <c:pt idx="7">
                  <c:v>1065.2</c:v>
                </c:pt>
                <c:pt idx="8">
                  <c:v>1145.8</c:v>
                </c:pt>
                <c:pt idx="9">
                  <c:v>1230</c:v>
                </c:pt>
                <c:pt idx="10">
                  <c:v>1317.8</c:v>
                </c:pt>
                <c:pt idx="11">
                  <c:v>1409.2</c:v>
                </c:pt>
                <c:pt idx="12">
                  <c:v>1504.2</c:v>
                </c:pt>
                <c:pt idx="13">
                  <c:v>1602.8</c:v>
                </c:pt>
                <c:pt idx="14">
                  <c:v>1705</c:v>
                </c:pt>
                <c:pt idx="15">
                  <c:v>1810.8</c:v>
                </c:pt>
                <c:pt idx="16">
                  <c:v>1920.2</c:v>
                </c:pt>
                <c:pt idx="17">
                  <c:v>2033.2</c:v>
                </c:pt>
                <c:pt idx="18">
                  <c:v>2149.8000000000002</c:v>
                </c:pt>
                <c:pt idx="19">
                  <c:v>2270</c:v>
                </c:pt>
                <c:pt idx="20">
                  <c:v>2393.8000000000002</c:v>
                </c:pt>
                <c:pt idx="21">
                  <c:v>2521.1999999999998</c:v>
                </c:pt>
                <c:pt idx="22">
                  <c:v>2652.2</c:v>
                </c:pt>
                <c:pt idx="23">
                  <c:v>2786.8</c:v>
                </c:pt>
                <c:pt idx="24">
                  <c:v>2925</c:v>
                </c:pt>
                <c:pt idx="25">
                  <c:v>3066.8</c:v>
                </c:pt>
                <c:pt idx="26">
                  <c:v>3212.2</c:v>
                </c:pt>
                <c:pt idx="27">
                  <c:v>3361.2</c:v>
                </c:pt>
                <c:pt idx="28">
                  <c:v>3513.8</c:v>
                </c:pt>
                <c:pt idx="29">
                  <c:v>3670</c:v>
                </c:pt>
                <c:pt idx="30">
                  <c:v>3829.8</c:v>
                </c:pt>
                <c:pt idx="31">
                  <c:v>3993.2</c:v>
                </c:pt>
                <c:pt idx="32">
                  <c:v>4160.2</c:v>
                </c:pt>
                <c:pt idx="33">
                  <c:v>4330.8</c:v>
                </c:pt>
                <c:pt idx="34">
                  <c:v>4505</c:v>
                </c:pt>
                <c:pt idx="35">
                  <c:v>4682.8</c:v>
                </c:pt>
                <c:pt idx="36">
                  <c:v>4864.2000000000007</c:v>
                </c:pt>
                <c:pt idx="37">
                  <c:v>5049.2000000000007</c:v>
                </c:pt>
                <c:pt idx="38">
                  <c:v>5237.8</c:v>
                </c:pt>
                <c:pt idx="39">
                  <c:v>5430</c:v>
                </c:pt>
                <c:pt idx="40">
                  <c:v>5625.8</c:v>
                </c:pt>
                <c:pt idx="41">
                  <c:v>5825.2000000000007</c:v>
                </c:pt>
                <c:pt idx="42">
                  <c:v>6028.2000000000007</c:v>
                </c:pt>
                <c:pt idx="43">
                  <c:v>6234.8</c:v>
                </c:pt>
                <c:pt idx="44">
                  <c:v>6445</c:v>
                </c:pt>
                <c:pt idx="45">
                  <c:v>6658.8</c:v>
                </c:pt>
                <c:pt idx="46">
                  <c:v>6876.2000000000007</c:v>
                </c:pt>
                <c:pt idx="47">
                  <c:v>7097.2</c:v>
                </c:pt>
                <c:pt idx="48">
                  <c:v>7321.8</c:v>
                </c:pt>
                <c:pt idx="49">
                  <c:v>7550</c:v>
                </c:pt>
                <c:pt idx="50">
                  <c:v>7781.8</c:v>
                </c:pt>
                <c:pt idx="51">
                  <c:v>8017.2</c:v>
                </c:pt>
                <c:pt idx="52">
                  <c:v>8256.2000000000007</c:v>
                </c:pt>
                <c:pt idx="53">
                  <c:v>8498.7999999999993</c:v>
                </c:pt>
                <c:pt idx="54">
                  <c:v>8745</c:v>
                </c:pt>
                <c:pt idx="55">
                  <c:v>8994.7999999999993</c:v>
                </c:pt>
                <c:pt idx="56">
                  <c:v>9248.2000000000007</c:v>
                </c:pt>
                <c:pt idx="57">
                  <c:v>9505.2000000000007</c:v>
                </c:pt>
                <c:pt idx="58">
                  <c:v>9765.7999999999993</c:v>
                </c:pt>
                <c:pt idx="59">
                  <c:v>10030</c:v>
                </c:pt>
                <c:pt idx="60">
                  <c:v>10297.799999999999</c:v>
                </c:pt>
                <c:pt idx="61">
                  <c:v>10569.2</c:v>
                </c:pt>
                <c:pt idx="62">
                  <c:v>10844.2</c:v>
                </c:pt>
                <c:pt idx="63">
                  <c:v>11122.8</c:v>
                </c:pt>
                <c:pt idx="64">
                  <c:v>11405</c:v>
                </c:pt>
                <c:pt idx="65">
                  <c:v>11690.8</c:v>
                </c:pt>
                <c:pt idx="66">
                  <c:v>11980.2</c:v>
                </c:pt>
                <c:pt idx="67">
                  <c:v>12273.2</c:v>
                </c:pt>
                <c:pt idx="68">
                  <c:v>12569.800000000001</c:v>
                </c:pt>
                <c:pt idx="69">
                  <c:v>12870</c:v>
                </c:pt>
                <c:pt idx="70">
                  <c:v>13173.800000000001</c:v>
                </c:pt>
                <c:pt idx="71">
                  <c:v>13481.2</c:v>
                </c:pt>
                <c:pt idx="72">
                  <c:v>13792.2</c:v>
                </c:pt>
                <c:pt idx="73">
                  <c:v>14106.800000000001</c:v>
                </c:pt>
                <c:pt idx="74">
                  <c:v>14425</c:v>
                </c:pt>
                <c:pt idx="75">
                  <c:v>14746.800000000001</c:v>
                </c:pt>
                <c:pt idx="76">
                  <c:v>15072.2</c:v>
                </c:pt>
                <c:pt idx="77">
                  <c:v>15401.2</c:v>
                </c:pt>
                <c:pt idx="78">
                  <c:v>15733.800000000001</c:v>
                </c:pt>
                <c:pt idx="79">
                  <c:v>16070</c:v>
                </c:pt>
                <c:pt idx="80">
                  <c:v>16409.800000000003</c:v>
                </c:pt>
                <c:pt idx="81">
                  <c:v>16753.2</c:v>
                </c:pt>
                <c:pt idx="82">
                  <c:v>17100.2</c:v>
                </c:pt>
                <c:pt idx="83">
                  <c:v>17450.800000000003</c:v>
                </c:pt>
                <c:pt idx="84">
                  <c:v>17805</c:v>
                </c:pt>
                <c:pt idx="85">
                  <c:v>18162.800000000003</c:v>
                </c:pt>
                <c:pt idx="86">
                  <c:v>18524.2</c:v>
                </c:pt>
                <c:pt idx="87">
                  <c:v>18889.2</c:v>
                </c:pt>
                <c:pt idx="88">
                  <c:v>19257.800000000003</c:v>
                </c:pt>
                <c:pt idx="89">
                  <c:v>19630</c:v>
                </c:pt>
                <c:pt idx="90">
                  <c:v>20005.800000000003</c:v>
                </c:pt>
                <c:pt idx="91">
                  <c:v>20385.2</c:v>
                </c:pt>
                <c:pt idx="92">
                  <c:v>20768.2</c:v>
                </c:pt>
                <c:pt idx="93">
                  <c:v>21154.800000000003</c:v>
                </c:pt>
                <c:pt idx="94">
                  <c:v>21545</c:v>
                </c:pt>
                <c:pt idx="95">
                  <c:v>21938.799999999999</c:v>
                </c:pt>
                <c:pt idx="96">
                  <c:v>22336.2</c:v>
                </c:pt>
                <c:pt idx="97">
                  <c:v>22737.200000000001</c:v>
                </c:pt>
                <c:pt idx="98">
                  <c:v>23141.8</c:v>
                </c:pt>
              </c:numCache>
            </c:numRef>
          </c:val>
        </c:ser>
        <c:marker val="1"/>
        <c:axId val="77037568"/>
        <c:axId val="77039104"/>
      </c:lineChart>
      <c:catAx>
        <c:axId val="77037568"/>
        <c:scaling>
          <c:orientation val="minMax"/>
        </c:scaling>
        <c:axPos val="b"/>
        <c:tickLblPos val="nextTo"/>
        <c:crossAx val="77039104"/>
        <c:crosses val="autoZero"/>
        <c:auto val="1"/>
        <c:lblAlgn val="ctr"/>
        <c:lblOffset val="100"/>
      </c:catAx>
      <c:valAx>
        <c:axId val="77039104"/>
        <c:scaling>
          <c:orientation val="minMax"/>
        </c:scaling>
        <c:axPos val="l"/>
        <c:majorGridlines/>
        <c:numFmt formatCode="General" sourceLinked="1"/>
        <c:tickLblPos val="nextTo"/>
        <c:crossAx val="7703756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102576</xdr:colOff>
      <xdr:row>2</xdr:row>
      <xdr:rowOff>51289</xdr:rowOff>
    </xdr:from>
    <xdr:to>
      <xdr:col>15</xdr:col>
      <xdr:colOff>542192</xdr:colOff>
      <xdr:row>18</xdr:row>
      <xdr:rowOff>95250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1</xdr:row>
      <xdr:rowOff>19050</xdr:rowOff>
    </xdr:from>
    <xdr:to>
      <xdr:col>10</xdr:col>
      <xdr:colOff>95250</xdr:colOff>
      <xdr:row>17</xdr:row>
      <xdr:rowOff>19050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1</xdr:row>
      <xdr:rowOff>142875</xdr:rowOff>
    </xdr:from>
    <xdr:to>
      <xdr:col>15</xdr:col>
      <xdr:colOff>247650</xdr:colOff>
      <xdr:row>23</xdr:row>
      <xdr:rowOff>161925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opLeftCell="A79" zoomScale="130" zoomScaleNormal="130" workbookViewId="0">
      <selection activeCell="G2" sqref="G2"/>
    </sheetView>
  </sheetViews>
  <sheetFormatPr defaultRowHeight="13.5"/>
  <cols>
    <col min="6" max="9" width="9.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8</v>
      </c>
    </row>
    <row r="2" spans="1:9">
      <c r="A2">
        <v>1</v>
      </c>
      <c r="B2">
        <v>400</v>
      </c>
      <c r="C2">
        <f>B2/5</f>
        <v>80</v>
      </c>
      <c r="D2">
        <f>B2/5+B2*0.3</f>
        <v>200</v>
      </c>
      <c r="E2">
        <f>B2/5+B2*0.5</f>
        <v>280</v>
      </c>
      <c r="F2">
        <f>C2/2+POWER(C2*0.3-20,0.8)</f>
        <v>43.031433133020798</v>
      </c>
      <c r="G2">
        <f>C2/2+POWER(C2*0.56-15,0.8)</f>
        <v>55.113777043098899</v>
      </c>
      <c r="H2">
        <f>C2/2+POWER(C2*0.82-10,0.8)</f>
        <v>64.892002347272353</v>
      </c>
      <c r="I2">
        <f>C2/2+POWER(C2*1.08-5,0.8)</f>
        <v>73.767547847028567</v>
      </c>
    </row>
    <row r="3" spans="1:9">
      <c r="A3">
        <v>2</v>
      </c>
      <c r="B3">
        <v>410</v>
      </c>
      <c r="C3">
        <f t="shared" ref="C3:C66" si="0">B3/5</f>
        <v>82</v>
      </c>
      <c r="D3">
        <f t="shared" ref="D3:D66" si="1">B3/5+B3*0.3</f>
        <v>205</v>
      </c>
      <c r="E3">
        <f t="shared" ref="E3:E66" si="2">B3/5+B3*0.5</f>
        <v>287</v>
      </c>
      <c r="F3">
        <f t="shared" ref="F3:F66" si="3">C3/2+POWER(C3*0.3-20,0.8)</f>
        <v>44.390051261946056</v>
      </c>
      <c r="G3">
        <f t="shared" ref="G3:G66" si="4">C3/2+POWER(C3*0.56-15,0.8)</f>
        <v>56.566521943551173</v>
      </c>
      <c r="H3">
        <f t="shared" ref="H3:H66" si="5">C3/2+POWER(C3*0.82-10,0.8)</f>
        <v>66.477669528610505</v>
      </c>
      <c r="I3">
        <f t="shared" ref="I3:I66" si="6">C3/2+POWER(C3*1.08-5,0.8)</f>
        <v>75.482500013212103</v>
      </c>
    </row>
    <row r="4" spans="1:9">
      <c r="A4">
        <v>3</v>
      </c>
      <c r="B4">
        <v>420</v>
      </c>
      <c r="C4">
        <f t="shared" si="0"/>
        <v>84</v>
      </c>
      <c r="D4">
        <f t="shared" si="1"/>
        <v>210</v>
      </c>
      <c r="E4">
        <f t="shared" si="2"/>
        <v>294</v>
      </c>
      <c r="F4">
        <f t="shared" si="3"/>
        <v>45.739406468123811</v>
      </c>
      <c r="G4">
        <f t="shared" si="4"/>
        <v>58.015998000999318</v>
      </c>
      <c r="H4">
        <f t="shared" si="5"/>
        <v>68.059989780307149</v>
      </c>
      <c r="I4">
        <f t="shared" si="6"/>
        <v>77.193765008853333</v>
      </c>
    </row>
    <row r="5" spans="1:9">
      <c r="A5">
        <v>4</v>
      </c>
      <c r="B5">
        <v>430</v>
      </c>
      <c r="C5">
        <f t="shared" si="0"/>
        <v>86</v>
      </c>
      <c r="D5">
        <f t="shared" si="1"/>
        <v>215</v>
      </c>
      <c r="E5">
        <f t="shared" si="2"/>
        <v>301</v>
      </c>
      <c r="F5">
        <f t="shared" si="3"/>
        <v>47.0807726032956</v>
      </c>
      <c r="G5">
        <f t="shared" si="4"/>
        <v>59.462341913746684</v>
      </c>
      <c r="H5">
        <f t="shared" si="5"/>
        <v>69.639074688029481</v>
      </c>
      <c r="I5">
        <f t="shared" si="6"/>
        <v>78.901454069874859</v>
      </c>
    </row>
    <row r="6" spans="1:9">
      <c r="A6">
        <v>5</v>
      </c>
      <c r="B6">
        <v>440</v>
      </c>
      <c r="C6">
        <f t="shared" si="0"/>
        <v>88</v>
      </c>
      <c r="D6">
        <f t="shared" si="1"/>
        <v>220</v>
      </c>
      <c r="E6">
        <f t="shared" si="2"/>
        <v>308</v>
      </c>
      <c r="F6">
        <f t="shared" si="3"/>
        <v>48.415134916675889</v>
      </c>
      <c r="G6">
        <f t="shared" si="4"/>
        <v>60.905680251002735</v>
      </c>
      <c r="H6">
        <f t="shared" si="5"/>
        <v>71.215029200658805</v>
      </c>
      <c r="I6">
        <f t="shared" si="6"/>
        <v>80.605672430224047</v>
      </c>
    </row>
    <row r="7" spans="1:9">
      <c r="A7">
        <v>6</v>
      </c>
      <c r="B7">
        <v>450</v>
      </c>
      <c r="C7">
        <f t="shared" si="0"/>
        <v>90</v>
      </c>
      <c r="D7">
        <f t="shared" si="1"/>
        <v>225</v>
      </c>
      <c r="E7">
        <f t="shared" si="2"/>
        <v>315</v>
      </c>
      <c r="F7">
        <f t="shared" si="3"/>
        <v>49.74327639380337</v>
      </c>
      <c r="G7">
        <f t="shared" si="4"/>
        <v>62.346130509184725</v>
      </c>
      <c r="H7">
        <f t="shared" si="5"/>
        <v>72.787952189396634</v>
      </c>
      <c r="I7">
        <f t="shared" si="6"/>
        <v>82.306519781689985</v>
      </c>
    </row>
    <row r="8" spans="1:9">
      <c r="A8">
        <v>7</v>
      </c>
      <c r="B8">
        <v>460</v>
      </c>
      <c r="C8">
        <f t="shared" si="0"/>
        <v>92</v>
      </c>
      <c r="D8">
        <f t="shared" si="1"/>
        <v>230</v>
      </c>
      <c r="E8">
        <f t="shared" si="2"/>
        <v>322</v>
      </c>
      <c r="F8">
        <f t="shared" si="3"/>
        <v>51.065833059075189</v>
      </c>
      <c r="G8">
        <f t="shared" si="4"/>
        <v>63.783802028182649</v>
      </c>
      <c r="H8">
        <f t="shared" si="5"/>
        <v>74.357936946630701</v>
      </c>
      <c r="I8">
        <f t="shared" si="6"/>
        <v>84.004090688562258</v>
      </c>
    </row>
    <row r="9" spans="1:9">
      <c r="A9">
        <v>8</v>
      </c>
      <c r="B9">
        <v>470</v>
      </c>
      <c r="C9">
        <f t="shared" si="0"/>
        <v>94</v>
      </c>
      <c r="D9">
        <f t="shared" si="1"/>
        <v>235</v>
      </c>
      <c r="E9">
        <f t="shared" si="2"/>
        <v>329</v>
      </c>
      <c r="F9">
        <f t="shared" si="3"/>
        <v>52.383330977671214</v>
      </c>
      <c r="G9">
        <f t="shared" si="4"/>
        <v>65.218796789872457</v>
      </c>
      <c r="H9">
        <f t="shared" si="5"/>
        <v>75.925071632396111</v>
      </c>
      <c r="I9">
        <f t="shared" si="6"/>
        <v>85.698474962497613</v>
      </c>
    </row>
    <row r="10" spans="1:9">
      <c r="A10">
        <v>9</v>
      </c>
      <c r="B10">
        <v>480</v>
      </c>
      <c r="C10">
        <f t="shared" si="0"/>
        <v>96</v>
      </c>
      <c r="D10">
        <f t="shared" si="1"/>
        <v>240</v>
      </c>
      <c r="E10">
        <f t="shared" si="2"/>
        <v>336</v>
      </c>
      <c r="F10">
        <f t="shared" si="3"/>
        <v>53.69621191267219</v>
      </c>
      <c r="G10">
        <f t="shared" si="4"/>
        <v>66.651210117059364</v>
      </c>
      <c r="H10">
        <f t="shared" si="5"/>
        <v>77.489439675081812</v>
      </c>
      <c r="I10">
        <f t="shared" si="6"/>
        <v>87.389758002216652</v>
      </c>
    </row>
    <row r="11" spans="1:9">
      <c r="A11">
        <v>10</v>
      </c>
      <c r="B11">
        <v>490</v>
      </c>
      <c r="C11">
        <f t="shared" si="0"/>
        <v>98</v>
      </c>
      <c r="D11">
        <f t="shared" si="1"/>
        <v>245</v>
      </c>
      <c r="E11">
        <f t="shared" si="2"/>
        <v>343</v>
      </c>
      <c r="F11">
        <f t="shared" si="3"/>
        <v>55.004851653644749</v>
      </c>
      <c r="G11">
        <f t="shared" si="4"/>
        <v>68.08113128778173</v>
      </c>
      <c r="H11">
        <f t="shared" si="5"/>
        <v>79.051120132050073</v>
      </c>
      <c r="I11">
        <f t="shared" si="6"/>
        <v>89.07802110202735</v>
      </c>
    </row>
    <row r="12" spans="1:9">
      <c r="A12">
        <v>11</v>
      </c>
      <c r="B12">
        <v>500</v>
      </c>
      <c r="C12">
        <f t="shared" si="0"/>
        <v>100</v>
      </c>
      <c r="D12">
        <f t="shared" si="1"/>
        <v>250</v>
      </c>
      <c r="E12">
        <f t="shared" si="2"/>
        <v>350</v>
      </c>
      <c r="F12">
        <f t="shared" si="3"/>
        <v>56.309573444801934</v>
      </c>
      <c r="G12">
        <f t="shared" si="4"/>
        <v>69.508644077311331</v>
      </c>
      <c r="H12">
        <f t="shared" si="5"/>
        <v>80.610188015018991</v>
      </c>
      <c r="I12">
        <f t="shared" si="6"/>
        <v>90.763341732641038</v>
      </c>
    </row>
    <row r="13" spans="1:9">
      <c r="A13">
        <v>12</v>
      </c>
      <c r="B13">
        <v>510</v>
      </c>
      <c r="C13">
        <f t="shared" si="0"/>
        <v>102</v>
      </c>
      <c r="D13">
        <f t="shared" si="1"/>
        <v>255</v>
      </c>
      <c r="E13">
        <f t="shared" si="2"/>
        <v>357</v>
      </c>
      <c r="F13">
        <f t="shared" si="3"/>
        <v>57.610658038626084</v>
      </c>
      <c r="G13">
        <f t="shared" si="4"/>
        <v>70.933827238100108</v>
      </c>
      <c r="H13">
        <f t="shared" si="5"/>
        <v>82.166714584374205</v>
      </c>
      <c r="I13">
        <f t="shared" si="6"/>
        <v>92.44579379729818</v>
      </c>
    </row>
    <row r="14" spans="1:9">
      <c r="A14">
        <v>13</v>
      </c>
      <c r="B14">
        <v>520</v>
      </c>
      <c r="C14">
        <f t="shared" si="0"/>
        <v>104</v>
      </c>
      <c r="D14">
        <f t="shared" si="1"/>
        <v>260</v>
      </c>
      <c r="E14">
        <f t="shared" si="2"/>
        <v>364</v>
      </c>
      <c r="F14">
        <f t="shared" si="3"/>
        <v>58.908351366093633</v>
      </c>
      <c r="G14">
        <f t="shared" si="4"/>
        <v>72.356754926237244</v>
      </c>
      <c r="H14">
        <f t="shared" si="5"/>
        <v>83.720767616002178</v>
      </c>
      <c r="I14">
        <f t="shared" si="6"/>
        <v>94.125447865835838</v>
      </c>
    </row>
    <row r="15" spans="1:9">
      <c r="A15">
        <v>14</v>
      </c>
      <c r="B15">
        <v>530</v>
      </c>
      <c r="C15">
        <f t="shared" si="0"/>
        <v>106</v>
      </c>
      <c r="D15">
        <f t="shared" si="1"/>
        <v>265</v>
      </c>
      <c r="E15">
        <f t="shared" si="2"/>
        <v>371</v>
      </c>
      <c r="F15">
        <f t="shared" si="3"/>
        <v>60.202870485966692</v>
      </c>
      <c r="G15">
        <f t="shared" si="4"/>
        <v>73.777497081606867</v>
      </c>
      <c r="H15">
        <f t="shared" si="5"/>
        <v>85.272411643751951</v>
      </c>
      <c r="I15">
        <f t="shared" si="6"/>
        <v>95.802371389002417</v>
      </c>
    </row>
    <row r="16" spans="1:9">
      <c r="A16">
        <v>15</v>
      </c>
      <c r="B16">
        <v>540</v>
      </c>
      <c r="C16">
        <f t="shared" si="0"/>
        <v>108</v>
      </c>
      <c r="D16">
        <f t="shared" si="1"/>
        <v>270</v>
      </c>
      <c r="E16">
        <f t="shared" si="2"/>
        <v>378</v>
      </c>
      <c r="F16">
        <f t="shared" si="3"/>
        <v>61.494408267134055</v>
      </c>
      <c r="G16">
        <f t="shared" si="4"/>
        <v>75.196119767813954</v>
      </c>
      <c r="H16">
        <f t="shared" si="5"/>
        <v>86.821708180223496</v>
      </c>
      <c r="I16">
        <f t="shared" si="6"/>
        <v>97.476628895042666</v>
      </c>
    </row>
    <row r="17" spans="1:9">
      <c r="A17">
        <v>16</v>
      </c>
      <c r="B17">
        <v>550</v>
      </c>
      <c r="C17">
        <f t="shared" si="0"/>
        <v>110</v>
      </c>
      <c r="D17">
        <f t="shared" si="1"/>
        <v>275</v>
      </c>
      <c r="E17">
        <f t="shared" si="2"/>
        <v>385</v>
      </c>
      <c r="F17">
        <f t="shared" si="3"/>
        <v>62.78313712203947</v>
      </c>
      <c r="G17">
        <f t="shared" si="4"/>
        <v>76.612685477020392</v>
      </c>
      <c r="H17">
        <f t="shared" si="5"/>
        <v>88.368715918231146</v>
      </c>
      <c r="I17">
        <f t="shared" si="6"/>
        <v>99.148282170333772</v>
      </c>
    </row>
    <row r="18" spans="1:9">
      <c r="A18">
        <v>17</v>
      </c>
      <c r="B18">
        <v>560</v>
      </c>
      <c r="C18">
        <f t="shared" si="0"/>
        <v>112</v>
      </c>
      <c r="D18">
        <f t="shared" si="1"/>
        <v>280</v>
      </c>
      <c r="E18">
        <f t="shared" si="2"/>
        <v>392</v>
      </c>
      <c r="F18">
        <f t="shared" si="3"/>
        <v>64.069212018400876</v>
      </c>
      <c r="G18">
        <f t="shared" si="4"/>
        <v>78.027253404069043</v>
      </c>
      <c r="H18">
        <f t="shared" si="5"/>
        <v>89.913490914993517</v>
      </c>
      <c r="I18">
        <f t="shared" si="6"/>
        <v>100.81739042564479</v>
      </c>
    </row>
    <row r="19" spans="1:9">
      <c r="A19">
        <v>18</v>
      </c>
      <c r="B19">
        <v>570</v>
      </c>
      <c r="C19">
        <f t="shared" si="0"/>
        <v>114</v>
      </c>
      <c r="D19">
        <f t="shared" si="1"/>
        <v>285</v>
      </c>
      <c r="E19">
        <f t="shared" si="2"/>
        <v>399</v>
      </c>
      <c r="F19">
        <f t="shared" si="3"/>
        <v>65.352772934399255</v>
      </c>
      <c r="G19">
        <f t="shared" si="4"/>
        <v>79.439879693637053</v>
      </c>
      <c r="H19">
        <f t="shared" si="5"/>
        <v>91.456086760847526</v>
      </c>
      <c r="I19">
        <f t="shared" si="6"/>
        <v>102.484010449409</v>
      </c>
    </row>
    <row r="20" spans="1:9">
      <c r="A20">
        <v>19</v>
      </c>
      <c r="B20">
        <v>580</v>
      </c>
      <c r="C20">
        <f t="shared" si="0"/>
        <v>116</v>
      </c>
      <c r="D20">
        <f t="shared" si="1"/>
        <v>290</v>
      </c>
      <c r="E20">
        <f t="shared" si="2"/>
        <v>406</v>
      </c>
      <c r="F20">
        <f t="shared" si="3"/>
        <v>66.633946879329642</v>
      </c>
      <c r="G20">
        <f t="shared" si="4"/>
        <v>80.850617663628924</v>
      </c>
      <c r="H20">
        <f t="shared" si="5"/>
        <v>92.996554734064404</v>
      </c>
      <c r="I20">
        <f t="shared" si="6"/>
        <v>104.14819674924331</v>
      </c>
    </row>
    <row r="21" spans="1:9">
      <c r="A21">
        <v>20</v>
      </c>
      <c r="B21">
        <v>590</v>
      </c>
      <c r="C21">
        <f t="shared" si="0"/>
        <v>118</v>
      </c>
      <c r="D21">
        <f t="shared" si="1"/>
        <v>295</v>
      </c>
      <c r="E21">
        <f t="shared" si="2"/>
        <v>413</v>
      </c>
      <c r="F21">
        <f t="shared" si="3"/>
        <v>67.912849571105539</v>
      </c>
      <c r="G21">
        <f t="shared" si="4"/>
        <v>82.259518007574542</v>
      </c>
      <c r="H21">
        <f t="shared" si="5"/>
        <v>94.534943943158154</v>
      </c>
      <c r="I21">
        <f t="shared" si="6"/>
        <v>105.81000168280971</v>
      </c>
    </row>
    <row r="22" spans="1:9">
      <c r="A22">
        <v>21</v>
      </c>
      <c r="B22">
        <v>600</v>
      </c>
      <c r="C22">
        <f t="shared" si="0"/>
        <v>120</v>
      </c>
      <c r="D22">
        <f t="shared" si="1"/>
        <v>300</v>
      </c>
      <c r="E22">
        <f t="shared" si="2"/>
        <v>420</v>
      </c>
      <c r="F22">
        <f t="shared" si="3"/>
        <v>69.189586839976272</v>
      </c>
      <c r="G22">
        <f t="shared" si="4"/>
        <v>83.6666289784215</v>
      </c>
      <c r="H22">
        <f t="shared" si="5"/>
        <v>96.071301457914132</v>
      </c>
      <c r="I22">
        <f t="shared" si="6"/>
        <v>107.46947557899531</v>
      </c>
    </row>
    <row r="23" spans="1:9">
      <c r="A23">
        <v>22</v>
      </c>
      <c r="B23">
        <v>610</v>
      </c>
      <c r="C23">
        <f t="shared" si="0"/>
        <v>122</v>
      </c>
      <c r="D23">
        <f t="shared" si="1"/>
        <v>305</v>
      </c>
      <c r="E23">
        <f t="shared" si="2"/>
        <v>427</v>
      </c>
      <c r="F23">
        <f t="shared" si="3"/>
        <v>70.464255811723305</v>
      </c>
      <c r="G23">
        <f t="shared" si="4"/>
        <v>85.071996555794442</v>
      </c>
      <c r="H23">
        <f t="shared" si="5"/>
        <v>97.605672430224047</v>
      </c>
      <c r="I23">
        <f t="shared" si="6"/>
        <v>109.12666685028294</v>
      </c>
    </row>
    <row r="24" spans="1:9">
      <c r="A24">
        <v>23</v>
      </c>
      <c r="B24">
        <v>620</v>
      </c>
      <c r="C24">
        <f t="shared" si="0"/>
        <v>124</v>
      </c>
      <c r="D24">
        <f t="shared" si="1"/>
        <v>310</v>
      </c>
      <c r="E24">
        <f t="shared" si="2"/>
        <v>434</v>
      </c>
      <c r="F24">
        <f t="shared" si="3"/>
        <v>71.736945911688807</v>
      </c>
      <c r="G24">
        <f t="shared" si="4"/>
        <v>86.475664598523835</v>
      </c>
      <c r="H24">
        <f t="shared" si="5"/>
        <v>99.138100205691444</v>
      </c>
      <c r="I24">
        <f t="shared" si="6"/>
        <v>110.78162209709083</v>
      </c>
    </row>
    <row r="25" spans="1:9">
      <c r="A25">
        <v>24</v>
      </c>
      <c r="B25">
        <v>630</v>
      </c>
      <c r="C25">
        <f t="shared" si="0"/>
        <v>126</v>
      </c>
      <c r="D25">
        <f t="shared" si="1"/>
        <v>315</v>
      </c>
      <c r="E25">
        <f t="shared" si="2"/>
        <v>441</v>
      </c>
      <c r="F25">
        <f t="shared" si="3"/>
        <v>73.007739722064187</v>
      </c>
      <c r="G25">
        <f t="shared" si="4"/>
        <v>87.877674984018057</v>
      </c>
      <c r="H25">
        <f t="shared" si="5"/>
        <v>100.66862642686506</v>
      </c>
      <c r="I25">
        <f t="shared" si="6"/>
        <v>112.43438620478106</v>
      </c>
    </row>
    <row r="26" spans="1:9">
      <c r="A26">
        <v>25</v>
      </c>
      <c r="B26">
        <v>640</v>
      </c>
      <c r="C26">
        <f t="shared" si="0"/>
        <v>128</v>
      </c>
      <c r="D26">
        <f t="shared" si="1"/>
        <v>320</v>
      </c>
      <c r="E26">
        <f t="shared" si="2"/>
        <v>448</v>
      </c>
      <c r="F26">
        <f t="shared" si="3"/>
        <v>74.276713718102229</v>
      </c>
      <c r="G26">
        <f t="shared" si="4"/>
        <v>89.278067735854975</v>
      </c>
      <c r="H26">
        <f t="shared" si="5"/>
        <v>102.19729112886398</v>
      </c>
      <c r="I26">
        <f t="shared" si="6"/>
        <v>114.08500243396357</v>
      </c>
    </row>
    <row r="27" spans="1:9">
      <c r="A27">
        <v>26</v>
      </c>
      <c r="B27">
        <v>650</v>
      </c>
      <c r="C27">
        <f t="shared" si="0"/>
        <v>130</v>
      </c>
      <c r="D27">
        <f t="shared" si="1"/>
        <v>325</v>
      </c>
      <c r="E27">
        <f t="shared" si="2"/>
        <v>455</v>
      </c>
      <c r="F27">
        <f t="shared" si="3"/>
        <v>75.543938903738734</v>
      </c>
      <c r="G27">
        <f t="shared" si="4"/>
        <v>90.676881140802308</v>
      </c>
      <c r="H27">
        <f t="shared" si="5"/>
        <v>103.7241328280767</v>
      </c>
      <c r="I27">
        <f t="shared" si="6"/>
        <v>115.73351250465983</v>
      </c>
    </row>
    <row r="28" spans="1:9">
      <c r="A28">
        <v>27</v>
      </c>
      <c r="B28">
        <v>660</v>
      </c>
      <c r="C28">
        <f t="shared" si="0"/>
        <v>132</v>
      </c>
      <c r="D28">
        <f t="shared" si="1"/>
        <v>330</v>
      </c>
      <c r="E28">
        <f t="shared" si="2"/>
        <v>462</v>
      </c>
      <c r="F28">
        <f t="shared" si="3"/>
        <v>76.809481363106286</v>
      </c>
      <c r="G28">
        <f t="shared" si="4"/>
        <v>92.074151856329664</v>
      </c>
      <c r="H28">
        <f t="shared" si="5"/>
        <v>105.24918860454486</v>
      </c>
      <c r="I28">
        <f t="shared" si="6"/>
        <v>117.37995667483594</v>
      </c>
    </row>
    <row r="29" spans="1:9">
      <c r="A29">
        <v>28</v>
      </c>
      <c r="B29">
        <v>670</v>
      </c>
      <c r="C29">
        <f t="shared" si="0"/>
        <v>134</v>
      </c>
      <c r="D29">
        <f t="shared" si="1"/>
        <v>335</v>
      </c>
      <c r="E29">
        <f t="shared" si="2"/>
        <v>469</v>
      </c>
      <c r="F29">
        <f t="shared" si="3"/>
        <v>78.073402741300399</v>
      </c>
      <c r="G29">
        <f t="shared" si="4"/>
        <v>93.46991500955103</v>
      </c>
      <c r="H29">
        <f t="shared" si="5"/>
        <v>106.77249417857917</v>
      </c>
      <c r="I29">
        <f t="shared" si="6"/>
        <v>119.02437381376303</v>
      </c>
    </row>
    <row r="30" spans="1:9">
      <c r="A30">
        <v>29</v>
      </c>
      <c r="B30">
        <v>680</v>
      </c>
      <c r="C30">
        <f t="shared" si="0"/>
        <v>136</v>
      </c>
      <c r="D30">
        <f t="shared" si="1"/>
        <v>340</v>
      </c>
      <c r="E30">
        <f t="shared" si="2"/>
        <v>476</v>
      </c>
      <c r="F30">
        <f t="shared" si="3"/>
        <v>79.335760665302786</v>
      </c>
      <c r="G30">
        <f t="shared" si="4"/>
        <v>94.864204288427544</v>
      </c>
      <c r="H30">
        <f t="shared" si="5"/>
        <v>108.29408398209901</v>
      </c>
      <c r="I30">
        <f t="shared" si="6"/>
        <v>120.66680147062115</v>
      </c>
    </row>
    <row r="31" spans="1:9">
      <c r="A31">
        <v>30</v>
      </c>
      <c r="B31">
        <v>690</v>
      </c>
      <c r="C31">
        <f t="shared" si="0"/>
        <v>138</v>
      </c>
      <c r="D31">
        <f t="shared" si="1"/>
        <v>345</v>
      </c>
      <c r="E31">
        <f t="shared" si="2"/>
        <v>483</v>
      </c>
      <c r="F31">
        <f t="shared" si="3"/>
        <v>80.596609114019842</v>
      </c>
      <c r="G31">
        <f t="shared" si="4"/>
        <v>96.257052025966544</v>
      </c>
      <c r="H31">
        <f t="shared" si="5"/>
        <v>109.81399122513875</v>
      </c>
      <c r="I31">
        <f t="shared" si="6"/>
        <v>122.30727593872209</v>
      </c>
    </row>
    <row r="32" spans="1:9">
      <c r="A32">
        <v>31</v>
      </c>
      <c r="B32">
        <v>700</v>
      </c>
      <c r="C32">
        <f t="shared" si="0"/>
        <v>140</v>
      </c>
      <c r="D32">
        <f t="shared" si="1"/>
        <v>350</v>
      </c>
      <c r="E32">
        <f t="shared" si="2"/>
        <v>490</v>
      </c>
      <c r="F32">
        <f t="shared" si="3"/>
        <v>81.855998744839994</v>
      </c>
      <c r="G32">
        <f t="shared" si="4"/>
        <v>97.648489278070855</v>
      </c>
      <c r="H32">
        <f t="shared" si="5"/>
        <v>111.33224795791926</v>
      </c>
      <c r="I32">
        <f t="shared" si="6"/>
        <v>123.94583231569305</v>
      </c>
    </row>
    <row r="33" spans="1:9">
      <c r="A33">
        <v>32</v>
      </c>
      <c r="B33">
        <v>710</v>
      </c>
      <c r="C33">
        <f t="shared" si="0"/>
        <v>142</v>
      </c>
      <c r="D33">
        <f t="shared" si="1"/>
        <v>355</v>
      </c>
      <c r="E33">
        <f t="shared" si="2"/>
        <v>497</v>
      </c>
      <c r="F33">
        <f t="shared" si="3"/>
        <v>83.113977182864403</v>
      </c>
      <c r="G33">
        <f t="shared" si="4"/>
        <v>99.038545895620587</v>
      </c>
      <c r="H33">
        <f t="shared" si="5"/>
        <v>112.84888512884584</v>
      </c>
      <c r="I33">
        <f t="shared" si="6"/>
        <v>125.58250455993021</v>
      </c>
    </row>
    <row r="34" spans="1:9">
      <c r="A34">
        <v>33</v>
      </c>
      <c r="B34">
        <v>720</v>
      </c>
      <c r="C34">
        <f t="shared" si="0"/>
        <v>144</v>
      </c>
      <c r="D34">
        <f t="shared" si="1"/>
        <v>360</v>
      </c>
      <c r="E34">
        <f t="shared" si="2"/>
        <v>504</v>
      </c>
      <c r="F34">
        <f t="shared" si="3"/>
        <v>84.370589277953812</v>
      </c>
      <c r="G34">
        <f t="shared" si="4"/>
        <v>100.42725059130768</v>
      </c>
      <c r="H34">
        <f t="shared" si="5"/>
        <v>114.36393263875732</v>
      </c>
      <c r="I34">
        <f t="shared" si="6"/>
        <v>127.2173255436049</v>
      </c>
    </row>
    <row r="35" spans="1:9">
      <c r="A35">
        <v>34</v>
      </c>
      <c r="B35">
        <v>730</v>
      </c>
      <c r="C35">
        <f t="shared" si="0"/>
        <v>146</v>
      </c>
      <c r="D35">
        <f t="shared" si="1"/>
        <v>365</v>
      </c>
      <c r="E35">
        <f t="shared" si="2"/>
        <v>511</v>
      </c>
      <c r="F35">
        <f t="shared" si="3"/>
        <v>85.625877333911404</v>
      </c>
      <c r="G35">
        <f t="shared" si="4"/>
        <v>101.81463100168769</v>
      </c>
      <c r="H35">
        <f t="shared" si="5"/>
        <v>115.87741939172312</v>
      </c>
      <c r="I35">
        <f t="shared" si="6"/>
        <v>128.8503271024791</v>
      </c>
    </row>
    <row r="36" spans="1:9">
      <c r="A36">
        <v>35</v>
      </c>
      <c r="B36">
        <v>740</v>
      </c>
      <c r="C36">
        <f t="shared" si="0"/>
        <v>148</v>
      </c>
      <c r="D36">
        <f t="shared" si="1"/>
        <v>370</v>
      </c>
      <c r="E36">
        <f t="shared" si="2"/>
        <v>518</v>
      </c>
      <c r="F36">
        <f t="shared" si="3"/>
        <v>86.879881313447797</v>
      </c>
      <c r="G36">
        <f t="shared" si="4"/>
        <v>103.20071374486567</v>
      </c>
      <c r="H36">
        <f t="shared" si="5"/>
        <v>117.38937334265518</v>
      </c>
      <c r="I36">
        <f t="shared" si="6"/>
        <v>130.48154008276452</v>
      </c>
    </row>
    <row r="37" spans="1:9">
      <c r="A37">
        <v>36</v>
      </c>
      <c r="B37">
        <v>750</v>
      </c>
      <c r="C37">
        <f t="shared" si="0"/>
        <v>150</v>
      </c>
      <c r="D37">
        <f t="shared" si="1"/>
        <v>375</v>
      </c>
      <c r="E37">
        <f t="shared" si="2"/>
        <v>525</v>
      </c>
      <c r="F37">
        <f t="shared" si="3"/>
        <v>88.132639022018836</v>
      </c>
      <c r="G37">
        <f t="shared" si="4"/>
        <v>104.58552447419042</v>
      </c>
      <c r="H37">
        <f t="shared" si="5"/>
        <v>118.89982154197872</v>
      </c>
      <c r="I37">
        <f t="shared" si="6"/>
        <v>132.11099438523999</v>
      </c>
    </row>
    <row r="38" spans="1:9">
      <c r="A38">
        <v>37</v>
      </c>
      <c r="B38">
        <v>760</v>
      </c>
      <c r="C38">
        <f t="shared" si="0"/>
        <v>152</v>
      </c>
      <c r="D38">
        <f t="shared" si="1"/>
        <v>380</v>
      </c>
      <c r="E38">
        <f t="shared" si="2"/>
        <v>532</v>
      </c>
      <c r="F38">
        <f t="shared" si="3"/>
        <v>89.384186273168297</v>
      </c>
      <c r="G38">
        <f t="shared" si="4"/>
        <v>105.96908792829296</v>
      </c>
      <c r="H38">
        <f t="shared" si="5"/>
        <v>120.40879017758382</v>
      </c>
      <c r="I38">
        <f t="shared" si="6"/>
        <v>133.73871900682204</v>
      </c>
    </row>
    <row r="39" spans="1:9">
      <c r="A39">
        <v>38</v>
      </c>
      <c r="B39">
        <v>770</v>
      </c>
      <c r="C39">
        <f t="shared" si="0"/>
        <v>154</v>
      </c>
      <c r="D39">
        <f t="shared" si="1"/>
        <v>385</v>
      </c>
      <c r="E39">
        <f t="shared" si="2"/>
        <v>539</v>
      </c>
      <c r="F39">
        <f t="shared" si="3"/>
        <v>90.634557037625328</v>
      </c>
      <c r="G39">
        <f t="shared" si="4"/>
        <v>107.35142797777331</v>
      </c>
      <c r="H39">
        <f t="shared" si="5"/>
        <v>121.91630461425935</v>
      </c>
      <c r="I39">
        <f t="shared" si="6"/>
        <v>135.36474207976966</v>
      </c>
    </row>
    <row r="40" spans="1:9">
      <c r="A40">
        <v>39</v>
      </c>
      <c r="B40">
        <v>780</v>
      </c>
      <c r="C40">
        <f t="shared" si="0"/>
        <v>156</v>
      </c>
      <c r="D40">
        <f t="shared" si="1"/>
        <v>390</v>
      </c>
      <c r="E40">
        <f t="shared" si="2"/>
        <v>546</v>
      </c>
      <c r="F40">
        <f t="shared" si="3"/>
        <v>91.883783578087915</v>
      </c>
      <c r="G40">
        <f t="shared" si="4"/>
        <v>108.73256766880816</v>
      </c>
      <c r="H40">
        <f t="shared" si="5"/>
        <v>123.4223894307938</v>
      </c>
      <c r="I40">
        <f t="shared" si="6"/>
        <v>136.98909090868642</v>
      </c>
    </row>
    <row r="41" spans="1:9">
      <c r="A41">
        <v>40</v>
      </c>
      <c r="B41">
        <v>790</v>
      </c>
      <c r="C41">
        <f t="shared" si="0"/>
        <v>158</v>
      </c>
      <c r="D41">
        <f t="shared" si="1"/>
        <v>395</v>
      </c>
      <c r="E41">
        <f t="shared" si="2"/>
        <v>553</v>
      </c>
      <c r="F41">
        <f t="shared" si="3"/>
        <v>93.131896571355796</v>
      </c>
      <c r="G41">
        <f t="shared" si="4"/>
        <v>110.11252926392817</v>
      </c>
      <c r="H41">
        <f t="shared" si="5"/>
        <v>124.9270684549121</v>
      </c>
      <c r="I41">
        <f t="shared" si="6"/>
        <v>138.61179200547181</v>
      </c>
    </row>
    <row r="42" spans="1:9">
      <c r="A42">
        <v>41</v>
      </c>
      <c r="B42">
        <v>800</v>
      </c>
      <c r="C42">
        <f t="shared" si="0"/>
        <v>160</v>
      </c>
      <c r="D42">
        <f t="shared" si="1"/>
        <v>400</v>
      </c>
      <c r="E42">
        <f t="shared" si="2"/>
        <v>560</v>
      </c>
      <c r="F42">
        <f t="shared" si="3"/>
        <v>94.378925219250931</v>
      </c>
      <c r="G42">
        <f t="shared" si="4"/>
        <v>111.49133428018786</v>
      </c>
      <c r="H42">
        <f t="shared" si="5"/>
        <v>126.43036479620159</v>
      </c>
      <c r="I42">
        <f t="shared" si="6"/>
        <v>140.23287112236068</v>
      </c>
    </row>
    <row r="43" spans="1:9">
      <c r="A43">
        <v>42</v>
      </c>
      <c r="B43">
        <v>810</v>
      </c>
      <c r="C43">
        <f t="shared" si="0"/>
        <v>162</v>
      </c>
      <c r="D43">
        <f t="shared" si="1"/>
        <v>405</v>
      </c>
      <c r="E43">
        <f t="shared" si="2"/>
        <v>567</v>
      </c>
      <c r="F43">
        <f t="shared" si="3"/>
        <v>95.624897349572606</v>
      </c>
      <c r="G43">
        <f t="shared" si="4"/>
        <v>112.86900352493188</v>
      </c>
      <c r="H43">
        <f t="shared" si="5"/>
        <v>127.93230087716934</v>
      </c>
      <c r="I43">
        <f t="shared" si="6"/>
        <v>141.85235328317802</v>
      </c>
    </row>
    <row r="44" spans="1:9">
      <c r="A44">
        <v>43</v>
      </c>
      <c r="B44">
        <v>820</v>
      </c>
      <c r="C44">
        <f t="shared" si="0"/>
        <v>164</v>
      </c>
      <c r="D44">
        <f t="shared" si="1"/>
        <v>410</v>
      </c>
      <c r="E44">
        <f t="shared" si="2"/>
        <v>574</v>
      </c>
      <c r="F44">
        <f t="shared" si="3"/>
        <v>96.869839508172831</v>
      </c>
      <c r="G44">
        <f t="shared" si="4"/>
        <v>114.2455571293424</v>
      </c>
      <c r="H44">
        <f t="shared" si="5"/>
        <v>129.43289846255985</v>
      </c>
      <c r="I44">
        <f t="shared" si="6"/>
        <v>143.4702628129283</v>
      </c>
    </row>
    <row r="45" spans="1:9">
      <c r="A45">
        <v>44</v>
      </c>
      <c r="B45">
        <v>830</v>
      </c>
      <c r="C45">
        <f t="shared" si="0"/>
        <v>166</v>
      </c>
      <c r="D45">
        <f t="shared" si="1"/>
        <v>415</v>
      </c>
      <c r="E45">
        <f t="shared" si="2"/>
        <v>581</v>
      </c>
      <c r="F45">
        <f t="shared" si="3"/>
        <v>98.113777043098906</v>
      </c>
      <c r="G45">
        <f t="shared" si="4"/>
        <v>115.62101457993532</v>
      </c>
      <c r="H45">
        <f t="shared" si="5"/>
        <v>130.9321786870529</v>
      </c>
      <c r="I45">
        <f t="shared" si="6"/>
        <v>145.08662336582563</v>
      </c>
    </row>
    <row r="46" spans="1:9">
      <c r="A46">
        <v>45</v>
      </c>
      <c r="B46">
        <v>840</v>
      </c>
      <c r="C46">
        <f t="shared" si="0"/>
        <v>168</v>
      </c>
      <c r="D46">
        <f t="shared" si="1"/>
        <v>420</v>
      </c>
      <c r="E46">
        <f t="shared" si="2"/>
        <v>588</v>
      </c>
      <c r="F46">
        <f t="shared" si="3"/>
        <v>99.356734181632632</v>
      </c>
      <c r="G46">
        <f t="shared" si="4"/>
        <v>116.99539474815839</v>
      </c>
      <c r="H46">
        <f t="shared" si="5"/>
        <v>132.43016208144951</v>
      </c>
      <c r="I46">
        <f t="shared" si="6"/>
        <v>146.70145795186784</v>
      </c>
    </row>
    <row r="47" spans="1:9">
      <c r="A47">
        <v>46</v>
      </c>
      <c r="B47">
        <v>850</v>
      </c>
      <c r="C47">
        <f t="shared" si="0"/>
        <v>170</v>
      </c>
      <c r="D47">
        <f t="shared" si="1"/>
        <v>425</v>
      </c>
      <c r="E47">
        <f t="shared" si="2"/>
        <v>595</v>
      </c>
      <c r="F47">
        <f t="shared" si="3"/>
        <v>100.59873410095393</v>
      </c>
      <c r="G47">
        <f t="shared" si="4"/>
        <v>118.36871591823115</v>
      </c>
      <c r="H47">
        <f t="shared" si="5"/>
        <v>133.92686859744873</v>
      </c>
      <c r="I47">
        <f t="shared" si="6"/>
        <v>148.31478896204482</v>
      </c>
    </row>
    <row r="48" spans="1:9">
      <c r="A48">
        <v>47</v>
      </c>
      <c r="B48">
        <v>860</v>
      </c>
      <c r="C48">
        <f t="shared" si="0"/>
        <v>172</v>
      </c>
      <c r="D48">
        <f t="shared" si="1"/>
        <v>430</v>
      </c>
      <c r="E48">
        <f t="shared" si="2"/>
        <v>602</v>
      </c>
      <c r="F48">
        <f t="shared" si="3"/>
        <v>101.83979899306952</v>
      </c>
      <c r="G48">
        <f t="shared" si="4"/>
        <v>119.74099581335363</v>
      </c>
      <c r="H48">
        <f t="shared" si="5"/>
        <v>135.42231763110647</v>
      </c>
      <c r="I48">
        <f t="shared" si="6"/>
        <v>149.9266381922678</v>
      </c>
    </row>
    <row r="49" spans="1:9">
      <c r="A49">
        <v>48</v>
      </c>
      <c r="B49">
        <v>870</v>
      </c>
      <c r="C49">
        <f t="shared" si="0"/>
        <v>174</v>
      </c>
      <c r="D49">
        <f t="shared" si="1"/>
        <v>435</v>
      </c>
      <c r="E49">
        <f t="shared" si="2"/>
        <v>609</v>
      </c>
      <c r="F49">
        <f t="shared" si="3"/>
        <v>103.07995012457204</v>
      </c>
      <c r="G49">
        <f t="shared" si="4"/>
        <v>121.11225162040128</v>
      </c>
      <c r="H49">
        <f t="shared" si="5"/>
        <v>136.91652804506282</v>
      </c>
      <c r="I49">
        <f t="shared" si="6"/>
        <v>151.53702686609978</v>
      </c>
    </row>
    <row r="50" spans="1:9">
      <c r="A50">
        <v>49</v>
      </c>
      <c r="B50">
        <v>880</v>
      </c>
      <c r="C50">
        <f t="shared" si="0"/>
        <v>176</v>
      </c>
      <c r="D50">
        <f t="shared" si="1"/>
        <v>440</v>
      </c>
      <c r="E50">
        <f t="shared" si="2"/>
        <v>616</v>
      </c>
      <c r="F50">
        <f t="shared" si="3"/>
        <v>104.31920789172976</v>
      </c>
      <c r="G50">
        <f t="shared" si="4"/>
        <v>122.4825000132121</v>
      </c>
      <c r="H50">
        <f t="shared" si="5"/>
        <v>138.40951818961656</v>
      </c>
      <c r="I50">
        <f t="shared" si="6"/>
        <v>153.14597565635893</v>
      </c>
    </row>
    <row r="51" spans="1:9">
      <c r="A51">
        <v>50</v>
      </c>
      <c r="B51">
        <v>890</v>
      </c>
      <c r="C51">
        <f t="shared" si="0"/>
        <v>178</v>
      </c>
      <c r="D51">
        <f t="shared" si="1"/>
        <v>445</v>
      </c>
      <c r="E51">
        <f t="shared" si="2"/>
        <v>623</v>
      </c>
      <c r="F51">
        <f t="shared" si="3"/>
        <v>105.5575918713505</v>
      </c>
      <c r="G51">
        <f t="shared" si="4"/>
        <v>123.85175717456477</v>
      </c>
      <c r="H51">
        <f t="shared" si="5"/>
        <v>139.90130592272055</v>
      </c>
      <c r="I51">
        <f t="shared" si="6"/>
        <v>154.75350470566437</v>
      </c>
    </row>
    <row r="52" spans="1:9">
      <c r="A52">
        <v>51</v>
      </c>
      <c r="B52">
        <v>900</v>
      </c>
      <c r="C52">
        <f t="shared" si="0"/>
        <v>180</v>
      </c>
      <c r="D52">
        <f t="shared" si="1"/>
        <v>450</v>
      </c>
      <c r="E52">
        <f t="shared" si="2"/>
        <v>630</v>
      </c>
      <c r="F52">
        <f t="shared" si="3"/>
        <v>106.79512086781349</v>
      </c>
      <c r="G52">
        <f t="shared" si="4"/>
        <v>125.22003881693692</v>
      </c>
      <c r="H52">
        <f t="shared" si="5"/>
        <v>141.39190862896467</v>
      </c>
      <c r="I52">
        <f t="shared" si="6"/>
        <v>156.35963364598814</v>
      </c>
    </row>
    <row r="53" spans="1:9">
      <c r="A53">
        <v>52</v>
      </c>
      <c r="B53">
        <v>910</v>
      </c>
      <c r="C53">
        <f t="shared" si="0"/>
        <v>182</v>
      </c>
      <c r="D53">
        <f t="shared" si="1"/>
        <v>455</v>
      </c>
      <c r="E53">
        <f t="shared" si="2"/>
        <v>637</v>
      </c>
      <c r="F53">
        <f t="shared" si="3"/>
        <v>108.03181295662097</v>
      </c>
      <c r="G53">
        <f t="shared" si="4"/>
        <v>126.58736020212709</v>
      </c>
      <c r="H53">
        <f t="shared" si="5"/>
        <v>142.88134323761005</v>
      </c>
      <c r="I53">
        <f t="shared" si="6"/>
        <v>157.96438161727087</v>
      </c>
    </row>
    <row r="54" spans="1:9">
      <c r="A54">
        <v>53</v>
      </c>
      <c r="B54">
        <v>920</v>
      </c>
      <c r="C54">
        <f t="shared" si="0"/>
        <v>184</v>
      </c>
      <c r="D54">
        <f t="shared" si="1"/>
        <v>460</v>
      </c>
      <c r="E54">
        <f t="shared" si="2"/>
        <v>644</v>
      </c>
      <c r="F54">
        <f t="shared" si="3"/>
        <v>109.26768552478225</v>
      </c>
      <c r="G54">
        <f t="shared" si="4"/>
        <v>127.95373615981561</v>
      </c>
      <c r="H54">
        <f t="shared" si="5"/>
        <v>144.3696262397317</v>
      </c>
      <c r="I54">
        <f t="shared" si="6"/>
        <v>159.567767285157</v>
      </c>
    </row>
    <row r="55" spans="1:9">
      <c r="A55">
        <v>54</v>
      </c>
      <c r="B55">
        <v>930</v>
      </c>
      <c r="C55">
        <f t="shared" si="0"/>
        <v>186</v>
      </c>
      <c r="D55">
        <f t="shared" si="1"/>
        <v>465</v>
      </c>
      <c r="E55">
        <f t="shared" si="2"/>
        <v>651</v>
      </c>
      <c r="F55">
        <f t="shared" si="3"/>
        <v>110.50275530831109</v>
      </c>
      <c r="G55">
        <f t="shared" si="4"/>
        <v>129.31918110513527</v>
      </c>
      <c r="H55">
        <f t="shared" si="5"/>
        <v>145.85677370452424</v>
      </c>
      <c r="I55">
        <f t="shared" si="6"/>
        <v>161.16980885790053</v>
      </c>
    </row>
    <row r="56" spans="1:9">
      <c r="A56">
        <v>55</v>
      </c>
      <c r="B56">
        <v>940</v>
      </c>
      <c r="C56">
        <f t="shared" si="0"/>
        <v>188</v>
      </c>
      <c r="D56">
        <f t="shared" si="1"/>
        <v>470</v>
      </c>
      <c r="E56">
        <f t="shared" si="2"/>
        <v>658</v>
      </c>
      <c r="F56">
        <f t="shared" si="3"/>
        <v>111.7370384270873</v>
      </c>
      <c r="G56">
        <f t="shared" si="4"/>
        <v>130.68370905531566</v>
      </c>
      <c r="H56">
        <f t="shared" si="5"/>
        <v>147.34280129481999</v>
      </c>
      <c r="I56">
        <f t="shared" si="6"/>
        <v>162.77052410248814</v>
      </c>
    </row>
    <row r="57" spans="1:9">
      <c r="A57">
        <v>56</v>
      </c>
      <c r="B57">
        <v>950</v>
      </c>
      <c r="C57">
        <f t="shared" si="0"/>
        <v>190</v>
      </c>
      <c r="D57">
        <f t="shared" si="1"/>
        <v>475</v>
      </c>
      <c r="E57">
        <f t="shared" si="2"/>
        <v>665</v>
      </c>
      <c r="F57">
        <f t="shared" si="3"/>
        <v>112.97055041730823</v>
      </c>
      <c r="G57">
        <f t="shared" si="4"/>
        <v>132.04733364546141</v>
      </c>
      <c r="H57">
        <f t="shared" si="5"/>
        <v>148.82772428186689</v>
      </c>
      <c r="I57">
        <f t="shared" si="6"/>
        <v>164.36993036002514</v>
      </c>
    </row>
    <row r="58" spans="1:9">
      <c r="A58">
        <v>57</v>
      </c>
      <c r="B58">
        <v>960</v>
      </c>
      <c r="C58">
        <f t="shared" si="0"/>
        <v>192</v>
      </c>
      <c r="D58">
        <f t="shared" si="1"/>
        <v>480</v>
      </c>
      <c r="E58">
        <f t="shared" si="2"/>
        <v>672</v>
      </c>
      <c r="F58">
        <f t="shared" si="3"/>
        <v>114.20330626173342</v>
      </c>
      <c r="G58">
        <f t="shared" si="4"/>
        <v>133.41006814351942</v>
      </c>
      <c r="H58">
        <f t="shared" si="5"/>
        <v>150.31155755940844</v>
      </c>
      <c r="I58">
        <f t="shared" si="6"/>
        <v>165.96804456042406</v>
      </c>
    </row>
    <row r="59" spans="1:9">
      <c r="A59">
        <v>58</v>
      </c>
      <c r="B59">
        <v>970</v>
      </c>
      <c r="C59">
        <f t="shared" si="0"/>
        <v>194</v>
      </c>
      <c r="D59">
        <f t="shared" si="1"/>
        <v>485</v>
      </c>
      <c r="E59">
        <f t="shared" si="2"/>
        <v>679</v>
      </c>
      <c r="F59">
        <f t="shared" si="3"/>
        <v>115.43532041790473</v>
      </c>
      <c r="G59">
        <f t="shared" si="4"/>
        <v>134.77192546448569</v>
      </c>
      <c r="H59">
        <f t="shared" si="5"/>
        <v>151.79431565710689</v>
      </c>
      <c r="I59">
        <f t="shared" si="6"/>
        <v>167.56488323643589</v>
      </c>
    </row>
    <row r="60" spans="1:9">
      <c r="A60">
        <v>59</v>
      </c>
      <c r="B60">
        <v>980</v>
      </c>
      <c r="C60">
        <f t="shared" si="0"/>
        <v>196</v>
      </c>
      <c r="D60">
        <f t="shared" si="1"/>
        <v>490</v>
      </c>
      <c r="E60">
        <f t="shared" si="2"/>
        <v>686</v>
      </c>
      <c r="F60">
        <f t="shared" si="3"/>
        <v>116.6666068445076</v>
      </c>
      <c r="G60">
        <f t="shared" si="4"/>
        <v>136.13291818389925</v>
      </c>
      <c r="H60">
        <f t="shared" si="5"/>
        <v>153.27601275334678</v>
      </c>
      <c r="I60">
        <f t="shared" si="6"/>
        <v>169.16046253705952</v>
      </c>
    </row>
    <row r="61" spans="1:9">
      <c r="A61">
        <v>60</v>
      </c>
      <c r="B61">
        <v>990</v>
      </c>
      <c r="C61">
        <f t="shared" si="0"/>
        <v>198</v>
      </c>
      <c r="D61">
        <f t="shared" si="1"/>
        <v>495</v>
      </c>
      <c r="E61">
        <f t="shared" si="2"/>
        <v>693</v>
      </c>
      <c r="F61">
        <f t="shared" si="3"/>
        <v>117.89717902602226</v>
      </c>
      <c r="G61">
        <f t="shared" si="4"/>
        <v>137.49305855066734</v>
      </c>
      <c r="H61">
        <f t="shared" si="5"/>
        <v>154.75666268745374</v>
      </c>
      <c r="I61">
        <f t="shared" si="6"/>
        <v>170.75479824036299</v>
      </c>
    </row>
    <row r="62" spans="1:9">
      <c r="A62">
        <v>61</v>
      </c>
      <c r="B62">
        <v>1000</v>
      </c>
      <c r="C62">
        <f t="shared" si="0"/>
        <v>200</v>
      </c>
      <c r="D62">
        <f t="shared" si="1"/>
        <v>500</v>
      </c>
      <c r="E62">
        <f t="shared" si="2"/>
        <v>700</v>
      </c>
      <c r="F62">
        <f t="shared" si="3"/>
        <v>119.12704999580075</v>
      </c>
      <c r="G62">
        <f t="shared" si="4"/>
        <v>138.85235849926138</v>
      </c>
      <c r="H62">
        <f t="shared" si="5"/>
        <v>156.23627897136188</v>
      </c>
      <c r="I62">
        <f t="shared" si="6"/>
        <v>172.34790576574846</v>
      </c>
    </row>
    <row r="63" spans="1:9">
      <c r="A63">
        <v>62</v>
      </c>
      <c r="B63">
        <v>1010</v>
      </c>
      <c r="C63">
        <f t="shared" si="0"/>
        <v>202</v>
      </c>
      <c r="D63">
        <f t="shared" si="1"/>
        <v>505</v>
      </c>
      <c r="E63">
        <f t="shared" si="2"/>
        <v>707</v>
      </c>
      <c r="F63">
        <f t="shared" si="3"/>
        <v>120.35623235769152</v>
      </c>
      <c r="G63">
        <f t="shared" si="4"/>
        <v>140.21082966132278</v>
      </c>
      <c r="H63">
        <f t="shared" si="5"/>
        <v>157.71487480075916</v>
      </c>
      <c r="I63">
        <f t="shared" si="6"/>
        <v>173.9398001856901</v>
      </c>
    </row>
    <row r="64" spans="1:9">
      <c r="A64">
        <v>63</v>
      </c>
      <c r="B64">
        <v>1020</v>
      </c>
      <c r="C64">
        <f t="shared" si="0"/>
        <v>204</v>
      </c>
      <c r="D64">
        <f t="shared" si="1"/>
        <v>510</v>
      </c>
      <c r="E64">
        <f t="shared" si="2"/>
        <v>714</v>
      </c>
      <c r="F64">
        <f t="shared" si="3"/>
        <v>121.58473830632406</v>
      </c>
      <c r="G64">
        <f t="shared" si="4"/>
        <v>141.56848337671244</v>
      </c>
      <c r="H64">
        <f t="shared" si="5"/>
        <v>159.19246306574081</v>
      </c>
      <c r="I64">
        <f t="shared" si="6"/>
        <v>175.53049623697333</v>
      </c>
    </row>
    <row r="65" spans="1:9">
      <c r="A65">
        <v>64</v>
      </c>
      <c r="B65">
        <v>1030</v>
      </c>
      <c r="C65">
        <f t="shared" si="0"/>
        <v>206</v>
      </c>
      <c r="D65">
        <f t="shared" si="1"/>
        <v>515</v>
      </c>
      <c r="E65">
        <f t="shared" si="2"/>
        <v>721</v>
      </c>
      <c r="F65">
        <f t="shared" si="3"/>
        <v>122.81257964615389</v>
      </c>
      <c r="G65">
        <f t="shared" si="4"/>
        <v>142.92533070403738</v>
      </c>
      <c r="H65">
        <f t="shared" si="5"/>
        <v>160.66905636099577</v>
      </c>
      <c r="I65">
        <f t="shared" si="6"/>
        <v>177.12000833146035</v>
      </c>
    </row>
    <row r="66" spans="1:9">
      <c r="A66">
        <v>65</v>
      </c>
      <c r="B66">
        <v>1040</v>
      </c>
      <c r="C66">
        <f t="shared" si="0"/>
        <v>208</v>
      </c>
      <c r="D66">
        <f t="shared" si="1"/>
        <v>520</v>
      </c>
      <c r="E66">
        <f t="shared" si="2"/>
        <v>728</v>
      </c>
      <c r="F66">
        <f t="shared" si="3"/>
        <v>124.03976780936139</v>
      </c>
      <c r="G66">
        <f t="shared" si="4"/>
        <v>144.28138243068415</v>
      </c>
      <c r="H66">
        <f t="shared" si="5"/>
        <v>162.14466699555283</v>
      </c>
      <c r="I66">
        <f t="shared" si="6"/>
        <v>178.70835056640743</v>
      </c>
    </row>
    <row r="67" spans="1:9">
      <c r="A67">
        <v>66</v>
      </c>
      <c r="B67">
        <v>1050</v>
      </c>
      <c r="C67">
        <f t="shared" ref="C67:C100" si="7">B67/5</f>
        <v>210</v>
      </c>
      <c r="D67">
        <f t="shared" ref="D67:D100" si="8">B67/5+B67*0.3</f>
        <v>525</v>
      </c>
      <c r="E67">
        <f t="shared" ref="E67:E100" si="9">B67/5+B67*0.5</f>
        <v>735</v>
      </c>
      <c r="F67">
        <f t="shared" ref="F67:F100" si="10">C67/2+POWER(C67*0.3-20,0.8)</f>
        <v>125.26631387268768</v>
      </c>
      <c r="G67">
        <f t="shared" ref="G67:G100" si="11">C67/2+POWER(C67*0.56-15,0.8)</f>
        <v>145.63664908238792</v>
      </c>
      <c r="H67">
        <f t="shared" ref="H67:H100" si="12">C67/2+POWER(C67*0.82-10,0.8)</f>
        <v>163.61930700210857</v>
      </c>
      <c r="I67">
        <f t="shared" ref="I67:I100" si="13">C67/2+POWER(C67*1.08-5,0.8)</f>
        <v>180.29553673435663</v>
      </c>
    </row>
    <row r="68" spans="1:9">
      <c r="A68">
        <v>67</v>
      </c>
      <c r="B68">
        <v>1060</v>
      </c>
      <c r="C68">
        <f t="shared" si="7"/>
        <v>212</v>
      </c>
      <c r="D68">
        <f t="shared" si="8"/>
        <v>530</v>
      </c>
      <c r="E68">
        <f t="shared" si="9"/>
        <v>742</v>
      </c>
      <c r="F68">
        <f t="shared" si="10"/>
        <v>126.49222857328533</v>
      </c>
      <c r="G68">
        <f t="shared" si="11"/>
        <v>146.99114093236321</v>
      </c>
      <c r="H68">
        <f t="shared" si="12"/>
        <v>165.09298814595948</v>
      </c>
      <c r="I68">
        <f t="shared" si="13"/>
        <v>181.88158033262252</v>
      </c>
    </row>
    <row r="69" spans="1:9">
      <c r="A69">
        <v>68</v>
      </c>
      <c r="B69">
        <v>1070</v>
      </c>
      <c r="C69">
        <f t="shared" si="7"/>
        <v>214</v>
      </c>
      <c r="D69">
        <f t="shared" si="8"/>
        <v>535</v>
      </c>
      <c r="E69">
        <f t="shared" si="9"/>
        <v>749</v>
      </c>
      <c r="F69">
        <f t="shared" si="10"/>
        <v>127.71752232365407</v>
      </c>
      <c r="G69">
        <f t="shared" si="11"/>
        <v>148.34486801002066</v>
      </c>
      <c r="H69">
        <f t="shared" si="12"/>
        <v>166.56572193355944</v>
      </c>
      <c r="I69">
        <f t="shared" si="13"/>
        <v>183.46649457239585</v>
      </c>
    </row>
    <row r="70" spans="1:9">
      <c r="A70">
        <v>69</v>
      </c>
      <c r="B70">
        <v>1080</v>
      </c>
      <c r="C70">
        <f t="shared" si="7"/>
        <v>216</v>
      </c>
      <c r="D70">
        <f t="shared" si="8"/>
        <v>540</v>
      </c>
      <c r="E70">
        <f t="shared" si="9"/>
        <v>756</v>
      </c>
      <c r="F70">
        <f t="shared" si="10"/>
        <v>128.94220522572573</v>
      </c>
      <c r="G70">
        <f t="shared" si="11"/>
        <v>149.69784010929348</v>
      </c>
      <c r="H70">
        <f t="shared" si="12"/>
        <v>168.03751962072084</v>
      </c>
      <c r="I70">
        <f t="shared" si="13"/>
        <v>185.0502923874817</v>
      </c>
    </row>
    <row r="71" spans="1:9">
      <c r="A71">
        <v>70</v>
      </c>
      <c r="B71">
        <v>1090</v>
      </c>
      <c r="C71">
        <f t="shared" si="7"/>
        <v>218</v>
      </c>
      <c r="D71">
        <f t="shared" si="8"/>
        <v>545</v>
      </c>
      <c r="E71">
        <f t="shared" si="9"/>
        <v>763</v>
      </c>
      <c r="F71">
        <f t="shared" si="10"/>
        <v>130.1662870841582</v>
      </c>
      <c r="G71">
        <f t="shared" si="11"/>
        <v>151.05006679659431</v>
      </c>
      <c r="H71">
        <f t="shared" si="12"/>
        <v>169.50839222047799</v>
      </c>
      <c r="I71">
        <f t="shared" si="13"/>
        <v>186.63298644269082</v>
      </c>
    </row>
    <row r="72" spans="1:9">
      <c r="A72">
        <v>71</v>
      </c>
      <c r="B72">
        <v>1100</v>
      </c>
      <c r="C72">
        <f t="shared" si="7"/>
        <v>220</v>
      </c>
      <c r="D72">
        <f t="shared" si="8"/>
        <v>550</v>
      </c>
      <c r="E72">
        <f t="shared" si="9"/>
        <v>770</v>
      </c>
      <c r="F72">
        <f t="shared" si="10"/>
        <v>131.38977741889209</v>
      </c>
      <c r="G72">
        <f t="shared" si="11"/>
        <v>152.40155741842304</v>
      </c>
      <c r="H72">
        <f t="shared" si="12"/>
        <v>170.97835051063021</v>
      </c>
      <c r="I72">
        <f t="shared" si="13"/>
        <v>188.21458914190129</v>
      </c>
    </row>
    <row r="73" spans="1:9">
      <c r="A73">
        <v>72</v>
      </c>
      <c r="B73">
        <v>1110</v>
      </c>
      <c r="C73">
        <f t="shared" si="7"/>
        <v>222</v>
      </c>
      <c r="D73">
        <f t="shared" si="8"/>
        <v>555</v>
      </c>
      <c r="E73">
        <f t="shared" si="9"/>
        <v>777</v>
      </c>
      <c r="F73">
        <f t="shared" si="10"/>
        <v>132.61268547702039</v>
      </c>
      <c r="G73">
        <f t="shared" si="11"/>
        <v>153.75232110864403</v>
      </c>
      <c r="H73">
        <f t="shared" si="12"/>
        <v>172.44740504098019</v>
      </c>
      <c r="I73">
        <f t="shared" si="13"/>
        <v>189.7951126358052</v>
      </c>
    </row>
    <row r="74" spans="1:9">
      <c r="A74">
        <v>73</v>
      </c>
      <c r="B74">
        <v>1120</v>
      </c>
      <c r="C74">
        <f t="shared" si="7"/>
        <v>224</v>
      </c>
      <c r="D74">
        <f t="shared" si="8"/>
        <v>560</v>
      </c>
      <c r="E74">
        <f t="shared" si="9"/>
        <v>784</v>
      </c>
      <c r="F74">
        <f t="shared" si="10"/>
        <v>133.83502024401704</v>
      </c>
      <c r="G74">
        <f t="shared" si="11"/>
        <v>155.10236679545079</v>
      </c>
      <c r="H74">
        <f t="shared" si="12"/>
        <v>173.91556614028224</v>
      </c>
      <c r="I74">
        <f t="shared" si="13"/>
        <v>191.37456882935717</v>
      </c>
    </row>
    <row r="75" spans="1:9">
      <c r="A75">
        <v>74</v>
      </c>
      <c r="B75">
        <v>1130</v>
      </c>
      <c r="C75">
        <f t="shared" si="7"/>
        <v>226</v>
      </c>
      <c r="D75">
        <f t="shared" si="8"/>
        <v>565</v>
      </c>
      <c r="E75">
        <f t="shared" si="9"/>
        <v>791</v>
      </c>
      <c r="F75">
        <f t="shared" si="10"/>
        <v>135.05679045436662</v>
      </c>
      <c r="G75">
        <f t="shared" si="11"/>
        <v>156.45170320803385</v>
      </c>
      <c r="H75">
        <f t="shared" si="12"/>
        <v>175.38284392291627</v>
      </c>
      <c r="I75">
        <f t="shared" si="13"/>
        <v>192.95296938893713</v>
      </c>
    </row>
    <row r="76" spans="1:9">
      <c r="A76">
        <v>75</v>
      </c>
      <c r="B76">
        <v>1140</v>
      </c>
      <c r="C76">
        <f t="shared" si="7"/>
        <v>228</v>
      </c>
      <c r="D76">
        <f t="shared" si="8"/>
        <v>570</v>
      </c>
      <c r="E76">
        <f t="shared" si="9"/>
        <v>798</v>
      </c>
      <c r="F76">
        <f t="shared" si="10"/>
        <v>136.27800460163434</v>
      </c>
      <c r="G76">
        <f t="shared" si="11"/>
        <v>157.80033888296819</v>
      </c>
      <c r="H76">
        <f t="shared" si="12"/>
        <v>176.84924829529865</v>
      </c>
      <c r="I76">
        <f t="shared" si="13"/>
        <v>194.530325749242</v>
      </c>
    </row>
    <row r="77" spans="1:9">
      <c r="A77">
        <v>76</v>
      </c>
      <c r="B77">
        <v>1150</v>
      </c>
      <c r="C77">
        <f t="shared" si="7"/>
        <v>230</v>
      </c>
      <c r="D77">
        <f t="shared" si="8"/>
        <v>575</v>
      </c>
      <c r="E77">
        <f t="shared" si="9"/>
        <v>805</v>
      </c>
      <c r="F77">
        <f t="shared" si="10"/>
        <v>137.49867094801226</v>
      </c>
      <c r="G77">
        <f t="shared" si="11"/>
        <v>159.14828217033377</v>
      </c>
      <c r="H77">
        <f t="shared" si="12"/>
        <v>178.31478896204482</v>
      </c>
      <c r="I77">
        <f t="shared" si="13"/>
        <v>196.10664911991819</v>
      </c>
    </row>
    <row r="78" spans="1:9">
      <c r="A78">
        <v>77</v>
      </c>
      <c r="B78">
        <v>1160</v>
      </c>
      <c r="C78">
        <f t="shared" si="7"/>
        <v>232</v>
      </c>
      <c r="D78">
        <f t="shared" si="8"/>
        <v>580</v>
      </c>
      <c r="E78">
        <f t="shared" si="9"/>
        <v>812</v>
      </c>
      <c r="F78">
        <f t="shared" si="10"/>
        <v>138.71879753337515</v>
      </c>
      <c r="G78">
        <f t="shared" si="11"/>
        <v>160.49554123958393</v>
      </c>
      <c r="H78">
        <f t="shared" si="12"/>
        <v>179.77947543189333</v>
      </c>
      <c r="I78">
        <f t="shared" si="13"/>
        <v>197.68195049194725</v>
      </c>
    </row>
    <row r="79" spans="1:9">
      <c r="A79">
        <v>78</v>
      </c>
      <c r="B79">
        <v>1170</v>
      </c>
      <c r="C79">
        <f t="shared" si="7"/>
        <v>234</v>
      </c>
      <c r="D79">
        <f t="shared" si="8"/>
        <v>585</v>
      </c>
      <c r="E79">
        <f t="shared" si="9"/>
        <v>819</v>
      </c>
      <c r="F79">
        <f t="shared" si="10"/>
        <v>139.93839218387666</v>
      </c>
      <c r="G79">
        <f t="shared" si="11"/>
        <v>161.84212408517308</v>
      </c>
      <c r="H79">
        <f t="shared" si="12"/>
        <v>181.24331702340481</v>
      </c>
      <c r="I79">
        <f t="shared" si="13"/>
        <v>199.25624064379562</v>
      </c>
    </row>
    <row r="80" spans="1:9">
      <c r="A80">
        <v>79</v>
      </c>
      <c r="B80">
        <v>1180</v>
      </c>
      <c r="C80">
        <f t="shared" si="7"/>
        <v>236</v>
      </c>
      <c r="D80">
        <f t="shared" si="8"/>
        <v>590</v>
      </c>
      <c r="E80">
        <f t="shared" si="9"/>
        <v>826</v>
      </c>
      <c r="F80">
        <f t="shared" si="10"/>
        <v>141.15746252011456</v>
      </c>
      <c r="G80">
        <f t="shared" si="11"/>
        <v>163.18803853195709</v>
      </c>
      <c r="H80">
        <f t="shared" si="12"/>
        <v>182.70632287044441</v>
      </c>
      <c r="I80">
        <f t="shared" si="13"/>
        <v>200.82953014733948</v>
      </c>
    </row>
    <row r="81" spans="1:9">
      <c r="A81">
        <v>80</v>
      </c>
      <c r="B81">
        <v>1190</v>
      </c>
      <c r="C81">
        <f t="shared" si="7"/>
        <v>238</v>
      </c>
      <c r="D81">
        <f t="shared" si="8"/>
        <v>595</v>
      </c>
      <c r="E81">
        <f t="shared" si="9"/>
        <v>833</v>
      </c>
      <c r="F81">
        <f t="shared" si="10"/>
        <v>142.37601596489131</v>
      </c>
      <c r="G81">
        <f t="shared" si="11"/>
        <v>164.53329224037645</v>
      </c>
      <c r="H81">
        <f t="shared" si="12"/>
        <v>184.16850192745898</v>
      </c>
      <c r="I81">
        <f t="shared" si="13"/>
        <v>202.40182937357488</v>
      </c>
    </row>
    <row r="82" spans="1:9">
      <c r="A82">
        <v>81</v>
      </c>
      <c r="B82">
        <v>1200</v>
      </c>
      <c r="C82">
        <f t="shared" si="7"/>
        <v>240</v>
      </c>
      <c r="D82">
        <f t="shared" si="8"/>
        <v>600</v>
      </c>
      <c r="E82">
        <f t="shared" si="9"/>
        <v>840</v>
      </c>
      <c r="F82">
        <f t="shared" si="10"/>
        <v>143.59405975059457</v>
      </c>
      <c r="G82">
        <f t="shared" si="11"/>
        <v>165.87789271143421</v>
      </c>
      <c r="H82">
        <f t="shared" si="12"/>
        <v>185.62986297455819</v>
      </c>
      <c r="I82">
        <f t="shared" si="13"/>
        <v>203.97314849812165</v>
      </c>
    </row>
    <row r="83" spans="1:9">
      <c r="A83">
        <v>82</v>
      </c>
      <c r="B83">
        <v>1210</v>
      </c>
      <c r="C83">
        <f t="shared" si="7"/>
        <v>242</v>
      </c>
      <c r="D83">
        <f t="shared" si="8"/>
        <v>605</v>
      </c>
      <c r="E83">
        <f t="shared" si="9"/>
        <v>847</v>
      </c>
      <c r="F83">
        <f t="shared" si="10"/>
        <v>144.81160092622034</v>
      </c>
      <c r="G83">
        <f t="shared" si="11"/>
        <v>167.22184729147716</v>
      </c>
      <c r="H83">
        <f t="shared" si="12"/>
        <v>187.09041462240842</v>
      </c>
      <c r="I83">
        <f t="shared" si="13"/>
        <v>205.5434975065325</v>
      </c>
    </row>
    <row r="84" spans="1:9">
      <c r="A84">
        <v>83</v>
      </c>
      <c r="B84">
        <v>1220</v>
      </c>
      <c r="C84">
        <f t="shared" si="7"/>
        <v>244</v>
      </c>
      <c r="D84">
        <f t="shared" si="8"/>
        <v>610</v>
      </c>
      <c r="E84">
        <f t="shared" si="9"/>
        <v>854</v>
      </c>
      <c r="F84">
        <f t="shared" si="10"/>
        <v>146.02864636406005</v>
      </c>
      <c r="G84">
        <f t="shared" si="11"/>
        <v>168.5651631767912</v>
      </c>
      <c r="H84">
        <f t="shared" si="12"/>
        <v>188.55016531694747</v>
      </c>
      <c r="I84">
        <f t="shared" si="13"/>
        <v>207.11288619941277</v>
      </c>
    </row>
    <row r="85" spans="1:9">
      <c r="A85">
        <v>84</v>
      </c>
      <c r="B85">
        <v>1230</v>
      </c>
      <c r="C85">
        <f t="shared" si="7"/>
        <v>246</v>
      </c>
      <c r="D85">
        <f t="shared" si="8"/>
        <v>615</v>
      </c>
      <c r="E85">
        <f t="shared" si="9"/>
        <v>861</v>
      </c>
      <c r="F85">
        <f t="shared" si="10"/>
        <v>147.24520276607123</v>
      </c>
      <c r="G85">
        <f t="shared" si="11"/>
        <v>169.90784741801883</v>
      </c>
      <c r="H85">
        <f t="shared" si="12"/>
        <v>190.00912334392933</v>
      </c>
      <c r="I85">
        <f t="shared" si="13"/>
        <v>208.68132419736168</v>
      </c>
    </row>
    <row r="86" spans="1:9">
      <c r="A86">
        <v>85</v>
      </c>
      <c r="B86">
        <v>1240</v>
      </c>
      <c r="C86">
        <f t="shared" si="7"/>
        <v>248</v>
      </c>
      <c r="D86">
        <f t="shared" si="8"/>
        <v>620</v>
      </c>
      <c r="E86">
        <f t="shared" si="9"/>
        <v>868</v>
      </c>
      <c r="F86">
        <f t="shared" si="10"/>
        <v>148.46127666995005</v>
      </c>
      <c r="G86">
        <f t="shared" si="11"/>
        <v>171.2499069244075</v>
      </c>
      <c r="H86">
        <f t="shared" si="12"/>
        <v>191.4672968333052</v>
      </c>
      <c r="I86">
        <f t="shared" si="13"/>
        <v>210.24882094574184</v>
      </c>
    </row>
    <row r="87" spans="1:9">
      <c r="A87">
        <v>86</v>
      </c>
      <c r="B87">
        <v>1250</v>
      </c>
      <c r="C87">
        <f t="shared" si="7"/>
        <v>250</v>
      </c>
      <c r="D87">
        <f t="shared" si="8"/>
        <v>625</v>
      </c>
      <c r="E87">
        <f t="shared" si="9"/>
        <v>875</v>
      </c>
      <c r="F87">
        <f t="shared" si="10"/>
        <v>149.6768744549228</v>
      </c>
      <c r="G87">
        <f t="shared" si="11"/>
        <v>172.59134846789698</v>
      </c>
      <c r="H87">
        <f t="shared" si="12"/>
        <v>192.92469376344877</v>
      </c>
      <c r="I87">
        <f t="shared" si="13"/>
        <v>211.81538571928348</v>
      </c>
    </row>
    <row r="88" spans="1:9">
      <c r="A88">
        <v>87</v>
      </c>
      <c r="B88">
        <v>1260</v>
      </c>
      <c r="C88">
        <f t="shared" si="7"/>
        <v>252</v>
      </c>
      <c r="D88">
        <f t="shared" si="8"/>
        <v>630</v>
      </c>
      <c r="E88">
        <f t="shared" si="9"/>
        <v>882</v>
      </c>
      <c r="F88">
        <f t="shared" si="10"/>
        <v>150.89200234727235</v>
      </c>
      <c r="G88">
        <f t="shared" si="11"/>
        <v>173.9321786870529</v>
      </c>
      <c r="H88">
        <f t="shared" si="12"/>
        <v>194.38132196523239</v>
      </c>
      <c r="I88">
        <f t="shared" si="13"/>
        <v>213.38102762653168</v>
      </c>
    </row>
    <row r="89" spans="1:9">
      <c r="A89">
        <v>88</v>
      </c>
      <c r="B89">
        <v>1270</v>
      </c>
      <c r="C89">
        <f t="shared" si="7"/>
        <v>254</v>
      </c>
      <c r="D89">
        <f t="shared" si="8"/>
        <v>635</v>
      </c>
      <c r="E89">
        <f t="shared" si="9"/>
        <v>889</v>
      </c>
      <c r="F89">
        <f t="shared" si="10"/>
        <v>152.10666642561441</v>
      </c>
      <c r="G89">
        <f t="shared" si="11"/>
        <v>175.27240409085368</v>
      </c>
      <c r="H89">
        <f t="shared" si="12"/>
        <v>195.83718912596044</v>
      </c>
      <c r="I89">
        <f t="shared" si="13"/>
        <v>214.94575561414302</v>
      </c>
    </row>
    <row r="90" spans="1:9">
      <c r="A90">
        <v>89</v>
      </c>
      <c r="B90">
        <v>1280</v>
      </c>
      <c r="C90">
        <f t="shared" si="7"/>
        <v>256</v>
      </c>
      <c r="D90">
        <f t="shared" si="8"/>
        <v>640</v>
      </c>
      <c r="E90">
        <f t="shared" si="9"/>
        <v>896</v>
      </c>
      <c r="F90">
        <f t="shared" si="10"/>
        <v>153.32087262593726</v>
      </c>
      <c r="G90">
        <f t="shared" si="11"/>
        <v>176.61203106233762</v>
      </c>
      <c r="H90">
        <f t="shared" si="12"/>
        <v>197.29230279316627</v>
      </c>
      <c r="I90">
        <f t="shared" si="13"/>
        <v>216.5095784710366</v>
      </c>
    </row>
    <row r="91" spans="1:9">
      <c r="A91">
        <v>90</v>
      </c>
      <c r="B91">
        <v>1290</v>
      </c>
      <c r="C91">
        <f t="shared" si="7"/>
        <v>258</v>
      </c>
      <c r="D91">
        <f t="shared" si="8"/>
        <v>645</v>
      </c>
      <c r="E91">
        <f t="shared" si="9"/>
        <v>903</v>
      </c>
      <c r="F91">
        <f t="shared" si="10"/>
        <v>154.5346267464183</v>
      </c>
      <c r="G91">
        <f t="shared" si="11"/>
        <v>177.95106586211651</v>
      </c>
      <c r="H91">
        <f t="shared" si="12"/>
        <v>198.74667037827874</v>
      </c>
      <c r="I91">
        <f t="shared" si="13"/>
        <v>218.07250483240773</v>
      </c>
    </row>
    <row r="92" spans="1:9">
      <c r="A92">
        <v>91</v>
      </c>
      <c r="B92">
        <v>1300</v>
      </c>
      <c r="C92">
        <f t="shared" si="7"/>
        <v>260</v>
      </c>
      <c r="D92">
        <f t="shared" si="8"/>
        <v>650</v>
      </c>
      <c r="E92">
        <f t="shared" si="9"/>
        <v>910</v>
      </c>
      <c r="F92">
        <f t="shared" si="10"/>
        <v>155.74793445202917</v>
      </c>
      <c r="G92">
        <f t="shared" si="11"/>
        <v>179.28951463176151</v>
      </c>
      <c r="H92">
        <f t="shared" si="12"/>
        <v>200.2002991601625</v>
      </c>
      <c r="I92">
        <f t="shared" si="13"/>
        <v>219.63454318360755</v>
      </c>
    </row>
    <row r="93" spans="1:9">
      <c r="A93">
        <v>92</v>
      </c>
      <c r="B93">
        <v>1310</v>
      </c>
      <c r="C93">
        <f t="shared" si="7"/>
        <v>262</v>
      </c>
      <c r="D93">
        <f t="shared" si="8"/>
        <v>655</v>
      </c>
      <c r="E93">
        <f t="shared" si="9"/>
        <v>917</v>
      </c>
      <c r="F93">
        <f t="shared" si="10"/>
        <v>156.96080127894123</v>
      </c>
      <c r="G93">
        <f t="shared" si="11"/>
        <v>180.62738339706738</v>
      </c>
      <c r="H93">
        <f t="shared" si="12"/>
        <v>201.65319628854002</v>
      </c>
      <c r="I93">
        <f t="shared" si="13"/>
        <v>221.19570186389569</v>
      </c>
    </row>
    <row r="94" spans="1:9">
      <c r="A94">
        <v>93</v>
      </c>
      <c r="B94">
        <v>1320</v>
      </c>
      <c r="C94">
        <f t="shared" si="7"/>
        <v>264</v>
      </c>
      <c r="D94">
        <f t="shared" si="8"/>
        <v>660</v>
      </c>
      <c r="E94">
        <f t="shared" si="9"/>
        <v>924</v>
      </c>
      <c r="F94">
        <f t="shared" si="10"/>
        <v>158.17323263874141</v>
      </c>
      <c r="G94">
        <f t="shared" si="11"/>
        <v>181.96467807120007</v>
      </c>
      <c r="H94">
        <f t="shared" si="12"/>
        <v>203.10536878729678</v>
      </c>
      <c r="I94">
        <f t="shared" si="13"/>
        <v>222.75598907007048</v>
      </c>
    </row>
    <row r="95" spans="1:9">
      <c r="A95">
        <v>94</v>
      </c>
      <c r="B95">
        <v>1330</v>
      </c>
      <c r="C95">
        <f t="shared" si="7"/>
        <v>266</v>
      </c>
      <c r="D95">
        <f t="shared" si="8"/>
        <v>665</v>
      </c>
      <c r="E95">
        <f t="shared" si="9"/>
        <v>931</v>
      </c>
      <c r="F95">
        <f t="shared" si="10"/>
        <v>159.38523382246908</v>
      </c>
      <c r="G95">
        <f t="shared" si="11"/>
        <v>183.30140445773301</v>
      </c>
      <c r="H95">
        <f t="shared" si="12"/>
        <v>204.55682355767789</v>
      </c>
      <c r="I95">
        <f t="shared" si="13"/>
        <v>224.31541285998188</v>
      </c>
    </row>
    <row r="96" spans="1:9">
      <c r="A96">
        <v>95</v>
      </c>
      <c r="B96">
        <v>1340</v>
      </c>
      <c r="C96">
        <f t="shared" si="7"/>
        <v>268</v>
      </c>
      <c r="D96">
        <f t="shared" si="8"/>
        <v>670</v>
      </c>
      <c r="E96">
        <f t="shared" si="9"/>
        <v>938</v>
      </c>
      <c r="F96">
        <f t="shared" si="10"/>
        <v>160.59681000448282</v>
      </c>
      <c r="G96">
        <f t="shared" si="11"/>
        <v>184.637568253577</v>
      </c>
      <c r="H96">
        <f t="shared" si="12"/>
        <v>206.00756738137807</v>
      </c>
      <c r="I96">
        <f t="shared" si="13"/>
        <v>225.87398115593066</v>
      </c>
    </row>
    <row r="97" spans="1:9">
      <c r="A97">
        <v>96</v>
      </c>
      <c r="B97">
        <v>1350</v>
      </c>
      <c r="C97">
        <f t="shared" si="7"/>
        <v>270</v>
      </c>
      <c r="D97">
        <f t="shared" si="8"/>
        <v>675</v>
      </c>
      <c r="E97">
        <f t="shared" si="9"/>
        <v>945</v>
      </c>
      <c r="F97">
        <f t="shared" si="10"/>
        <v>161.80796624616602</v>
      </c>
      <c r="G97">
        <f t="shared" si="11"/>
        <v>185.97317505180771</v>
      </c>
      <c r="H97">
        <f t="shared" si="12"/>
        <v>207.45760692353014</v>
      </c>
      <c r="I97">
        <f t="shared" si="13"/>
        <v>227.43170174796052</v>
      </c>
    </row>
    <row r="98" spans="1:9">
      <c r="A98">
        <v>97</v>
      </c>
      <c r="B98">
        <v>1360</v>
      </c>
      <c r="C98">
        <f t="shared" si="7"/>
        <v>272</v>
      </c>
      <c r="D98">
        <f t="shared" si="8"/>
        <v>680</v>
      </c>
      <c r="E98">
        <f t="shared" si="9"/>
        <v>952</v>
      </c>
      <c r="F98">
        <f t="shared" si="10"/>
        <v>163.01870749947955</v>
      </c>
      <c r="G98">
        <f t="shared" si="11"/>
        <v>187.30823034439615</v>
      </c>
      <c r="H98">
        <f t="shared" si="12"/>
        <v>208.9069487355971</v>
      </c>
      <c r="I98">
        <f t="shared" si="13"/>
        <v>228.98858229704541</v>
      </c>
    </row>
    <row r="99" spans="1:9">
      <c r="A99">
        <v>98</v>
      </c>
      <c r="B99">
        <v>1370</v>
      </c>
      <c r="C99">
        <f t="shared" si="7"/>
        <v>274</v>
      </c>
      <c r="D99">
        <f t="shared" si="8"/>
        <v>685</v>
      </c>
      <c r="E99">
        <f t="shared" si="9"/>
        <v>959</v>
      </c>
      <c r="F99">
        <f t="shared" si="10"/>
        <v>164.22903861036917</v>
      </c>
      <c r="G99">
        <f t="shared" si="11"/>
        <v>188.64273952484547</v>
      </c>
      <c r="H99">
        <f t="shared" si="12"/>
        <v>210.35559925816989</v>
      </c>
      <c r="I99">
        <f t="shared" si="13"/>
        <v>230.54463033817655</v>
      </c>
    </row>
    <row r="100" spans="1:9">
      <c r="A100">
        <v>99</v>
      </c>
      <c r="B100">
        <v>1380</v>
      </c>
      <c r="C100">
        <f t="shared" si="7"/>
        <v>276</v>
      </c>
      <c r="D100">
        <f t="shared" si="8"/>
        <v>690</v>
      </c>
      <c r="E100">
        <f t="shared" si="9"/>
        <v>966</v>
      </c>
      <c r="F100">
        <f t="shared" si="10"/>
        <v>165.43896432203522</v>
      </c>
      <c r="G100">
        <f t="shared" si="11"/>
        <v>189.97670789073783</v>
      </c>
      <c r="H100">
        <f t="shared" si="12"/>
        <v>211.80356482367586</v>
      </c>
      <c r="I100">
        <f t="shared" si="13"/>
        <v>232.09985328335381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46"/>
  <sheetViews>
    <sheetView workbookViewId="0">
      <selection activeCell="G11" sqref="G11"/>
    </sheetView>
  </sheetViews>
  <sheetFormatPr defaultRowHeight="13.5"/>
  <sheetData>
    <row r="1" spans="1:32">
      <c r="A1" t="s">
        <v>30</v>
      </c>
      <c r="B1" t="s">
        <v>31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</row>
    <row r="2" spans="1:32">
      <c r="A2">
        <v>1</v>
      </c>
      <c r="B2" t="s">
        <v>41</v>
      </c>
      <c r="C2">
        <v>20</v>
      </c>
      <c r="D2">
        <v>12</v>
      </c>
      <c r="E2">
        <v>0</v>
      </c>
      <c r="F2">
        <v>10</v>
      </c>
      <c r="G2">
        <v>5</v>
      </c>
      <c r="H2">
        <v>3</v>
      </c>
      <c r="I2">
        <v>12</v>
      </c>
      <c r="J2">
        <v>8</v>
      </c>
      <c r="K2">
        <v>20</v>
      </c>
      <c r="L2">
        <v>10</v>
      </c>
      <c r="M2">
        <v>5</v>
      </c>
      <c r="N2">
        <v>10</v>
      </c>
      <c r="O2">
        <v>10</v>
      </c>
      <c r="P2">
        <v>10</v>
      </c>
      <c r="Q2">
        <v>15</v>
      </c>
      <c r="R2">
        <v>20</v>
      </c>
      <c r="S2" t="s">
        <v>42</v>
      </c>
      <c r="T2">
        <v>20</v>
      </c>
      <c r="U2">
        <v>10</v>
      </c>
      <c r="V2">
        <v>5</v>
      </c>
      <c r="W2">
        <v>10</v>
      </c>
      <c r="X2">
        <v>10</v>
      </c>
      <c r="Y2">
        <v>0</v>
      </c>
      <c r="Z2">
        <v>0</v>
      </c>
      <c r="AA2">
        <v>10</v>
      </c>
      <c r="AB2">
        <v>10</v>
      </c>
      <c r="AC2">
        <v>0</v>
      </c>
      <c r="AD2">
        <v>10</v>
      </c>
      <c r="AE2">
        <v>0</v>
      </c>
      <c r="AF2">
        <v>15</v>
      </c>
    </row>
    <row r="3" spans="1:32">
      <c r="A3">
        <v>2</v>
      </c>
      <c r="B3" t="s">
        <v>43</v>
      </c>
      <c r="C3">
        <v>5</v>
      </c>
      <c r="D3">
        <v>18</v>
      </c>
      <c r="E3">
        <v>0</v>
      </c>
      <c r="F3">
        <v>15</v>
      </c>
      <c r="G3">
        <v>0</v>
      </c>
      <c r="H3">
        <v>0</v>
      </c>
      <c r="I3">
        <v>17</v>
      </c>
      <c r="J3">
        <v>15</v>
      </c>
      <c r="K3">
        <v>10</v>
      </c>
      <c r="L3">
        <v>20</v>
      </c>
      <c r="M3">
        <v>5</v>
      </c>
      <c r="N3">
        <v>10</v>
      </c>
      <c r="O3">
        <v>5</v>
      </c>
      <c r="P3">
        <v>10</v>
      </c>
      <c r="Q3">
        <v>20</v>
      </c>
      <c r="R3">
        <v>20</v>
      </c>
      <c r="S3" t="s">
        <v>42</v>
      </c>
      <c r="T3">
        <v>10</v>
      </c>
      <c r="U3">
        <v>20</v>
      </c>
      <c r="V3">
        <v>5</v>
      </c>
      <c r="W3">
        <v>5</v>
      </c>
      <c r="X3">
        <v>10</v>
      </c>
      <c r="Y3">
        <v>0</v>
      </c>
      <c r="Z3">
        <v>15</v>
      </c>
      <c r="AA3">
        <v>0</v>
      </c>
      <c r="AB3">
        <v>15</v>
      </c>
      <c r="AC3">
        <v>0</v>
      </c>
      <c r="AD3">
        <v>10</v>
      </c>
      <c r="AE3">
        <v>10</v>
      </c>
      <c r="AF3">
        <v>0</v>
      </c>
    </row>
    <row r="4" spans="1:32">
      <c r="A4">
        <v>3</v>
      </c>
      <c r="B4" t="s">
        <v>44</v>
      </c>
      <c r="C4">
        <v>10</v>
      </c>
      <c r="D4">
        <v>3</v>
      </c>
      <c r="E4">
        <v>2</v>
      </c>
      <c r="F4">
        <v>15</v>
      </c>
      <c r="G4">
        <v>25</v>
      </c>
      <c r="H4">
        <v>10</v>
      </c>
      <c r="I4">
        <v>0</v>
      </c>
      <c r="J4">
        <v>5</v>
      </c>
      <c r="K4">
        <v>10</v>
      </c>
      <c r="L4">
        <v>5</v>
      </c>
      <c r="M4">
        <v>10</v>
      </c>
      <c r="N4">
        <v>15</v>
      </c>
      <c r="O4">
        <v>25</v>
      </c>
      <c r="P4">
        <v>15</v>
      </c>
      <c r="Q4">
        <v>10</v>
      </c>
      <c r="R4">
        <v>10</v>
      </c>
      <c r="S4" t="s">
        <v>42</v>
      </c>
      <c r="T4">
        <v>10</v>
      </c>
      <c r="U4">
        <v>0</v>
      </c>
      <c r="V4">
        <v>10</v>
      </c>
      <c r="W4">
        <v>5</v>
      </c>
      <c r="X4">
        <v>20</v>
      </c>
      <c r="Y4">
        <v>10</v>
      </c>
      <c r="Z4">
        <v>0</v>
      </c>
      <c r="AA4">
        <v>15</v>
      </c>
      <c r="AB4">
        <v>0</v>
      </c>
      <c r="AC4">
        <v>0</v>
      </c>
      <c r="AD4">
        <v>10</v>
      </c>
      <c r="AE4">
        <v>10</v>
      </c>
      <c r="AF4">
        <v>10</v>
      </c>
    </row>
    <row r="5" spans="1:32">
      <c r="A5">
        <v>4</v>
      </c>
      <c r="B5" t="s">
        <v>45</v>
      </c>
      <c r="C5">
        <v>10</v>
      </c>
      <c r="D5">
        <v>5</v>
      </c>
      <c r="E5">
        <v>5</v>
      </c>
      <c r="F5">
        <v>10</v>
      </c>
      <c r="G5">
        <v>12</v>
      </c>
      <c r="H5">
        <v>13</v>
      </c>
      <c r="I5">
        <v>0</v>
      </c>
      <c r="J5">
        <v>15</v>
      </c>
      <c r="K5">
        <v>20</v>
      </c>
      <c r="L5">
        <v>10</v>
      </c>
      <c r="M5">
        <v>10</v>
      </c>
      <c r="N5">
        <v>15</v>
      </c>
      <c r="O5">
        <v>10</v>
      </c>
      <c r="P5">
        <v>10</v>
      </c>
      <c r="Q5">
        <v>15</v>
      </c>
      <c r="R5">
        <v>10</v>
      </c>
      <c r="S5" t="s">
        <v>40</v>
      </c>
      <c r="T5">
        <v>10</v>
      </c>
      <c r="U5">
        <v>0</v>
      </c>
      <c r="V5">
        <v>20</v>
      </c>
      <c r="W5">
        <v>10</v>
      </c>
      <c r="X5">
        <v>5</v>
      </c>
      <c r="Y5">
        <v>10</v>
      </c>
      <c r="Z5">
        <v>10</v>
      </c>
      <c r="AA5">
        <v>0</v>
      </c>
      <c r="AB5">
        <v>0</v>
      </c>
      <c r="AC5">
        <v>10</v>
      </c>
      <c r="AD5">
        <v>0</v>
      </c>
      <c r="AE5">
        <v>15</v>
      </c>
      <c r="AF5">
        <v>10</v>
      </c>
    </row>
    <row r="6" spans="1:32">
      <c r="A6">
        <v>5</v>
      </c>
      <c r="B6" t="s">
        <v>46</v>
      </c>
      <c r="C6">
        <v>15</v>
      </c>
      <c r="D6">
        <v>10</v>
      </c>
      <c r="E6">
        <v>0</v>
      </c>
      <c r="F6">
        <v>22</v>
      </c>
      <c r="G6">
        <v>18</v>
      </c>
      <c r="H6">
        <v>0</v>
      </c>
      <c r="I6">
        <v>5</v>
      </c>
      <c r="J6">
        <v>0</v>
      </c>
      <c r="K6">
        <v>15</v>
      </c>
      <c r="L6">
        <v>10</v>
      </c>
      <c r="M6">
        <v>5</v>
      </c>
      <c r="N6">
        <v>25</v>
      </c>
      <c r="O6">
        <v>15</v>
      </c>
      <c r="P6">
        <v>10</v>
      </c>
      <c r="Q6">
        <v>10</v>
      </c>
      <c r="R6">
        <v>10</v>
      </c>
      <c r="S6" t="s">
        <v>42</v>
      </c>
      <c r="T6">
        <v>15</v>
      </c>
      <c r="U6">
        <v>10</v>
      </c>
      <c r="V6">
        <v>0</v>
      </c>
      <c r="W6">
        <v>20</v>
      </c>
      <c r="X6">
        <v>10</v>
      </c>
      <c r="Y6">
        <v>5</v>
      </c>
      <c r="Z6">
        <v>0</v>
      </c>
      <c r="AA6">
        <v>10</v>
      </c>
      <c r="AB6">
        <v>10</v>
      </c>
      <c r="AC6">
        <v>0</v>
      </c>
      <c r="AD6">
        <v>0</v>
      </c>
      <c r="AE6">
        <v>10</v>
      </c>
      <c r="AF6">
        <v>10</v>
      </c>
    </row>
    <row r="7" spans="1:32">
      <c r="A7">
        <v>6</v>
      </c>
      <c r="B7" t="s">
        <v>47</v>
      </c>
      <c r="C7">
        <v>12</v>
      </c>
      <c r="D7">
        <v>3</v>
      </c>
      <c r="E7">
        <v>27</v>
      </c>
      <c r="F7">
        <v>8</v>
      </c>
      <c r="G7">
        <v>5</v>
      </c>
      <c r="H7">
        <v>10</v>
      </c>
      <c r="I7">
        <v>0</v>
      </c>
      <c r="J7">
        <v>5</v>
      </c>
      <c r="K7">
        <v>15</v>
      </c>
      <c r="L7">
        <v>5</v>
      </c>
      <c r="M7">
        <v>25</v>
      </c>
      <c r="N7">
        <v>15</v>
      </c>
      <c r="O7">
        <v>5</v>
      </c>
      <c r="P7">
        <v>15</v>
      </c>
      <c r="Q7">
        <v>10</v>
      </c>
      <c r="R7">
        <v>10</v>
      </c>
      <c r="S7" t="s">
        <v>48</v>
      </c>
      <c r="T7">
        <v>5</v>
      </c>
      <c r="U7">
        <v>0</v>
      </c>
      <c r="V7">
        <v>15</v>
      </c>
      <c r="W7">
        <v>0</v>
      </c>
      <c r="X7">
        <v>5</v>
      </c>
      <c r="Y7">
        <v>20</v>
      </c>
      <c r="Z7">
        <v>10</v>
      </c>
      <c r="AA7">
        <v>10</v>
      </c>
      <c r="AB7">
        <v>0</v>
      </c>
      <c r="AC7">
        <v>15</v>
      </c>
      <c r="AD7">
        <v>10</v>
      </c>
      <c r="AE7">
        <v>10</v>
      </c>
      <c r="AF7">
        <v>0</v>
      </c>
    </row>
    <row r="8" spans="1:32">
      <c r="A8">
        <v>7</v>
      </c>
      <c r="B8" t="s">
        <v>49</v>
      </c>
      <c r="C8">
        <v>3</v>
      </c>
      <c r="D8">
        <v>8</v>
      </c>
      <c r="E8">
        <v>22</v>
      </c>
      <c r="F8">
        <v>10</v>
      </c>
      <c r="G8">
        <v>0</v>
      </c>
      <c r="H8">
        <v>0</v>
      </c>
      <c r="I8">
        <v>12</v>
      </c>
      <c r="J8">
        <v>15</v>
      </c>
      <c r="K8">
        <v>10</v>
      </c>
      <c r="L8">
        <v>15</v>
      </c>
      <c r="M8">
        <v>20</v>
      </c>
      <c r="N8">
        <v>5</v>
      </c>
      <c r="O8">
        <v>10</v>
      </c>
      <c r="P8">
        <v>15</v>
      </c>
      <c r="Q8">
        <v>15</v>
      </c>
      <c r="R8">
        <v>10</v>
      </c>
      <c r="S8" t="s">
        <v>50</v>
      </c>
      <c r="T8">
        <v>0</v>
      </c>
      <c r="U8">
        <v>10</v>
      </c>
      <c r="V8">
        <v>10</v>
      </c>
      <c r="W8">
        <v>5</v>
      </c>
      <c r="X8">
        <v>0</v>
      </c>
      <c r="Y8">
        <v>15</v>
      </c>
      <c r="Z8">
        <v>20</v>
      </c>
      <c r="AA8">
        <v>5</v>
      </c>
      <c r="AB8">
        <v>10</v>
      </c>
      <c r="AC8">
        <v>15</v>
      </c>
      <c r="AD8">
        <v>0</v>
      </c>
      <c r="AE8">
        <v>0</v>
      </c>
      <c r="AF8">
        <v>10</v>
      </c>
    </row>
    <row r="9" spans="1:32">
      <c r="A9">
        <v>8</v>
      </c>
      <c r="B9" t="s">
        <v>51</v>
      </c>
      <c r="C9">
        <v>5</v>
      </c>
      <c r="D9">
        <v>3</v>
      </c>
      <c r="E9">
        <v>15</v>
      </c>
      <c r="F9">
        <v>10</v>
      </c>
      <c r="G9">
        <v>10</v>
      </c>
      <c r="H9">
        <v>20</v>
      </c>
      <c r="I9">
        <v>5</v>
      </c>
      <c r="J9">
        <v>2</v>
      </c>
      <c r="K9">
        <v>5</v>
      </c>
      <c r="L9">
        <v>10</v>
      </c>
      <c r="M9">
        <v>20</v>
      </c>
      <c r="N9">
        <v>10</v>
      </c>
      <c r="O9">
        <v>15</v>
      </c>
      <c r="P9">
        <v>25</v>
      </c>
      <c r="Q9">
        <v>10</v>
      </c>
      <c r="R9">
        <v>5</v>
      </c>
      <c r="S9" t="s">
        <v>52</v>
      </c>
      <c r="T9">
        <v>0</v>
      </c>
      <c r="U9">
        <v>5</v>
      </c>
      <c r="V9">
        <v>0</v>
      </c>
      <c r="W9">
        <v>10</v>
      </c>
      <c r="X9">
        <v>10</v>
      </c>
      <c r="Y9">
        <v>10</v>
      </c>
      <c r="Z9">
        <v>10</v>
      </c>
      <c r="AA9">
        <v>20</v>
      </c>
      <c r="AB9">
        <v>0</v>
      </c>
      <c r="AC9">
        <v>10</v>
      </c>
      <c r="AD9">
        <v>10</v>
      </c>
      <c r="AE9">
        <v>15</v>
      </c>
      <c r="AF9">
        <v>0</v>
      </c>
    </row>
    <row r="11" spans="1:32">
      <c r="C11" t="s">
        <v>9</v>
      </c>
      <c r="D11" t="s">
        <v>10</v>
      </c>
      <c r="E11" t="s">
        <v>11</v>
      </c>
      <c r="F11" t="s">
        <v>12</v>
      </c>
      <c r="G11" t="s">
        <v>13</v>
      </c>
      <c r="H11" t="s">
        <v>14</v>
      </c>
      <c r="I11" t="s">
        <v>15</v>
      </c>
      <c r="J11" t="s">
        <v>16</v>
      </c>
    </row>
    <row r="12" spans="1:32">
      <c r="C12" t="s">
        <v>17</v>
      </c>
      <c r="D12" t="s">
        <v>97</v>
      </c>
      <c r="E12" t="s">
        <v>18</v>
      </c>
      <c r="F12" t="s">
        <v>19</v>
      </c>
      <c r="G12" t="s">
        <v>20</v>
      </c>
      <c r="H12" t="s">
        <v>21</v>
      </c>
      <c r="I12" t="s">
        <v>102</v>
      </c>
      <c r="J12" t="s">
        <v>101</v>
      </c>
      <c r="K12" t="s">
        <v>22</v>
      </c>
      <c r="L12" t="s">
        <v>23</v>
      </c>
      <c r="M12" t="s">
        <v>53</v>
      </c>
      <c r="N12" t="s">
        <v>54</v>
      </c>
      <c r="O12" t="s">
        <v>55</v>
      </c>
      <c r="P12" t="s">
        <v>26</v>
      </c>
      <c r="Q12" t="s">
        <v>56</v>
      </c>
      <c r="R12" t="s">
        <v>57</v>
      </c>
      <c r="S12" t="s">
        <v>58</v>
      </c>
    </row>
    <row r="14" spans="1:32">
      <c r="A14">
        <v>1</v>
      </c>
      <c r="B14" t="s">
        <v>41</v>
      </c>
      <c r="C14">
        <v>20</v>
      </c>
      <c r="D14">
        <v>12</v>
      </c>
      <c r="E14">
        <v>0</v>
      </c>
      <c r="F14">
        <v>10</v>
      </c>
      <c r="G14">
        <v>5</v>
      </c>
      <c r="H14">
        <v>3</v>
      </c>
      <c r="I14">
        <v>12</v>
      </c>
      <c r="J14">
        <v>8</v>
      </c>
      <c r="K14">
        <f>A14*2+(C14*3+J14)*0.6+30</f>
        <v>72.8</v>
      </c>
      <c r="L14">
        <f>A14+D14*1+J14*0.3+15</f>
        <v>30.4</v>
      </c>
      <c r="M14">
        <f>A14+E14*1+5</f>
        <v>6</v>
      </c>
      <c r="N14">
        <f>A14+(C14+F14*2)*0.3+10</f>
        <v>23</v>
      </c>
      <c r="O14">
        <f>A14+(H14*2+G14)*0.3+10</f>
        <v>14.3</v>
      </c>
      <c r="P14">
        <f>A14+G14*0.6+I14*0.2+10</f>
        <v>16.399999999999999</v>
      </c>
      <c r="Q14">
        <v>15</v>
      </c>
      <c r="R14">
        <v>255</v>
      </c>
      <c r="S14">
        <f>A14*10+(I14*3+D14)*1+100</f>
        <v>158</v>
      </c>
    </row>
    <row r="15" spans="1:32">
      <c r="A15">
        <v>1</v>
      </c>
      <c r="B15" t="s">
        <v>43</v>
      </c>
      <c r="C15">
        <v>5</v>
      </c>
      <c r="D15">
        <v>18</v>
      </c>
      <c r="E15">
        <v>0</v>
      </c>
      <c r="F15">
        <v>15</v>
      </c>
      <c r="G15">
        <v>0</v>
      </c>
      <c r="H15">
        <v>0</v>
      </c>
      <c r="I15">
        <v>17</v>
      </c>
      <c r="J15">
        <v>15</v>
      </c>
      <c r="K15">
        <f t="shared" ref="K15:K37" si="0">A15*2+(C15*3+J15)*0.6+30</f>
        <v>50</v>
      </c>
      <c r="L15">
        <f t="shared" ref="L15:L37" si="1">A15+D15*1+J15*0.3+15</f>
        <v>38.5</v>
      </c>
      <c r="M15">
        <f t="shared" ref="M15:M37" si="2">A15+E15*1+5</f>
        <v>6</v>
      </c>
      <c r="N15">
        <f t="shared" ref="N15:N37" si="3">A15+(C15+F15*2)*0.3+10</f>
        <v>21.5</v>
      </c>
      <c r="O15">
        <f t="shared" ref="O15:O37" si="4">A15+(H15*2+G15)*0.3+10</f>
        <v>11</v>
      </c>
      <c r="P15">
        <f t="shared" ref="P15:P37" si="5">A15+G15*0.6+I15*0.2+10</f>
        <v>14.4</v>
      </c>
      <c r="Q15">
        <v>15</v>
      </c>
      <c r="R15">
        <v>255</v>
      </c>
      <c r="S15">
        <f t="shared" ref="S15:S37" si="6">A15*10+(I15*3+D15)*1+100</f>
        <v>179</v>
      </c>
    </row>
    <row r="16" spans="1:32">
      <c r="A16">
        <v>1</v>
      </c>
      <c r="B16" t="s">
        <v>44</v>
      </c>
      <c r="C16">
        <v>10</v>
      </c>
      <c r="D16">
        <v>3</v>
      </c>
      <c r="E16">
        <v>2</v>
      </c>
      <c r="F16">
        <v>15</v>
      </c>
      <c r="G16">
        <v>25</v>
      </c>
      <c r="H16">
        <v>10</v>
      </c>
      <c r="I16">
        <v>0</v>
      </c>
      <c r="J16">
        <v>5</v>
      </c>
      <c r="K16">
        <f t="shared" si="0"/>
        <v>53</v>
      </c>
      <c r="L16">
        <f t="shared" si="1"/>
        <v>20.5</v>
      </c>
      <c r="M16">
        <f t="shared" si="2"/>
        <v>8</v>
      </c>
      <c r="N16">
        <f t="shared" si="3"/>
        <v>23</v>
      </c>
      <c r="O16">
        <f t="shared" si="4"/>
        <v>24.5</v>
      </c>
      <c r="P16">
        <f t="shared" si="5"/>
        <v>26</v>
      </c>
      <c r="Q16">
        <v>15</v>
      </c>
      <c r="R16">
        <v>255</v>
      </c>
      <c r="S16">
        <f t="shared" si="6"/>
        <v>113</v>
      </c>
    </row>
    <row r="17" spans="1:19">
      <c r="A17">
        <v>1</v>
      </c>
      <c r="B17" t="s">
        <v>45</v>
      </c>
      <c r="C17">
        <v>10</v>
      </c>
      <c r="D17">
        <v>5</v>
      </c>
      <c r="E17">
        <v>5</v>
      </c>
      <c r="F17">
        <v>10</v>
      </c>
      <c r="G17">
        <v>12</v>
      </c>
      <c r="H17">
        <v>13</v>
      </c>
      <c r="I17">
        <v>0</v>
      </c>
      <c r="J17">
        <v>15</v>
      </c>
      <c r="K17">
        <f t="shared" si="0"/>
        <v>59</v>
      </c>
      <c r="L17">
        <f t="shared" si="1"/>
        <v>25.5</v>
      </c>
      <c r="M17">
        <f t="shared" si="2"/>
        <v>11</v>
      </c>
      <c r="N17">
        <f t="shared" si="3"/>
        <v>20</v>
      </c>
      <c r="O17">
        <f t="shared" si="4"/>
        <v>22.4</v>
      </c>
      <c r="P17">
        <f t="shared" si="5"/>
        <v>18.2</v>
      </c>
      <c r="Q17">
        <v>15</v>
      </c>
      <c r="R17">
        <v>255</v>
      </c>
      <c r="S17">
        <f t="shared" si="6"/>
        <v>115</v>
      </c>
    </row>
    <row r="18" spans="1:19">
      <c r="A18">
        <v>1</v>
      </c>
      <c r="B18" t="s">
        <v>46</v>
      </c>
      <c r="C18">
        <v>15</v>
      </c>
      <c r="D18">
        <v>10</v>
      </c>
      <c r="E18">
        <v>0</v>
      </c>
      <c r="F18">
        <v>22</v>
      </c>
      <c r="G18">
        <v>18</v>
      </c>
      <c r="H18">
        <v>0</v>
      </c>
      <c r="I18">
        <v>5</v>
      </c>
      <c r="J18">
        <v>0</v>
      </c>
      <c r="K18">
        <f t="shared" si="0"/>
        <v>59</v>
      </c>
      <c r="L18">
        <f t="shared" si="1"/>
        <v>26</v>
      </c>
      <c r="M18">
        <f t="shared" si="2"/>
        <v>6</v>
      </c>
      <c r="N18">
        <f t="shared" si="3"/>
        <v>28.7</v>
      </c>
      <c r="O18">
        <f t="shared" si="4"/>
        <v>16.399999999999999</v>
      </c>
      <c r="P18">
        <f t="shared" si="5"/>
        <v>22.799999999999997</v>
      </c>
      <c r="Q18">
        <v>15</v>
      </c>
      <c r="R18">
        <v>255</v>
      </c>
      <c r="S18">
        <f t="shared" si="6"/>
        <v>135</v>
      </c>
    </row>
    <row r="19" spans="1:19">
      <c r="A19">
        <v>1</v>
      </c>
      <c r="B19" t="s">
        <v>47</v>
      </c>
      <c r="C19">
        <v>12</v>
      </c>
      <c r="D19">
        <v>3</v>
      </c>
      <c r="E19">
        <v>27</v>
      </c>
      <c r="F19">
        <v>8</v>
      </c>
      <c r="G19">
        <v>5</v>
      </c>
      <c r="H19">
        <v>10</v>
      </c>
      <c r="I19">
        <v>0</v>
      </c>
      <c r="J19">
        <v>5</v>
      </c>
      <c r="K19">
        <f t="shared" si="0"/>
        <v>56.599999999999994</v>
      </c>
      <c r="L19">
        <f t="shared" si="1"/>
        <v>20.5</v>
      </c>
      <c r="M19">
        <f t="shared" si="2"/>
        <v>33</v>
      </c>
      <c r="N19">
        <f t="shared" si="3"/>
        <v>19.399999999999999</v>
      </c>
      <c r="O19">
        <f t="shared" si="4"/>
        <v>18.5</v>
      </c>
      <c r="P19">
        <f t="shared" si="5"/>
        <v>14</v>
      </c>
      <c r="Q19">
        <v>15</v>
      </c>
      <c r="R19">
        <v>255</v>
      </c>
      <c r="S19">
        <f t="shared" si="6"/>
        <v>113</v>
      </c>
    </row>
    <row r="20" spans="1:19">
      <c r="A20">
        <v>1</v>
      </c>
      <c r="B20" t="s">
        <v>49</v>
      </c>
      <c r="C20">
        <v>3</v>
      </c>
      <c r="D20">
        <v>8</v>
      </c>
      <c r="E20">
        <v>22</v>
      </c>
      <c r="F20">
        <v>10</v>
      </c>
      <c r="G20">
        <v>0</v>
      </c>
      <c r="H20">
        <v>0</v>
      </c>
      <c r="I20">
        <v>12</v>
      </c>
      <c r="J20">
        <v>15</v>
      </c>
      <c r="K20">
        <f t="shared" si="0"/>
        <v>46.4</v>
      </c>
      <c r="L20">
        <f t="shared" si="1"/>
        <v>28.5</v>
      </c>
      <c r="M20">
        <f t="shared" si="2"/>
        <v>28</v>
      </c>
      <c r="N20">
        <f t="shared" si="3"/>
        <v>17.899999999999999</v>
      </c>
      <c r="O20">
        <f t="shared" si="4"/>
        <v>11</v>
      </c>
      <c r="P20">
        <f t="shared" si="5"/>
        <v>13.4</v>
      </c>
      <c r="Q20">
        <v>15</v>
      </c>
      <c r="R20">
        <v>255</v>
      </c>
      <c r="S20">
        <f t="shared" si="6"/>
        <v>154</v>
      </c>
    </row>
    <row r="21" spans="1:19">
      <c r="A21">
        <v>1</v>
      </c>
      <c r="B21" t="s">
        <v>51</v>
      </c>
      <c r="C21">
        <v>5</v>
      </c>
      <c r="D21">
        <v>3</v>
      </c>
      <c r="E21">
        <v>15</v>
      </c>
      <c r="F21">
        <v>10</v>
      </c>
      <c r="G21">
        <v>10</v>
      </c>
      <c r="H21">
        <v>20</v>
      </c>
      <c r="I21">
        <v>5</v>
      </c>
      <c r="J21">
        <v>2</v>
      </c>
      <c r="K21">
        <f t="shared" si="0"/>
        <v>42.2</v>
      </c>
      <c r="L21">
        <f t="shared" si="1"/>
        <v>19.600000000000001</v>
      </c>
      <c r="M21">
        <f t="shared" si="2"/>
        <v>21</v>
      </c>
      <c r="N21">
        <f t="shared" si="3"/>
        <v>18.5</v>
      </c>
      <c r="O21">
        <f t="shared" si="4"/>
        <v>26</v>
      </c>
      <c r="P21">
        <f t="shared" si="5"/>
        <v>18</v>
      </c>
      <c r="Q21">
        <v>15</v>
      </c>
      <c r="R21">
        <v>255</v>
      </c>
      <c r="S21">
        <f t="shared" si="6"/>
        <v>128</v>
      </c>
    </row>
    <row r="22" spans="1:19">
      <c r="A22">
        <v>30</v>
      </c>
      <c r="B22" t="s">
        <v>59</v>
      </c>
      <c r="C22">
        <f t="shared" ref="C22:J22" si="7">C14+K2*3</f>
        <v>80</v>
      </c>
      <c r="D22">
        <f t="shared" si="7"/>
        <v>42</v>
      </c>
      <c r="E22">
        <f t="shared" si="7"/>
        <v>15</v>
      </c>
      <c r="F22">
        <f t="shared" si="7"/>
        <v>40</v>
      </c>
      <c r="G22">
        <f t="shared" si="7"/>
        <v>35</v>
      </c>
      <c r="H22">
        <f t="shared" si="7"/>
        <v>33</v>
      </c>
      <c r="I22">
        <f t="shared" si="7"/>
        <v>57</v>
      </c>
      <c r="J22">
        <f t="shared" si="7"/>
        <v>68</v>
      </c>
      <c r="K22">
        <f t="shared" si="0"/>
        <v>274.79999999999995</v>
      </c>
      <c r="L22">
        <f t="shared" si="1"/>
        <v>107.4</v>
      </c>
      <c r="M22">
        <f t="shared" si="2"/>
        <v>50</v>
      </c>
      <c r="N22">
        <f t="shared" si="3"/>
        <v>88</v>
      </c>
      <c r="O22">
        <f t="shared" si="4"/>
        <v>70.3</v>
      </c>
      <c r="P22">
        <f t="shared" si="5"/>
        <v>72.400000000000006</v>
      </c>
      <c r="Q22">
        <v>15</v>
      </c>
      <c r="R22">
        <v>255</v>
      </c>
      <c r="S22">
        <f t="shared" si="6"/>
        <v>613</v>
      </c>
    </row>
    <row r="23" spans="1:19">
      <c r="A23">
        <v>30</v>
      </c>
      <c r="B23" t="s">
        <v>60</v>
      </c>
      <c r="C23">
        <f t="shared" ref="C23:J23" si="8">C15+K3*3</f>
        <v>35</v>
      </c>
      <c r="D23">
        <f t="shared" si="8"/>
        <v>78</v>
      </c>
      <c r="E23">
        <f t="shared" si="8"/>
        <v>15</v>
      </c>
      <c r="F23">
        <f t="shared" si="8"/>
        <v>45</v>
      </c>
      <c r="G23">
        <f t="shared" si="8"/>
        <v>15</v>
      </c>
      <c r="H23">
        <f t="shared" si="8"/>
        <v>30</v>
      </c>
      <c r="I23">
        <f t="shared" si="8"/>
        <v>77</v>
      </c>
      <c r="J23">
        <f t="shared" si="8"/>
        <v>75</v>
      </c>
      <c r="K23">
        <f t="shared" si="0"/>
        <v>198</v>
      </c>
      <c r="L23">
        <f t="shared" si="1"/>
        <v>145.5</v>
      </c>
      <c r="M23">
        <f t="shared" si="2"/>
        <v>50</v>
      </c>
      <c r="N23">
        <f t="shared" si="3"/>
        <v>77.5</v>
      </c>
      <c r="O23">
        <f t="shared" si="4"/>
        <v>62.5</v>
      </c>
      <c r="P23">
        <f t="shared" si="5"/>
        <v>64.400000000000006</v>
      </c>
      <c r="Q23">
        <v>15</v>
      </c>
      <c r="R23">
        <v>255</v>
      </c>
      <c r="S23">
        <f t="shared" si="6"/>
        <v>709</v>
      </c>
    </row>
    <row r="24" spans="1:19">
      <c r="A24">
        <v>30</v>
      </c>
      <c r="B24" t="s">
        <v>61</v>
      </c>
      <c r="C24">
        <f t="shared" ref="C24:J24" si="9">C16+K4*3</f>
        <v>40</v>
      </c>
      <c r="D24">
        <f t="shared" si="9"/>
        <v>18</v>
      </c>
      <c r="E24">
        <f t="shared" si="9"/>
        <v>32</v>
      </c>
      <c r="F24">
        <f t="shared" si="9"/>
        <v>60</v>
      </c>
      <c r="G24">
        <f t="shared" si="9"/>
        <v>100</v>
      </c>
      <c r="H24">
        <f t="shared" si="9"/>
        <v>55</v>
      </c>
      <c r="I24">
        <f t="shared" si="9"/>
        <v>30</v>
      </c>
      <c r="J24">
        <f t="shared" si="9"/>
        <v>35</v>
      </c>
      <c r="K24">
        <f t="shared" si="0"/>
        <v>183</v>
      </c>
      <c r="L24">
        <f t="shared" si="1"/>
        <v>73.5</v>
      </c>
      <c r="M24">
        <f t="shared" si="2"/>
        <v>67</v>
      </c>
      <c r="N24">
        <f t="shared" si="3"/>
        <v>88</v>
      </c>
      <c r="O24">
        <f t="shared" si="4"/>
        <v>103</v>
      </c>
      <c r="P24">
        <f t="shared" si="5"/>
        <v>106</v>
      </c>
      <c r="Q24">
        <v>15</v>
      </c>
      <c r="R24">
        <v>255</v>
      </c>
      <c r="S24">
        <f t="shared" si="6"/>
        <v>508</v>
      </c>
    </row>
    <row r="25" spans="1:19">
      <c r="A25">
        <v>30</v>
      </c>
      <c r="B25" t="s">
        <v>62</v>
      </c>
      <c r="C25">
        <f t="shared" ref="C25:J25" si="10">C17+K5*3</f>
        <v>70</v>
      </c>
      <c r="D25">
        <f t="shared" si="10"/>
        <v>35</v>
      </c>
      <c r="E25">
        <f t="shared" si="10"/>
        <v>35</v>
      </c>
      <c r="F25">
        <f t="shared" si="10"/>
        <v>55</v>
      </c>
      <c r="G25">
        <f t="shared" si="10"/>
        <v>42</v>
      </c>
      <c r="H25">
        <f t="shared" si="10"/>
        <v>43</v>
      </c>
      <c r="I25">
        <f t="shared" si="10"/>
        <v>45</v>
      </c>
      <c r="J25">
        <f t="shared" si="10"/>
        <v>45</v>
      </c>
      <c r="K25">
        <f t="shared" si="0"/>
        <v>243</v>
      </c>
      <c r="L25">
        <f t="shared" si="1"/>
        <v>93.5</v>
      </c>
      <c r="M25">
        <f t="shared" si="2"/>
        <v>70</v>
      </c>
      <c r="N25">
        <f t="shared" si="3"/>
        <v>94</v>
      </c>
      <c r="O25">
        <f t="shared" si="4"/>
        <v>78.400000000000006</v>
      </c>
      <c r="P25">
        <f t="shared" si="5"/>
        <v>74.2</v>
      </c>
      <c r="Q25">
        <v>15</v>
      </c>
      <c r="R25">
        <v>255</v>
      </c>
      <c r="S25">
        <f t="shared" si="6"/>
        <v>570</v>
      </c>
    </row>
    <row r="26" spans="1:19">
      <c r="A26">
        <v>30</v>
      </c>
      <c r="B26" t="s">
        <v>63</v>
      </c>
      <c r="C26">
        <f t="shared" ref="C26:J26" si="11">C18+K6*3</f>
        <v>60</v>
      </c>
      <c r="D26">
        <f t="shared" si="11"/>
        <v>40</v>
      </c>
      <c r="E26">
        <f t="shared" si="11"/>
        <v>15</v>
      </c>
      <c r="F26">
        <f t="shared" si="11"/>
        <v>97</v>
      </c>
      <c r="G26">
        <f t="shared" si="11"/>
        <v>63</v>
      </c>
      <c r="H26">
        <f t="shared" si="11"/>
        <v>30</v>
      </c>
      <c r="I26">
        <f t="shared" si="11"/>
        <v>35</v>
      </c>
      <c r="J26">
        <f t="shared" si="11"/>
        <v>30</v>
      </c>
      <c r="K26">
        <f t="shared" si="0"/>
        <v>216</v>
      </c>
      <c r="L26">
        <f t="shared" si="1"/>
        <v>94</v>
      </c>
      <c r="M26">
        <f t="shared" si="2"/>
        <v>50</v>
      </c>
      <c r="N26">
        <f t="shared" si="3"/>
        <v>116.2</v>
      </c>
      <c r="O26">
        <f t="shared" si="4"/>
        <v>76.900000000000006</v>
      </c>
      <c r="P26">
        <f t="shared" si="5"/>
        <v>84.8</v>
      </c>
      <c r="Q26">
        <v>15</v>
      </c>
      <c r="R26">
        <v>255</v>
      </c>
      <c r="S26">
        <f t="shared" si="6"/>
        <v>545</v>
      </c>
    </row>
    <row r="27" spans="1:19">
      <c r="A27">
        <v>30</v>
      </c>
      <c r="B27" t="s">
        <v>64</v>
      </c>
      <c r="C27">
        <f t="shared" ref="C27:J27" si="12">C19+K7*3</f>
        <v>57</v>
      </c>
      <c r="D27">
        <f t="shared" si="12"/>
        <v>18</v>
      </c>
      <c r="E27">
        <f t="shared" si="12"/>
        <v>102</v>
      </c>
      <c r="F27">
        <f t="shared" si="12"/>
        <v>53</v>
      </c>
      <c r="G27">
        <f t="shared" si="12"/>
        <v>20</v>
      </c>
      <c r="H27">
        <f t="shared" si="12"/>
        <v>55</v>
      </c>
      <c r="I27">
        <f t="shared" si="12"/>
        <v>30</v>
      </c>
      <c r="J27">
        <f t="shared" si="12"/>
        <v>35</v>
      </c>
      <c r="K27">
        <f t="shared" si="0"/>
        <v>213.6</v>
      </c>
      <c r="L27">
        <f t="shared" si="1"/>
        <v>73.5</v>
      </c>
      <c r="M27">
        <f t="shared" si="2"/>
        <v>137</v>
      </c>
      <c r="N27">
        <f t="shared" si="3"/>
        <v>88.9</v>
      </c>
      <c r="O27">
        <f t="shared" si="4"/>
        <v>79</v>
      </c>
      <c r="P27">
        <f t="shared" si="5"/>
        <v>58</v>
      </c>
      <c r="Q27">
        <v>15</v>
      </c>
      <c r="R27">
        <v>255</v>
      </c>
      <c r="S27">
        <f t="shared" si="6"/>
        <v>508</v>
      </c>
    </row>
    <row r="28" spans="1:19">
      <c r="A28">
        <v>30</v>
      </c>
      <c r="B28" t="s">
        <v>65</v>
      </c>
      <c r="C28">
        <f t="shared" ref="C28:J28" si="13">C20+K8*3</f>
        <v>33</v>
      </c>
      <c r="D28">
        <f t="shared" si="13"/>
        <v>53</v>
      </c>
      <c r="E28">
        <f t="shared" si="13"/>
        <v>82</v>
      </c>
      <c r="F28">
        <f t="shared" si="13"/>
        <v>25</v>
      </c>
      <c r="G28">
        <f t="shared" si="13"/>
        <v>30</v>
      </c>
      <c r="H28">
        <f t="shared" si="13"/>
        <v>45</v>
      </c>
      <c r="I28">
        <f t="shared" si="13"/>
        <v>57</v>
      </c>
      <c r="J28">
        <f t="shared" si="13"/>
        <v>45</v>
      </c>
      <c r="K28">
        <f t="shared" si="0"/>
        <v>176.39999999999998</v>
      </c>
      <c r="L28">
        <f t="shared" si="1"/>
        <v>111.5</v>
      </c>
      <c r="M28">
        <f t="shared" si="2"/>
        <v>117</v>
      </c>
      <c r="N28">
        <f t="shared" si="3"/>
        <v>64.900000000000006</v>
      </c>
      <c r="O28">
        <f t="shared" si="4"/>
        <v>76</v>
      </c>
      <c r="P28">
        <f t="shared" si="5"/>
        <v>69.400000000000006</v>
      </c>
      <c r="Q28">
        <v>15</v>
      </c>
      <c r="R28">
        <v>255</v>
      </c>
      <c r="S28">
        <f t="shared" si="6"/>
        <v>624</v>
      </c>
    </row>
    <row r="29" spans="1:19">
      <c r="A29">
        <v>30</v>
      </c>
      <c r="B29" t="s">
        <v>66</v>
      </c>
      <c r="C29">
        <f t="shared" ref="C29:J29" si="14">C21+K9*3</f>
        <v>20</v>
      </c>
      <c r="D29">
        <f t="shared" si="14"/>
        <v>33</v>
      </c>
      <c r="E29">
        <f t="shared" si="14"/>
        <v>75</v>
      </c>
      <c r="F29">
        <f t="shared" si="14"/>
        <v>40</v>
      </c>
      <c r="G29">
        <f t="shared" si="14"/>
        <v>55</v>
      </c>
      <c r="H29">
        <f t="shared" si="14"/>
        <v>95</v>
      </c>
      <c r="I29">
        <f t="shared" si="14"/>
        <v>35</v>
      </c>
      <c r="J29">
        <f t="shared" si="14"/>
        <v>17</v>
      </c>
      <c r="K29">
        <f t="shared" si="0"/>
        <v>136.19999999999999</v>
      </c>
      <c r="L29">
        <f t="shared" si="1"/>
        <v>83.1</v>
      </c>
      <c r="M29">
        <f t="shared" si="2"/>
        <v>110</v>
      </c>
      <c r="N29">
        <f t="shared" si="3"/>
        <v>70</v>
      </c>
      <c r="O29">
        <f t="shared" si="4"/>
        <v>113.5</v>
      </c>
      <c r="P29">
        <f t="shared" si="5"/>
        <v>80</v>
      </c>
      <c r="Q29">
        <v>15</v>
      </c>
      <c r="R29">
        <v>255</v>
      </c>
      <c r="S29">
        <f t="shared" si="6"/>
        <v>538</v>
      </c>
    </row>
    <row r="30" spans="1:19">
      <c r="A30">
        <v>90</v>
      </c>
      <c r="B30" t="s">
        <v>67</v>
      </c>
      <c r="C30">
        <f t="shared" ref="C30:J30" si="15">C14+K2*9</f>
        <v>200</v>
      </c>
      <c r="D30">
        <f t="shared" si="15"/>
        <v>102</v>
      </c>
      <c r="E30">
        <f t="shared" si="15"/>
        <v>45</v>
      </c>
      <c r="F30">
        <f t="shared" si="15"/>
        <v>100</v>
      </c>
      <c r="G30">
        <f t="shared" si="15"/>
        <v>95</v>
      </c>
      <c r="H30">
        <f t="shared" si="15"/>
        <v>93</v>
      </c>
      <c r="I30">
        <f t="shared" si="15"/>
        <v>147</v>
      </c>
      <c r="J30">
        <f t="shared" si="15"/>
        <v>188</v>
      </c>
      <c r="K30">
        <f t="shared" si="0"/>
        <v>682.8</v>
      </c>
      <c r="L30">
        <f t="shared" si="1"/>
        <v>263.39999999999998</v>
      </c>
      <c r="M30">
        <f t="shared" si="2"/>
        <v>140</v>
      </c>
      <c r="N30">
        <f t="shared" si="3"/>
        <v>220</v>
      </c>
      <c r="O30">
        <f t="shared" si="4"/>
        <v>184.3</v>
      </c>
      <c r="P30">
        <f t="shared" si="5"/>
        <v>186.4</v>
      </c>
      <c r="Q30">
        <v>15</v>
      </c>
      <c r="R30">
        <v>255</v>
      </c>
      <c r="S30">
        <f t="shared" si="6"/>
        <v>1543</v>
      </c>
    </row>
    <row r="31" spans="1:19">
      <c r="A31">
        <v>90</v>
      </c>
      <c r="B31" t="s">
        <v>68</v>
      </c>
      <c r="C31">
        <f t="shared" ref="C31:J31" si="16">C15+K3*9</f>
        <v>95</v>
      </c>
      <c r="D31">
        <f t="shared" si="16"/>
        <v>198</v>
      </c>
      <c r="E31">
        <f t="shared" si="16"/>
        <v>45</v>
      </c>
      <c r="F31">
        <f t="shared" si="16"/>
        <v>105</v>
      </c>
      <c r="G31">
        <f t="shared" si="16"/>
        <v>45</v>
      </c>
      <c r="H31">
        <f t="shared" si="16"/>
        <v>90</v>
      </c>
      <c r="I31">
        <f t="shared" si="16"/>
        <v>197</v>
      </c>
      <c r="J31">
        <f t="shared" si="16"/>
        <v>195</v>
      </c>
      <c r="K31">
        <f t="shared" si="0"/>
        <v>498</v>
      </c>
      <c r="L31">
        <f t="shared" si="1"/>
        <v>361.5</v>
      </c>
      <c r="M31">
        <f t="shared" si="2"/>
        <v>140</v>
      </c>
      <c r="N31">
        <f t="shared" si="3"/>
        <v>191.5</v>
      </c>
      <c r="O31">
        <f t="shared" si="4"/>
        <v>167.5</v>
      </c>
      <c r="P31">
        <f t="shared" si="5"/>
        <v>166.4</v>
      </c>
      <c r="Q31">
        <v>15</v>
      </c>
      <c r="R31">
        <v>255</v>
      </c>
      <c r="S31">
        <f t="shared" si="6"/>
        <v>1789</v>
      </c>
    </row>
    <row r="32" spans="1:19">
      <c r="A32">
        <v>90</v>
      </c>
      <c r="B32" t="s">
        <v>69</v>
      </c>
      <c r="C32">
        <f t="shared" ref="C32:J32" si="17">C16+K4*9</f>
        <v>100</v>
      </c>
      <c r="D32">
        <f t="shared" si="17"/>
        <v>48</v>
      </c>
      <c r="E32">
        <f t="shared" si="17"/>
        <v>92</v>
      </c>
      <c r="F32">
        <f t="shared" si="17"/>
        <v>150</v>
      </c>
      <c r="G32">
        <f t="shared" si="17"/>
        <v>250</v>
      </c>
      <c r="H32">
        <f t="shared" si="17"/>
        <v>145</v>
      </c>
      <c r="I32">
        <f t="shared" si="17"/>
        <v>90</v>
      </c>
      <c r="J32">
        <f t="shared" si="17"/>
        <v>95</v>
      </c>
      <c r="K32">
        <f t="shared" si="0"/>
        <v>447</v>
      </c>
      <c r="L32">
        <f t="shared" si="1"/>
        <v>181.5</v>
      </c>
      <c r="M32">
        <f t="shared" si="2"/>
        <v>187</v>
      </c>
      <c r="N32">
        <f t="shared" si="3"/>
        <v>220</v>
      </c>
      <c r="O32">
        <f t="shared" si="4"/>
        <v>262</v>
      </c>
      <c r="P32">
        <f t="shared" si="5"/>
        <v>268</v>
      </c>
      <c r="Q32">
        <v>15</v>
      </c>
      <c r="R32">
        <v>255</v>
      </c>
      <c r="S32">
        <f t="shared" si="6"/>
        <v>1318</v>
      </c>
    </row>
    <row r="33" spans="1:19">
      <c r="A33">
        <v>90</v>
      </c>
      <c r="B33" t="s">
        <v>70</v>
      </c>
      <c r="C33">
        <f t="shared" ref="C33:J33" si="18">C17+K5*9</f>
        <v>190</v>
      </c>
      <c r="D33">
        <f t="shared" si="18"/>
        <v>95</v>
      </c>
      <c r="E33">
        <f t="shared" si="18"/>
        <v>95</v>
      </c>
      <c r="F33">
        <f t="shared" si="18"/>
        <v>145</v>
      </c>
      <c r="G33">
        <f t="shared" si="18"/>
        <v>102</v>
      </c>
      <c r="H33">
        <f t="shared" si="18"/>
        <v>103</v>
      </c>
      <c r="I33">
        <f t="shared" si="18"/>
        <v>135</v>
      </c>
      <c r="J33">
        <f t="shared" si="18"/>
        <v>105</v>
      </c>
      <c r="K33">
        <f t="shared" si="0"/>
        <v>615</v>
      </c>
      <c r="L33">
        <f t="shared" si="1"/>
        <v>231.5</v>
      </c>
      <c r="M33">
        <f t="shared" si="2"/>
        <v>190</v>
      </c>
      <c r="N33">
        <f t="shared" si="3"/>
        <v>244</v>
      </c>
      <c r="O33">
        <f t="shared" si="4"/>
        <v>192.39999999999998</v>
      </c>
      <c r="P33">
        <f t="shared" si="5"/>
        <v>188.2</v>
      </c>
      <c r="Q33">
        <v>15</v>
      </c>
      <c r="R33">
        <v>255</v>
      </c>
      <c r="S33">
        <f t="shared" si="6"/>
        <v>1500</v>
      </c>
    </row>
    <row r="34" spans="1:19">
      <c r="A34">
        <v>90</v>
      </c>
      <c r="B34" t="s">
        <v>71</v>
      </c>
      <c r="C34">
        <f t="shared" ref="C34:J34" si="19">C18+K6*9</f>
        <v>150</v>
      </c>
      <c r="D34">
        <f t="shared" si="19"/>
        <v>100</v>
      </c>
      <c r="E34">
        <f t="shared" si="19"/>
        <v>45</v>
      </c>
      <c r="F34">
        <f t="shared" si="19"/>
        <v>247</v>
      </c>
      <c r="G34">
        <f t="shared" si="19"/>
        <v>153</v>
      </c>
      <c r="H34">
        <f t="shared" si="19"/>
        <v>90</v>
      </c>
      <c r="I34">
        <f t="shared" si="19"/>
        <v>95</v>
      </c>
      <c r="J34">
        <f t="shared" si="19"/>
        <v>90</v>
      </c>
      <c r="K34">
        <f t="shared" si="0"/>
        <v>534</v>
      </c>
      <c r="L34">
        <f t="shared" si="1"/>
        <v>232</v>
      </c>
      <c r="M34">
        <f t="shared" si="2"/>
        <v>140</v>
      </c>
      <c r="N34">
        <f t="shared" si="3"/>
        <v>293.2</v>
      </c>
      <c r="O34">
        <f t="shared" si="4"/>
        <v>199.89999999999998</v>
      </c>
      <c r="P34">
        <f t="shared" si="5"/>
        <v>210.8</v>
      </c>
      <c r="Q34">
        <v>15</v>
      </c>
      <c r="R34">
        <v>255</v>
      </c>
      <c r="S34">
        <f t="shared" si="6"/>
        <v>1385</v>
      </c>
    </row>
    <row r="35" spans="1:19">
      <c r="A35">
        <v>90</v>
      </c>
      <c r="B35" t="s">
        <v>72</v>
      </c>
      <c r="C35">
        <f t="shared" ref="C35:J35" si="20">C19+K7*9</f>
        <v>147</v>
      </c>
      <c r="D35">
        <f t="shared" si="20"/>
        <v>48</v>
      </c>
      <c r="E35">
        <f t="shared" si="20"/>
        <v>252</v>
      </c>
      <c r="F35">
        <f t="shared" si="20"/>
        <v>143</v>
      </c>
      <c r="G35">
        <f t="shared" si="20"/>
        <v>50</v>
      </c>
      <c r="H35">
        <f t="shared" si="20"/>
        <v>145</v>
      </c>
      <c r="I35">
        <f t="shared" si="20"/>
        <v>90</v>
      </c>
      <c r="J35">
        <f t="shared" si="20"/>
        <v>95</v>
      </c>
      <c r="K35">
        <f t="shared" si="0"/>
        <v>531.59999999999991</v>
      </c>
      <c r="L35">
        <f t="shared" si="1"/>
        <v>181.5</v>
      </c>
      <c r="M35">
        <f t="shared" si="2"/>
        <v>347</v>
      </c>
      <c r="N35">
        <f t="shared" si="3"/>
        <v>229.9</v>
      </c>
      <c r="O35">
        <f t="shared" si="4"/>
        <v>202</v>
      </c>
      <c r="P35">
        <f t="shared" si="5"/>
        <v>148</v>
      </c>
      <c r="Q35">
        <v>15</v>
      </c>
      <c r="R35">
        <v>255</v>
      </c>
      <c r="S35">
        <f t="shared" si="6"/>
        <v>1318</v>
      </c>
    </row>
    <row r="36" spans="1:19">
      <c r="A36">
        <v>90</v>
      </c>
      <c r="B36" t="s">
        <v>73</v>
      </c>
      <c r="C36">
        <f t="shared" ref="C36:J36" si="21">C20+K8*9</f>
        <v>93</v>
      </c>
      <c r="D36">
        <f t="shared" si="21"/>
        <v>143</v>
      </c>
      <c r="E36">
        <f t="shared" si="21"/>
        <v>202</v>
      </c>
      <c r="F36">
        <f t="shared" si="21"/>
        <v>55</v>
      </c>
      <c r="G36">
        <f t="shared" si="21"/>
        <v>90</v>
      </c>
      <c r="H36">
        <f t="shared" si="21"/>
        <v>135</v>
      </c>
      <c r="I36">
        <f t="shared" si="21"/>
        <v>147</v>
      </c>
      <c r="J36">
        <f t="shared" si="21"/>
        <v>105</v>
      </c>
      <c r="K36">
        <f t="shared" si="0"/>
        <v>440.4</v>
      </c>
      <c r="L36">
        <f t="shared" si="1"/>
        <v>279.5</v>
      </c>
      <c r="M36">
        <f t="shared" si="2"/>
        <v>297</v>
      </c>
      <c r="N36">
        <f t="shared" si="3"/>
        <v>160.9</v>
      </c>
      <c r="O36">
        <f t="shared" si="4"/>
        <v>208</v>
      </c>
      <c r="P36">
        <f t="shared" si="5"/>
        <v>183.4</v>
      </c>
      <c r="Q36">
        <v>15</v>
      </c>
      <c r="R36">
        <v>255</v>
      </c>
      <c r="S36">
        <f t="shared" si="6"/>
        <v>1584</v>
      </c>
    </row>
    <row r="37" spans="1:19">
      <c r="A37">
        <v>90</v>
      </c>
      <c r="B37" t="s">
        <v>74</v>
      </c>
      <c r="C37">
        <f t="shared" ref="C37:J37" si="22">C21+K9*9</f>
        <v>50</v>
      </c>
      <c r="D37">
        <f t="shared" si="22"/>
        <v>93</v>
      </c>
      <c r="E37">
        <f t="shared" si="22"/>
        <v>195</v>
      </c>
      <c r="F37">
        <f t="shared" si="22"/>
        <v>100</v>
      </c>
      <c r="G37">
        <f t="shared" si="22"/>
        <v>145</v>
      </c>
      <c r="H37">
        <f t="shared" si="22"/>
        <v>245</v>
      </c>
      <c r="I37">
        <f t="shared" si="22"/>
        <v>95</v>
      </c>
      <c r="J37">
        <f t="shared" si="22"/>
        <v>47</v>
      </c>
      <c r="K37">
        <f t="shared" si="0"/>
        <v>328.2</v>
      </c>
      <c r="L37">
        <f t="shared" si="1"/>
        <v>212.1</v>
      </c>
      <c r="M37">
        <f t="shared" si="2"/>
        <v>290</v>
      </c>
      <c r="N37">
        <f t="shared" si="3"/>
        <v>175</v>
      </c>
      <c r="O37">
        <f t="shared" si="4"/>
        <v>290.5</v>
      </c>
      <c r="P37">
        <f t="shared" si="5"/>
        <v>206</v>
      </c>
      <c r="Q37">
        <v>15</v>
      </c>
      <c r="R37">
        <v>255</v>
      </c>
      <c r="S37">
        <f t="shared" si="6"/>
        <v>1378</v>
      </c>
    </row>
    <row r="38" spans="1:19">
      <c r="B38" t="s">
        <v>88</v>
      </c>
      <c r="K38">
        <v>50</v>
      </c>
      <c r="L38">
        <v>5</v>
      </c>
      <c r="M38">
        <v>10</v>
      </c>
      <c r="N38">
        <v>30</v>
      </c>
      <c r="O38">
        <v>30</v>
      </c>
      <c r="P38">
        <v>35</v>
      </c>
      <c r="Q38">
        <v>13</v>
      </c>
      <c r="R38">
        <v>255</v>
      </c>
      <c r="S38">
        <v>125</v>
      </c>
    </row>
    <row r="39" spans="1:19">
      <c r="B39" t="s">
        <v>89</v>
      </c>
      <c r="K39">
        <v>85</v>
      </c>
      <c r="L39">
        <v>35</v>
      </c>
      <c r="M39">
        <v>10</v>
      </c>
      <c r="N39">
        <v>24</v>
      </c>
      <c r="O39">
        <v>10</v>
      </c>
      <c r="P39">
        <v>25</v>
      </c>
      <c r="Q39">
        <v>15</v>
      </c>
      <c r="R39">
        <v>255</v>
      </c>
      <c r="S39">
        <v>275</v>
      </c>
    </row>
    <row r="40" spans="1:19">
      <c r="B40" t="s">
        <v>90</v>
      </c>
      <c r="K40">
        <v>150</v>
      </c>
      <c r="L40">
        <v>55</v>
      </c>
      <c r="M40">
        <v>10</v>
      </c>
      <c r="N40">
        <v>10</v>
      </c>
      <c r="O40">
        <v>0</v>
      </c>
      <c r="P40">
        <v>20</v>
      </c>
      <c r="Q40">
        <v>15</v>
      </c>
      <c r="R40">
        <v>255</v>
      </c>
      <c r="S40">
        <v>475</v>
      </c>
    </row>
    <row r="41" spans="1:19">
      <c r="B41" t="s">
        <v>91</v>
      </c>
      <c r="K41">
        <f>K38+0.07*K38*29 + 0.5*1*29 + 2*29</f>
        <v>224</v>
      </c>
      <c r="L41">
        <f>L38+0.07*L38*29 + 0.3*1*29 + 0.8*29</f>
        <v>47.050000000000004</v>
      </c>
      <c r="M41">
        <f>0.05*10*29+29</f>
        <v>43.5</v>
      </c>
      <c r="N41">
        <f>N38+0.12*N38*29 + 0.04*1*29 + 29</f>
        <v>164.55999999999997</v>
      </c>
      <c r="O41">
        <f>O38+0.12*O38*29 + 0.04*1*29 + 29</f>
        <v>164.55999999999997</v>
      </c>
      <c r="P41">
        <f>0.05*35*29+29</f>
        <v>79.75</v>
      </c>
      <c r="Q41">
        <v>15</v>
      </c>
      <c r="R41">
        <v>255</v>
      </c>
      <c r="S41">
        <f>S38+0.04*S38*29 + 0.5*1*29 + 29*10</f>
        <v>574.5</v>
      </c>
    </row>
    <row r="42" spans="1:19">
      <c r="B42" t="s">
        <v>92</v>
      </c>
      <c r="K42">
        <f>K39+0.07*K39*29 + 0.5*3*29 + 2*29</f>
        <v>359.05</v>
      </c>
      <c r="L42">
        <f>L39+0.07*L39*29 + 0.3*3*29 + 0.8*29</f>
        <v>155.35000000000002</v>
      </c>
      <c r="M42">
        <f t="shared" ref="M42:M43" si="23">0.05*10*29+29</f>
        <v>43.5</v>
      </c>
      <c r="N42">
        <f>N39+0.12*N39*29 + 0.04*3*29 + 29</f>
        <v>140</v>
      </c>
      <c r="O42">
        <f>O39+0.12*O39*29 + 0.04*3*29 + 29</f>
        <v>77.28</v>
      </c>
      <c r="P42">
        <f>0.05*25*29+29</f>
        <v>65.25</v>
      </c>
      <c r="Q42">
        <v>15</v>
      </c>
      <c r="R42">
        <v>255</v>
      </c>
      <c r="S42">
        <f>S39+0.04*S39*29 + 0.5*3*29 + 29*10</f>
        <v>927.5</v>
      </c>
    </row>
    <row r="43" spans="1:19">
      <c r="B43" t="s">
        <v>93</v>
      </c>
      <c r="K43">
        <f>K40+0.07*K40*29 + 0.5*6*29 + 2*29</f>
        <v>599.5</v>
      </c>
      <c r="L43">
        <f>L40+0.07*L40*29 + 0.3*6*29 + 0.8*29</f>
        <v>242.05</v>
      </c>
      <c r="M43">
        <f t="shared" si="23"/>
        <v>43.5</v>
      </c>
      <c r="N43">
        <f>N40+0.12*N40*29 + 0.04*6*29 + 29</f>
        <v>80.759999999999991</v>
      </c>
      <c r="O43">
        <f>O40+0.12*O40*29 + 0.04*6*29 + 29</f>
        <v>35.96</v>
      </c>
      <c r="P43">
        <f>0.05*20*29+29</f>
        <v>58</v>
      </c>
      <c r="Q43">
        <v>15</v>
      </c>
      <c r="R43">
        <v>255</v>
      </c>
      <c r="S43">
        <f>S40+0.04*S40*29 + 0.5*6*29 + 29*10</f>
        <v>1403</v>
      </c>
    </row>
    <row r="44" spans="1:19">
      <c r="B44" t="s">
        <v>94</v>
      </c>
      <c r="K44">
        <f>K38+0.07*K38*89 + 0.5*1*89 + 2*89</f>
        <v>584</v>
      </c>
      <c r="L44">
        <f>L38+0.07*L38*89 + 0.3*1*89 + 0.8*89</f>
        <v>134.05000000000001</v>
      </c>
      <c r="M44">
        <f>0.05*10*89+89</f>
        <v>133.5</v>
      </c>
      <c r="N44">
        <f>N38+0.12*N38*89 + 0.04*1*89 + 89</f>
        <v>442.96</v>
      </c>
      <c r="O44">
        <f>O38+0.12*O38*89 + 0.04*1*89 + 89</f>
        <v>442.96</v>
      </c>
      <c r="P44">
        <f>0.05*89*35+89</f>
        <v>244.75</v>
      </c>
      <c r="Q44">
        <v>15</v>
      </c>
      <c r="R44">
        <v>255</v>
      </c>
      <c r="S44">
        <f>S38+0.04*S38*89 + 0.5*1*89 + 89*10</f>
        <v>1504.5</v>
      </c>
    </row>
    <row r="45" spans="1:19">
      <c r="B45" t="s">
        <v>95</v>
      </c>
      <c r="K45">
        <f>K39+0.07*K39*89 + 0.5*3*89 + 2*89</f>
        <v>926.05000000000007</v>
      </c>
      <c r="L45">
        <f>L39+0.07*L39*89 + 0.3*3*89 + 0.8*89</f>
        <v>404.34999999999997</v>
      </c>
      <c r="M45">
        <f t="shared" ref="M45:M46" si="24">0.05*10*89+89</f>
        <v>133.5</v>
      </c>
      <c r="N45">
        <f>N39+0.12*N39*89 + 0.04*3*89 + 89</f>
        <v>380</v>
      </c>
      <c r="O45">
        <f>O39+0.12*O39*89 + 0.04*3*89 + 89</f>
        <v>216.48</v>
      </c>
      <c r="P45">
        <f>0.05*89*25+89</f>
        <v>200.25</v>
      </c>
      <c r="Q45">
        <v>15</v>
      </c>
      <c r="R45">
        <v>255</v>
      </c>
      <c r="S45">
        <f>S39+0.04*S39*89 + 0.5*3*89 + 890</f>
        <v>2277.5</v>
      </c>
    </row>
    <row r="46" spans="1:19">
      <c r="B46" t="s">
        <v>96</v>
      </c>
      <c r="K46">
        <f>K40+0.07*K40*89 + 0.5*6*89 + 2*89</f>
        <v>1529.5</v>
      </c>
      <c r="L46">
        <f>L40+0.07*L40*89 + 0.3*6*89 + 0.8*89</f>
        <v>629.05000000000007</v>
      </c>
      <c r="M46">
        <f t="shared" si="24"/>
        <v>133.5</v>
      </c>
      <c r="N46">
        <f>N40+0.12*N40*89 + 0.04*6*89 + 89</f>
        <v>227.16</v>
      </c>
      <c r="O46">
        <f>O40+0.12*O40*89 + 0.04*6*89 + 89</f>
        <v>110.36</v>
      </c>
      <c r="P46">
        <f>0.05*89*20+89</f>
        <v>178</v>
      </c>
      <c r="Q46">
        <v>15</v>
      </c>
      <c r="R46">
        <v>255</v>
      </c>
      <c r="S46">
        <f>S40+0.04*S40*89 + 0.5*6*89 + 890</f>
        <v>3323</v>
      </c>
    </row>
  </sheetData>
  <phoneticPr fontId="1" type="noConversion"/>
  <conditionalFormatting sqref="K14:K37">
    <cfRule type="dataBar" priority="5">
      <dataBar>
        <cfvo type="min" val="0"/>
        <cfvo type="max" val="0"/>
        <color rgb="FF638EC6"/>
      </dataBar>
    </cfRule>
  </conditionalFormatting>
  <conditionalFormatting sqref="K14:S46">
    <cfRule type="dataBar" priority="4">
      <dataBar>
        <cfvo type="min" val="0"/>
        <cfvo type="max" val="0"/>
        <color rgb="FF638EC6"/>
      </dataBar>
    </cfRule>
  </conditionalFormatting>
  <conditionalFormatting sqref="P14:P46">
    <cfRule type="dataBar" priority="3">
      <dataBar>
        <cfvo type="min" val="0"/>
        <cfvo type="max" val="0"/>
        <color rgb="FF63C384"/>
      </dataBar>
    </cfRule>
  </conditionalFormatting>
  <conditionalFormatting sqref="K14:L46">
    <cfRule type="dataBar" priority="2">
      <dataBar>
        <cfvo type="min" val="0"/>
        <cfvo type="max" val="0"/>
        <color rgb="FFFF555A"/>
      </dataBar>
    </cfRule>
  </conditionalFormatting>
  <conditionalFormatting sqref="N14:O46">
    <cfRule type="dataBar" priority="1">
      <dataBar>
        <cfvo type="min" val="0"/>
        <cfvo type="max" val="0"/>
        <color rgb="FFD6007B"/>
      </dataBar>
    </cfRule>
  </conditionalFormatting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K5" sqref="K5"/>
    </sheetView>
  </sheetViews>
  <sheetFormatPr defaultRowHeight="13.5"/>
  <sheetData>
    <row r="1" spans="1:3">
      <c r="A1" t="s">
        <v>98</v>
      </c>
      <c r="B1" t="s">
        <v>99</v>
      </c>
      <c r="C1" t="s">
        <v>100</v>
      </c>
    </row>
    <row r="2" spans="1:3">
      <c r="A2">
        <v>1</v>
      </c>
      <c r="B2">
        <v>60</v>
      </c>
      <c r="C2">
        <f>B2/3</f>
        <v>20</v>
      </c>
    </row>
    <row r="3" spans="1:3">
      <c r="A3">
        <v>2</v>
      </c>
      <c r="B3">
        <v>90</v>
      </c>
      <c r="C3">
        <f t="shared" ref="C3" si="0">B3/3</f>
        <v>30</v>
      </c>
    </row>
    <row r="4" spans="1:3">
      <c r="A4">
        <v>3</v>
      </c>
      <c r="B4">
        <v>130</v>
      </c>
      <c r="C4">
        <v>42</v>
      </c>
    </row>
    <row r="5" spans="1:3">
      <c r="A5">
        <v>4</v>
      </c>
      <c r="B5">
        <v>170</v>
      </c>
      <c r="C5">
        <v>56</v>
      </c>
    </row>
    <row r="6" spans="1:3">
      <c r="A6">
        <v>5</v>
      </c>
      <c r="B6">
        <v>220</v>
      </c>
      <c r="C6">
        <v>70</v>
      </c>
    </row>
    <row r="7" spans="1:3">
      <c r="A7">
        <v>6</v>
      </c>
      <c r="B7">
        <v>280</v>
      </c>
      <c r="C7">
        <v>88</v>
      </c>
    </row>
    <row r="8" spans="1:3">
      <c r="A8">
        <v>7</v>
      </c>
      <c r="B8">
        <v>350</v>
      </c>
      <c r="C8">
        <v>110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>
      <selection activeCell="E2" sqref="E2"/>
    </sheetView>
  </sheetViews>
  <sheetFormatPr defaultRowHeight="13.5"/>
  <sheetData>
    <row r="1" spans="1:5">
      <c r="A1" t="s">
        <v>98</v>
      </c>
      <c r="B1" t="s">
        <v>104</v>
      </c>
      <c r="C1" t="s">
        <v>103</v>
      </c>
      <c r="D1" t="s">
        <v>105</v>
      </c>
      <c r="E1" t="s">
        <v>106</v>
      </c>
    </row>
    <row r="2" spans="1:5">
      <c r="A2">
        <v>1</v>
      </c>
      <c r="B2">
        <f>$A2*$A2+5*$A2+50</f>
        <v>56</v>
      </c>
      <c r="C2">
        <f>$A2*$A2*1.2+10*$A2+50+100</f>
        <v>161.19999999999999</v>
      </c>
      <c r="D2">
        <f>$A2*$A2*1.4+25*$A2+50+200</f>
        <v>276.39999999999998</v>
      </c>
      <c r="E2">
        <f>$A2*$A2*1.8+50*$A2+50+500</f>
        <v>601.79999999999995</v>
      </c>
    </row>
    <row r="3" spans="1:5">
      <c r="A3">
        <v>2</v>
      </c>
      <c r="B3">
        <f t="shared" ref="B3:B66" si="0">$A3*$A3+5*$A3+50</f>
        <v>64</v>
      </c>
      <c r="C3">
        <f t="shared" ref="C3:C66" si="1">$A3*$A3*1.2+10*$A3+50+100</f>
        <v>174.8</v>
      </c>
      <c r="D3">
        <f t="shared" ref="D3:D66" si="2">$A3*$A3*1.4+25*$A3+50+200</f>
        <v>305.60000000000002</v>
      </c>
      <c r="E3">
        <f t="shared" ref="E3:E66" si="3">$A3*$A3*1.8+50*$A3+50+500</f>
        <v>657.2</v>
      </c>
    </row>
    <row r="4" spans="1:5">
      <c r="A4">
        <v>3</v>
      </c>
      <c r="B4">
        <f t="shared" si="0"/>
        <v>74</v>
      </c>
      <c r="C4">
        <f t="shared" si="1"/>
        <v>190.8</v>
      </c>
      <c r="D4">
        <f t="shared" si="2"/>
        <v>337.6</v>
      </c>
      <c r="E4">
        <f t="shared" si="3"/>
        <v>716.2</v>
      </c>
    </row>
    <row r="5" spans="1:5">
      <c r="A5">
        <v>4</v>
      </c>
      <c r="B5">
        <f t="shared" si="0"/>
        <v>86</v>
      </c>
      <c r="C5">
        <f t="shared" si="1"/>
        <v>209.2</v>
      </c>
      <c r="D5">
        <f t="shared" si="2"/>
        <v>372.4</v>
      </c>
      <c r="E5">
        <f t="shared" si="3"/>
        <v>778.8</v>
      </c>
    </row>
    <row r="6" spans="1:5">
      <c r="A6">
        <v>5</v>
      </c>
      <c r="B6">
        <f t="shared" si="0"/>
        <v>100</v>
      </c>
      <c r="C6">
        <f t="shared" si="1"/>
        <v>230</v>
      </c>
      <c r="D6">
        <f t="shared" si="2"/>
        <v>410</v>
      </c>
      <c r="E6">
        <f t="shared" si="3"/>
        <v>845</v>
      </c>
    </row>
    <row r="7" spans="1:5">
      <c r="A7">
        <v>6</v>
      </c>
      <c r="B7">
        <f t="shared" si="0"/>
        <v>116</v>
      </c>
      <c r="C7">
        <f t="shared" si="1"/>
        <v>253.2</v>
      </c>
      <c r="D7">
        <f t="shared" si="2"/>
        <v>450.4</v>
      </c>
      <c r="E7">
        <f t="shared" si="3"/>
        <v>914.8</v>
      </c>
    </row>
    <row r="8" spans="1:5">
      <c r="A8">
        <v>7</v>
      </c>
      <c r="B8">
        <f t="shared" si="0"/>
        <v>134</v>
      </c>
      <c r="C8">
        <f t="shared" si="1"/>
        <v>278.8</v>
      </c>
      <c r="D8">
        <f t="shared" si="2"/>
        <v>493.6</v>
      </c>
      <c r="E8">
        <f t="shared" si="3"/>
        <v>988.2</v>
      </c>
    </row>
    <row r="9" spans="1:5">
      <c r="A9">
        <v>8</v>
      </c>
      <c r="B9">
        <f t="shared" si="0"/>
        <v>154</v>
      </c>
      <c r="C9">
        <f t="shared" si="1"/>
        <v>306.8</v>
      </c>
      <c r="D9">
        <f t="shared" si="2"/>
        <v>539.6</v>
      </c>
      <c r="E9">
        <f t="shared" si="3"/>
        <v>1065.2</v>
      </c>
    </row>
    <row r="10" spans="1:5">
      <c r="A10">
        <v>9</v>
      </c>
      <c r="B10">
        <f t="shared" si="0"/>
        <v>176</v>
      </c>
      <c r="C10">
        <f t="shared" si="1"/>
        <v>337.2</v>
      </c>
      <c r="D10">
        <f t="shared" si="2"/>
        <v>588.4</v>
      </c>
      <c r="E10">
        <f t="shared" si="3"/>
        <v>1145.8</v>
      </c>
    </row>
    <row r="11" spans="1:5">
      <c r="A11">
        <v>10</v>
      </c>
      <c r="B11">
        <f t="shared" si="0"/>
        <v>200</v>
      </c>
      <c r="C11">
        <f t="shared" si="1"/>
        <v>370</v>
      </c>
      <c r="D11">
        <f t="shared" si="2"/>
        <v>640</v>
      </c>
      <c r="E11">
        <f t="shared" si="3"/>
        <v>1230</v>
      </c>
    </row>
    <row r="12" spans="1:5">
      <c r="A12">
        <v>11</v>
      </c>
      <c r="B12">
        <f t="shared" si="0"/>
        <v>226</v>
      </c>
      <c r="C12">
        <f t="shared" si="1"/>
        <v>405.2</v>
      </c>
      <c r="D12">
        <f t="shared" si="2"/>
        <v>694.4</v>
      </c>
      <c r="E12">
        <f t="shared" si="3"/>
        <v>1317.8</v>
      </c>
    </row>
    <row r="13" spans="1:5">
      <c r="A13">
        <v>12</v>
      </c>
      <c r="B13">
        <f t="shared" si="0"/>
        <v>254</v>
      </c>
      <c r="C13">
        <f t="shared" si="1"/>
        <v>442.79999999999995</v>
      </c>
      <c r="D13">
        <f t="shared" si="2"/>
        <v>751.6</v>
      </c>
      <c r="E13">
        <f t="shared" si="3"/>
        <v>1409.2</v>
      </c>
    </row>
    <row r="14" spans="1:5">
      <c r="A14">
        <v>13</v>
      </c>
      <c r="B14">
        <f t="shared" si="0"/>
        <v>284</v>
      </c>
      <c r="C14">
        <f t="shared" si="1"/>
        <v>482.79999999999995</v>
      </c>
      <c r="D14">
        <f t="shared" si="2"/>
        <v>811.6</v>
      </c>
      <c r="E14">
        <f t="shared" si="3"/>
        <v>1504.2</v>
      </c>
    </row>
    <row r="15" spans="1:5">
      <c r="A15">
        <v>14</v>
      </c>
      <c r="B15">
        <f t="shared" si="0"/>
        <v>316</v>
      </c>
      <c r="C15">
        <f t="shared" si="1"/>
        <v>525.20000000000005</v>
      </c>
      <c r="D15">
        <f t="shared" si="2"/>
        <v>874.4</v>
      </c>
      <c r="E15">
        <f t="shared" si="3"/>
        <v>1602.8</v>
      </c>
    </row>
    <row r="16" spans="1:5">
      <c r="A16">
        <v>15</v>
      </c>
      <c r="B16">
        <f t="shared" si="0"/>
        <v>350</v>
      </c>
      <c r="C16">
        <f t="shared" si="1"/>
        <v>570</v>
      </c>
      <c r="D16">
        <f t="shared" si="2"/>
        <v>940</v>
      </c>
      <c r="E16">
        <f t="shared" si="3"/>
        <v>1705</v>
      </c>
    </row>
    <row r="17" spans="1:5">
      <c r="A17">
        <v>16</v>
      </c>
      <c r="B17">
        <f t="shared" si="0"/>
        <v>386</v>
      </c>
      <c r="C17">
        <f t="shared" si="1"/>
        <v>617.20000000000005</v>
      </c>
      <c r="D17">
        <f t="shared" si="2"/>
        <v>1008.4</v>
      </c>
      <c r="E17">
        <f t="shared" si="3"/>
        <v>1810.8</v>
      </c>
    </row>
    <row r="18" spans="1:5">
      <c r="A18">
        <v>17</v>
      </c>
      <c r="B18">
        <f t="shared" si="0"/>
        <v>424</v>
      </c>
      <c r="C18">
        <f t="shared" si="1"/>
        <v>666.8</v>
      </c>
      <c r="D18">
        <f t="shared" si="2"/>
        <v>1079.5999999999999</v>
      </c>
      <c r="E18">
        <f t="shared" si="3"/>
        <v>1920.2</v>
      </c>
    </row>
    <row r="19" spans="1:5">
      <c r="A19">
        <v>18</v>
      </c>
      <c r="B19">
        <f t="shared" si="0"/>
        <v>464</v>
      </c>
      <c r="C19">
        <f t="shared" si="1"/>
        <v>718.8</v>
      </c>
      <c r="D19">
        <f t="shared" si="2"/>
        <v>1153.5999999999999</v>
      </c>
      <c r="E19">
        <f t="shared" si="3"/>
        <v>2033.2</v>
      </c>
    </row>
    <row r="20" spans="1:5">
      <c r="A20">
        <v>19</v>
      </c>
      <c r="B20">
        <f t="shared" si="0"/>
        <v>506</v>
      </c>
      <c r="C20">
        <f t="shared" si="1"/>
        <v>773.2</v>
      </c>
      <c r="D20">
        <f t="shared" si="2"/>
        <v>1230.4000000000001</v>
      </c>
      <c r="E20">
        <f t="shared" si="3"/>
        <v>2149.8000000000002</v>
      </c>
    </row>
    <row r="21" spans="1:5">
      <c r="A21">
        <v>20</v>
      </c>
      <c r="B21">
        <f t="shared" si="0"/>
        <v>550</v>
      </c>
      <c r="C21">
        <f t="shared" si="1"/>
        <v>830</v>
      </c>
      <c r="D21">
        <f t="shared" si="2"/>
        <v>1310</v>
      </c>
      <c r="E21">
        <f t="shared" si="3"/>
        <v>2270</v>
      </c>
    </row>
    <row r="22" spans="1:5">
      <c r="A22">
        <v>21</v>
      </c>
      <c r="B22">
        <f t="shared" si="0"/>
        <v>596</v>
      </c>
      <c r="C22">
        <f t="shared" si="1"/>
        <v>889.19999999999993</v>
      </c>
      <c r="D22">
        <f t="shared" si="2"/>
        <v>1392.4</v>
      </c>
      <c r="E22">
        <f t="shared" si="3"/>
        <v>2393.8000000000002</v>
      </c>
    </row>
    <row r="23" spans="1:5">
      <c r="A23">
        <v>22</v>
      </c>
      <c r="B23">
        <f t="shared" si="0"/>
        <v>644</v>
      </c>
      <c r="C23">
        <f t="shared" si="1"/>
        <v>950.8</v>
      </c>
      <c r="D23">
        <f t="shared" si="2"/>
        <v>1477.6</v>
      </c>
      <c r="E23">
        <f t="shared" si="3"/>
        <v>2521.1999999999998</v>
      </c>
    </row>
    <row r="24" spans="1:5">
      <c r="A24">
        <v>23</v>
      </c>
      <c r="B24">
        <f t="shared" si="0"/>
        <v>694</v>
      </c>
      <c r="C24">
        <f t="shared" si="1"/>
        <v>1014.8</v>
      </c>
      <c r="D24">
        <f t="shared" si="2"/>
        <v>1565.6</v>
      </c>
      <c r="E24">
        <f t="shared" si="3"/>
        <v>2652.2</v>
      </c>
    </row>
    <row r="25" spans="1:5">
      <c r="A25">
        <v>24</v>
      </c>
      <c r="B25">
        <f t="shared" si="0"/>
        <v>746</v>
      </c>
      <c r="C25">
        <f t="shared" si="1"/>
        <v>1081.1999999999998</v>
      </c>
      <c r="D25">
        <f t="shared" si="2"/>
        <v>1656.4</v>
      </c>
      <c r="E25">
        <f t="shared" si="3"/>
        <v>2786.8</v>
      </c>
    </row>
    <row r="26" spans="1:5">
      <c r="A26">
        <v>25</v>
      </c>
      <c r="B26">
        <f t="shared" si="0"/>
        <v>800</v>
      </c>
      <c r="C26">
        <f t="shared" si="1"/>
        <v>1150</v>
      </c>
      <c r="D26">
        <f t="shared" si="2"/>
        <v>1750</v>
      </c>
      <c r="E26">
        <f t="shared" si="3"/>
        <v>2925</v>
      </c>
    </row>
    <row r="27" spans="1:5">
      <c r="A27">
        <v>26</v>
      </c>
      <c r="B27">
        <f t="shared" si="0"/>
        <v>856</v>
      </c>
      <c r="C27">
        <f t="shared" si="1"/>
        <v>1221.1999999999998</v>
      </c>
      <c r="D27">
        <f t="shared" si="2"/>
        <v>1846.4</v>
      </c>
      <c r="E27">
        <f t="shared" si="3"/>
        <v>3066.8</v>
      </c>
    </row>
    <row r="28" spans="1:5">
      <c r="A28">
        <v>27</v>
      </c>
      <c r="B28">
        <f t="shared" si="0"/>
        <v>914</v>
      </c>
      <c r="C28">
        <f t="shared" si="1"/>
        <v>1294.8</v>
      </c>
      <c r="D28">
        <f t="shared" si="2"/>
        <v>1945.6</v>
      </c>
      <c r="E28">
        <f t="shared" si="3"/>
        <v>3212.2</v>
      </c>
    </row>
    <row r="29" spans="1:5">
      <c r="A29">
        <v>28</v>
      </c>
      <c r="B29">
        <f t="shared" si="0"/>
        <v>974</v>
      </c>
      <c r="C29">
        <f t="shared" si="1"/>
        <v>1370.8</v>
      </c>
      <c r="D29">
        <f t="shared" si="2"/>
        <v>2047.6</v>
      </c>
      <c r="E29">
        <f t="shared" si="3"/>
        <v>3361.2</v>
      </c>
    </row>
    <row r="30" spans="1:5">
      <c r="A30">
        <v>29</v>
      </c>
      <c r="B30">
        <f t="shared" si="0"/>
        <v>1036</v>
      </c>
      <c r="C30">
        <f t="shared" si="1"/>
        <v>1449.1999999999998</v>
      </c>
      <c r="D30">
        <f t="shared" si="2"/>
        <v>2152.3999999999996</v>
      </c>
      <c r="E30">
        <f t="shared" si="3"/>
        <v>3513.8</v>
      </c>
    </row>
    <row r="31" spans="1:5">
      <c r="A31">
        <v>30</v>
      </c>
      <c r="B31">
        <f t="shared" si="0"/>
        <v>1100</v>
      </c>
      <c r="C31">
        <f t="shared" si="1"/>
        <v>1530</v>
      </c>
      <c r="D31">
        <f t="shared" si="2"/>
        <v>2260</v>
      </c>
      <c r="E31">
        <f t="shared" si="3"/>
        <v>3670</v>
      </c>
    </row>
    <row r="32" spans="1:5">
      <c r="A32">
        <v>31</v>
      </c>
      <c r="B32">
        <f t="shared" si="0"/>
        <v>1166</v>
      </c>
      <c r="C32">
        <f t="shared" si="1"/>
        <v>1613.2</v>
      </c>
      <c r="D32">
        <f t="shared" si="2"/>
        <v>2370.3999999999996</v>
      </c>
      <c r="E32">
        <f t="shared" si="3"/>
        <v>3829.8</v>
      </c>
    </row>
    <row r="33" spans="1:5">
      <c r="A33">
        <v>32</v>
      </c>
      <c r="B33">
        <f t="shared" si="0"/>
        <v>1234</v>
      </c>
      <c r="C33">
        <f t="shared" si="1"/>
        <v>1698.8</v>
      </c>
      <c r="D33">
        <f t="shared" si="2"/>
        <v>2483.6</v>
      </c>
      <c r="E33">
        <f t="shared" si="3"/>
        <v>3993.2</v>
      </c>
    </row>
    <row r="34" spans="1:5">
      <c r="A34">
        <v>33</v>
      </c>
      <c r="B34">
        <f t="shared" si="0"/>
        <v>1304</v>
      </c>
      <c r="C34">
        <f t="shared" si="1"/>
        <v>1786.8</v>
      </c>
      <c r="D34">
        <f t="shared" si="2"/>
        <v>2599.6</v>
      </c>
      <c r="E34">
        <f t="shared" si="3"/>
        <v>4160.2</v>
      </c>
    </row>
    <row r="35" spans="1:5">
      <c r="A35">
        <v>34</v>
      </c>
      <c r="B35">
        <f t="shared" si="0"/>
        <v>1376</v>
      </c>
      <c r="C35">
        <f t="shared" si="1"/>
        <v>1877.2</v>
      </c>
      <c r="D35">
        <f t="shared" si="2"/>
        <v>2718.3999999999996</v>
      </c>
      <c r="E35">
        <f t="shared" si="3"/>
        <v>4330.8</v>
      </c>
    </row>
    <row r="36" spans="1:5">
      <c r="A36">
        <v>35</v>
      </c>
      <c r="B36">
        <f t="shared" si="0"/>
        <v>1450</v>
      </c>
      <c r="C36">
        <f t="shared" si="1"/>
        <v>1970</v>
      </c>
      <c r="D36">
        <f t="shared" si="2"/>
        <v>2840</v>
      </c>
      <c r="E36">
        <f t="shared" si="3"/>
        <v>4505</v>
      </c>
    </row>
    <row r="37" spans="1:5">
      <c r="A37">
        <v>36</v>
      </c>
      <c r="B37">
        <f t="shared" si="0"/>
        <v>1526</v>
      </c>
      <c r="C37">
        <f t="shared" si="1"/>
        <v>2065.1999999999998</v>
      </c>
      <c r="D37">
        <f t="shared" si="2"/>
        <v>2964.3999999999996</v>
      </c>
      <c r="E37">
        <f t="shared" si="3"/>
        <v>4682.8</v>
      </c>
    </row>
    <row r="38" spans="1:5">
      <c r="A38">
        <v>37</v>
      </c>
      <c r="B38">
        <f t="shared" si="0"/>
        <v>1604</v>
      </c>
      <c r="C38">
        <f t="shared" si="1"/>
        <v>2162.8000000000002</v>
      </c>
      <c r="D38">
        <f t="shared" si="2"/>
        <v>3091.6</v>
      </c>
      <c r="E38">
        <f t="shared" si="3"/>
        <v>4864.2000000000007</v>
      </c>
    </row>
    <row r="39" spans="1:5">
      <c r="A39">
        <v>38</v>
      </c>
      <c r="B39">
        <f t="shared" si="0"/>
        <v>1684</v>
      </c>
      <c r="C39">
        <f t="shared" si="1"/>
        <v>2262.8000000000002</v>
      </c>
      <c r="D39">
        <f t="shared" si="2"/>
        <v>3221.6</v>
      </c>
      <c r="E39">
        <f t="shared" si="3"/>
        <v>5049.2000000000007</v>
      </c>
    </row>
    <row r="40" spans="1:5">
      <c r="A40">
        <v>39</v>
      </c>
      <c r="B40">
        <f t="shared" si="0"/>
        <v>1766</v>
      </c>
      <c r="C40">
        <f t="shared" si="1"/>
        <v>2365.1999999999998</v>
      </c>
      <c r="D40">
        <f t="shared" si="2"/>
        <v>3354.4</v>
      </c>
      <c r="E40">
        <f t="shared" si="3"/>
        <v>5237.8</v>
      </c>
    </row>
    <row r="41" spans="1:5">
      <c r="A41">
        <v>40</v>
      </c>
      <c r="B41">
        <f t="shared" si="0"/>
        <v>1850</v>
      </c>
      <c r="C41">
        <f t="shared" si="1"/>
        <v>2470</v>
      </c>
      <c r="D41">
        <f t="shared" si="2"/>
        <v>3490</v>
      </c>
      <c r="E41">
        <f t="shared" si="3"/>
        <v>5430</v>
      </c>
    </row>
    <row r="42" spans="1:5">
      <c r="A42">
        <v>41</v>
      </c>
      <c r="B42">
        <f t="shared" si="0"/>
        <v>1936</v>
      </c>
      <c r="C42">
        <f t="shared" si="1"/>
        <v>2577.1999999999998</v>
      </c>
      <c r="D42">
        <f t="shared" si="2"/>
        <v>3628.3999999999996</v>
      </c>
      <c r="E42">
        <f t="shared" si="3"/>
        <v>5625.8</v>
      </c>
    </row>
    <row r="43" spans="1:5">
      <c r="A43">
        <v>42</v>
      </c>
      <c r="B43">
        <f t="shared" si="0"/>
        <v>2024</v>
      </c>
      <c r="C43">
        <f t="shared" si="1"/>
        <v>2686.7999999999997</v>
      </c>
      <c r="D43">
        <f t="shared" si="2"/>
        <v>3769.6</v>
      </c>
      <c r="E43">
        <f t="shared" si="3"/>
        <v>5825.2000000000007</v>
      </c>
    </row>
    <row r="44" spans="1:5">
      <c r="A44">
        <v>43</v>
      </c>
      <c r="B44">
        <f t="shared" si="0"/>
        <v>2114</v>
      </c>
      <c r="C44">
        <f t="shared" si="1"/>
        <v>2798.7999999999997</v>
      </c>
      <c r="D44">
        <f t="shared" si="2"/>
        <v>3913.6</v>
      </c>
      <c r="E44">
        <f t="shared" si="3"/>
        <v>6028.2000000000007</v>
      </c>
    </row>
    <row r="45" spans="1:5">
      <c r="A45">
        <v>44</v>
      </c>
      <c r="B45">
        <f t="shared" si="0"/>
        <v>2206</v>
      </c>
      <c r="C45">
        <f t="shared" si="1"/>
        <v>2913.2</v>
      </c>
      <c r="D45">
        <f t="shared" si="2"/>
        <v>4060.3999999999996</v>
      </c>
      <c r="E45">
        <f t="shared" si="3"/>
        <v>6234.8</v>
      </c>
    </row>
    <row r="46" spans="1:5">
      <c r="A46">
        <v>45</v>
      </c>
      <c r="B46">
        <f t="shared" si="0"/>
        <v>2300</v>
      </c>
      <c r="C46">
        <f t="shared" si="1"/>
        <v>3030</v>
      </c>
      <c r="D46">
        <f t="shared" si="2"/>
        <v>4210</v>
      </c>
      <c r="E46">
        <f t="shared" si="3"/>
        <v>6445</v>
      </c>
    </row>
    <row r="47" spans="1:5">
      <c r="A47">
        <v>46</v>
      </c>
      <c r="B47">
        <f t="shared" si="0"/>
        <v>2396</v>
      </c>
      <c r="C47">
        <f t="shared" si="1"/>
        <v>3149.2</v>
      </c>
      <c r="D47">
        <f t="shared" si="2"/>
        <v>4362.3999999999996</v>
      </c>
      <c r="E47">
        <f t="shared" si="3"/>
        <v>6658.8</v>
      </c>
    </row>
    <row r="48" spans="1:5">
      <c r="A48">
        <v>47</v>
      </c>
      <c r="B48">
        <f t="shared" si="0"/>
        <v>2494</v>
      </c>
      <c r="C48">
        <f t="shared" si="1"/>
        <v>3270.7999999999997</v>
      </c>
      <c r="D48">
        <f t="shared" si="2"/>
        <v>4517.6000000000004</v>
      </c>
      <c r="E48">
        <f t="shared" si="3"/>
        <v>6876.2000000000007</v>
      </c>
    </row>
    <row r="49" spans="1:5">
      <c r="A49">
        <v>48</v>
      </c>
      <c r="B49">
        <f t="shared" si="0"/>
        <v>2594</v>
      </c>
      <c r="C49">
        <f t="shared" si="1"/>
        <v>3394.7999999999997</v>
      </c>
      <c r="D49">
        <f t="shared" si="2"/>
        <v>4675.6000000000004</v>
      </c>
      <c r="E49">
        <f t="shared" si="3"/>
        <v>7097.2</v>
      </c>
    </row>
    <row r="50" spans="1:5">
      <c r="A50">
        <v>49</v>
      </c>
      <c r="B50">
        <f t="shared" si="0"/>
        <v>2696</v>
      </c>
      <c r="C50">
        <f t="shared" si="1"/>
        <v>3521.2</v>
      </c>
      <c r="D50">
        <f t="shared" si="2"/>
        <v>4836.3999999999996</v>
      </c>
      <c r="E50">
        <f t="shared" si="3"/>
        <v>7321.8</v>
      </c>
    </row>
    <row r="51" spans="1:5">
      <c r="A51">
        <v>50</v>
      </c>
      <c r="B51">
        <f t="shared" si="0"/>
        <v>2800</v>
      </c>
      <c r="C51">
        <f t="shared" si="1"/>
        <v>3650</v>
      </c>
      <c r="D51">
        <f t="shared" si="2"/>
        <v>5000</v>
      </c>
      <c r="E51">
        <f t="shared" si="3"/>
        <v>7550</v>
      </c>
    </row>
    <row r="52" spans="1:5">
      <c r="A52">
        <v>51</v>
      </c>
      <c r="B52">
        <f t="shared" si="0"/>
        <v>2906</v>
      </c>
      <c r="C52">
        <f t="shared" si="1"/>
        <v>3781.2</v>
      </c>
      <c r="D52">
        <f t="shared" si="2"/>
        <v>5166.3999999999996</v>
      </c>
      <c r="E52">
        <f t="shared" si="3"/>
        <v>7781.8</v>
      </c>
    </row>
    <row r="53" spans="1:5">
      <c r="A53">
        <v>52</v>
      </c>
      <c r="B53">
        <f t="shared" si="0"/>
        <v>3014</v>
      </c>
      <c r="C53">
        <f t="shared" si="1"/>
        <v>3914.7999999999997</v>
      </c>
      <c r="D53">
        <f t="shared" si="2"/>
        <v>5335.6</v>
      </c>
      <c r="E53">
        <f t="shared" si="3"/>
        <v>8017.2</v>
      </c>
    </row>
    <row r="54" spans="1:5">
      <c r="A54">
        <v>53</v>
      </c>
      <c r="B54">
        <f t="shared" si="0"/>
        <v>3124</v>
      </c>
      <c r="C54">
        <f t="shared" si="1"/>
        <v>4050.7999999999997</v>
      </c>
      <c r="D54">
        <f t="shared" si="2"/>
        <v>5507.6</v>
      </c>
      <c r="E54">
        <f t="shared" si="3"/>
        <v>8256.2000000000007</v>
      </c>
    </row>
    <row r="55" spans="1:5">
      <c r="A55">
        <v>54</v>
      </c>
      <c r="B55">
        <f t="shared" si="0"/>
        <v>3236</v>
      </c>
      <c r="C55">
        <f t="shared" si="1"/>
        <v>4189.2</v>
      </c>
      <c r="D55">
        <f t="shared" si="2"/>
        <v>5682.4</v>
      </c>
      <c r="E55">
        <f t="shared" si="3"/>
        <v>8498.7999999999993</v>
      </c>
    </row>
    <row r="56" spans="1:5">
      <c r="A56">
        <v>55</v>
      </c>
      <c r="B56">
        <f t="shared" si="0"/>
        <v>3350</v>
      </c>
      <c r="C56">
        <f t="shared" si="1"/>
        <v>4330</v>
      </c>
      <c r="D56">
        <f t="shared" si="2"/>
        <v>5860</v>
      </c>
      <c r="E56">
        <f t="shared" si="3"/>
        <v>8745</v>
      </c>
    </row>
    <row r="57" spans="1:5">
      <c r="A57">
        <v>56</v>
      </c>
      <c r="B57">
        <f t="shared" si="0"/>
        <v>3466</v>
      </c>
      <c r="C57">
        <f t="shared" si="1"/>
        <v>4473.2</v>
      </c>
      <c r="D57">
        <f t="shared" si="2"/>
        <v>6040.4</v>
      </c>
      <c r="E57">
        <f t="shared" si="3"/>
        <v>8994.7999999999993</v>
      </c>
    </row>
    <row r="58" spans="1:5">
      <c r="A58">
        <v>57</v>
      </c>
      <c r="B58">
        <f t="shared" si="0"/>
        <v>3584</v>
      </c>
      <c r="C58">
        <f t="shared" si="1"/>
        <v>4618.7999999999993</v>
      </c>
      <c r="D58">
        <f t="shared" si="2"/>
        <v>6223.5999999999995</v>
      </c>
      <c r="E58">
        <f t="shared" si="3"/>
        <v>9248.2000000000007</v>
      </c>
    </row>
    <row r="59" spans="1:5">
      <c r="A59">
        <v>58</v>
      </c>
      <c r="B59">
        <f t="shared" si="0"/>
        <v>3704</v>
      </c>
      <c r="C59">
        <f t="shared" si="1"/>
        <v>4766.7999999999993</v>
      </c>
      <c r="D59">
        <f t="shared" si="2"/>
        <v>6409.5999999999995</v>
      </c>
      <c r="E59">
        <f t="shared" si="3"/>
        <v>9505.2000000000007</v>
      </c>
    </row>
    <row r="60" spans="1:5">
      <c r="A60">
        <v>59</v>
      </c>
      <c r="B60">
        <f t="shared" si="0"/>
        <v>3826</v>
      </c>
      <c r="C60">
        <f t="shared" si="1"/>
        <v>4917.2</v>
      </c>
      <c r="D60">
        <f t="shared" si="2"/>
        <v>6598.4</v>
      </c>
      <c r="E60">
        <f t="shared" si="3"/>
        <v>9765.7999999999993</v>
      </c>
    </row>
    <row r="61" spans="1:5">
      <c r="A61">
        <v>60</v>
      </c>
      <c r="B61">
        <f t="shared" si="0"/>
        <v>3950</v>
      </c>
      <c r="C61">
        <f t="shared" si="1"/>
        <v>5070</v>
      </c>
      <c r="D61">
        <f t="shared" si="2"/>
        <v>6790</v>
      </c>
      <c r="E61">
        <f t="shared" si="3"/>
        <v>10030</v>
      </c>
    </row>
    <row r="62" spans="1:5">
      <c r="A62">
        <v>61</v>
      </c>
      <c r="B62">
        <f t="shared" si="0"/>
        <v>4076</v>
      </c>
      <c r="C62">
        <f t="shared" si="1"/>
        <v>5225.2</v>
      </c>
      <c r="D62">
        <f t="shared" si="2"/>
        <v>6984.4</v>
      </c>
      <c r="E62">
        <f t="shared" si="3"/>
        <v>10297.799999999999</v>
      </c>
    </row>
    <row r="63" spans="1:5">
      <c r="A63">
        <v>62</v>
      </c>
      <c r="B63">
        <f t="shared" si="0"/>
        <v>4204</v>
      </c>
      <c r="C63">
        <f t="shared" si="1"/>
        <v>5382.8</v>
      </c>
      <c r="D63">
        <f t="shared" si="2"/>
        <v>7181.5999999999995</v>
      </c>
      <c r="E63">
        <f t="shared" si="3"/>
        <v>10569.2</v>
      </c>
    </row>
    <row r="64" spans="1:5">
      <c r="A64">
        <v>63</v>
      </c>
      <c r="B64">
        <f t="shared" si="0"/>
        <v>4334</v>
      </c>
      <c r="C64">
        <f t="shared" si="1"/>
        <v>5542.8</v>
      </c>
      <c r="D64">
        <f t="shared" si="2"/>
        <v>7381.5999999999995</v>
      </c>
      <c r="E64">
        <f t="shared" si="3"/>
        <v>10844.2</v>
      </c>
    </row>
    <row r="65" spans="1:5">
      <c r="A65">
        <v>64</v>
      </c>
      <c r="B65">
        <f t="shared" si="0"/>
        <v>4466</v>
      </c>
      <c r="C65">
        <f t="shared" si="1"/>
        <v>5705.2</v>
      </c>
      <c r="D65">
        <f t="shared" si="2"/>
        <v>7584.4</v>
      </c>
      <c r="E65">
        <f t="shared" si="3"/>
        <v>11122.8</v>
      </c>
    </row>
    <row r="66" spans="1:5">
      <c r="A66">
        <v>65</v>
      </c>
      <c r="B66">
        <f t="shared" si="0"/>
        <v>4600</v>
      </c>
      <c r="C66">
        <f t="shared" si="1"/>
        <v>5870</v>
      </c>
      <c r="D66">
        <f t="shared" si="2"/>
        <v>7790</v>
      </c>
      <c r="E66">
        <f t="shared" si="3"/>
        <v>11405</v>
      </c>
    </row>
    <row r="67" spans="1:5">
      <c r="A67">
        <v>66</v>
      </c>
      <c r="B67">
        <f t="shared" ref="B67:B100" si="4">$A67*$A67+5*$A67+50</f>
        <v>4736</v>
      </c>
      <c r="C67">
        <f t="shared" ref="C67:C100" si="5">$A67*$A67*1.2+10*$A67+50+100</f>
        <v>6037.2</v>
      </c>
      <c r="D67">
        <f t="shared" ref="D67:D100" si="6">$A67*$A67*1.4+25*$A67+50+200</f>
        <v>7998.4</v>
      </c>
      <c r="E67">
        <f t="shared" ref="E67:E100" si="7">$A67*$A67*1.8+50*$A67+50+500</f>
        <v>11690.8</v>
      </c>
    </row>
    <row r="68" spans="1:5">
      <c r="A68">
        <v>67</v>
      </c>
      <c r="B68">
        <f t="shared" si="4"/>
        <v>4874</v>
      </c>
      <c r="C68">
        <f t="shared" si="5"/>
        <v>6206.8</v>
      </c>
      <c r="D68">
        <f t="shared" si="6"/>
        <v>8209.5999999999985</v>
      </c>
      <c r="E68">
        <f t="shared" si="7"/>
        <v>11980.2</v>
      </c>
    </row>
    <row r="69" spans="1:5">
      <c r="A69">
        <v>68</v>
      </c>
      <c r="B69">
        <f t="shared" si="4"/>
        <v>5014</v>
      </c>
      <c r="C69">
        <f t="shared" si="5"/>
        <v>6378.8</v>
      </c>
      <c r="D69">
        <f t="shared" si="6"/>
        <v>8423.5999999999985</v>
      </c>
      <c r="E69">
        <f t="shared" si="7"/>
        <v>12273.2</v>
      </c>
    </row>
    <row r="70" spans="1:5">
      <c r="A70">
        <v>69</v>
      </c>
      <c r="B70">
        <f t="shared" si="4"/>
        <v>5156</v>
      </c>
      <c r="C70">
        <f t="shared" si="5"/>
        <v>6553.2</v>
      </c>
      <c r="D70">
        <f t="shared" si="6"/>
        <v>8640.4</v>
      </c>
      <c r="E70">
        <f t="shared" si="7"/>
        <v>12569.800000000001</v>
      </c>
    </row>
    <row r="71" spans="1:5">
      <c r="A71">
        <v>70</v>
      </c>
      <c r="B71">
        <f t="shared" si="4"/>
        <v>5300</v>
      </c>
      <c r="C71">
        <f t="shared" si="5"/>
        <v>6730</v>
      </c>
      <c r="D71">
        <f t="shared" si="6"/>
        <v>8860</v>
      </c>
      <c r="E71">
        <f t="shared" si="7"/>
        <v>12870</v>
      </c>
    </row>
    <row r="72" spans="1:5">
      <c r="A72">
        <v>71</v>
      </c>
      <c r="B72">
        <f t="shared" si="4"/>
        <v>5446</v>
      </c>
      <c r="C72">
        <f t="shared" si="5"/>
        <v>6909.2</v>
      </c>
      <c r="D72">
        <f t="shared" si="6"/>
        <v>9082.4</v>
      </c>
      <c r="E72">
        <f t="shared" si="7"/>
        <v>13173.800000000001</v>
      </c>
    </row>
    <row r="73" spans="1:5">
      <c r="A73">
        <v>72</v>
      </c>
      <c r="B73">
        <f t="shared" si="4"/>
        <v>5594</v>
      </c>
      <c r="C73">
        <f t="shared" si="5"/>
        <v>7090.8</v>
      </c>
      <c r="D73">
        <f t="shared" si="6"/>
        <v>9307.5999999999985</v>
      </c>
      <c r="E73">
        <f t="shared" si="7"/>
        <v>13481.2</v>
      </c>
    </row>
    <row r="74" spans="1:5">
      <c r="A74">
        <v>73</v>
      </c>
      <c r="B74">
        <f t="shared" si="4"/>
        <v>5744</v>
      </c>
      <c r="C74">
        <f t="shared" si="5"/>
        <v>7274.8</v>
      </c>
      <c r="D74">
        <f t="shared" si="6"/>
        <v>9535.5999999999985</v>
      </c>
      <c r="E74">
        <f t="shared" si="7"/>
        <v>13792.2</v>
      </c>
    </row>
    <row r="75" spans="1:5">
      <c r="A75">
        <v>74</v>
      </c>
      <c r="B75">
        <f t="shared" si="4"/>
        <v>5896</v>
      </c>
      <c r="C75">
        <f t="shared" si="5"/>
        <v>7461.2</v>
      </c>
      <c r="D75">
        <f t="shared" si="6"/>
        <v>9766.4</v>
      </c>
      <c r="E75">
        <f t="shared" si="7"/>
        <v>14106.800000000001</v>
      </c>
    </row>
    <row r="76" spans="1:5">
      <c r="A76">
        <v>75</v>
      </c>
      <c r="B76">
        <f t="shared" si="4"/>
        <v>6050</v>
      </c>
      <c r="C76">
        <f t="shared" si="5"/>
        <v>7650</v>
      </c>
      <c r="D76">
        <f t="shared" si="6"/>
        <v>10000</v>
      </c>
      <c r="E76">
        <f t="shared" si="7"/>
        <v>14425</v>
      </c>
    </row>
    <row r="77" spans="1:5">
      <c r="A77">
        <v>76</v>
      </c>
      <c r="B77">
        <f t="shared" si="4"/>
        <v>6206</v>
      </c>
      <c r="C77">
        <f t="shared" si="5"/>
        <v>7841.2</v>
      </c>
      <c r="D77">
        <f t="shared" si="6"/>
        <v>10236.4</v>
      </c>
      <c r="E77">
        <f t="shared" si="7"/>
        <v>14746.800000000001</v>
      </c>
    </row>
    <row r="78" spans="1:5">
      <c r="A78">
        <v>77</v>
      </c>
      <c r="B78">
        <f t="shared" si="4"/>
        <v>6364</v>
      </c>
      <c r="C78">
        <f t="shared" si="5"/>
        <v>8034.8</v>
      </c>
      <c r="D78">
        <f t="shared" si="6"/>
        <v>10475.6</v>
      </c>
      <c r="E78">
        <f t="shared" si="7"/>
        <v>15072.2</v>
      </c>
    </row>
    <row r="79" spans="1:5">
      <c r="A79">
        <v>78</v>
      </c>
      <c r="B79">
        <f t="shared" si="4"/>
        <v>6524</v>
      </c>
      <c r="C79">
        <f t="shared" si="5"/>
        <v>8230.7999999999993</v>
      </c>
      <c r="D79">
        <f t="shared" si="6"/>
        <v>10717.6</v>
      </c>
      <c r="E79">
        <f t="shared" si="7"/>
        <v>15401.2</v>
      </c>
    </row>
    <row r="80" spans="1:5">
      <c r="A80">
        <v>79</v>
      </c>
      <c r="B80">
        <f t="shared" si="4"/>
        <v>6686</v>
      </c>
      <c r="C80">
        <f t="shared" si="5"/>
        <v>8429.2000000000007</v>
      </c>
      <c r="D80">
        <f t="shared" si="6"/>
        <v>10962.4</v>
      </c>
      <c r="E80">
        <f t="shared" si="7"/>
        <v>15733.800000000001</v>
      </c>
    </row>
    <row r="81" spans="1:5">
      <c r="A81">
        <v>80</v>
      </c>
      <c r="B81">
        <f t="shared" si="4"/>
        <v>6850</v>
      </c>
      <c r="C81">
        <f t="shared" si="5"/>
        <v>8630</v>
      </c>
      <c r="D81">
        <f t="shared" si="6"/>
        <v>11210</v>
      </c>
      <c r="E81">
        <f t="shared" si="7"/>
        <v>16070</v>
      </c>
    </row>
    <row r="82" spans="1:5">
      <c r="A82">
        <v>81</v>
      </c>
      <c r="B82">
        <f t="shared" si="4"/>
        <v>7016</v>
      </c>
      <c r="C82">
        <f t="shared" si="5"/>
        <v>8833.2000000000007</v>
      </c>
      <c r="D82">
        <f t="shared" si="6"/>
        <v>11460.4</v>
      </c>
      <c r="E82">
        <f t="shared" si="7"/>
        <v>16409.800000000003</v>
      </c>
    </row>
    <row r="83" spans="1:5">
      <c r="A83">
        <v>82</v>
      </c>
      <c r="B83">
        <f t="shared" si="4"/>
        <v>7184</v>
      </c>
      <c r="C83">
        <f t="shared" si="5"/>
        <v>9038.7999999999993</v>
      </c>
      <c r="D83">
        <f t="shared" si="6"/>
        <v>11713.599999999999</v>
      </c>
      <c r="E83">
        <f t="shared" si="7"/>
        <v>16753.2</v>
      </c>
    </row>
    <row r="84" spans="1:5">
      <c r="A84">
        <v>83</v>
      </c>
      <c r="B84">
        <f t="shared" si="4"/>
        <v>7354</v>
      </c>
      <c r="C84">
        <f t="shared" si="5"/>
        <v>9246.7999999999993</v>
      </c>
      <c r="D84">
        <f t="shared" si="6"/>
        <v>11969.599999999999</v>
      </c>
      <c r="E84">
        <f t="shared" si="7"/>
        <v>17100.2</v>
      </c>
    </row>
    <row r="85" spans="1:5">
      <c r="A85">
        <v>84</v>
      </c>
      <c r="B85">
        <f t="shared" si="4"/>
        <v>7526</v>
      </c>
      <c r="C85">
        <f t="shared" si="5"/>
        <v>9457.1999999999989</v>
      </c>
      <c r="D85">
        <f t="shared" si="6"/>
        <v>12228.4</v>
      </c>
      <c r="E85">
        <f t="shared" si="7"/>
        <v>17450.800000000003</v>
      </c>
    </row>
    <row r="86" spans="1:5">
      <c r="A86">
        <v>85</v>
      </c>
      <c r="B86">
        <f t="shared" si="4"/>
        <v>7700</v>
      </c>
      <c r="C86">
        <f t="shared" si="5"/>
        <v>9670</v>
      </c>
      <c r="D86">
        <f t="shared" si="6"/>
        <v>12490</v>
      </c>
      <c r="E86">
        <f t="shared" si="7"/>
        <v>17805</v>
      </c>
    </row>
    <row r="87" spans="1:5">
      <c r="A87">
        <v>86</v>
      </c>
      <c r="B87">
        <f t="shared" si="4"/>
        <v>7876</v>
      </c>
      <c r="C87">
        <f t="shared" si="5"/>
        <v>9885.1999999999989</v>
      </c>
      <c r="D87">
        <f t="shared" si="6"/>
        <v>12754.4</v>
      </c>
      <c r="E87">
        <f t="shared" si="7"/>
        <v>18162.800000000003</v>
      </c>
    </row>
    <row r="88" spans="1:5">
      <c r="A88">
        <v>87</v>
      </c>
      <c r="B88">
        <f t="shared" si="4"/>
        <v>8054</v>
      </c>
      <c r="C88">
        <f t="shared" si="5"/>
        <v>10102.799999999999</v>
      </c>
      <c r="D88">
        <f t="shared" si="6"/>
        <v>13021.599999999999</v>
      </c>
      <c r="E88">
        <f t="shared" si="7"/>
        <v>18524.2</v>
      </c>
    </row>
    <row r="89" spans="1:5">
      <c r="A89">
        <v>88</v>
      </c>
      <c r="B89">
        <f t="shared" si="4"/>
        <v>8234</v>
      </c>
      <c r="C89">
        <f t="shared" si="5"/>
        <v>10322.799999999999</v>
      </c>
      <c r="D89">
        <f t="shared" si="6"/>
        <v>13291.599999999999</v>
      </c>
      <c r="E89">
        <f t="shared" si="7"/>
        <v>18889.2</v>
      </c>
    </row>
    <row r="90" spans="1:5">
      <c r="A90">
        <v>89</v>
      </c>
      <c r="B90">
        <f t="shared" si="4"/>
        <v>8416</v>
      </c>
      <c r="C90">
        <f t="shared" si="5"/>
        <v>10545.199999999999</v>
      </c>
      <c r="D90">
        <f t="shared" si="6"/>
        <v>13564.4</v>
      </c>
      <c r="E90">
        <f t="shared" si="7"/>
        <v>19257.800000000003</v>
      </c>
    </row>
    <row r="91" spans="1:5">
      <c r="A91">
        <v>90</v>
      </c>
      <c r="B91">
        <f t="shared" si="4"/>
        <v>8600</v>
      </c>
      <c r="C91">
        <f t="shared" si="5"/>
        <v>10770</v>
      </c>
      <c r="D91">
        <f t="shared" si="6"/>
        <v>13840</v>
      </c>
      <c r="E91">
        <f t="shared" si="7"/>
        <v>19630</v>
      </c>
    </row>
    <row r="92" spans="1:5">
      <c r="A92">
        <v>91</v>
      </c>
      <c r="B92">
        <f t="shared" si="4"/>
        <v>8786</v>
      </c>
      <c r="C92">
        <f t="shared" si="5"/>
        <v>10997.199999999999</v>
      </c>
      <c r="D92">
        <f t="shared" si="6"/>
        <v>14118.4</v>
      </c>
      <c r="E92">
        <f t="shared" si="7"/>
        <v>20005.800000000003</v>
      </c>
    </row>
    <row r="93" spans="1:5">
      <c r="A93">
        <v>92</v>
      </c>
      <c r="B93">
        <f t="shared" si="4"/>
        <v>8974</v>
      </c>
      <c r="C93">
        <f t="shared" si="5"/>
        <v>11226.8</v>
      </c>
      <c r="D93">
        <f t="shared" si="6"/>
        <v>14399.599999999999</v>
      </c>
      <c r="E93">
        <f t="shared" si="7"/>
        <v>20385.2</v>
      </c>
    </row>
    <row r="94" spans="1:5">
      <c r="A94">
        <v>93</v>
      </c>
      <c r="B94">
        <f t="shared" si="4"/>
        <v>9164</v>
      </c>
      <c r="C94">
        <f t="shared" si="5"/>
        <v>11458.8</v>
      </c>
      <c r="D94">
        <f t="shared" si="6"/>
        <v>14683.599999999999</v>
      </c>
      <c r="E94">
        <f t="shared" si="7"/>
        <v>20768.2</v>
      </c>
    </row>
    <row r="95" spans="1:5">
      <c r="A95">
        <v>94</v>
      </c>
      <c r="B95">
        <f t="shared" si="4"/>
        <v>9356</v>
      </c>
      <c r="C95">
        <f t="shared" si="5"/>
        <v>11693.199999999999</v>
      </c>
      <c r="D95">
        <f t="shared" si="6"/>
        <v>14970.4</v>
      </c>
      <c r="E95">
        <f t="shared" si="7"/>
        <v>21154.800000000003</v>
      </c>
    </row>
    <row r="96" spans="1:5">
      <c r="A96">
        <v>95</v>
      </c>
      <c r="B96">
        <f t="shared" si="4"/>
        <v>9550</v>
      </c>
      <c r="C96">
        <f t="shared" si="5"/>
        <v>11930</v>
      </c>
      <c r="D96">
        <f t="shared" si="6"/>
        <v>15260</v>
      </c>
      <c r="E96">
        <f t="shared" si="7"/>
        <v>21545</v>
      </c>
    </row>
    <row r="97" spans="1:5">
      <c r="A97">
        <v>96</v>
      </c>
      <c r="B97">
        <f t="shared" si="4"/>
        <v>9746</v>
      </c>
      <c r="C97">
        <f t="shared" si="5"/>
        <v>12169.199999999999</v>
      </c>
      <c r="D97">
        <f t="shared" si="6"/>
        <v>15552.4</v>
      </c>
      <c r="E97">
        <f t="shared" si="7"/>
        <v>21938.799999999999</v>
      </c>
    </row>
    <row r="98" spans="1:5">
      <c r="A98">
        <v>97</v>
      </c>
      <c r="B98">
        <f t="shared" si="4"/>
        <v>9944</v>
      </c>
      <c r="C98">
        <f t="shared" si="5"/>
        <v>12410.8</v>
      </c>
      <c r="D98">
        <f t="shared" si="6"/>
        <v>15847.599999999999</v>
      </c>
      <c r="E98">
        <f t="shared" si="7"/>
        <v>22336.2</v>
      </c>
    </row>
    <row r="99" spans="1:5">
      <c r="A99">
        <v>98</v>
      </c>
      <c r="B99">
        <f t="shared" si="4"/>
        <v>10144</v>
      </c>
      <c r="C99">
        <f t="shared" si="5"/>
        <v>12654.8</v>
      </c>
      <c r="D99">
        <f t="shared" si="6"/>
        <v>16145.599999999999</v>
      </c>
      <c r="E99">
        <f t="shared" si="7"/>
        <v>22737.200000000001</v>
      </c>
    </row>
    <row r="100" spans="1:5">
      <c r="A100">
        <v>99</v>
      </c>
      <c r="B100">
        <f t="shared" si="4"/>
        <v>10346</v>
      </c>
      <c r="C100">
        <f t="shared" si="5"/>
        <v>12901.199999999999</v>
      </c>
      <c r="D100">
        <f t="shared" si="6"/>
        <v>16446.400000000001</v>
      </c>
      <c r="E100">
        <f t="shared" si="7"/>
        <v>23141.8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等级</vt:lpstr>
      <vt:lpstr>职业</vt:lpstr>
      <vt:lpstr>魔法伤害</vt:lpstr>
      <vt:lpstr>奇术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2012-11-29T08:48:50Z</dcterms:modified>
</cp:coreProperties>
</file>