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" windowWidth="25440" windowHeight="1375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G6" i="1" l="1"/>
  <c r="H9" i="1" l="1"/>
  <c r="D15" i="1" s="1"/>
  <c r="C15" i="1" s="1"/>
  <c r="B15" i="1"/>
  <c r="D28" i="1" l="1"/>
  <c r="E24" i="1"/>
  <c r="E22" i="1"/>
  <c r="D25" i="1"/>
  <c r="D11" i="1"/>
  <c r="D9" i="1"/>
  <c r="F9" i="1" s="1"/>
  <c r="C12" i="1"/>
  <c r="B12" i="1"/>
  <c r="E28" i="1" l="1"/>
  <c r="D12" i="1"/>
  <c r="E25" i="1"/>
</calcChain>
</file>

<file path=xl/sharedStrings.xml><?xml version="1.0" encoding="utf-8"?>
<sst xmlns="http://schemas.openxmlformats.org/spreadsheetml/2006/main" count="32" uniqueCount="25">
  <si>
    <t>WTQ</t>
  </si>
  <si>
    <t>Ausgangslage Grundauftrag [h]</t>
  </si>
  <si>
    <t>LSW</t>
  </si>
  <si>
    <t>bisherige Prognose NO9 [h]</t>
  </si>
  <si>
    <t>Neue Prognose NO9 [h]</t>
  </si>
  <si>
    <t>übrige K</t>
  </si>
  <si>
    <t>Summe</t>
  </si>
  <si>
    <t>Differenz ("-" = Fehlbetrag)</t>
  </si>
  <si>
    <t>Stand per 31.03.17</t>
  </si>
  <si>
    <t>[h]</t>
  </si>
  <si>
    <t>Zw. Summe</t>
  </si>
  <si>
    <t>OHNE WTQ</t>
  </si>
  <si>
    <t>Diff. ("+" = Reserve)</t>
  </si>
  <si>
    <t>EP SIEP Revison NO9</t>
  </si>
  <si>
    <t>Bereinigung MP nach Stellungnahme ASTRA, Annahme</t>
  </si>
  <si>
    <t>DP SSF (Schallschutzfenster)</t>
  </si>
  <si>
    <t>(a)</t>
  </si>
  <si>
    <t>(b)</t>
  </si>
  <si>
    <t>Total (a)+(b)</t>
  </si>
  <si>
    <t>KEINE VÄERÄNDERUNGEN ZU ENTWURF NO9</t>
  </si>
  <si>
    <t>ZUSATZLEISTUNGEN FÜR DIE PHASE MK WIRD VON BEAT SCHÄDLER BEKANNT GEGEBEN</t>
  </si>
  <si>
    <t>KEINE ÄNDERUNG</t>
  </si>
  <si>
    <t>REDUKTION AUFGRUND EFFIZIENZ</t>
  </si>
  <si>
    <t>Restaufwandschätzung (h)</t>
  </si>
  <si>
    <t>versteckte Reserve für WTQ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</si>
</sst>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right"/>
    </xf>
    <xf numFmtId="164" fontId="4" fillId="0" borderId="0" xfId="1" applyNumberFormat="1" applyFont="1"/>
    <xf numFmtId="0" fontId="0" fillId="2" borderId="0" xfId="0" applyFill="1"/>
    <xf numFmtId="164" fontId="1" fillId="2" borderId="0" xfId="1" applyNumberFormat="1" applyFont="1" applyFill="1"/>
    <xf numFmtId="164" fontId="0" fillId="2" borderId="0" xfId="1" applyNumberFormat="1" applyFont="1" applyFill="1"/>
    <xf numFmtId="164" fontId="0" fillId="2" borderId="1" xfId="1" applyNumberFormat="1" applyFont="1" applyFill="1" applyBorder="1"/>
    <xf numFmtId="164" fontId="0" fillId="2" borderId="0" xfId="0" applyNumberFormat="1" applyFill="1"/>
    <xf numFmtId="0" fontId="0" fillId="0" borderId="0" xfId="0" applyFont="1"/>
    <xf numFmtId="0" fontId="5" fillId="0" borderId="0" xfId="0" applyFont="1"/>
    <xf numFmtId="0" fontId="0" fillId="0" borderId="0" xfId="0" applyBorder="1"/>
    <xf numFmtId="0" fontId="2" fillId="0" borderId="0" xfId="0" applyFont="1"/>
    <xf numFmtId="0" fontId="6" fillId="0" borderId="0" xfId="0" applyFont="1"/>
    <xf numFmtId="164" fontId="6" fillId="0" borderId="0" xfId="1" applyNumberFormat="1" applyFont="1"/>
    <xf numFmtId="164" fontId="7" fillId="0" borderId="1" xfId="1" applyNumberFormat="1" applyFont="1" applyBorder="1"/>
    <xf numFmtId="164" fontId="8" fillId="0" borderId="0" xfId="1" applyNumberFormat="1" applyFont="1"/>
    <xf numFmtId="0" fontId="7" fillId="0" borderId="0" xfId="0" applyFont="1"/>
    <xf numFmtId="164" fontId="2" fillId="0" borderId="0" xfId="0" applyNumberFormat="1" applyFont="1"/>
    <xf numFmtId="9" fontId="2" fillId="0" borderId="0" xfId="2" applyFont="1"/>
    <xf numFmtId="164" fontId="9" fillId="0" borderId="0" xfId="1" applyNumberFormat="1" applyFont="1"/>
    <xf numFmtId="0" fontId="0" fillId="3" borderId="0" xfId="0" applyFill="1" applyBorder="1"/>
    <xf numFmtId="0" fontId="0" fillId="3" borderId="0" xfId="0" applyFill="1"/>
    <xf numFmtId="164" fontId="1" fillId="3" borderId="0" xfId="1" applyNumberFormat="1" applyFont="1" applyFill="1" applyBorder="1"/>
    <xf numFmtId="164" fontId="0" fillId="3" borderId="0" xfId="1" applyNumberFormat="1" applyFont="1" applyFill="1" applyBorder="1"/>
    <xf numFmtId="164" fontId="0" fillId="3" borderId="1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3" fillId="0" borderId="0" xfId="0" applyNumberFormat="1" applyFont="1" applyFill="1"/>
    <xf numFmtId="0" fontId="0" fillId="4" borderId="0" xfId="0" applyFill="1"/>
    <xf numFmtId="0" fontId="0" fillId="4" borderId="0" xfId="0" applyFill="1" applyAlignment="1">
      <alignment vertical="top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view="pageBreakPreview" zoomScale="130" zoomScaleNormal="85" zoomScaleSheetLayoutView="130" workbookViewId="0">
      <selection activeCell="J12" sqref="J12"/>
    </sheetView>
  </sheetViews>
  <sheetFormatPr baseColWidth="10" defaultRowHeight="12.75" x14ac:dyDescent="0.2"/>
  <cols>
    <col min="1" max="1" width="28.85546875" bestFit="1" customWidth="1"/>
    <col min="2" max="2" width="16" customWidth="1"/>
    <col min="6" max="6" width="17.7109375" bestFit="1" customWidth="1"/>
    <col min="11" max="11" width="14.28515625" customWidth="1"/>
  </cols>
  <sheetData>
    <row r="1" spans="1:11" ht="13.15" x14ac:dyDescent="0.25">
      <c r="A1" t="s">
        <v>13</v>
      </c>
    </row>
    <row r="2" spans="1:11" x14ac:dyDescent="0.2">
      <c r="G2" s="23" t="s">
        <v>23</v>
      </c>
      <c r="H2" s="24"/>
      <c r="I2" s="24"/>
      <c r="J2" s="24"/>
      <c r="K2" s="24"/>
    </row>
    <row r="3" spans="1:11" x14ac:dyDescent="0.2">
      <c r="G3" s="25">
        <v>200</v>
      </c>
      <c r="H3" s="26" t="s">
        <v>24</v>
      </c>
      <c r="I3" s="24"/>
      <c r="J3" s="24"/>
      <c r="K3" s="24"/>
    </row>
    <row r="4" spans="1:11" ht="13.15" x14ac:dyDescent="0.25">
      <c r="G4" s="25">
        <v>100</v>
      </c>
      <c r="H4" s="26" t="s">
        <v>14</v>
      </c>
      <c r="I4" s="24"/>
      <c r="J4" s="24"/>
      <c r="K4" s="24"/>
    </row>
    <row r="5" spans="1:11" ht="13.15" x14ac:dyDescent="0.25">
      <c r="G5" s="27">
        <v>120</v>
      </c>
      <c r="H5" s="26" t="s">
        <v>15</v>
      </c>
      <c r="I5" s="24"/>
      <c r="J5" s="24"/>
      <c r="K5" s="24"/>
    </row>
    <row r="6" spans="1:11" ht="17.45" x14ac:dyDescent="0.3">
      <c r="A6" s="12" t="s">
        <v>11</v>
      </c>
      <c r="E6" s="6" t="s">
        <v>8</v>
      </c>
      <c r="F6" s="6"/>
      <c r="G6" s="26">
        <f>SUM(G3:G5)</f>
        <v>420</v>
      </c>
      <c r="H6" s="24"/>
      <c r="I6" s="24"/>
      <c r="J6" s="24"/>
      <c r="K6" s="24"/>
    </row>
    <row r="7" spans="1:11" ht="13.15" x14ac:dyDescent="0.25">
      <c r="E7" s="30" t="s">
        <v>16</v>
      </c>
      <c r="G7" s="30" t="s">
        <v>17</v>
      </c>
      <c r="I7" s="29"/>
      <c r="J7" s="29"/>
      <c r="K7" s="29"/>
    </row>
    <row r="8" spans="1:11" x14ac:dyDescent="0.2">
      <c r="B8" t="s">
        <v>2</v>
      </c>
      <c r="C8" t="s">
        <v>5</v>
      </c>
      <c r="D8" s="11" t="s">
        <v>10</v>
      </c>
      <c r="E8" s="31" t="s">
        <v>9</v>
      </c>
      <c r="F8" s="6" t="s">
        <v>12</v>
      </c>
      <c r="H8" s="1" t="s">
        <v>18</v>
      </c>
      <c r="J8" s="29"/>
      <c r="K8" s="29"/>
    </row>
    <row r="9" spans="1:11" ht="13.15" x14ac:dyDescent="0.25">
      <c r="A9" s="1" t="s">
        <v>1</v>
      </c>
      <c r="B9" s="2">
        <v>553</v>
      </c>
      <c r="C9" s="2">
        <v>1398</v>
      </c>
      <c r="D9" s="2">
        <f>SUM(B9:C9)</f>
        <v>1951</v>
      </c>
      <c r="E9" s="7">
        <v>1283</v>
      </c>
      <c r="F9" s="10">
        <f>D9-E9</f>
        <v>668</v>
      </c>
      <c r="H9" s="32">
        <f>E9+G6</f>
        <v>1703</v>
      </c>
      <c r="I9" s="29"/>
      <c r="J9" s="29"/>
      <c r="K9" s="29"/>
    </row>
    <row r="10" spans="1:11" ht="13.15" x14ac:dyDescent="0.25">
      <c r="B10" s="3"/>
      <c r="C10" s="3"/>
      <c r="D10" s="3"/>
      <c r="E10" s="8"/>
      <c r="F10" s="8"/>
      <c r="H10" s="29"/>
      <c r="I10" s="29"/>
      <c r="J10" s="29"/>
      <c r="K10" s="29"/>
    </row>
    <row r="11" spans="1:11" ht="13.15" x14ac:dyDescent="0.25">
      <c r="A11" s="19" t="s">
        <v>3</v>
      </c>
      <c r="B11" s="17">
        <v>880</v>
      </c>
      <c r="C11" s="17">
        <v>1210</v>
      </c>
      <c r="D11" s="17">
        <f>SUM(B11:C11)</f>
        <v>2090</v>
      </c>
      <c r="E11" s="9"/>
      <c r="F11" s="9"/>
      <c r="H11" s="28"/>
      <c r="I11" s="29"/>
      <c r="J11" s="29"/>
      <c r="K11" s="29"/>
    </row>
    <row r="12" spans="1:11" ht="13.15" x14ac:dyDescent="0.25">
      <c r="A12" s="4" t="s">
        <v>7</v>
      </c>
      <c r="B12" s="3">
        <f>B9-B11</f>
        <v>-327</v>
      </c>
      <c r="C12" s="3">
        <f t="shared" ref="C12:D12" si="0">C9-C11</f>
        <v>188</v>
      </c>
      <c r="D12" s="3">
        <f t="shared" si="0"/>
        <v>-139</v>
      </c>
      <c r="E12" s="8"/>
      <c r="F12" s="8"/>
      <c r="H12" s="28"/>
      <c r="I12" s="29"/>
      <c r="J12" s="29"/>
      <c r="K12" s="29"/>
    </row>
    <row r="13" spans="1:11" ht="13.15" x14ac:dyDescent="0.25">
      <c r="B13" s="3"/>
      <c r="C13" s="3"/>
      <c r="D13" s="3"/>
      <c r="E13" s="8"/>
      <c r="F13" s="8"/>
      <c r="H13" s="28"/>
      <c r="I13" s="29"/>
      <c r="J13" s="29"/>
      <c r="K13" s="29"/>
    </row>
    <row r="14" spans="1:11" ht="13.15" x14ac:dyDescent="0.25">
      <c r="H14" s="13"/>
    </row>
    <row r="15" spans="1:11" ht="13.15" x14ac:dyDescent="0.25">
      <c r="A15" s="14" t="s">
        <v>4</v>
      </c>
      <c r="B15" s="20">
        <f>B11</f>
        <v>880</v>
      </c>
      <c r="C15" s="20">
        <f>D15-B15</f>
        <v>823</v>
      </c>
      <c r="D15" s="22">
        <f>H9</f>
        <v>1703</v>
      </c>
    </row>
    <row r="16" spans="1:11" ht="51" x14ac:dyDescent="0.2">
      <c r="B16" s="34" t="s">
        <v>21</v>
      </c>
      <c r="C16" s="34" t="s">
        <v>22</v>
      </c>
      <c r="D16" s="21"/>
    </row>
    <row r="19" spans="1:11" ht="17.45" x14ac:dyDescent="0.3">
      <c r="A19" s="12" t="s">
        <v>0</v>
      </c>
    </row>
    <row r="20" spans="1:11" ht="13.15" x14ac:dyDescent="0.25">
      <c r="F20" s="6" t="s">
        <v>8</v>
      </c>
      <c r="G20" s="6"/>
    </row>
    <row r="21" spans="1:11" ht="13.15" x14ac:dyDescent="0.25">
      <c r="D21" t="s">
        <v>0</v>
      </c>
      <c r="E21" s="15" t="s">
        <v>6</v>
      </c>
      <c r="F21" s="6" t="s">
        <v>9</v>
      </c>
      <c r="G21" s="6"/>
    </row>
    <row r="22" spans="1:11" ht="13.15" x14ac:dyDescent="0.25">
      <c r="A22" s="1" t="s">
        <v>1</v>
      </c>
      <c r="B22" s="2"/>
      <c r="C22" s="2"/>
      <c r="D22" s="2">
        <v>2338</v>
      </c>
      <c r="E22" s="16">
        <f>SUM(B22:D22)</f>
        <v>2338</v>
      </c>
      <c r="F22" s="7">
        <v>0</v>
      </c>
      <c r="G22" s="10"/>
    </row>
    <row r="23" spans="1:11" ht="13.15" x14ac:dyDescent="0.25">
      <c r="B23" s="3"/>
      <c r="C23" s="3"/>
      <c r="D23" s="3"/>
      <c r="E23" s="5"/>
      <c r="F23" s="8"/>
      <c r="G23" s="8"/>
    </row>
    <row r="24" spans="1:11" ht="13.15" x14ac:dyDescent="0.25">
      <c r="A24" s="19" t="s">
        <v>3</v>
      </c>
      <c r="B24" s="17"/>
      <c r="C24" s="17"/>
      <c r="D24" s="17">
        <v>1760</v>
      </c>
      <c r="E24" s="17">
        <f>SUM(B24:D24)</f>
        <v>1760</v>
      </c>
      <c r="F24" s="9"/>
      <c r="G24" s="9"/>
    </row>
    <row r="25" spans="1:11" ht="13.15" x14ac:dyDescent="0.25">
      <c r="A25" s="4" t="s">
        <v>7</v>
      </c>
      <c r="B25" s="3"/>
      <c r="C25" s="3"/>
      <c r="D25" s="3">
        <f t="shared" ref="D25" si="1">D22-D24</f>
        <v>578</v>
      </c>
      <c r="E25" s="18">
        <f t="shared" ref="E25" si="2">E22-E24</f>
        <v>578</v>
      </c>
      <c r="F25" s="8"/>
      <c r="G25" s="8"/>
    </row>
    <row r="26" spans="1:11" ht="13.15" x14ac:dyDescent="0.25">
      <c r="B26" s="3"/>
      <c r="C26" s="3"/>
      <c r="D26" s="3"/>
      <c r="F26" s="8"/>
      <c r="G26" s="8"/>
    </row>
    <row r="28" spans="1:11" x14ac:dyDescent="0.2">
      <c r="A28" s="14" t="s">
        <v>4</v>
      </c>
      <c r="B28" s="14"/>
      <c r="C28" s="20"/>
      <c r="D28" s="20">
        <f>D24</f>
        <v>1760</v>
      </c>
      <c r="E28" s="22">
        <f>SUM(B28:D28)</f>
        <v>1760</v>
      </c>
      <c r="F28" s="33" t="s">
        <v>19</v>
      </c>
      <c r="G28" s="33"/>
      <c r="H28" s="33"/>
      <c r="I28" s="33"/>
      <c r="J28" s="33"/>
      <c r="K28" s="33"/>
    </row>
    <row r="29" spans="1:11" x14ac:dyDescent="0.2">
      <c r="B29" s="21"/>
      <c r="C29" s="21"/>
      <c r="D29" s="21"/>
      <c r="E29" s="21"/>
      <c r="F29" s="33" t="s">
        <v>20</v>
      </c>
      <c r="G29" s="33"/>
      <c r="H29" s="33"/>
      <c r="I29" s="33"/>
      <c r="J29" s="33"/>
      <c r="K29" s="33"/>
    </row>
  </sheetData>
  <pageMargins left="0.70866141732283472" right="0.70866141732283472" top="0.78740157480314965" bottom="0.78740157480314965" header="0.31496062992125984" footer="0.31496062992125984"/>
  <pageSetup paperSize="9" scale="79" orientation="landscape" r:id="rId1"/>
  <headerFooter>
    <oddFooter xml:space="preserve">&amp;L&amp;F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Schädler Beat</cp:lastModifiedBy>
  <cp:lastPrinted>2017-05-09T15:40:38Z</cp:lastPrinted>
  <dcterms:created xsi:type="dcterms:W3CDTF">2017-05-09T06:12:13Z</dcterms:created>
  <dcterms:modified xsi:type="dcterms:W3CDTF">2017-05-09T15:40:42Z</dcterms:modified>
</cp:coreProperties>
</file>