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60" yWindow="1845" windowWidth="8820" windowHeight="6450" tabRatio="645"/>
  </bookViews>
  <sheets>
    <sheet name="311.035.QFO" sheetId="13" r:id="rId1"/>
    <sheet name="Tabelle2" sheetId="19" r:id="rId2"/>
    <sheet name="311.035.QFO(2)" sheetId="14" r:id="rId3"/>
    <sheet name="Bsp - 311.035.QFO (1)" sheetId="15" r:id="rId4"/>
    <sheet name="Bsp - 311.035.QFO (2)" sheetId="16" r:id="rId5"/>
    <sheet name="Bsp - 311.035.QFO -S2" sheetId="17" r:id="rId6"/>
    <sheet name="Tabelle1" sheetId="18" r:id="rId7"/>
  </sheets>
  <definedNames>
    <definedName name="_C" localSheetId="0">'311.035.QFO'!#REF!</definedName>
    <definedName name="_C" localSheetId="4">'Bsp - 311.035.QFO (2)'!$C$51</definedName>
    <definedName name="_C" localSheetId="5">'Bsp - 311.035.QFO -S2'!#REF!</definedName>
    <definedName name="_C">'Bsp - 311.035.QFO (1)'!$C$51</definedName>
    <definedName name="A" localSheetId="0">'311.035.QFO'!#REF!</definedName>
    <definedName name="A" localSheetId="4">'Bsp - 311.035.QFO (2)'!$C$49</definedName>
    <definedName name="A" localSheetId="5">'Bsp - 311.035.QFO -S2'!#REF!</definedName>
    <definedName name="A">'Bsp - 311.035.QFO (1)'!$C$49</definedName>
    <definedName name="B" localSheetId="0">'311.035.QFO'!#REF!</definedName>
    <definedName name="B" localSheetId="4">'Bsp - 311.035.QFO (2)'!$C$50</definedName>
    <definedName name="B" localSheetId="5">'Bsp - 311.035.QFO -S2'!#REF!</definedName>
    <definedName name="B">'Bsp - 311.035.QFO (1)'!$C$50</definedName>
    <definedName name="D" localSheetId="0">'311.035.QFO'!#REF!</definedName>
    <definedName name="D" localSheetId="4">'Bsp - 311.035.QFO (2)'!$C$52</definedName>
    <definedName name="D" localSheetId="5">'Bsp - 311.035.QFO -S2'!#REF!</definedName>
    <definedName name="D">'Bsp - 311.035.QFO (1)'!$C$52</definedName>
    <definedName name="_xlnm.Print_Area" localSheetId="0">'311.035.QFO'!$A$1:$W$53</definedName>
    <definedName name="_xlnm.Print_Area" localSheetId="2">'311.035.QFO(2)'!$A$2:$B$47</definedName>
    <definedName name="_xlnm.Print_Area" localSheetId="3">'Bsp - 311.035.QFO (1)'!$A$2:$K$45</definedName>
    <definedName name="_xlnm.Print_Area" localSheetId="4">'Bsp - 311.035.QFO (2)'!$A$2:$K$45</definedName>
    <definedName name="_xlnm.Print_Area" localSheetId="5">'Bsp - 311.035.QFO -S2'!$A$1:$B$45</definedName>
    <definedName name="_xlnm.Print_Titles" localSheetId="0">'311.035.QFO'!$1:$1</definedName>
    <definedName name="_xlnm.Print_Titles" localSheetId="2">'311.035.QFO(2)'!$1:$1</definedName>
    <definedName name="_xlnm.Print_Titles" localSheetId="3">'Bsp - 311.035.QFO (1)'!$1:$1</definedName>
    <definedName name="_xlnm.Print_Titles" localSheetId="4">'Bsp - 311.035.QFO (2)'!$1:$1</definedName>
    <definedName name="_xlnm.Print_Titles" localSheetId="5">'Bsp - 311.035.QFO -S2'!$1:$1</definedName>
    <definedName name="E" localSheetId="0">'311.035.QFO'!#REF!</definedName>
    <definedName name="E" localSheetId="4">'Bsp - 311.035.QFO (2)'!$C$53</definedName>
    <definedName name="E" localSheetId="5">'Bsp - 311.035.QFO -S2'!#REF!</definedName>
    <definedName name="E">'Bsp - 311.035.QFO (1)'!$C$53</definedName>
    <definedName name="F" localSheetId="0">'311.035.QFO'!#REF!</definedName>
    <definedName name="F" localSheetId="4">'Bsp - 311.035.QFO (2)'!$C$54</definedName>
    <definedName name="F" localSheetId="5">'Bsp - 311.035.QFO -S2'!#REF!</definedName>
    <definedName name="F">'Bsp - 311.035.QFO (1)'!$C$54</definedName>
    <definedName name="G" localSheetId="0">'311.035.QFO'!#REF!</definedName>
    <definedName name="G" localSheetId="4">'Bsp - 311.035.QFO (2)'!$C$55</definedName>
    <definedName name="G" localSheetId="5">'Bsp - 311.035.QFO -S2'!#REF!</definedName>
    <definedName name="G">'Bsp - 311.035.QFO (1)'!$C$55</definedName>
  </definedNames>
  <calcPr calcId="145621"/>
</workbook>
</file>

<file path=xl/calcChain.xml><?xml version="1.0" encoding="utf-8"?>
<calcChain xmlns="http://schemas.openxmlformats.org/spreadsheetml/2006/main">
  <c r="D50" i="13" l="1"/>
  <c r="E50" i="13"/>
  <c r="F50" i="13"/>
  <c r="G50" i="13"/>
  <c r="H50" i="13"/>
  <c r="C50" i="13"/>
  <c r="I36" i="13" l="1"/>
  <c r="I37" i="13"/>
  <c r="I38" i="13"/>
  <c r="I39" i="13"/>
  <c r="I40" i="13"/>
  <c r="I41" i="13"/>
  <c r="I50" i="13" l="1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R28" i="13"/>
  <c r="Q28" i="13"/>
  <c r="P28" i="13"/>
  <c r="R27" i="13"/>
  <c r="Q27" i="13"/>
  <c r="P27" i="13"/>
  <c r="R26" i="13"/>
  <c r="Q26" i="13"/>
  <c r="P26" i="13"/>
  <c r="R25" i="13"/>
  <c r="Q25" i="13"/>
  <c r="P25" i="13"/>
  <c r="R24" i="13"/>
  <c r="Q24" i="13"/>
  <c r="P24" i="13"/>
  <c r="R23" i="13"/>
  <c r="Q23" i="13"/>
  <c r="P23" i="13"/>
  <c r="R22" i="13"/>
  <c r="Q22" i="13"/>
  <c r="P22" i="13"/>
  <c r="R21" i="13"/>
  <c r="Q21" i="13"/>
  <c r="P21" i="13"/>
  <c r="R20" i="13"/>
  <c r="Q20" i="13"/>
  <c r="P20" i="13"/>
  <c r="R19" i="13"/>
  <c r="Q19" i="13"/>
  <c r="P19" i="13"/>
  <c r="R18" i="13"/>
  <c r="Q18" i="13"/>
  <c r="P18" i="13"/>
  <c r="R17" i="13"/>
  <c r="Q17" i="13"/>
  <c r="P17" i="13"/>
  <c r="R16" i="13"/>
  <c r="Q16" i="13"/>
  <c r="P16" i="13"/>
  <c r="R15" i="13"/>
  <c r="Q15" i="13"/>
  <c r="P15" i="13"/>
  <c r="R14" i="13"/>
  <c r="Q14" i="13"/>
  <c r="P14" i="13"/>
  <c r="R13" i="13"/>
  <c r="Q13" i="13"/>
  <c r="P13" i="13"/>
  <c r="N28" i="13"/>
  <c r="M28" i="13"/>
  <c r="L28" i="13"/>
  <c r="N27" i="13"/>
  <c r="M27" i="13"/>
  <c r="L27" i="13"/>
  <c r="N26" i="13"/>
  <c r="M26" i="13"/>
  <c r="L26" i="13"/>
  <c r="N25" i="13"/>
  <c r="M25" i="13"/>
  <c r="L25" i="13"/>
  <c r="N24" i="13"/>
  <c r="M24" i="13"/>
  <c r="L24" i="13"/>
  <c r="N23" i="13"/>
  <c r="M23" i="13"/>
  <c r="L23" i="13"/>
  <c r="N22" i="13"/>
  <c r="M22" i="13"/>
  <c r="L22" i="13"/>
  <c r="N21" i="13"/>
  <c r="M21" i="13"/>
  <c r="L21" i="13"/>
  <c r="N20" i="13"/>
  <c r="M20" i="13"/>
  <c r="L20" i="13"/>
  <c r="N19" i="13"/>
  <c r="M19" i="13"/>
  <c r="L19" i="13"/>
  <c r="N18" i="13"/>
  <c r="M18" i="13"/>
  <c r="L18" i="13"/>
  <c r="N17" i="13"/>
  <c r="M17" i="13"/>
  <c r="L17" i="13"/>
  <c r="N16" i="13"/>
  <c r="M16" i="13"/>
  <c r="L16" i="13"/>
  <c r="N15" i="13"/>
  <c r="M15" i="13"/>
  <c r="L15" i="13"/>
  <c r="N14" i="13"/>
  <c r="M14" i="13"/>
  <c r="L14" i="13"/>
  <c r="N13" i="13"/>
  <c r="M13" i="13"/>
  <c r="L13" i="13"/>
  <c r="J29" i="13"/>
  <c r="H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E13" i="13"/>
  <c r="F13" i="13"/>
  <c r="L29" i="13" l="1"/>
  <c r="P29" i="13"/>
  <c r="M29" i="13"/>
  <c r="N29" i="13"/>
  <c r="Q29" i="13"/>
  <c r="R29" i="13"/>
  <c r="D29" i="13"/>
  <c r="G29" i="13"/>
  <c r="I29" i="13"/>
  <c r="K29" i="13"/>
  <c r="O29" i="13"/>
  <c r="S29" i="13"/>
  <c r="V29" i="13"/>
  <c r="H35" i="13" s="1"/>
  <c r="H51" i="13" s="1"/>
  <c r="W29" i="13"/>
  <c r="E35" i="13" l="1"/>
  <c r="E51" i="13" s="1"/>
  <c r="T29" i="13"/>
  <c r="U29" i="13"/>
  <c r="D35" i="13"/>
  <c r="D51" i="13" s="1"/>
  <c r="E29" i="13"/>
  <c r="F35" i="13" s="1"/>
  <c r="F51" i="13" s="1"/>
  <c r="F29" i="13"/>
  <c r="G35" i="13" s="1"/>
  <c r="G51" i="13" s="1"/>
  <c r="C29" i="13"/>
  <c r="W30" i="13" l="1"/>
  <c r="C35" i="13"/>
  <c r="C51" i="13" s="1"/>
  <c r="D10" i="18"/>
  <c r="D9" i="18"/>
  <c r="D8" i="18"/>
  <c r="D7" i="18"/>
  <c r="D6" i="18"/>
  <c r="D5" i="18"/>
  <c r="D4" i="18"/>
  <c r="D3" i="18"/>
  <c r="I28" i="15"/>
  <c r="J28" i="15"/>
  <c r="M28" i="15"/>
  <c r="I29" i="15"/>
  <c r="J29" i="15"/>
  <c r="M29" i="15"/>
  <c r="M31" i="15"/>
  <c r="I31" i="15"/>
  <c r="H40" i="15"/>
  <c r="G40" i="15"/>
  <c r="I44" i="15"/>
  <c r="H35" i="15"/>
  <c r="H36" i="15"/>
  <c r="H37" i="15"/>
  <c r="H38" i="15"/>
  <c r="H39" i="15"/>
  <c r="H41" i="15"/>
  <c r="H43" i="15"/>
  <c r="M18" i="15"/>
  <c r="J18" i="15"/>
  <c r="M21" i="15"/>
  <c r="J21" i="15"/>
  <c r="M22" i="15"/>
  <c r="J22" i="15"/>
  <c r="J31" i="15"/>
  <c r="J34" i="15"/>
  <c r="G35" i="15"/>
  <c r="G36" i="15"/>
  <c r="G37" i="15"/>
  <c r="G38" i="15"/>
  <c r="G39" i="15"/>
  <c r="G41" i="15"/>
  <c r="G43" i="15"/>
  <c r="I18" i="15"/>
  <c r="I21" i="15"/>
  <c r="I22" i="15"/>
  <c r="I42" i="15"/>
  <c r="J11" i="15"/>
  <c r="I11" i="15"/>
  <c r="M11" i="15"/>
  <c r="J33" i="15"/>
  <c r="H44" i="15"/>
  <c r="I28" i="16"/>
  <c r="J28" i="16"/>
  <c r="M28" i="16"/>
  <c r="I29" i="16"/>
  <c r="J29" i="16"/>
  <c r="M29" i="16"/>
  <c r="M31" i="16"/>
  <c r="I31" i="16"/>
  <c r="H40" i="16"/>
  <c r="G40" i="16"/>
  <c r="I44" i="16"/>
  <c r="H35" i="16"/>
  <c r="H36" i="16"/>
  <c r="H37" i="16"/>
  <c r="H38" i="16"/>
  <c r="H39" i="16"/>
  <c r="H41" i="16"/>
  <c r="H43" i="16"/>
  <c r="M18" i="16"/>
  <c r="J18" i="16"/>
  <c r="M21" i="16"/>
  <c r="J21" i="16"/>
  <c r="M22" i="16"/>
  <c r="J22" i="16"/>
  <c r="J31" i="16"/>
  <c r="J34" i="16"/>
  <c r="G35" i="16"/>
  <c r="G36" i="16"/>
  <c r="G37" i="16"/>
  <c r="G43" i="16" s="1"/>
  <c r="G38" i="16"/>
  <c r="G39" i="16"/>
  <c r="G41" i="16"/>
  <c r="I18" i="16"/>
  <c r="I21" i="16"/>
  <c r="I22" i="16"/>
  <c r="I42" i="16"/>
  <c r="J11" i="16"/>
  <c r="I11" i="16"/>
  <c r="M11" i="16"/>
  <c r="J33" i="16"/>
  <c r="H44" i="16"/>
  <c r="M16" i="16"/>
  <c r="M15" i="15"/>
  <c r="M23" i="16"/>
  <c r="M30" i="16"/>
  <c r="M17" i="15"/>
  <c r="M27" i="16"/>
  <c r="M23" i="15"/>
  <c r="M16" i="15"/>
  <c r="M24" i="15"/>
  <c r="M9" i="15"/>
  <c r="M24" i="16"/>
  <c r="M15" i="16"/>
  <c r="M9" i="16"/>
  <c r="M14" i="15"/>
  <c r="M13" i="15"/>
  <c r="M26" i="16"/>
  <c r="M32" i="16"/>
  <c r="M32" i="15"/>
  <c r="M19" i="16"/>
  <c r="M25" i="16"/>
  <c r="M26" i="15"/>
  <c r="M27" i="15"/>
  <c r="M13" i="16"/>
  <c r="M10" i="16"/>
  <c r="M12" i="16"/>
  <c r="M25" i="15"/>
  <c r="M10" i="15"/>
  <c r="M12" i="15"/>
  <c r="M19" i="15"/>
  <c r="M20" i="15"/>
  <c r="M14" i="16"/>
  <c r="M20" i="16"/>
  <c r="M30" i="15"/>
  <c r="M17" i="16"/>
  <c r="I35" i="13" l="1"/>
  <c r="I20" i="16"/>
  <c r="J20" i="16"/>
  <c r="I17" i="16"/>
  <c r="J17" i="16"/>
  <c r="I15" i="16"/>
  <c r="J15" i="16"/>
  <c r="I13" i="16"/>
  <c r="J13" i="16"/>
  <c r="J27" i="16"/>
  <c r="I27" i="16"/>
  <c r="I20" i="15"/>
  <c r="J20" i="15"/>
  <c r="I17" i="15"/>
  <c r="J17" i="15"/>
  <c r="I15" i="15"/>
  <c r="J15" i="15"/>
  <c r="I13" i="15"/>
  <c r="J13" i="15"/>
  <c r="J27" i="15"/>
  <c r="I27" i="15"/>
  <c r="I25" i="16"/>
  <c r="J25" i="16"/>
  <c r="J23" i="16"/>
  <c r="I23" i="16"/>
  <c r="I30" i="16"/>
  <c r="I40" i="16" s="1"/>
  <c r="J30" i="16"/>
  <c r="J25" i="15"/>
  <c r="I25" i="15"/>
  <c r="J23" i="15"/>
  <c r="I23" i="15"/>
  <c r="I30" i="15"/>
  <c r="I40" i="15" s="1"/>
  <c r="J30" i="15"/>
  <c r="J9" i="16"/>
  <c r="I9" i="16"/>
  <c r="I26" i="16"/>
  <c r="J26" i="16"/>
  <c r="J19" i="16"/>
  <c r="J39" i="16" s="1"/>
  <c r="I19" i="16"/>
  <c r="I39" i="16" s="1"/>
  <c r="J16" i="16"/>
  <c r="J37" i="16" s="1"/>
  <c r="I16" i="16"/>
  <c r="I37" i="16" s="1"/>
  <c r="I14" i="16"/>
  <c r="J14" i="16"/>
  <c r="J12" i="16"/>
  <c r="J36" i="16" s="1"/>
  <c r="I12" i="16"/>
  <c r="I36" i="16" s="1"/>
  <c r="I26" i="15"/>
  <c r="J26" i="15"/>
  <c r="J19" i="15"/>
  <c r="J39" i="15" s="1"/>
  <c r="I19" i="15"/>
  <c r="I39" i="15" s="1"/>
  <c r="J16" i="15"/>
  <c r="J37" i="15" s="1"/>
  <c r="I16" i="15"/>
  <c r="I37" i="15" s="1"/>
  <c r="I14" i="15"/>
  <c r="J14" i="15"/>
  <c r="J12" i="15"/>
  <c r="J36" i="15" s="1"/>
  <c r="I12" i="15"/>
  <c r="I36" i="15" s="1"/>
  <c r="J32" i="16"/>
  <c r="J41" i="16" s="1"/>
  <c r="I32" i="16"/>
  <c r="I41" i="16" s="1"/>
  <c r="I24" i="16"/>
  <c r="J24" i="16"/>
  <c r="I10" i="16"/>
  <c r="J10" i="16"/>
  <c r="J32" i="15"/>
  <c r="J41" i="15" s="1"/>
  <c r="I32" i="15"/>
  <c r="I41" i="15" s="1"/>
  <c r="I24" i="15"/>
  <c r="J24" i="15"/>
  <c r="I10" i="15"/>
  <c r="J10" i="15"/>
  <c r="J9" i="15"/>
  <c r="I9" i="15"/>
  <c r="I51" i="13" l="1"/>
  <c r="J51" i="13" s="1"/>
  <c r="J41" i="13"/>
  <c r="J40" i="13"/>
  <c r="J39" i="13"/>
  <c r="J38" i="13"/>
  <c r="J37" i="13"/>
  <c r="J36" i="13"/>
  <c r="J50" i="13"/>
  <c r="J35" i="15"/>
  <c r="J43" i="15" s="1"/>
  <c r="I35" i="15"/>
  <c r="I43" i="15" s="1"/>
  <c r="I35" i="16"/>
  <c r="I43" i="16" s="1"/>
  <c r="I38" i="15"/>
  <c r="I38" i="16"/>
  <c r="J35" i="16"/>
  <c r="J43" i="16" s="1"/>
  <c r="J38" i="15"/>
  <c r="J38" i="16"/>
</calcChain>
</file>

<file path=xl/sharedStrings.xml><?xml version="1.0" encoding="utf-8"?>
<sst xmlns="http://schemas.openxmlformats.org/spreadsheetml/2006/main" count="449" uniqueCount="213">
  <si>
    <t>Auftrag:</t>
  </si>
  <si>
    <t>Ölabscheider Güllen</t>
  </si>
  <si>
    <t>PL:</t>
  </si>
  <si>
    <t>Auftragsdaten</t>
  </si>
  <si>
    <t>Auftragsnummer:</t>
  </si>
  <si>
    <t>Datum / Visum:</t>
  </si>
  <si>
    <t>Projektphase/-periode:</t>
  </si>
  <si>
    <t>Tätigkeit (nach Funktionsklassen geordnet)</t>
  </si>
  <si>
    <t>Termin</t>
  </si>
  <si>
    <t>verantw.</t>
  </si>
  <si>
    <t>Soll-h</t>
  </si>
  <si>
    <t>Ist-h</t>
  </si>
  <si>
    <t>Budget
Fr.</t>
  </si>
  <si>
    <t>ü</t>
  </si>
  <si>
    <t>Ansatz pro Stunde</t>
  </si>
  <si>
    <t>Projektleitung</t>
  </si>
  <si>
    <t>Sitzungen Bauherr</t>
  </si>
  <si>
    <t>4 Besprechungen</t>
  </si>
  <si>
    <t>Technischer Bericht</t>
  </si>
  <si>
    <t>Kostenschätzung</t>
  </si>
  <si>
    <t>Nutzungs - und Sicherheitplan</t>
  </si>
  <si>
    <t>Vermessung: Topoaufnahmen</t>
  </si>
  <si>
    <t>Shu</t>
  </si>
  <si>
    <t>Situationspläne</t>
  </si>
  <si>
    <t>4 Pläne</t>
  </si>
  <si>
    <t>Längenprofile</t>
  </si>
  <si>
    <t>11 Pläne</t>
  </si>
  <si>
    <t>Querprofile</t>
  </si>
  <si>
    <t>30 St</t>
  </si>
  <si>
    <t>Stützendetails</t>
  </si>
  <si>
    <t>Flachfundamente</t>
  </si>
  <si>
    <t>Zusammenstellung</t>
  </si>
  <si>
    <t>Projektleitung / Sachbearbeitung Ing.</t>
  </si>
  <si>
    <t>Zeichner</t>
  </si>
  <si>
    <t>Sekretariat</t>
  </si>
  <si>
    <t>Pauschale gemäss Offerte / Vertrag</t>
  </si>
  <si>
    <t>(i.d.R. Projektteam)</t>
  </si>
  <si>
    <t>Fkt.</t>
  </si>
  <si>
    <t>Kat.</t>
  </si>
  <si>
    <t>PL</t>
  </si>
  <si>
    <t>ZEI</t>
  </si>
  <si>
    <t>VER</t>
  </si>
  <si>
    <t>C</t>
  </si>
  <si>
    <t>SEK</t>
  </si>
  <si>
    <t>E</t>
  </si>
  <si>
    <t>D</t>
  </si>
  <si>
    <t>Tarifstruktur - Aufwand:</t>
  </si>
  <si>
    <t>A</t>
  </si>
  <si>
    <t>B</t>
  </si>
  <si>
    <t>F</t>
  </si>
  <si>
    <t>G</t>
  </si>
  <si>
    <t>Aufwand
Fr.</t>
  </si>
  <si>
    <t>Gesamttotal</t>
  </si>
  <si>
    <t>KBOB-2000</t>
  </si>
  <si>
    <t>intern 2000</t>
  </si>
  <si>
    <t>Diverses</t>
  </si>
  <si>
    <t>Schreibarbeiten</t>
  </si>
  <si>
    <t>Vermessung</t>
  </si>
  <si>
    <t>Ingenieur-SB</t>
  </si>
  <si>
    <t>31.11.1999 / Ro</t>
  </si>
  <si>
    <t>ING</t>
  </si>
  <si>
    <t>STAT</t>
  </si>
  <si>
    <t>HB</t>
  </si>
  <si>
    <t>CM</t>
  </si>
  <si>
    <t>Wx</t>
  </si>
  <si>
    <t>OR</t>
  </si>
  <si>
    <t>GM</t>
  </si>
  <si>
    <t>Vc</t>
  </si>
  <si>
    <t>(174'000.- abzgl. Stand 1.12.99:  81330)</t>
  </si>
  <si>
    <t>Verteiler: GL, Projektteam</t>
  </si>
  <si>
    <t>Reserve</t>
  </si>
  <si>
    <t>RES</t>
  </si>
  <si>
    <t>Detailprojekt</t>
  </si>
  <si>
    <t>9999.200</t>
  </si>
  <si>
    <t>Erarbeitung Detailprojekt</t>
  </si>
  <si>
    <t>Überarbeitung Situationen / LP / QP</t>
  </si>
  <si>
    <t>Erarbeitung Detailpläne</t>
  </si>
  <si>
    <t>Statik generell</t>
  </si>
  <si>
    <t>Pläne</t>
  </si>
  <si>
    <t>Mx</t>
  </si>
  <si>
    <t>Lp</t>
  </si>
  <si>
    <t>Hg</t>
  </si>
  <si>
    <t>40 Pläne</t>
  </si>
  <si>
    <t>30 Pläne</t>
  </si>
  <si>
    <t>31.11.1999 / 31.4.2000 / Ro</t>
  </si>
  <si>
    <t>PL :</t>
  </si>
  <si>
    <t>Projektphase/-periode :</t>
  </si>
  <si>
    <t>Auftrag :</t>
  </si>
  <si>
    <t>Auftrag an:</t>
  </si>
  <si>
    <t>Problemstellung/Beschreibung</t>
  </si>
  <si>
    <t>Grundlagen (spez. Grundlagen, z.B. EDV-Daten siehe evtl. separate Liste)</t>
  </si>
  <si>
    <t>Ziel/Erwartetes Ergebnis</t>
  </si>
  <si>
    <t>Bemerkungen/Ergebnis Zwischenbesprechungen</t>
  </si>
  <si>
    <r>
      <t xml:space="preserve">Ablage: Original </t>
    </r>
    <r>
      <rPr>
        <sz val="10"/>
        <rFont val="Symbol"/>
        <family val="1"/>
        <charset val="2"/>
      </rPr>
      <t>®</t>
    </r>
    <r>
      <rPr>
        <sz val="10"/>
        <rFont val="Arial"/>
        <family val="2"/>
      </rPr>
      <t xml:space="preserve">  Auftraggeber,  Kopien gem. Verteiler</t>
    </r>
  </si>
  <si>
    <t>Für die Erstellung /Zeichnung der Situationen / Querprofile fehlen noch</t>
  </si>
  <si>
    <t>einige Angaben.</t>
  </si>
  <si>
    <t>Aufnahmen zu den Grundlagenplänen</t>
  </si>
  <si>
    <t>Skizzen von Querprofilen mit den verlangten, eingetragenen Punkten</t>
  </si>
  <si>
    <t>(gemäss Beilage)</t>
  </si>
  <si>
    <t>Situation 1:200 mit den verlangten Querprofilen</t>
  </si>
  <si>
    <t>Koordinaten (Lage, Höhe) der Punkte : Liste zum Einlesen auf MS</t>
  </si>
  <si>
    <t>Genauigkeit: +/- 1cm</t>
  </si>
  <si>
    <t>Km / Abstand ab Hauptachse der aufgenommenen Punkte (Liste)</t>
  </si>
  <si>
    <t>TERMIN:</t>
  </si>
  <si>
    <t>Auftrag Projektteam</t>
  </si>
  <si>
    <r>
      <t xml:space="preserve">Ablage: Original </t>
    </r>
    <r>
      <rPr>
        <sz val="10"/>
        <rFont val="Symbol"/>
        <family val="1"/>
        <charset val="2"/>
      </rPr>
      <t>®</t>
    </r>
    <r>
      <rPr>
        <sz val="10"/>
        <rFont val="Arial"/>
        <family val="2"/>
      </rPr>
      <t xml:space="preserve">  Auftraggeber, Kopien gem. Verteiler</t>
    </r>
  </si>
  <si>
    <t>Kategorie</t>
  </si>
  <si>
    <t>FL</t>
  </si>
  <si>
    <t>Phase Massnahmenkonzept (MK), Modul 7</t>
  </si>
  <si>
    <t>Offerte</t>
  </si>
  <si>
    <t>INTERN 2013</t>
  </si>
  <si>
    <t>-</t>
  </si>
  <si>
    <t>1/2 G</t>
  </si>
  <si>
    <t>3/4 G</t>
  </si>
  <si>
    <t>DIfferenz</t>
  </si>
  <si>
    <t>K0 - Dossierinhalt</t>
  </si>
  <si>
    <t>K1.1 - Inventarobjektplan / Genehmigungsplan / Projektperimeter</t>
  </si>
  <si>
    <t>K1.2 - Auflagen EK-Genehmigung, Umsetzung Auflagen EK-Genehmigung</t>
  </si>
  <si>
    <t>K2 - Überprüfungsbericht</t>
  </si>
  <si>
    <t>K3.2 - Projektbasis (Entwurf)</t>
  </si>
  <si>
    <t>K4 - Technischer Bericht</t>
  </si>
  <si>
    <t>K5 - Terminplan</t>
  </si>
  <si>
    <t>K7 - Risikoanalyse</t>
  </si>
  <si>
    <t>K8 - Pläne</t>
  </si>
  <si>
    <t>K8.1 Übersichtsplan (Kartenausschnitt) 1:25'000</t>
  </si>
  <si>
    <t>K8.2 Bauwerksskizzen A4-Blätter</t>
  </si>
  <si>
    <t>K8.3 Schadenplan/-pläne 1:500 od. 1:200 / 1:100</t>
  </si>
  <si>
    <t>K8.4 Synoptischer Plan Normkonformität oder Tabelle</t>
  </si>
  <si>
    <t>K8.6 Bauphasen und Verkehrsführung</t>
  </si>
  <si>
    <t>K8.5 Massnahmenplan/-pläne</t>
  </si>
  <si>
    <t>Interne Sitzungen</t>
  </si>
  <si>
    <t>K6 - Kostenvoranschlag ±15 %</t>
  </si>
  <si>
    <t>K3.1 - Nutzungsvereinbarung</t>
  </si>
  <si>
    <t>Tätigkeit (Leistungen gem. Projektierungshandbuch ASTRA, TMP 22 001-22210)</t>
  </si>
  <si>
    <t>Projektsitzungen extern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</si>
  <si>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</si>
  <si>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</si>
  <si>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</si>
  <si>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</si>
  <si>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</si>
  <si>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</si>
  <si>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</si>
  <si>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</si>
  <si>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</si>
  <si>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</si>
  <si>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</si>
  <si>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1.683.1 + 2</t>
  </si>
  <si>
    <t>UF Oberdiegten</t>
  </si>
  <si>
    <t>DL Diegterbach Bachmatt</t>
  </si>
  <si>
    <t>DL Diegterbach Mühlematt</t>
  </si>
  <si>
    <t>DL Eibächli</t>
  </si>
  <si>
    <t>DL Helgenmattbächli</t>
  </si>
  <si>
    <t>Grundleistung
Einarbeitung</t>
  </si>
  <si>
    <t>NV</t>
  </si>
  <si>
    <t>PB</t>
  </si>
  <si>
    <t>Dossier MK</t>
  </si>
  <si>
    <t>K3.1</t>
  </si>
  <si>
    <t>Kursiv = nicht in Leistungstabelle INGE enthalten</t>
  </si>
  <si>
    <t>K3.2</t>
  </si>
  <si>
    <t>K6</t>
  </si>
  <si>
    <t>TB
(inkl. Risikoanalyse)</t>
  </si>
  <si>
    <t>K4, K7</t>
  </si>
  <si>
    <t>K8.1, K8.2, K8.5</t>
  </si>
  <si>
    <t>K0, K1.1, K1.2, K8.4, K9.1</t>
  </si>
  <si>
    <t>K2, K9.8</t>
  </si>
  <si>
    <t>MA-Aufteilung AeBo</t>
  </si>
  <si>
    <t>Legende:</t>
  </si>
  <si>
    <t>Std-Dach Anteil AeBo, Total</t>
  </si>
  <si>
    <t>K9 - Anhänge</t>
  </si>
  <si>
    <t>K9.1 Projektspezifische Grundlagen Dossier K</t>
  </si>
  <si>
    <t>K9.2 Bericht geologie / Geotechnik</t>
  </si>
  <si>
    <t>K9.3 Überwachungsplan</t>
  </si>
  <si>
    <t>K9.4 Metodik Naturgefahren</t>
  </si>
  <si>
    <t>K9.5 Expertenbericht</t>
  </si>
  <si>
    <t>K9.6 Prüfbericht</t>
  </si>
  <si>
    <t>K9.7 Basuellenlogistikkonzept</t>
  </si>
  <si>
    <t>K9.8 Statische Berechnungen</t>
  </si>
  <si>
    <t>K9.9 Stellungsnahme EP, GE SiBe, usw.</t>
  </si>
  <si>
    <t>Verteiler: Projektteam</t>
  </si>
  <si>
    <t>Angaben in Std.</t>
  </si>
  <si>
    <t>Allg. Dok
Dossier</t>
  </si>
  <si>
    <r>
      <t xml:space="preserve">Grundlagenpläne
</t>
    </r>
    <r>
      <rPr>
        <sz val="9"/>
        <rFont val="Arial"/>
        <family val="2"/>
      </rPr>
      <t>Digitalisierung von pdf</t>
    </r>
  </si>
  <si>
    <t>1.680  (Instandsetzung 1995 durch AeBo / 5278)</t>
  </si>
  <si>
    <t>1.674  (Instandsetzung 1999 durch AeBo / 5546)</t>
  </si>
  <si>
    <t>1.670  (Instandsetzung 1999 durch AeBo / 5547)</t>
  </si>
  <si>
    <t xml:space="preserve">1.683.1+2  (Instands.1991 Gruner, evtl. CAD nachfragen) </t>
  </si>
  <si>
    <t>7.302 (Lärmschutz Tenniken 1996 AeBo / 5286)</t>
  </si>
  <si>
    <t>KV</t>
  </si>
  <si>
    <t>gelb = offen</t>
  </si>
  <si>
    <t>Grundlage: Leistungsliste INGE EPSI</t>
  </si>
  <si>
    <t>Staische Überprüfung und  Überprüfungsbericht</t>
  </si>
  <si>
    <t>Har</t>
  </si>
  <si>
    <t>9246.300 / ASTRA, N02, EP SIEP</t>
  </si>
  <si>
    <t>SJe</t>
  </si>
  <si>
    <t>ST</t>
  </si>
  <si>
    <t>Alle / Total Std.</t>
  </si>
  <si>
    <t>Budget pro MA</t>
  </si>
  <si>
    <t>BiE</t>
  </si>
  <si>
    <t>Lehrl.</t>
  </si>
  <si>
    <t>M-Pläne</t>
  </si>
  <si>
    <t>Tot.</t>
  </si>
  <si>
    <t>Total</t>
  </si>
  <si>
    <t>verbleibend</t>
  </si>
  <si>
    <t>Mai 2013</t>
  </si>
  <si>
    <t>Juni 2013</t>
  </si>
  <si>
    <t>Juli 2013</t>
  </si>
  <si>
    <t>August 2013</t>
  </si>
  <si>
    <t>September 2013</t>
  </si>
  <si>
    <t>Oktober 2013</t>
  </si>
  <si>
    <t>November 2013</t>
  </si>
  <si>
    <t>Dezember 2013</t>
  </si>
  <si>
    <t>Bemerkung FL: kein Budget für weitere DL und ELT!!! Diese werden jedoch bearbeitet.</t>
  </si>
  <si>
    <t>Honorar-/Kostencontrolling Anteil AeBo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</si>
</sst>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0"/>
  </numFmts>
  <fonts count="5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color indexed="10"/>
      <name val="Comic Sans MS"/>
      <family val="4"/>
    </font>
    <font>
      <sz val="10"/>
      <color indexed="48"/>
      <name val="Arial"/>
      <family val="2"/>
    </font>
    <font>
      <sz val="11"/>
      <name val="Arial Narrow"/>
      <family val="2"/>
    </font>
    <font>
      <sz val="10"/>
      <name val="Times New Roman"/>
      <family val="1"/>
    </font>
    <font>
      <sz val="8"/>
      <name val="Times New Roman"/>
      <family val="1"/>
    </font>
    <font>
      <sz val="8"/>
      <color indexed="18"/>
      <name val="Times New Roman"/>
      <family val="1"/>
    </font>
    <font>
      <b/>
      <sz val="11"/>
      <color indexed="56"/>
      <name val="Comic Sans MS"/>
      <family val="4"/>
    </font>
    <font>
      <sz val="11"/>
      <color indexed="56"/>
      <name val="Arial"/>
      <family val="2"/>
    </font>
    <font>
      <sz val="8"/>
      <color indexed="10"/>
      <name val="Times New Roman"/>
      <family val="1"/>
    </font>
    <font>
      <b/>
      <sz val="11"/>
      <color indexed="56"/>
      <name val="Arial"/>
      <family val="2"/>
    </font>
    <font>
      <sz val="10"/>
      <color indexed="56"/>
      <name val="Arial"/>
      <family val="2"/>
    </font>
    <font>
      <sz val="14"/>
      <name val="Wingdings"/>
      <charset val="2"/>
    </font>
    <font>
      <b/>
      <sz val="9"/>
      <color indexed="56"/>
      <name val="Arial"/>
      <family val="2"/>
    </font>
    <font>
      <sz val="10"/>
      <color indexed="48"/>
      <name val="Comic Sans MS"/>
      <family val="4"/>
    </font>
    <font>
      <sz val="14"/>
      <color indexed="10"/>
      <name val="Wingdings"/>
      <charset val="2"/>
    </font>
    <font>
      <sz val="12"/>
      <color indexed="56"/>
      <name val="Comic Sans MS"/>
      <family val="4"/>
    </font>
    <font>
      <sz val="11"/>
      <color indexed="56"/>
      <name val="Comic Sans MS"/>
      <family val="4"/>
    </font>
    <font>
      <b/>
      <sz val="10"/>
      <color indexed="56"/>
      <name val="Comic Sans MS"/>
      <family val="4"/>
    </font>
    <font>
      <b/>
      <sz val="10"/>
      <color indexed="56"/>
      <name val="Arial"/>
      <family val="2"/>
    </font>
    <font>
      <sz val="11"/>
      <name val="Times New Roman"/>
      <family val="1"/>
    </font>
    <font>
      <sz val="9"/>
      <name val="Arial Narrow"/>
      <family val="2"/>
    </font>
    <font>
      <b/>
      <sz val="9"/>
      <color indexed="56"/>
      <name val="Arial"/>
      <family val="2"/>
    </font>
    <font>
      <sz val="2"/>
      <name val="Times New Roman"/>
      <family val="1"/>
    </font>
    <font>
      <sz val="2"/>
      <name val="Arial Narrow"/>
      <family val="2"/>
    </font>
    <font>
      <sz val="2"/>
      <name val="Arial"/>
      <family val="2"/>
    </font>
    <font>
      <sz val="2"/>
      <name val="Wingdings"/>
      <charset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color indexed="10"/>
      <name val="Wingdings"/>
      <charset val="2"/>
    </font>
    <font>
      <b/>
      <sz val="10"/>
      <color indexed="10"/>
      <name val="Arial"/>
      <family val="2"/>
    </font>
    <font>
      <sz val="10"/>
      <color indexed="14"/>
      <name val="Arial"/>
      <family val="2"/>
    </font>
    <font>
      <sz val="11"/>
      <name val="Times New Roman"/>
      <family val="1"/>
    </font>
    <font>
      <b/>
      <sz val="11"/>
      <color indexed="48"/>
      <name val="Comic Sans MS"/>
      <family val="4"/>
    </font>
    <font>
      <sz val="11"/>
      <color indexed="48"/>
      <name val="Arial"/>
      <family val="2"/>
    </font>
    <font>
      <sz val="11"/>
      <color indexed="48"/>
      <name val="Comic Sans MS"/>
      <family val="4"/>
    </font>
    <font>
      <sz val="8"/>
      <color indexed="48"/>
      <name val="Wingdings"/>
      <charset val="2"/>
    </font>
    <font>
      <sz val="10"/>
      <name val="Symbol"/>
      <family val="1"/>
      <charset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43" fontId="49" fillId="0" borderId="0" applyFont="0" applyFill="0" applyBorder="0" applyAlignment="0" applyProtection="0"/>
    <xf numFmtId="9" fontId="56" fillId="0" borderId="0" applyFont="0" applyFill="0" applyBorder="0" applyAlignment="0" applyProtection="0"/>
  </cellStyleXfs>
  <cellXfs count="336">
    <xf numFmtId="0" fontId="0" fillId="0" borderId="0" xfId="0"/>
    <xf numFmtId="0" fontId="12" fillId="0" borderId="0" xfId="2" applyFont="1" applyAlignment="1">
      <alignment horizontal="center"/>
    </xf>
    <xf numFmtId="0" fontId="11" fillId="0" borderId="0" xfId="2"/>
    <xf numFmtId="0" fontId="3" fillId="0" borderId="0" xfId="2" applyFont="1" applyAlignment="1">
      <alignment horizontal="center" vertical="center"/>
    </xf>
    <xf numFmtId="0" fontId="11" fillId="0" borderId="0" xfId="2" applyBorder="1"/>
    <xf numFmtId="0" fontId="3" fillId="0" borderId="0" xfId="2" applyFont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left" vertical="center"/>
    </xf>
    <xf numFmtId="49" fontId="4" fillId="0" borderId="2" xfId="2" applyNumberFormat="1" applyFont="1" applyFill="1" applyBorder="1" applyAlignment="1">
      <alignment horizontal="left" vertical="center"/>
    </xf>
    <xf numFmtId="0" fontId="13" fillId="0" borderId="0" xfId="2" applyFont="1" applyBorder="1"/>
    <xf numFmtId="49" fontId="4" fillId="0" borderId="3" xfId="2" applyNumberFormat="1" applyFont="1" applyFill="1" applyBorder="1" applyAlignment="1">
      <alignment horizontal="left" vertical="center"/>
    </xf>
    <xf numFmtId="49" fontId="4" fillId="0" borderId="0" xfId="2" applyNumberFormat="1" applyFont="1" applyFill="1" applyBorder="1" applyAlignment="1">
      <alignment horizontal="left" vertical="center"/>
    </xf>
    <xf numFmtId="49" fontId="15" fillId="0" borderId="0" xfId="2" applyNumberFormat="1" applyFont="1" applyFill="1" applyBorder="1" applyAlignment="1">
      <alignment horizontal="centerContinuous" vertical="center"/>
    </xf>
    <xf numFmtId="49" fontId="4" fillId="0" borderId="4" xfId="2" applyNumberFormat="1" applyFont="1" applyFill="1" applyBorder="1" applyAlignment="1">
      <alignment horizontal="left" vertical="center"/>
    </xf>
    <xf numFmtId="0" fontId="16" fillId="0" borderId="0" xfId="2" applyFont="1" applyBorder="1"/>
    <xf numFmtId="49" fontId="14" fillId="0" borderId="3" xfId="2" applyNumberFormat="1" applyFont="1" applyFill="1" applyBorder="1" applyAlignment="1" applyProtection="1">
      <alignment horizontal="left" vertical="center"/>
      <protection locked="0"/>
    </xf>
    <xf numFmtId="49" fontId="17" fillId="0" borderId="0" xfId="2" applyNumberFormat="1" applyFont="1" applyFill="1" applyBorder="1" applyAlignment="1" applyProtection="1">
      <alignment horizontal="left" vertical="center"/>
      <protection locked="0"/>
    </xf>
    <xf numFmtId="49" fontId="15" fillId="0" borderId="0" xfId="2" applyNumberFormat="1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left" vertical="center"/>
    </xf>
    <xf numFmtId="49" fontId="14" fillId="0" borderId="0" xfId="2" applyNumberFormat="1" applyFont="1" applyFill="1" applyBorder="1" applyAlignment="1" applyProtection="1">
      <alignment horizontal="left" vertical="center"/>
      <protection locked="0"/>
    </xf>
    <xf numFmtId="0" fontId="18" fillId="0" borderId="0" xfId="2" applyFont="1" applyAlignment="1" applyProtection="1">
      <alignment vertical="center"/>
      <protection locked="0"/>
    </xf>
    <xf numFmtId="0" fontId="2" fillId="0" borderId="2" xfId="2" applyFont="1" applyFill="1" applyBorder="1"/>
    <xf numFmtId="49" fontId="1" fillId="0" borderId="5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9" fontId="1" fillId="0" borderId="1" xfId="2" quotePrefix="1" applyNumberFormat="1" applyFont="1" applyFill="1" applyBorder="1" applyAlignment="1">
      <alignment horizontal="center" vertical="center" wrapText="1"/>
    </xf>
    <xf numFmtId="49" fontId="19" fillId="0" borderId="6" xfId="2" applyNumberFormat="1" applyFont="1" applyFill="1" applyBorder="1" applyAlignment="1">
      <alignment horizontal="center" vertical="center"/>
    </xf>
    <xf numFmtId="0" fontId="3" fillId="0" borderId="0" xfId="2" quotePrefix="1" applyFont="1" applyBorder="1" applyAlignment="1">
      <alignment horizontal="left" vertical="center"/>
    </xf>
    <xf numFmtId="3" fontId="21" fillId="0" borderId="7" xfId="2" applyNumberFormat="1" applyFont="1" applyFill="1" applyBorder="1" applyAlignment="1">
      <alignment horizontal="right" vertical="center"/>
    </xf>
    <xf numFmtId="0" fontId="11" fillId="0" borderId="0" xfId="2" applyBorder="1" applyAlignment="1">
      <alignment vertical="center"/>
    </xf>
    <xf numFmtId="49" fontId="23" fillId="0" borderId="7" xfId="2" applyNumberFormat="1" applyFont="1" applyFill="1" applyBorder="1" applyAlignment="1" applyProtection="1">
      <alignment horizontal="center" vertical="center"/>
      <protection locked="0"/>
    </xf>
    <xf numFmtId="49" fontId="24" fillId="0" borderId="7" xfId="2" applyNumberFormat="1" applyFont="1" applyFill="1" applyBorder="1" applyAlignment="1" applyProtection="1">
      <alignment horizontal="center" vertical="center"/>
      <protection locked="0"/>
    </xf>
    <xf numFmtId="49" fontId="23" fillId="2" borderId="7" xfId="2" applyNumberFormat="1" applyFont="1" applyFill="1" applyBorder="1" applyAlignment="1" applyProtection="1">
      <alignment horizontal="center" vertical="center"/>
      <protection locked="0"/>
    </xf>
    <xf numFmtId="49" fontId="25" fillId="0" borderId="7" xfId="2" applyNumberFormat="1" applyFont="1" applyFill="1" applyBorder="1" applyAlignment="1" applyProtection="1">
      <alignment horizontal="center" vertical="center"/>
      <protection locked="0"/>
    </xf>
    <xf numFmtId="0" fontId="11" fillId="0" borderId="0" xfId="2" applyAlignment="1">
      <alignment vertical="center"/>
    </xf>
    <xf numFmtId="49" fontId="26" fillId="0" borderId="3" xfId="2" applyNumberFormat="1" applyFont="1" applyFill="1" applyBorder="1" applyAlignment="1" applyProtection="1">
      <alignment horizontal="center" vertical="center"/>
      <protection locked="0"/>
    </xf>
    <xf numFmtId="49" fontId="9" fillId="0" borderId="3" xfId="2" applyNumberFormat="1" applyFont="1" applyFill="1" applyBorder="1" applyAlignment="1" applyProtection="1">
      <alignment horizontal="left" vertical="center"/>
      <protection locked="0"/>
    </xf>
    <xf numFmtId="49" fontId="9" fillId="0" borderId="0" xfId="2" applyNumberFormat="1" applyFont="1" applyFill="1" applyBorder="1" applyAlignment="1" applyProtection="1">
      <alignment horizontal="left" vertical="center"/>
      <protection locked="0"/>
    </xf>
    <xf numFmtId="49" fontId="9" fillId="0" borderId="8" xfId="2" applyNumberFormat="1" applyFont="1" applyFill="1" applyBorder="1" applyAlignment="1" applyProtection="1">
      <alignment horizontal="left" vertical="center"/>
      <protection locked="0"/>
    </xf>
    <xf numFmtId="49" fontId="9" fillId="0" borderId="3" xfId="2" applyNumberFormat="1" applyFont="1" applyFill="1" applyBorder="1" applyAlignment="1" applyProtection="1">
      <alignment horizontal="center" vertical="center"/>
      <protection locked="0"/>
    </xf>
    <xf numFmtId="3" fontId="9" fillId="0" borderId="3" xfId="2" applyNumberFormat="1" applyFont="1" applyFill="1" applyBorder="1" applyAlignment="1" applyProtection="1">
      <alignment horizontal="right" vertical="center"/>
      <protection locked="0"/>
    </xf>
    <xf numFmtId="49" fontId="22" fillId="0" borderId="9" xfId="2" applyNumberFormat="1" applyFont="1" applyFill="1" applyBorder="1" applyAlignment="1">
      <alignment horizontal="left" vertical="center"/>
    </xf>
    <xf numFmtId="49" fontId="4" fillId="0" borderId="2" xfId="2" quotePrefix="1" applyNumberFormat="1" applyFont="1" applyFill="1" applyBorder="1" applyAlignment="1">
      <alignment horizontal="left" vertical="center"/>
    </xf>
    <xf numFmtId="3" fontId="8" fillId="0" borderId="10" xfId="2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left" vertical="center"/>
    </xf>
    <xf numFmtId="49" fontId="4" fillId="0" borderId="12" xfId="2" applyNumberFormat="1" applyFont="1" applyFill="1" applyBorder="1" applyAlignment="1">
      <alignment horizontal="right" vertical="center"/>
    </xf>
    <xf numFmtId="0" fontId="27" fillId="0" borderId="0" xfId="2" applyFont="1" applyAlignment="1">
      <alignment vertical="center"/>
    </xf>
    <xf numFmtId="0" fontId="27" fillId="0" borderId="0" xfId="2" applyFont="1" applyAlignment="1">
      <alignment horizontal="center" vertical="center"/>
    </xf>
    <xf numFmtId="0" fontId="12" fillId="0" borderId="0" xfId="2" quotePrefix="1" applyFont="1" applyBorder="1" applyAlignment="1">
      <alignment horizontal="right" vertical="center"/>
    </xf>
    <xf numFmtId="0" fontId="12" fillId="0" borderId="0" xfId="2" applyFont="1" applyAlignment="1">
      <alignment vertical="center"/>
    </xf>
    <xf numFmtId="0" fontId="12" fillId="0" borderId="0" xfId="2" applyFont="1" applyAlignment="1">
      <alignment horizontal="center" vertical="center"/>
    </xf>
    <xf numFmtId="0" fontId="12" fillId="0" borderId="0" xfId="2" applyFont="1"/>
    <xf numFmtId="0" fontId="11" fillId="0" borderId="13" xfId="2" applyBorder="1"/>
    <xf numFmtId="0" fontId="11" fillId="0" borderId="13" xfId="2" applyBorder="1" applyAlignment="1">
      <alignment vertical="center"/>
    </xf>
    <xf numFmtId="0" fontId="11" fillId="0" borderId="4" xfId="2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49" fontId="29" fillId="0" borderId="7" xfId="2" applyNumberFormat="1" applyFont="1" applyFill="1" applyBorder="1" applyAlignment="1" applyProtection="1">
      <alignment horizontal="center" vertical="center"/>
      <protection locked="0"/>
    </xf>
    <xf numFmtId="3" fontId="21" fillId="0" borderId="3" xfId="2" applyNumberFormat="1" applyFont="1" applyFill="1" applyBorder="1" applyAlignment="1">
      <alignment horizontal="right" vertical="center"/>
    </xf>
    <xf numFmtId="49" fontId="28" fillId="0" borderId="14" xfId="2" applyNumberFormat="1" applyFont="1" applyFill="1" applyBorder="1" applyAlignment="1">
      <alignment horizontal="left" vertical="center"/>
    </xf>
    <xf numFmtId="49" fontId="2" fillId="0" borderId="14" xfId="2" applyNumberFormat="1" applyFont="1" applyFill="1" applyBorder="1" applyAlignment="1">
      <alignment horizontal="left" vertical="center"/>
    </xf>
    <xf numFmtId="0" fontId="30" fillId="0" borderId="0" xfId="2" applyFont="1" applyBorder="1"/>
    <xf numFmtId="49" fontId="31" fillId="0" borderId="15" xfId="2" applyNumberFormat="1" applyFont="1" applyFill="1" applyBorder="1" applyAlignment="1">
      <alignment horizontal="left" vertical="center"/>
    </xf>
    <xf numFmtId="49" fontId="32" fillId="0" borderId="15" xfId="2" applyNumberFormat="1" applyFont="1" applyFill="1" applyBorder="1" applyAlignment="1">
      <alignment horizontal="left" vertical="center"/>
    </xf>
    <xf numFmtId="0" fontId="32" fillId="0" borderId="0" xfId="2" applyFont="1" applyFill="1" applyBorder="1"/>
    <xf numFmtId="49" fontId="32" fillId="0" borderId="16" xfId="2" applyNumberFormat="1" applyFont="1" applyFill="1" applyBorder="1" applyAlignment="1">
      <alignment horizontal="center" vertical="center"/>
    </xf>
    <xf numFmtId="49" fontId="32" fillId="0" borderId="3" xfId="2" applyNumberFormat="1" applyFont="1" applyFill="1" applyBorder="1" applyAlignment="1">
      <alignment horizontal="center" vertical="center"/>
    </xf>
    <xf numFmtId="49" fontId="32" fillId="0" borderId="3" xfId="2" quotePrefix="1" applyNumberFormat="1" applyFont="1" applyFill="1" applyBorder="1" applyAlignment="1">
      <alignment horizontal="center" vertical="center" wrapText="1"/>
    </xf>
    <xf numFmtId="49" fontId="33" fillId="0" borderId="9" xfId="2" applyNumberFormat="1" applyFont="1" applyFill="1" applyBorder="1" applyAlignment="1">
      <alignment horizontal="center" vertical="center"/>
    </xf>
    <xf numFmtId="0" fontId="30" fillId="0" borderId="0" xfId="2" applyFont="1"/>
    <xf numFmtId="0" fontId="32" fillId="0" borderId="0" xfId="2" quotePrefix="1" applyFont="1" applyBorder="1" applyAlignment="1">
      <alignment horizontal="left" vertical="center"/>
    </xf>
    <xf numFmtId="0" fontId="32" fillId="0" borderId="0" xfId="2" applyFont="1" applyBorder="1" applyAlignment="1">
      <alignment horizontal="center" vertical="center"/>
    </xf>
    <xf numFmtId="0" fontId="30" fillId="0" borderId="13" xfId="2" applyFont="1" applyBorder="1"/>
    <xf numFmtId="49" fontId="9" fillId="0" borderId="7" xfId="2" applyNumberFormat="1" applyFont="1" applyFill="1" applyBorder="1" applyAlignment="1" applyProtection="1">
      <alignment horizontal="center" vertical="center"/>
      <protection locked="0"/>
    </xf>
    <xf numFmtId="3" fontId="9" fillId="0" borderId="7" xfId="2" applyNumberFormat="1" applyFont="1" applyFill="1" applyBorder="1" applyAlignment="1" applyProtection="1">
      <alignment horizontal="right" vertical="center"/>
      <protection locked="0"/>
    </xf>
    <xf numFmtId="49" fontId="9" fillId="0" borderId="17" xfId="2" applyNumberFormat="1" applyFont="1" applyFill="1" applyBorder="1" applyAlignment="1" applyProtection="1">
      <alignment vertical="center"/>
      <protection locked="0"/>
    </xf>
    <xf numFmtId="49" fontId="9" fillId="0" borderId="18" xfId="2" applyNumberFormat="1" applyFont="1" applyFill="1" applyBorder="1" applyAlignment="1" applyProtection="1">
      <alignment vertical="center"/>
      <protection locked="0"/>
    </xf>
    <xf numFmtId="49" fontId="9" fillId="0" borderId="17" xfId="2" applyNumberFormat="1" applyFont="1" applyFill="1" applyBorder="1" applyAlignment="1" applyProtection="1">
      <alignment horizontal="left" vertical="center"/>
      <protection locked="0"/>
    </xf>
    <xf numFmtId="49" fontId="9" fillId="0" borderId="18" xfId="2" applyNumberFormat="1" applyFont="1" applyFill="1" applyBorder="1" applyAlignment="1" applyProtection="1">
      <alignment horizontal="left" vertical="center"/>
      <protection locked="0"/>
    </xf>
    <xf numFmtId="49" fontId="9" fillId="2" borderId="17" xfId="2" applyNumberFormat="1" applyFont="1" applyFill="1" applyBorder="1" applyAlignment="1" applyProtection="1">
      <alignment horizontal="left" vertical="center"/>
      <protection locked="0"/>
    </xf>
    <xf numFmtId="49" fontId="9" fillId="2" borderId="18" xfId="2" applyNumberFormat="1" applyFont="1" applyFill="1" applyBorder="1" applyAlignment="1" applyProtection="1">
      <alignment horizontal="left" vertical="center"/>
      <protection locked="0"/>
    </xf>
    <xf numFmtId="49" fontId="9" fillId="2" borderId="7" xfId="2" applyNumberFormat="1" applyFont="1" applyFill="1" applyBorder="1" applyAlignment="1" applyProtection="1">
      <alignment horizontal="center" vertical="center"/>
      <protection locked="0"/>
    </xf>
    <xf numFmtId="3" fontId="9" fillId="2" borderId="7" xfId="2" applyNumberFormat="1" applyFont="1" applyFill="1" applyBorder="1" applyAlignment="1" applyProtection="1">
      <alignment horizontal="right" vertical="center"/>
      <protection locked="0"/>
    </xf>
    <xf numFmtId="49" fontId="9" fillId="0" borderId="17" xfId="2" quotePrefix="1" applyNumberFormat="1" applyFont="1" applyFill="1" applyBorder="1" applyAlignment="1" applyProtection="1">
      <alignment horizontal="left" vertical="center"/>
      <protection locked="0"/>
    </xf>
    <xf numFmtId="49" fontId="9" fillId="0" borderId="7" xfId="2" applyNumberFormat="1" applyFont="1" applyFill="1" applyBorder="1" applyAlignment="1" applyProtection="1">
      <alignment horizontal="right" vertical="center"/>
      <protection locked="0"/>
    </xf>
    <xf numFmtId="49" fontId="36" fillId="0" borderId="19" xfId="2" applyNumberFormat="1" applyFont="1" applyFill="1" applyBorder="1" applyAlignment="1">
      <alignment horizontal="left" vertical="center"/>
    </xf>
    <xf numFmtId="49" fontId="9" fillId="0" borderId="7" xfId="2" applyNumberFormat="1" applyFont="1" applyFill="1" applyBorder="1" applyAlignment="1" applyProtection="1">
      <alignment vertical="center"/>
      <protection locked="0"/>
    </xf>
    <xf numFmtId="49" fontId="36" fillId="0" borderId="19" xfId="2" applyNumberFormat="1" applyFont="1" applyFill="1" applyBorder="1" applyAlignment="1">
      <alignment vertical="center"/>
    </xf>
    <xf numFmtId="49" fontId="35" fillId="0" borderId="7" xfId="2" applyNumberFormat="1" applyFont="1" applyFill="1" applyBorder="1" applyAlignment="1" applyProtection="1">
      <alignment vertical="center"/>
      <protection locked="0"/>
    </xf>
    <xf numFmtId="49" fontId="9" fillId="0" borderId="7" xfId="2" applyNumberFormat="1" applyFont="1" applyFill="1" applyBorder="1" applyAlignment="1" applyProtection="1">
      <alignment horizontal="left" vertical="center"/>
      <protection locked="0"/>
    </xf>
    <xf numFmtId="49" fontId="36" fillId="0" borderId="19" xfId="2" quotePrefix="1" applyNumberFormat="1" applyFont="1" applyFill="1" applyBorder="1" applyAlignment="1">
      <alignment horizontal="center" vertical="center"/>
    </xf>
    <xf numFmtId="49" fontId="9" fillId="2" borderId="7" xfId="2" applyNumberFormat="1" applyFont="1" applyFill="1" applyBorder="1" applyAlignment="1" applyProtection="1">
      <alignment horizontal="left" vertical="center"/>
      <protection locked="0"/>
    </xf>
    <xf numFmtId="49" fontId="35" fillId="0" borderId="7" xfId="2" applyNumberFormat="1" applyFont="1" applyFill="1" applyBorder="1" applyAlignment="1" applyProtection="1">
      <alignment horizontal="left" vertical="center"/>
      <protection locked="0"/>
    </xf>
    <xf numFmtId="49" fontId="22" fillId="0" borderId="20" xfId="2" quotePrefix="1" applyNumberFormat="1" applyFont="1" applyFill="1" applyBorder="1" applyAlignment="1">
      <alignment horizontal="left" vertical="center"/>
    </xf>
    <xf numFmtId="49" fontId="36" fillId="2" borderId="19" xfId="2" applyNumberFormat="1" applyFont="1" applyFill="1" applyBorder="1" applyAlignment="1">
      <alignment horizontal="left" vertical="center"/>
    </xf>
    <xf numFmtId="49" fontId="4" fillId="0" borderId="21" xfId="2" quotePrefix="1" applyNumberFormat="1" applyFont="1" applyFill="1" applyBorder="1" applyAlignment="1">
      <alignment horizontal="left" vertical="center"/>
    </xf>
    <xf numFmtId="49" fontId="4" fillId="0" borderId="21" xfId="2" applyNumberFormat="1" applyFont="1" applyFill="1" applyBorder="1" applyAlignment="1">
      <alignment horizontal="left" vertical="center"/>
    </xf>
    <xf numFmtId="49" fontId="10" fillId="0" borderId="1" xfId="2" applyNumberFormat="1" applyFont="1" applyFill="1" applyBorder="1" applyAlignment="1">
      <alignment horizontal="left" vertical="center"/>
    </xf>
    <xf numFmtId="3" fontId="9" fillId="0" borderId="7" xfId="2" applyNumberFormat="1" applyFont="1" applyFill="1" applyBorder="1" applyAlignment="1" applyProtection="1">
      <alignment horizontal="right" vertical="center"/>
    </xf>
    <xf numFmtId="3" fontId="8" fillId="0" borderId="22" xfId="2" applyNumberFormat="1" applyFont="1" applyFill="1" applyBorder="1" applyAlignment="1" applyProtection="1">
      <alignment horizontal="right" vertical="center"/>
      <protection locked="0"/>
    </xf>
    <xf numFmtId="3" fontId="3" fillId="0" borderId="7" xfId="2" applyNumberFormat="1" applyFont="1" applyFill="1" applyBorder="1" applyAlignment="1">
      <alignment horizontal="right" vertical="center"/>
    </xf>
    <xf numFmtId="3" fontId="3" fillId="2" borderId="7" xfId="2" applyNumberFormat="1" applyFont="1" applyFill="1" applyBorder="1" applyAlignment="1">
      <alignment horizontal="right" vertical="center"/>
    </xf>
    <xf numFmtId="3" fontId="3" fillId="0" borderId="7" xfId="2" applyNumberFormat="1" applyFont="1" applyFill="1" applyBorder="1" applyAlignment="1" applyProtection="1">
      <alignment horizontal="right" vertical="center"/>
    </xf>
    <xf numFmtId="49" fontId="34" fillId="0" borderId="23" xfId="2" applyNumberFormat="1" applyFont="1" applyFill="1" applyBorder="1" applyAlignment="1">
      <alignment horizontal="left" vertical="center"/>
    </xf>
    <xf numFmtId="49" fontId="15" fillId="0" borderId="0" xfId="2" applyNumberFormat="1" applyFont="1" applyFill="1" applyBorder="1" applyAlignment="1" applyProtection="1">
      <alignment horizontal="left" vertical="center"/>
      <protection locked="0"/>
    </xf>
    <xf numFmtId="49" fontId="4" fillId="0" borderId="0" xfId="2" applyNumberFormat="1" applyFont="1" applyFill="1" applyBorder="1" applyAlignment="1" applyProtection="1">
      <alignment horizontal="left" vertical="center"/>
      <protection locked="0"/>
    </xf>
    <xf numFmtId="49" fontId="4" fillId="0" borderId="4" xfId="2" applyNumberFormat="1" applyFont="1" applyFill="1" applyBorder="1" applyAlignment="1" applyProtection="1">
      <alignment horizontal="left" vertical="center"/>
      <protection locked="0"/>
    </xf>
    <xf numFmtId="49" fontId="15" fillId="0" borderId="4" xfId="2" applyNumberFormat="1" applyFont="1" applyFill="1" applyBorder="1" applyAlignment="1" applyProtection="1">
      <alignment horizontal="left" vertical="center"/>
      <protection locked="0"/>
    </xf>
    <xf numFmtId="0" fontId="20" fillId="0" borderId="24" xfId="2" applyFont="1" applyBorder="1" applyAlignment="1" applyProtection="1">
      <alignment horizontal="center" vertical="center"/>
      <protection locked="0"/>
    </xf>
    <xf numFmtId="49" fontId="35" fillId="0" borderId="24" xfId="2" applyNumberFormat="1" applyFont="1" applyFill="1" applyBorder="1" applyAlignment="1" applyProtection="1">
      <alignment horizontal="left" vertical="center"/>
      <protection locked="0"/>
    </xf>
    <xf numFmtId="49" fontId="9" fillId="0" borderId="25" xfId="2" applyNumberFormat="1" applyFont="1" applyFill="1" applyBorder="1" applyAlignment="1" applyProtection="1">
      <alignment horizontal="left" vertical="center"/>
      <protection locked="0"/>
    </xf>
    <xf numFmtId="49" fontId="9" fillId="0" borderId="26" xfId="2" applyNumberFormat="1" applyFont="1" applyFill="1" applyBorder="1" applyAlignment="1" applyProtection="1">
      <alignment horizontal="left" vertical="center"/>
      <protection locked="0"/>
    </xf>
    <xf numFmtId="49" fontId="9" fillId="0" borderId="24" xfId="2" applyNumberFormat="1" applyFont="1" applyFill="1" applyBorder="1" applyAlignment="1" applyProtection="1">
      <alignment horizontal="center" vertical="center"/>
      <protection locked="0"/>
    </xf>
    <xf numFmtId="3" fontId="9" fillId="0" borderId="24" xfId="2" applyNumberFormat="1" applyFont="1" applyFill="1" applyBorder="1" applyAlignment="1" applyProtection="1">
      <alignment horizontal="right" vertical="center"/>
      <protection locked="0"/>
    </xf>
    <xf numFmtId="3" fontId="3" fillId="0" borderId="24" xfId="2" applyNumberFormat="1" applyFont="1" applyFill="1" applyBorder="1" applyAlignment="1">
      <alignment horizontal="right" vertical="center"/>
    </xf>
    <xf numFmtId="49" fontId="36" fillId="0" borderId="27" xfId="2" applyNumberFormat="1" applyFont="1" applyFill="1" applyBorder="1" applyAlignment="1">
      <alignment horizontal="left" vertical="center"/>
    </xf>
    <xf numFmtId="49" fontId="9" fillId="0" borderId="24" xfId="2" applyNumberFormat="1" applyFont="1" applyFill="1" applyBorder="1" applyAlignment="1" applyProtection="1">
      <alignment horizontal="left" vertical="center"/>
      <protection locked="0"/>
    </xf>
    <xf numFmtId="49" fontId="9" fillId="0" borderId="26" xfId="2" applyNumberFormat="1" applyFont="1" applyFill="1" applyBorder="1" applyAlignment="1" applyProtection="1">
      <alignment vertical="center"/>
      <protection locked="0"/>
    </xf>
    <xf numFmtId="49" fontId="36" fillId="0" borderId="27" xfId="2" applyNumberFormat="1" applyFont="1" applyFill="1" applyBorder="1" applyAlignment="1">
      <alignment vertical="center"/>
    </xf>
    <xf numFmtId="49" fontId="29" fillId="0" borderId="24" xfId="2" applyNumberFormat="1" applyFont="1" applyFill="1" applyBorder="1" applyAlignment="1" applyProtection="1">
      <alignment horizontal="center" vertical="center"/>
      <protection locked="0"/>
    </xf>
    <xf numFmtId="49" fontId="35" fillId="0" borderId="24" xfId="2" applyNumberFormat="1" applyFont="1" applyFill="1" applyBorder="1" applyAlignment="1" applyProtection="1">
      <alignment vertical="center"/>
      <protection locked="0"/>
    </xf>
    <xf numFmtId="49" fontId="9" fillId="0" borderId="25" xfId="2" applyNumberFormat="1" applyFont="1" applyFill="1" applyBorder="1" applyAlignment="1" applyProtection="1">
      <alignment vertical="center"/>
      <protection locked="0"/>
    </xf>
    <xf numFmtId="49" fontId="9" fillId="0" borderId="24" xfId="2" applyNumberFormat="1" applyFont="1" applyFill="1" applyBorder="1" applyAlignment="1" applyProtection="1">
      <alignment vertical="center"/>
      <protection locked="0"/>
    </xf>
    <xf numFmtId="49" fontId="36" fillId="0" borderId="27" xfId="2" quotePrefix="1" applyNumberFormat="1" applyFont="1" applyFill="1" applyBorder="1" applyAlignment="1">
      <alignment horizontal="center" vertical="center"/>
    </xf>
    <xf numFmtId="3" fontId="5" fillId="0" borderId="7" xfId="2" applyNumberFormat="1" applyFont="1" applyFill="1" applyBorder="1" applyAlignment="1" applyProtection="1">
      <alignment horizontal="right" vertical="center"/>
    </xf>
    <xf numFmtId="3" fontId="37" fillId="0" borderId="28" xfId="2" applyNumberFormat="1" applyFont="1" applyFill="1" applyBorder="1" applyAlignment="1">
      <alignment horizontal="right" vertical="center"/>
    </xf>
    <xf numFmtId="3" fontId="37" fillId="0" borderId="29" xfId="2" applyNumberFormat="1" applyFont="1" applyFill="1" applyBorder="1" applyAlignment="1">
      <alignment horizontal="right" vertical="center"/>
    </xf>
    <xf numFmtId="3" fontId="37" fillId="0" borderId="10" xfId="2" applyNumberFormat="1" applyFont="1" applyFill="1" applyBorder="1" applyAlignment="1">
      <alignment horizontal="right" vertical="center"/>
    </xf>
    <xf numFmtId="3" fontId="37" fillId="0" borderId="11" xfId="2" applyNumberFormat="1" applyFont="1" applyFill="1" applyBorder="1" applyAlignment="1">
      <alignment horizontal="right" vertical="center"/>
    </xf>
    <xf numFmtId="3" fontId="37" fillId="0" borderId="12" xfId="2" applyNumberFormat="1" applyFont="1" applyFill="1" applyBorder="1" applyAlignment="1">
      <alignment horizontal="right" vertical="center"/>
    </xf>
    <xf numFmtId="3" fontId="37" fillId="0" borderId="30" xfId="2" applyNumberFormat="1" applyFont="1" applyFill="1" applyBorder="1" applyAlignment="1" applyProtection="1">
      <alignment horizontal="right" vertical="center"/>
      <protection locked="0"/>
    </xf>
    <xf numFmtId="3" fontId="37" fillId="0" borderId="22" xfId="2" applyNumberFormat="1" applyFont="1" applyFill="1" applyBorder="1" applyAlignment="1" applyProtection="1">
      <alignment horizontal="right" vertical="center"/>
      <protection locked="0"/>
    </xf>
    <xf numFmtId="3" fontId="38" fillId="0" borderId="24" xfId="2" applyNumberFormat="1" applyFont="1" applyFill="1" applyBorder="1" applyAlignment="1" applyProtection="1">
      <alignment horizontal="right" vertical="center"/>
      <protection locked="0"/>
    </xf>
    <xf numFmtId="3" fontId="38" fillId="0" borderId="7" xfId="2" applyNumberFormat="1" applyFont="1" applyFill="1" applyBorder="1" applyAlignment="1" applyProtection="1">
      <alignment horizontal="right" vertical="center"/>
      <protection locked="0"/>
    </xf>
    <xf numFmtId="0" fontId="11" fillId="0" borderId="0" xfId="1"/>
    <xf numFmtId="0" fontId="1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11" fillId="0" borderId="0" xfId="1" applyBorder="1"/>
    <xf numFmtId="0" fontId="3" fillId="0" borderId="0" xfId="1" applyFont="1" applyBorder="1" applyAlignment="1">
      <alignment horizontal="center" vertical="center"/>
    </xf>
    <xf numFmtId="0" fontId="11" fillId="0" borderId="0" xfId="1" applyAlignment="1">
      <alignment vertical="center"/>
    </xf>
    <xf numFmtId="0" fontId="1" fillId="0" borderId="14" xfId="1" applyFont="1" applyFill="1" applyBorder="1" applyAlignment="1">
      <alignment vertical="center"/>
    </xf>
    <xf numFmtId="0" fontId="39" fillId="0" borderId="0" xfId="1" applyFont="1" applyAlignment="1">
      <alignment vertical="center"/>
    </xf>
    <xf numFmtId="0" fontId="40" fillId="0" borderId="23" xfId="1" applyFont="1" applyFill="1" applyBorder="1" applyAlignment="1" applyProtection="1">
      <alignment vertical="center"/>
      <protection locked="0"/>
    </xf>
    <xf numFmtId="0" fontId="4" fillId="0" borderId="0" xfId="1" applyFont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41" fillId="0" borderId="3" xfId="1" applyFont="1" applyFill="1" applyBorder="1" applyAlignment="1" applyProtection="1">
      <alignment vertical="center"/>
      <protection locked="0"/>
    </xf>
    <xf numFmtId="0" fontId="42" fillId="0" borderId="4" xfId="1" applyFont="1" applyFill="1" applyBorder="1" applyAlignment="1" applyProtection="1">
      <alignment horizontal="center" vertical="center"/>
      <protection locked="0"/>
    </xf>
    <xf numFmtId="0" fontId="4" fillId="0" borderId="20" xfId="1" applyFont="1" applyFill="1" applyBorder="1" applyAlignment="1">
      <alignment horizontal="center" vertical="center"/>
    </xf>
    <xf numFmtId="0" fontId="43" fillId="0" borderId="3" xfId="1" applyFont="1" applyFill="1" applyBorder="1" applyAlignment="1" applyProtection="1">
      <alignment horizontal="center" vertical="center"/>
      <protection locked="0"/>
    </xf>
    <xf numFmtId="0" fontId="3" fillId="0" borderId="1" xfId="1" quotePrefix="1" applyFont="1" applyFill="1" applyBorder="1" applyAlignment="1">
      <alignment horizontal="left" vertical="center"/>
    </xf>
    <xf numFmtId="0" fontId="27" fillId="0" borderId="0" xfId="1" applyFont="1" applyAlignment="1">
      <alignment vertical="center"/>
    </xf>
    <xf numFmtId="0" fontId="27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2" fillId="0" borderId="0" xfId="1" applyFont="1"/>
    <xf numFmtId="0" fontId="1" fillId="0" borderId="14" xfId="0" applyFont="1" applyFill="1" applyBorder="1" applyAlignment="1">
      <alignment vertical="center"/>
    </xf>
    <xf numFmtId="0" fontId="40" fillId="0" borderId="23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>
      <alignment vertical="center"/>
    </xf>
    <xf numFmtId="0" fontId="41" fillId="0" borderId="3" xfId="0" applyFont="1" applyFill="1" applyBorder="1" applyAlignment="1" applyProtection="1">
      <alignment vertical="center"/>
      <protection locked="0"/>
    </xf>
    <xf numFmtId="0" fontId="43" fillId="0" borderId="3" xfId="0" applyFont="1" applyFill="1" applyBorder="1" applyAlignment="1" applyProtection="1">
      <alignment horizontal="center" vertical="center"/>
      <protection locked="0"/>
    </xf>
    <xf numFmtId="0" fontId="3" fillId="0" borderId="1" xfId="0" quotePrefix="1" applyFont="1" applyFill="1" applyBorder="1" applyAlignment="1">
      <alignment horizontal="left" vertical="center"/>
    </xf>
    <xf numFmtId="49" fontId="34" fillId="0" borderId="3" xfId="2" applyNumberFormat="1" applyFont="1" applyFill="1" applyBorder="1" applyAlignment="1">
      <alignment horizontal="left" vertical="center"/>
    </xf>
    <xf numFmtId="49" fontId="4" fillId="0" borderId="4" xfId="2" applyNumberFormat="1" applyFont="1" applyFill="1" applyBorder="1" applyAlignment="1">
      <alignment horizontal="right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1" fillId="0" borderId="0" xfId="2" quotePrefix="1" applyFont="1" applyBorder="1" applyAlignment="1">
      <alignment horizontal="right" vertical="center"/>
    </xf>
    <xf numFmtId="0" fontId="3" fillId="0" borderId="0" xfId="2" applyFont="1" applyAlignment="1">
      <alignment vertical="center"/>
    </xf>
    <xf numFmtId="0" fontId="45" fillId="0" borderId="31" xfId="2" applyFont="1" applyBorder="1" applyAlignment="1">
      <alignment vertical="center"/>
    </xf>
    <xf numFmtId="0" fontId="4" fillId="0" borderId="32" xfId="2" applyFont="1" applyBorder="1" applyAlignment="1">
      <alignment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35" xfId="2" applyFont="1" applyBorder="1" applyAlignment="1">
      <alignment horizontal="center" vertical="center"/>
    </xf>
    <xf numFmtId="0" fontId="4" fillId="0" borderId="0" xfId="2" applyFont="1" applyBorder="1" applyAlignment="1" applyProtection="1">
      <alignment vertical="center"/>
      <protection locked="0"/>
    </xf>
    <xf numFmtId="4" fontId="4" fillId="0" borderId="0" xfId="2" applyNumberFormat="1" applyFont="1" applyBorder="1" applyAlignment="1" applyProtection="1">
      <alignment horizontal="left" vertical="center" indent="1"/>
      <protection locked="0"/>
    </xf>
    <xf numFmtId="4" fontId="4" fillId="0" borderId="35" xfId="2" applyNumberFormat="1" applyFont="1" applyBorder="1" applyAlignment="1" applyProtection="1">
      <alignment horizontal="left" vertical="center" indent="1"/>
      <protection locked="0"/>
    </xf>
    <xf numFmtId="0" fontId="4" fillId="0" borderId="36" xfId="2" applyFont="1" applyBorder="1" applyAlignment="1">
      <alignment vertical="center"/>
    </xf>
    <xf numFmtId="0" fontId="4" fillId="0" borderId="37" xfId="2" applyFont="1" applyBorder="1" applyAlignment="1" applyProtection="1">
      <alignment vertical="center"/>
      <protection locked="0"/>
    </xf>
    <xf numFmtId="4" fontId="4" fillId="0" borderId="37" xfId="2" applyNumberFormat="1" applyFont="1" applyBorder="1" applyAlignment="1" applyProtection="1">
      <alignment horizontal="left" vertical="center" indent="1"/>
      <protection locked="0"/>
    </xf>
    <xf numFmtId="4" fontId="4" fillId="0" borderId="38" xfId="2" applyNumberFormat="1" applyFont="1" applyBorder="1" applyAlignment="1" applyProtection="1">
      <alignment horizontal="left" vertical="center" indent="1"/>
      <protection locked="0"/>
    </xf>
    <xf numFmtId="49" fontId="4" fillId="0" borderId="23" xfId="2" applyNumberFormat="1" applyFont="1" applyFill="1" applyBorder="1" applyAlignment="1">
      <alignment horizontal="left" vertical="center"/>
    </xf>
    <xf numFmtId="49" fontId="4" fillId="0" borderId="12" xfId="2" applyNumberFormat="1" applyFont="1" applyFill="1" applyBorder="1" applyAlignment="1">
      <alignment horizontal="left" vertical="center"/>
    </xf>
    <xf numFmtId="0" fontId="7" fillId="0" borderId="2" xfId="2" applyFont="1" applyBorder="1" applyAlignment="1">
      <alignment horizontal="centerContinuous" vertical="center"/>
    </xf>
    <xf numFmtId="0" fontId="6" fillId="0" borderId="2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0" fontId="4" fillId="0" borderId="2" xfId="2" quotePrefix="1" applyFont="1" applyBorder="1" applyAlignment="1">
      <alignment horizontal="centerContinuous" wrapText="1"/>
    </xf>
    <xf numFmtId="0" fontId="3" fillId="0" borderId="2" xfId="1" applyFont="1" applyBorder="1" applyAlignment="1">
      <alignment horizontal="centerContinuous"/>
    </xf>
    <xf numFmtId="0" fontId="1" fillId="0" borderId="39" xfId="1" applyFont="1" applyFill="1" applyBorder="1" applyAlignment="1">
      <alignment vertical="center"/>
    </xf>
    <xf numFmtId="0" fontId="4" fillId="0" borderId="12" xfId="1" applyFont="1" applyFill="1" applyBorder="1" applyAlignment="1">
      <alignment vertical="center"/>
    </xf>
    <xf numFmtId="14" fontId="42" fillId="0" borderId="4" xfId="0" applyNumberFormat="1" applyFont="1" applyFill="1" applyBorder="1" applyAlignment="1" applyProtection="1">
      <alignment horizontal="center" vertical="center"/>
      <protection locked="0"/>
    </xf>
    <xf numFmtId="14" fontId="42" fillId="0" borderId="4" xfId="1" applyNumberFormat="1" applyFont="1" applyFill="1" applyBorder="1" applyAlignment="1" applyProtection="1">
      <alignment horizontal="center" vertical="center"/>
      <protection locked="0"/>
    </xf>
    <xf numFmtId="0" fontId="7" fillId="0" borderId="2" xfId="2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46" fillId="3" borderId="14" xfId="0" applyFont="1" applyFill="1" applyBorder="1" applyAlignment="1">
      <alignment vertical="center" wrapText="1"/>
    </xf>
    <xf numFmtId="0" fontId="46" fillId="3" borderId="21" xfId="0" applyFont="1" applyFill="1" applyBorder="1" applyAlignment="1">
      <alignment horizontal="right" vertical="center" wrapText="1"/>
    </xf>
    <xf numFmtId="0" fontId="46" fillId="3" borderId="39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wrapText="1"/>
    </xf>
    <xf numFmtId="2" fontId="3" fillId="3" borderId="0" xfId="0" applyNumberFormat="1" applyFont="1" applyFill="1" applyBorder="1" applyAlignment="1">
      <alignment horizontal="right" wrapText="1"/>
    </xf>
    <xf numFmtId="0" fontId="3" fillId="3" borderId="23" xfId="0" applyFont="1" applyFill="1" applyBorder="1" applyAlignment="1">
      <alignment wrapText="1"/>
    </xf>
    <xf numFmtId="2" fontId="3" fillId="3" borderId="11" xfId="0" applyNumberFormat="1" applyFont="1" applyFill="1" applyBorder="1" applyAlignment="1">
      <alignment horizontal="right" wrapText="1"/>
    </xf>
    <xf numFmtId="0" fontId="42" fillId="0" borderId="3" xfId="0" applyFont="1" applyFill="1" applyBorder="1" applyAlignment="1" applyProtection="1">
      <alignment horizontal="left" vertical="center"/>
      <protection locked="0"/>
    </xf>
    <xf numFmtId="0" fontId="42" fillId="0" borderId="3" xfId="0" quotePrefix="1" applyFont="1" applyFill="1" applyBorder="1" applyAlignment="1" applyProtection="1">
      <alignment horizontal="left" vertical="center"/>
      <protection locked="0"/>
    </xf>
    <xf numFmtId="2" fontId="3" fillId="3" borderId="4" xfId="0" applyNumberFormat="1" applyFont="1" applyFill="1" applyBorder="1" applyAlignment="1">
      <alignment horizontal="right" wrapText="1"/>
    </xf>
    <xf numFmtId="2" fontId="3" fillId="3" borderId="12" xfId="0" applyNumberFormat="1" applyFont="1" applyFill="1" applyBorder="1" applyAlignment="1">
      <alignment horizontal="right" wrapText="1"/>
    </xf>
    <xf numFmtId="0" fontId="3" fillId="0" borderId="0" xfId="2" applyFont="1" applyBorder="1"/>
    <xf numFmtId="0" fontId="3" fillId="0" borderId="0" xfId="2" applyFont="1" applyBorder="1" applyAlignment="1">
      <alignment vertical="center"/>
    </xf>
    <xf numFmtId="0" fontId="3" fillId="0" borderId="0" xfId="2" applyFont="1"/>
    <xf numFmtId="0" fontId="1" fillId="0" borderId="0" xfId="2" applyFont="1" applyAlignment="1">
      <alignment horizontal="center"/>
    </xf>
    <xf numFmtId="2" fontId="3" fillId="0" borderId="0" xfId="2" applyNumberFormat="1" applyFont="1" applyBorder="1" applyAlignment="1">
      <alignment vertical="center"/>
    </xf>
    <xf numFmtId="49" fontId="4" fillId="0" borderId="0" xfId="2" applyNumberFormat="1" applyFont="1" applyFill="1" applyBorder="1" applyAlignment="1">
      <alignment horizontal="right" vertical="center"/>
    </xf>
    <xf numFmtId="49" fontId="46" fillId="0" borderId="0" xfId="2" applyNumberFormat="1" applyFont="1" applyFill="1" applyBorder="1" applyAlignment="1" applyProtection="1">
      <alignment horizontal="right" vertical="center"/>
      <protection locked="0"/>
    </xf>
    <xf numFmtId="0" fontId="1" fillId="0" borderId="0" xfId="2" applyFont="1" applyBorder="1" applyAlignment="1">
      <alignment horizontal="center"/>
    </xf>
    <xf numFmtId="49" fontId="45" fillId="0" borderId="0" xfId="2" applyNumberFormat="1" applyFont="1" applyFill="1" applyBorder="1" applyAlignment="1" applyProtection="1">
      <alignment vertical="center"/>
      <protection locked="0"/>
    </xf>
    <xf numFmtId="49" fontId="45" fillId="0" borderId="0" xfId="2" applyNumberFormat="1" applyFont="1" applyFill="1" applyBorder="1" applyAlignment="1" applyProtection="1">
      <alignment horizontal="left" vertical="center"/>
      <protection locked="0"/>
    </xf>
    <xf numFmtId="49" fontId="3" fillId="0" borderId="40" xfId="2" applyNumberFormat="1" applyFont="1" applyFill="1" applyBorder="1" applyAlignment="1" applyProtection="1">
      <alignment horizontal="left" vertical="center"/>
      <protection locked="0"/>
    </xf>
    <xf numFmtId="49" fontId="3" fillId="0" borderId="0" xfId="2" applyNumberFormat="1" applyFont="1" applyFill="1" applyBorder="1" applyAlignment="1" applyProtection="1">
      <alignment vertical="center"/>
      <protection locked="0"/>
    </xf>
    <xf numFmtId="1" fontId="3" fillId="0" borderId="0" xfId="2" applyNumberFormat="1" applyFont="1" applyBorder="1" applyAlignment="1">
      <alignment vertical="center"/>
    </xf>
    <xf numFmtId="2" fontId="3" fillId="0" borderId="8" xfId="2" applyNumberFormat="1" applyFont="1" applyFill="1" applyBorder="1" applyAlignment="1" applyProtection="1">
      <alignment horizontal="center" vertical="center"/>
      <protection locked="0"/>
    </xf>
    <xf numFmtId="49" fontId="46" fillId="0" borderId="40" xfId="2" applyNumberFormat="1" applyFont="1" applyFill="1" applyBorder="1" applyAlignment="1" applyProtection="1">
      <alignment horizontal="left" vertical="center"/>
      <protection locked="0"/>
    </xf>
    <xf numFmtId="49" fontId="3" fillId="0" borderId="40" xfId="2" applyNumberFormat="1" applyFont="1" applyFill="1" applyBorder="1" applyAlignment="1" applyProtection="1">
      <alignment horizontal="left" vertical="center" indent="1"/>
      <protection locked="0"/>
    </xf>
    <xf numFmtId="0" fontId="3" fillId="4" borderId="0" xfId="0" applyFont="1" applyFill="1" applyBorder="1"/>
    <xf numFmtId="164" fontId="3" fillId="4" borderId="0" xfId="0" applyNumberFormat="1" applyFont="1" applyFill="1" applyBorder="1" applyAlignment="1">
      <alignment horizontal="left"/>
    </xf>
    <xf numFmtId="0" fontId="3" fillId="5" borderId="0" xfId="0" applyFont="1" applyFill="1" applyBorder="1"/>
    <xf numFmtId="164" fontId="3" fillId="5" borderId="0" xfId="0" applyNumberFormat="1" applyFont="1" applyFill="1" applyBorder="1" applyAlignment="1">
      <alignment horizontal="left"/>
    </xf>
    <xf numFmtId="0" fontId="3" fillId="6" borderId="0" xfId="0" applyFont="1" applyFill="1" applyBorder="1"/>
    <xf numFmtId="164" fontId="3" fillId="6" borderId="0" xfId="0" applyNumberFormat="1" applyFont="1" applyFill="1" applyBorder="1" applyAlignment="1">
      <alignment horizontal="left"/>
    </xf>
    <xf numFmtId="49" fontId="3" fillId="0" borderId="0" xfId="2" applyNumberFormat="1" applyFont="1" applyFill="1" applyBorder="1" applyAlignment="1" applyProtection="1">
      <alignment horizontal="left" vertical="center"/>
      <protection locked="0"/>
    </xf>
    <xf numFmtId="1" fontId="3" fillId="0" borderId="8" xfId="2" applyNumberFormat="1" applyFont="1" applyFill="1" applyBorder="1" applyAlignment="1" applyProtection="1">
      <alignment horizontal="center" vertical="center"/>
      <protection locked="0"/>
    </xf>
    <xf numFmtId="0" fontId="50" fillId="0" borderId="0" xfId="2" applyFont="1" applyBorder="1"/>
    <xf numFmtId="49" fontId="2" fillId="7" borderId="2" xfId="2" applyNumberFormat="1" applyFont="1" applyFill="1" applyBorder="1" applyAlignment="1">
      <alignment horizontal="left" vertical="center"/>
    </xf>
    <xf numFmtId="0" fontId="2" fillId="7" borderId="2" xfId="2" applyFont="1" applyFill="1" applyBorder="1"/>
    <xf numFmtId="0" fontId="3" fillId="7" borderId="41" xfId="2" quotePrefix="1" applyFont="1" applyFill="1" applyBorder="1" applyAlignment="1">
      <alignment horizontal="center" vertical="center" wrapText="1"/>
    </xf>
    <xf numFmtId="2" fontId="3" fillId="0" borderId="0" xfId="2" applyNumberFormat="1" applyFont="1" applyFill="1" applyBorder="1" applyAlignment="1" applyProtection="1">
      <alignment horizontal="center" vertical="center"/>
      <protection locked="0"/>
    </xf>
    <xf numFmtId="2" fontId="50" fillId="0" borderId="0" xfId="2" applyNumberFormat="1" applyFont="1" applyFill="1" applyBorder="1" applyAlignment="1" applyProtection="1">
      <alignment horizontal="center" vertical="center"/>
      <protection locked="0"/>
    </xf>
    <xf numFmtId="49" fontId="3" fillId="0" borderId="0" xfId="2" applyNumberFormat="1" applyFont="1" applyFill="1" applyBorder="1" applyAlignment="1" applyProtection="1">
      <alignment horizontal="left" vertical="center" indent="1"/>
      <protection locked="0"/>
    </xf>
    <xf numFmtId="49" fontId="51" fillId="0" borderId="0" xfId="2" applyNumberFormat="1" applyFont="1" applyFill="1" applyBorder="1" applyAlignment="1" applyProtection="1">
      <alignment horizontal="left" vertical="center"/>
      <protection locked="0"/>
    </xf>
    <xf numFmtId="2" fontId="3" fillId="0" borderId="0" xfId="2" applyNumberFormat="1" applyFont="1" applyFill="1" applyBorder="1" applyAlignment="1" applyProtection="1">
      <alignment horizontal="right" vertical="center"/>
      <protection locked="0"/>
    </xf>
    <xf numFmtId="49" fontId="52" fillId="0" borderId="40" xfId="2" applyNumberFormat="1" applyFont="1" applyFill="1" applyBorder="1" applyAlignment="1" applyProtection="1">
      <alignment horizontal="left" vertical="center"/>
      <protection locked="0"/>
    </xf>
    <xf numFmtId="49" fontId="52" fillId="0" borderId="25" xfId="2" applyNumberFormat="1" applyFont="1" applyFill="1" applyBorder="1" applyAlignment="1" applyProtection="1">
      <alignment horizontal="left" vertical="center"/>
      <protection locked="0"/>
    </xf>
    <xf numFmtId="2" fontId="46" fillId="0" borderId="0" xfId="2" applyNumberFormat="1" applyFont="1" applyBorder="1" applyAlignment="1">
      <alignment horizontal="center" vertical="center"/>
    </xf>
    <xf numFmtId="0" fontId="47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centerContinuous"/>
    </xf>
    <xf numFmtId="49" fontId="48" fillId="0" borderId="0" xfId="2" applyNumberFormat="1" applyFont="1" applyFill="1" applyBorder="1" applyAlignment="1">
      <alignment horizontal="left" vertical="center"/>
    </xf>
    <xf numFmtId="49" fontId="3" fillId="0" borderId="0" xfId="2" applyNumberFormat="1" applyFont="1" applyFill="1" applyBorder="1" applyAlignment="1">
      <alignment horizontal="right" vertical="center"/>
    </xf>
    <xf numFmtId="49" fontId="2" fillId="0" borderId="11" xfId="2" applyNumberFormat="1" applyFont="1" applyFill="1" applyBorder="1" applyAlignment="1">
      <alignment horizontal="left" vertical="center"/>
    </xf>
    <xf numFmtId="0" fontId="2" fillId="0" borderId="11" xfId="2" applyFont="1" applyFill="1" applyBorder="1"/>
    <xf numFmtId="49" fontId="3" fillId="8" borderId="40" xfId="2" applyNumberFormat="1" applyFont="1" applyFill="1" applyBorder="1" applyAlignment="1" applyProtection="1">
      <alignment horizontal="left" vertical="center" indent="1"/>
      <protection locked="0"/>
    </xf>
    <xf numFmtId="49" fontId="3" fillId="8" borderId="40" xfId="2" applyNumberFormat="1" applyFont="1" applyFill="1" applyBorder="1" applyAlignment="1" applyProtection="1">
      <alignment horizontal="left" vertical="center"/>
      <protection locked="0"/>
    </xf>
    <xf numFmtId="1" fontId="3" fillId="8" borderId="8" xfId="2" applyNumberFormat="1" applyFont="1" applyFill="1" applyBorder="1" applyAlignment="1" applyProtection="1">
      <alignment horizontal="center" vertical="center"/>
      <protection locked="0"/>
    </xf>
    <xf numFmtId="43" fontId="46" fillId="0" borderId="0" xfId="3" applyFont="1" applyBorder="1" applyAlignment="1">
      <alignment horizontal="center" vertical="center"/>
    </xf>
    <xf numFmtId="43" fontId="3" fillId="0" borderId="0" xfId="2" applyNumberFormat="1" applyFont="1" applyBorder="1" applyAlignment="1">
      <alignment vertical="center"/>
    </xf>
    <xf numFmtId="49" fontId="55" fillId="0" borderId="0" xfId="2" applyNumberFormat="1" applyFont="1" applyFill="1" applyBorder="1" applyAlignment="1" applyProtection="1">
      <alignment vertical="center"/>
      <protection locked="0"/>
    </xf>
    <xf numFmtId="0" fontId="3" fillId="0" borderId="0" xfId="2" applyFont="1" applyBorder="1" applyAlignment="1">
      <alignment horizontal="left" vertical="center"/>
    </xf>
    <xf numFmtId="0" fontId="3" fillId="0" borderId="0" xfId="2" applyFont="1" applyBorder="1" applyAlignment="1">
      <alignment horizontal="centerContinuous"/>
    </xf>
    <xf numFmtId="49" fontId="50" fillId="0" borderId="0" xfId="2" applyNumberFormat="1" applyFont="1" applyFill="1" applyBorder="1" applyAlignment="1">
      <alignment horizontal="left" vertical="center"/>
    </xf>
    <xf numFmtId="49" fontId="2" fillId="7" borderId="0" xfId="2" applyNumberFormat="1" applyFont="1" applyFill="1" applyBorder="1" applyAlignment="1">
      <alignment horizontal="left" vertical="center"/>
    </xf>
    <xf numFmtId="0" fontId="2" fillId="7" borderId="0" xfId="2" applyFont="1" applyFill="1" applyBorder="1"/>
    <xf numFmtId="0" fontId="3" fillId="7" borderId="42" xfId="2" quotePrefix="1" applyFont="1" applyFill="1" applyBorder="1" applyAlignment="1">
      <alignment horizontal="center" vertical="center" wrapText="1"/>
    </xf>
    <xf numFmtId="9" fontId="3" fillId="7" borderId="42" xfId="4" quotePrefix="1" applyFont="1" applyFill="1" applyBorder="1" applyAlignment="1">
      <alignment horizontal="center" vertical="center" wrapText="1"/>
    </xf>
    <xf numFmtId="0" fontId="3" fillId="7" borderId="43" xfId="2" quotePrefix="1" applyFont="1" applyFill="1" applyBorder="1" applyAlignment="1">
      <alignment horizontal="center" vertical="center" wrapText="1"/>
    </xf>
    <xf numFmtId="0" fontId="3" fillId="7" borderId="47" xfId="2" quotePrefix="1" applyFont="1" applyFill="1" applyBorder="1" applyAlignment="1">
      <alignment horizontal="center" vertical="center" wrapText="1"/>
    </xf>
    <xf numFmtId="0" fontId="3" fillId="7" borderId="48" xfId="2" quotePrefix="1" applyFont="1" applyFill="1" applyBorder="1" applyAlignment="1">
      <alignment horizontal="center" vertical="center" wrapText="1"/>
    </xf>
    <xf numFmtId="0" fontId="3" fillId="7" borderId="49" xfId="2" quotePrefix="1" applyFont="1" applyFill="1" applyBorder="1" applyAlignment="1">
      <alignment horizontal="center" vertical="center" wrapText="1"/>
    </xf>
    <xf numFmtId="9" fontId="3" fillId="7" borderId="50" xfId="4" quotePrefix="1" applyFont="1" applyFill="1" applyBorder="1" applyAlignment="1">
      <alignment horizontal="center" vertical="center" wrapText="1"/>
    </xf>
    <xf numFmtId="2" fontId="3" fillId="0" borderId="51" xfId="2" applyNumberFormat="1" applyFont="1" applyFill="1" applyBorder="1" applyAlignment="1" applyProtection="1">
      <alignment horizontal="center" vertical="center"/>
      <protection locked="0"/>
    </xf>
    <xf numFmtId="2" fontId="3" fillId="0" borderId="52" xfId="2" applyNumberFormat="1" applyFont="1" applyFill="1" applyBorder="1" applyAlignment="1" applyProtection="1">
      <alignment horizontal="center" vertical="center"/>
      <protection locked="0"/>
    </xf>
    <xf numFmtId="1" fontId="3" fillId="8" borderId="51" xfId="2" applyNumberFormat="1" applyFont="1" applyFill="1" applyBorder="1" applyAlignment="1" applyProtection="1">
      <alignment horizontal="center" vertical="center"/>
      <protection locked="0"/>
    </xf>
    <xf numFmtId="1" fontId="3" fillId="8" borderId="52" xfId="2" applyNumberFormat="1" applyFont="1" applyFill="1" applyBorder="1" applyAlignment="1" applyProtection="1">
      <alignment horizontal="center" vertical="center"/>
      <protection locked="0"/>
    </xf>
    <xf numFmtId="1" fontId="3" fillId="0" borderId="51" xfId="2" applyNumberFormat="1" applyFont="1" applyFill="1" applyBorder="1" applyAlignment="1" applyProtection="1">
      <alignment horizontal="center" vertical="center"/>
      <protection locked="0"/>
    </xf>
    <xf numFmtId="1" fontId="3" fillId="0" borderId="52" xfId="2" applyNumberFormat="1" applyFont="1" applyFill="1" applyBorder="1" applyAlignment="1" applyProtection="1">
      <alignment horizontal="center" vertical="center"/>
      <protection locked="0"/>
    </xf>
    <xf numFmtId="1" fontId="46" fillId="0" borderId="53" xfId="2" applyNumberFormat="1" applyFont="1" applyBorder="1" applyAlignment="1">
      <alignment horizontal="center" vertical="center"/>
    </xf>
    <xf numFmtId="1" fontId="46" fillId="0" borderId="54" xfId="2" applyNumberFormat="1" applyFont="1" applyBorder="1" applyAlignment="1">
      <alignment horizontal="center" vertical="center"/>
    </xf>
    <xf numFmtId="1" fontId="46" fillId="0" borderId="55" xfId="2" applyNumberFormat="1" applyFont="1" applyBorder="1" applyAlignment="1">
      <alignment horizontal="center" vertical="center"/>
    </xf>
    <xf numFmtId="0" fontId="53" fillId="0" borderId="56" xfId="2" applyFont="1" applyBorder="1" applyAlignment="1">
      <alignment horizontal="center" vertical="top" wrapText="1"/>
    </xf>
    <xf numFmtId="0" fontId="3" fillId="0" borderId="57" xfId="2" quotePrefix="1" applyFont="1" applyBorder="1" applyAlignment="1">
      <alignment horizontal="center" vertical="center" wrapText="1"/>
    </xf>
    <xf numFmtId="0" fontId="3" fillId="7" borderId="6" xfId="2" quotePrefix="1" applyFont="1" applyFill="1" applyBorder="1" applyAlignment="1">
      <alignment horizontal="center" vertical="center" wrapText="1"/>
    </xf>
    <xf numFmtId="0" fontId="3" fillId="7" borderId="9" xfId="2" quotePrefix="1" applyFont="1" applyFill="1" applyBorder="1" applyAlignment="1">
      <alignment horizontal="center" vertical="center" wrapText="1"/>
    </xf>
    <xf numFmtId="2" fontId="3" fillId="0" borderId="58" xfId="2" applyNumberFormat="1" applyFont="1" applyFill="1" applyBorder="1" applyAlignment="1" applyProtection="1">
      <alignment horizontal="center" vertical="center"/>
      <protection locked="0"/>
    </xf>
    <xf numFmtId="1" fontId="3" fillId="8" borderId="58" xfId="2" applyNumberFormat="1" applyFont="1" applyFill="1" applyBorder="1" applyAlignment="1" applyProtection="1">
      <alignment horizontal="center" vertical="center"/>
      <protection locked="0"/>
    </xf>
    <xf numFmtId="1" fontId="3" fillId="0" borderId="58" xfId="2" applyNumberFormat="1" applyFont="1" applyFill="1" applyBorder="1" applyAlignment="1" applyProtection="1">
      <alignment horizontal="center" vertical="center"/>
      <protection locked="0"/>
    </xf>
    <xf numFmtId="1" fontId="46" fillId="0" borderId="59" xfId="2" applyNumberFormat="1" applyFont="1" applyBorder="1" applyAlignment="1">
      <alignment horizontal="center" vertical="center"/>
    </xf>
    <xf numFmtId="2" fontId="3" fillId="0" borderId="44" xfId="2" applyNumberFormat="1" applyFont="1" applyFill="1" applyBorder="1" applyAlignment="1" applyProtection="1">
      <alignment horizontal="center" vertical="center"/>
      <protection locked="0"/>
    </xf>
    <xf numFmtId="1" fontId="3" fillId="8" borderId="44" xfId="2" applyNumberFormat="1" applyFont="1" applyFill="1" applyBorder="1" applyAlignment="1" applyProtection="1">
      <alignment horizontal="center" vertical="center"/>
      <protection locked="0"/>
    </xf>
    <xf numFmtId="1" fontId="3" fillId="0" borderId="44" xfId="2" applyNumberFormat="1" applyFont="1" applyFill="1" applyBorder="1" applyAlignment="1" applyProtection="1">
      <alignment horizontal="center" vertical="center"/>
      <protection locked="0"/>
    </xf>
    <xf numFmtId="0" fontId="54" fillId="0" borderId="56" xfId="2" applyFont="1" applyBorder="1" applyAlignment="1">
      <alignment horizontal="center" vertical="top" wrapText="1"/>
    </xf>
    <xf numFmtId="0" fontId="50" fillId="0" borderId="57" xfId="2" quotePrefix="1" applyFont="1" applyBorder="1" applyAlignment="1">
      <alignment horizontal="center" vertical="center" wrapText="1"/>
    </xf>
    <xf numFmtId="2" fontId="50" fillId="0" borderId="58" xfId="2" applyNumberFormat="1" applyFont="1" applyFill="1" applyBorder="1" applyAlignment="1" applyProtection="1">
      <alignment horizontal="center" vertical="center"/>
      <protection locked="0"/>
    </xf>
    <xf numFmtId="1" fontId="50" fillId="8" borderId="58" xfId="2" applyNumberFormat="1" applyFont="1" applyFill="1" applyBorder="1" applyAlignment="1" applyProtection="1">
      <alignment horizontal="center" vertical="center"/>
      <protection locked="0"/>
    </xf>
    <xf numFmtId="1" fontId="50" fillId="0" borderId="58" xfId="2" applyNumberFormat="1" applyFont="1" applyFill="1" applyBorder="1" applyAlignment="1" applyProtection="1">
      <alignment horizontal="center" vertical="center"/>
      <protection locked="0"/>
    </xf>
    <xf numFmtId="0" fontId="3" fillId="7" borderId="50" xfId="2" quotePrefix="1" applyFont="1" applyFill="1" applyBorder="1" applyAlignment="1">
      <alignment horizontal="center" vertical="center" wrapText="1"/>
    </xf>
    <xf numFmtId="0" fontId="3" fillId="7" borderId="20" xfId="2" quotePrefix="1" applyFont="1" applyFill="1" applyBorder="1" applyAlignment="1">
      <alignment horizontal="center" vertical="center" wrapText="1"/>
    </xf>
    <xf numFmtId="2" fontId="3" fillId="0" borderId="64" xfId="2" applyNumberFormat="1" applyFont="1" applyFill="1" applyBorder="1" applyAlignment="1" applyProtection="1">
      <alignment horizontal="center" vertical="center"/>
      <protection locked="0"/>
    </xf>
    <xf numFmtId="1" fontId="3" fillId="8" borderId="64" xfId="2" applyNumberFormat="1" applyFont="1" applyFill="1" applyBorder="1" applyAlignment="1" applyProtection="1">
      <alignment horizontal="center" vertical="center"/>
      <protection locked="0"/>
    </xf>
    <xf numFmtId="1" fontId="3" fillId="0" borderId="64" xfId="2" applyNumberFormat="1" applyFont="1" applyFill="1" applyBorder="1" applyAlignment="1" applyProtection="1">
      <alignment horizontal="center" vertical="center"/>
      <protection locked="0"/>
    </xf>
    <xf numFmtId="1" fontId="46" fillId="0" borderId="60" xfId="2" applyNumberFormat="1" applyFont="1" applyBorder="1" applyAlignment="1">
      <alignment horizontal="center" vertical="center"/>
    </xf>
    <xf numFmtId="1" fontId="46" fillId="0" borderId="63" xfId="2" applyNumberFormat="1" applyFont="1" applyBorder="1" applyAlignment="1">
      <alignment horizontal="center" vertical="center"/>
    </xf>
    <xf numFmtId="9" fontId="3" fillId="7" borderId="13" xfId="4" quotePrefix="1" applyFont="1" applyFill="1" applyBorder="1" applyAlignment="1">
      <alignment horizontal="center" vertical="center" wrapText="1"/>
    </xf>
    <xf numFmtId="9" fontId="3" fillId="7" borderId="4" xfId="4" quotePrefix="1" applyFont="1" applyFill="1" applyBorder="1" applyAlignment="1">
      <alignment horizontal="center" vertical="center" wrapText="1"/>
    </xf>
    <xf numFmtId="0" fontId="53" fillId="0" borderId="56" xfId="2" applyFont="1" applyBorder="1" applyAlignment="1">
      <alignment horizontal="center" vertical="top"/>
    </xf>
    <xf numFmtId="1" fontId="3" fillId="0" borderId="0" xfId="2" applyNumberFormat="1" applyFont="1" applyFill="1" applyAlignment="1">
      <alignment horizontal="center" vertical="center"/>
    </xf>
    <xf numFmtId="49" fontId="46" fillId="9" borderId="0" xfId="2" applyNumberFormat="1" applyFont="1" applyFill="1" applyBorder="1" applyAlignment="1" applyProtection="1">
      <alignment horizontal="right" vertical="center"/>
      <protection locked="0"/>
    </xf>
    <xf numFmtId="2" fontId="3" fillId="9" borderId="0" xfId="2" applyNumberFormat="1" applyFont="1" applyFill="1" applyBorder="1" applyAlignment="1">
      <alignment horizontal="center" vertical="center"/>
    </xf>
    <xf numFmtId="0" fontId="3" fillId="9" borderId="0" xfId="2" applyFont="1" applyFill="1" applyBorder="1" applyAlignment="1">
      <alignment vertical="center"/>
    </xf>
    <xf numFmtId="2" fontId="46" fillId="9" borderId="0" xfId="2" applyNumberFormat="1" applyFont="1" applyFill="1" applyBorder="1" applyAlignment="1">
      <alignment horizontal="center" vertical="center"/>
    </xf>
    <xf numFmtId="2" fontId="46" fillId="9" borderId="11" xfId="2" applyNumberFormat="1" applyFont="1" applyFill="1" applyBorder="1" applyAlignment="1">
      <alignment horizontal="center" vertical="center"/>
    </xf>
    <xf numFmtId="49" fontId="57" fillId="9" borderId="0" xfId="2" applyNumberFormat="1" applyFont="1" applyFill="1" applyBorder="1" applyAlignment="1" applyProtection="1">
      <alignment horizontal="left" vertical="center"/>
      <protection locked="0"/>
    </xf>
    <xf numFmtId="4" fontId="3" fillId="9" borderId="3" xfId="2" applyNumberFormat="1" applyFont="1" applyFill="1" applyBorder="1" applyAlignment="1">
      <alignment horizontal="center" vertical="center"/>
    </xf>
    <xf numFmtId="4" fontId="46" fillId="9" borderId="23" xfId="3" applyNumberFormat="1" applyFont="1" applyFill="1" applyBorder="1" applyAlignment="1">
      <alignment horizontal="center" vertical="center"/>
    </xf>
    <xf numFmtId="2" fontId="46" fillId="9" borderId="1" xfId="2" applyNumberFormat="1" applyFont="1" applyFill="1" applyBorder="1" applyAlignment="1">
      <alignment horizontal="center" vertical="center"/>
    </xf>
    <xf numFmtId="49" fontId="50" fillId="9" borderId="0" xfId="2" applyNumberFormat="1" applyFont="1" applyFill="1" applyBorder="1" applyAlignment="1" applyProtection="1">
      <alignment horizontal="right" vertical="center"/>
      <protection locked="0"/>
    </xf>
    <xf numFmtId="2" fontId="50" fillId="9" borderId="0" xfId="2" applyNumberFormat="1" applyFont="1" applyFill="1" applyBorder="1" applyAlignment="1">
      <alignment horizontal="center" vertical="center"/>
    </xf>
    <xf numFmtId="2" fontId="50" fillId="9" borderId="3" xfId="2" applyNumberFormat="1" applyFont="1" applyFill="1" applyBorder="1" applyAlignment="1">
      <alignment horizontal="center" vertical="center"/>
    </xf>
    <xf numFmtId="49" fontId="3" fillId="10" borderId="40" xfId="2" applyNumberFormat="1" applyFont="1" applyFill="1" applyBorder="1" applyAlignment="1" applyProtection="1">
      <alignment vertical="center"/>
      <protection locked="0"/>
    </xf>
    <xf numFmtId="2" fontId="3" fillId="9" borderId="40" xfId="2" applyNumberFormat="1" applyFont="1" applyFill="1" applyBorder="1" applyAlignment="1">
      <alignment horizontal="center" vertical="center"/>
    </xf>
    <xf numFmtId="4" fontId="3" fillId="9" borderId="65" xfId="3" applyNumberFormat="1" applyFont="1" applyFill="1" applyBorder="1" applyAlignment="1">
      <alignment horizontal="center" vertical="center"/>
    </xf>
    <xf numFmtId="49" fontId="3" fillId="10" borderId="25" xfId="2" applyNumberFormat="1" applyFont="1" applyFill="1" applyBorder="1" applyAlignment="1" applyProtection="1">
      <alignment vertical="center"/>
      <protection locked="0"/>
    </xf>
    <xf numFmtId="2" fontId="3" fillId="9" borderId="25" xfId="2" applyNumberFormat="1" applyFont="1" applyFill="1" applyBorder="1" applyAlignment="1">
      <alignment horizontal="center" vertical="center"/>
    </xf>
    <xf numFmtId="4" fontId="3" fillId="9" borderId="24" xfId="3" applyNumberFormat="1" applyFont="1" applyFill="1" applyBorder="1" applyAlignment="1">
      <alignment horizontal="center" vertical="center"/>
    </xf>
    <xf numFmtId="2" fontId="46" fillId="9" borderId="25" xfId="2" applyNumberFormat="1" applyFont="1" applyFill="1" applyBorder="1" applyAlignment="1">
      <alignment horizontal="center" vertical="center"/>
    </xf>
    <xf numFmtId="4" fontId="46" fillId="9" borderId="24" xfId="3" applyNumberFormat="1" applyFont="1" applyFill="1" applyBorder="1" applyAlignment="1">
      <alignment horizontal="center" vertical="center"/>
    </xf>
    <xf numFmtId="49" fontId="46" fillId="9" borderId="25" xfId="2" applyNumberFormat="1" applyFont="1" applyFill="1" applyBorder="1" applyAlignment="1" applyProtection="1">
      <alignment horizontal="right" vertical="center" indent="6"/>
      <protection locked="0"/>
    </xf>
    <xf numFmtId="49" fontId="46" fillId="9" borderId="17" xfId="2" applyNumberFormat="1" applyFont="1" applyFill="1" applyBorder="1" applyAlignment="1" applyProtection="1">
      <alignment horizontal="right" vertical="center" indent="6"/>
      <protection locked="0"/>
    </xf>
    <xf numFmtId="2" fontId="46" fillId="9" borderId="61" xfId="2" applyNumberFormat="1" applyFont="1" applyFill="1" applyBorder="1" applyAlignment="1">
      <alignment horizontal="center" vertical="center"/>
    </xf>
    <xf numFmtId="4" fontId="46" fillId="9" borderId="62" xfId="3" applyNumberFormat="1" applyFont="1" applyFill="1" applyBorder="1" applyAlignment="1">
      <alignment horizontal="center" vertical="center"/>
    </xf>
    <xf numFmtId="0" fontId="3" fillId="8" borderId="0" xfId="2" applyFont="1" applyFill="1" applyAlignment="1">
      <alignment horizontal="left" vertical="center"/>
    </xf>
    <xf numFmtId="1" fontId="3" fillId="9" borderId="0" xfId="2" applyNumberFormat="1" applyFont="1" applyFill="1" applyAlignment="1">
      <alignment horizontal="center" vertical="center"/>
    </xf>
    <xf numFmtId="0" fontId="3" fillId="9" borderId="0" xfId="2" applyFont="1" applyFill="1" applyBorder="1" applyAlignment="1">
      <alignment horizontal="center" vertical="center"/>
    </xf>
    <xf numFmtId="0" fontId="3" fillId="9" borderId="25" xfId="2" applyFont="1" applyFill="1" applyBorder="1" applyAlignment="1">
      <alignment horizontal="center" vertical="center"/>
    </xf>
    <xf numFmtId="0" fontId="3" fillId="9" borderId="61" xfId="2" applyFont="1" applyFill="1" applyBorder="1" applyAlignment="1">
      <alignment horizontal="center" vertical="center"/>
    </xf>
    <xf numFmtId="0" fontId="53" fillId="0" borderId="15" xfId="2" applyFont="1" applyBorder="1" applyAlignment="1">
      <alignment horizontal="center" vertical="top" wrapText="1"/>
    </xf>
    <xf numFmtId="0" fontId="53" fillId="0" borderId="45" xfId="2" applyFont="1" applyBorder="1" applyAlignment="1">
      <alignment horizontal="center" vertical="top" wrapText="1"/>
    </xf>
    <xf numFmtId="0" fontId="53" fillId="0" borderId="46" xfId="2" applyFont="1" applyBorder="1" applyAlignment="1">
      <alignment horizontal="center" vertical="top" wrapText="1"/>
    </xf>
    <xf numFmtId="0" fontId="3" fillId="0" borderId="62" xfId="2" quotePrefix="1" applyFont="1" applyBorder="1" applyAlignment="1">
      <alignment horizontal="center" vertical="center" wrapText="1"/>
    </xf>
    <xf numFmtId="0" fontId="3" fillId="0" borderId="61" xfId="2" quotePrefix="1" applyFont="1" applyBorder="1" applyAlignment="1">
      <alignment horizontal="center" vertical="center" wrapText="1"/>
    </xf>
    <xf numFmtId="0" fontId="3" fillId="0" borderId="63" xfId="2" quotePrefix="1" applyFont="1" applyBorder="1" applyAlignment="1">
      <alignment horizontal="center" vertical="center" wrapText="1"/>
    </xf>
    <xf numFmtId="9" fontId="50" fillId="0" borderId="0" xfId="4" applyFont="1" applyBorder="1" applyAlignment="1">
      <alignment horizontal="left" vertical="center"/>
    </xf>
  </cellXfs>
  <cellStyles count="5">
    <cellStyle name="Komma" xfId="3" builtinId="3"/>
    <cellStyle name="Prozent" xfId="4" builtinId="5"/>
    <cellStyle name="Standard" xfId="0" builtinId="0"/>
    <cellStyle name="Standard_311034Q - Phasenplanung" xfId="1"/>
    <cellStyle name="Standard_5747-Phasenplanung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26" name="Line 2"/>
        <xdr:cNvSpPr>
          <a:spLocks noChangeShapeType="1"/>
        </xdr:cNvSpPr>
      </xdr:nvSpPr>
      <xdr:spPr bwMode="auto">
        <a:xfrm>
          <a:off x="67437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267" name="Text 575"/>
        <xdr:cNvSpPr txBox="1">
          <a:spLocks noChangeArrowheads="1"/>
        </xdr:cNvSpPr>
      </xdr:nvSpPr>
      <xdr:spPr bwMode="auto">
        <a:xfrm>
          <a:off x="674370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Abkürzungen: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PW:    Personalwesen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BH:     Buchhaltung</a:t>
          </a:r>
          <a:endParaRPr lang="de-CH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28" name="Oval 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29" name="Oval 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0" name="Oval 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1" name="Oval 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2" name="Oval 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3" name="Oval 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4" name="Oval 1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5" name="Oval 1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6" name="Oval 12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7" name="Oval 13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8" name="Oval 1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39" name="Oval 1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0" name="Oval 1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1" name="Oval 1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2" name="Oval 1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3" name="Oval 1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4" name="Oval 2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5" name="Oval 2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6" name="Oval 22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7" name="Oval 23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8" name="Oval 2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49" name="Oval 2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0" name="Oval 2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1" name="Oval 2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2" name="Oval 2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3" name="Oval 2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4" name="Oval 3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5" name="Oval 3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6" name="Oval 32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7" name="Oval 33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8" name="Oval 3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59" name="Oval 3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0" name="Oval 3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1" name="Oval 3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2" name="Oval 3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3" name="Oval 3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4" name="Oval 4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5" name="Oval 4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6" name="Oval 42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7" name="Oval 43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8" name="Oval 44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69" name="Oval 45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0" name="Oval 46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1" name="Oval 47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2" name="Oval 48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3" name="Oval 49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4" name="Oval 50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1375" name="Oval 51"/>
        <xdr:cNvSpPr>
          <a:spLocks noChangeArrowheads="1"/>
        </xdr:cNvSpPr>
      </xdr:nvSpPr>
      <xdr:spPr bwMode="auto">
        <a:xfrm>
          <a:off x="674370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1" name="Line 3"/>
        <xdr:cNvSpPr>
          <a:spLocks noChangeShapeType="1"/>
        </xdr:cNvSpPr>
      </xdr:nvSpPr>
      <xdr:spPr bwMode="auto">
        <a:xfrm>
          <a:off x="653415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292" name="Text 575"/>
        <xdr:cNvSpPr txBox="1">
          <a:spLocks noChangeArrowheads="1"/>
        </xdr:cNvSpPr>
      </xdr:nvSpPr>
      <xdr:spPr bwMode="auto">
        <a:xfrm>
          <a:off x="65341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Abkürzungen: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PW:    Personalwesen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BH:     Buchhaltung</a:t>
          </a:r>
          <a:endParaRPr lang="de-CH"/>
        </a:p>
      </xdr:txBody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3" name="Oval 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4" name="Oval 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5" name="Oval 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6" name="Oval 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7" name="Oval 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8" name="Oval 1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59" name="Oval 1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0" name="Oval 1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1" name="Oval 1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2" name="Oval 1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3" name="Oval 1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4" name="Oval 1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5" name="Oval 1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6" name="Oval 1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7" name="Oval 1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8" name="Oval 2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69" name="Oval 2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70" name="Oval 2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1" name="Oval 23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2" name="Oval 24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3" name="Oval 25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4" name="Oval 26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5" name="Oval 27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6" name="Oval 28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7" name="Oval 29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8" name="Oval 30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79" name="Oval 31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0" name="Oval 3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1" name="Oval 3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2" name="Oval 3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3" name="Oval 3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4" name="Oval 3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5" name="Oval 3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6" name="Oval 3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7" name="Oval 3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8" name="Oval 4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89" name="Oval 4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0" name="Oval 4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1" name="Oval 4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2" name="Oval 4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3" name="Oval 4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94" name="Oval 46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5" name="Oval 4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6" name="Oval 4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7" name="Oval 4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2398" name="Oval 5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399" name="Oval 51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2400" name="Oval 52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 editAs="oneCell">
    <xdr:from>
      <xdr:col>14</xdr:col>
      <xdr:colOff>647700</xdr:colOff>
      <xdr:row>6</xdr:row>
      <xdr:rowOff>38100</xdr:rowOff>
    </xdr:from>
    <xdr:to>
      <xdr:col>20</xdr:col>
      <xdr:colOff>247650</xdr:colOff>
      <xdr:row>27</xdr:row>
      <xdr:rowOff>9525</xdr:rowOff>
    </xdr:to>
    <xdr:sp macro="" textlink="">
      <xdr:nvSpPr>
        <xdr:cNvPr id="12350" name="Text 647"/>
        <xdr:cNvSpPr>
          <a:spLocks noChangeArrowheads="1"/>
        </xdr:cNvSpPr>
      </xdr:nvSpPr>
      <xdr:spPr bwMode="auto">
        <a:xfrm>
          <a:off x="8724900" y="1571625"/>
          <a:ext cx="3714750" cy="4438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de-CH" sz="1100" b="1" i="0" u="sng" strike="noStrike" baseline="0">
            <a:solidFill>
              <a:srgbClr val="424242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1" i="0" u="sng" strike="noStrike" baseline="0">
              <a:solidFill>
                <a:srgbClr val="339933"/>
              </a:solidFill>
              <a:latin typeface="Arial"/>
              <a:cs typeface="Arial"/>
            </a:rPr>
            <a:t>Bemerkungen zur Anwendung:</a:t>
          </a: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Zur Planung der Projektierungs- / Bauleitungstätigkeit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mit dem Projektteam oder zur Erteilung von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Einzelaufträgen.</a:t>
          </a: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Aufstellung durch den Projektleiter, Besprechung im 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Projektteam</a:t>
          </a: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Neben den allgemeingültigen Angaben,Grundlagen,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Zielen jeder Projektphase können auf der Rückseite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auch funktionsspezifische Angaben zum Auftrag an ein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Teammitglied gemacht werden.</a:t>
          </a: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Angabe der Ist-h durch die Projektteammitglieder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Auswertung  / Vergleich Soll-Ist Stunden pro Funktion am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 Ende der Projektphase 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(Hilfsmittel zu deren Ermittlung: Sokrates, Zeichner-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tagebuch, Agenda, etc.)</a:t>
          </a:r>
          <a:endParaRPr lang="de-CH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75" name="Line 3"/>
        <xdr:cNvSpPr>
          <a:spLocks noChangeShapeType="1"/>
        </xdr:cNvSpPr>
      </xdr:nvSpPr>
      <xdr:spPr bwMode="auto">
        <a:xfrm>
          <a:off x="653415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16" name="Text 575"/>
        <xdr:cNvSpPr txBox="1">
          <a:spLocks noChangeArrowheads="1"/>
        </xdr:cNvSpPr>
      </xdr:nvSpPr>
      <xdr:spPr bwMode="auto">
        <a:xfrm>
          <a:off x="65341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Abkürzungen: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PW:    Personalwesen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BH:     Buchhaltung</a:t>
          </a:r>
          <a:endParaRPr lang="de-CH"/>
        </a:p>
      </xdr:txBody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77" name="Oval 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78" name="Oval 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79" name="Oval 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0" name="Oval 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1" name="Oval 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2" name="Oval 1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3" name="Oval 1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4" name="Oval 1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5" name="Oval 1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6" name="Oval 1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7" name="Oval 1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8" name="Oval 1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89" name="Oval 1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0" name="Oval 1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1" name="Oval 1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2" name="Oval 2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3" name="Oval 2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394" name="Oval 2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5" name="Oval 23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6" name="Oval 24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7" name="Oval 25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8" name="Oval 26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399" name="Oval 27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00" name="Oval 28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01" name="Oval 29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02" name="Oval 30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03" name="Oval 31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4" name="Oval 3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5" name="Oval 3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6" name="Oval 3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7" name="Oval 3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8" name="Oval 36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09" name="Oval 3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0" name="Oval 3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1" name="Oval 3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2" name="Oval 4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3" name="Oval 41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4" name="Oval 42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5" name="Oval 43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6" name="Oval 44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7" name="Oval 45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18" name="Oval 46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19" name="Oval 47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20" name="Oval 48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21" name="Oval 49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152400</xdr:colOff>
      <xdr:row>0</xdr:row>
      <xdr:rowOff>0</xdr:rowOff>
    </xdr:from>
    <xdr:to>
      <xdr:col>10</xdr:col>
      <xdr:colOff>152400</xdr:colOff>
      <xdr:row>0</xdr:row>
      <xdr:rowOff>0</xdr:rowOff>
    </xdr:to>
    <xdr:sp macro="" textlink="">
      <xdr:nvSpPr>
        <xdr:cNvPr id="13422" name="Oval 50"/>
        <xdr:cNvSpPr>
          <a:spLocks noChangeArrowheads="1"/>
        </xdr:cNvSpPr>
      </xdr:nvSpPr>
      <xdr:spPr bwMode="auto">
        <a:xfrm>
          <a:off x="65341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23" name="Oval 51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0</xdr:row>
      <xdr:rowOff>0</xdr:rowOff>
    </xdr:from>
    <xdr:to>
      <xdr:col>9</xdr:col>
      <xdr:colOff>457200</xdr:colOff>
      <xdr:row>0</xdr:row>
      <xdr:rowOff>0</xdr:rowOff>
    </xdr:to>
    <xdr:sp macro="" textlink="">
      <xdr:nvSpPr>
        <xdr:cNvPr id="13424" name="Oval 52"/>
        <xdr:cNvSpPr>
          <a:spLocks noChangeArrowheads="1"/>
        </xdr:cNvSpPr>
      </xdr:nvSpPr>
      <xdr:spPr bwMode="auto">
        <a:xfrm>
          <a:off x="63531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733425</xdr:colOff>
      <xdr:row>3</xdr:row>
      <xdr:rowOff>19050</xdr:rowOff>
    </xdr:from>
    <xdr:to>
      <xdr:col>6</xdr:col>
      <xdr:colOff>409575</xdr:colOff>
      <xdr:row>23</xdr:row>
      <xdr:rowOff>152400</xdr:rowOff>
    </xdr:to>
    <xdr:sp macro="" textlink="">
      <xdr:nvSpPr>
        <xdr:cNvPr id="13374" name="Text 647"/>
        <xdr:cNvSpPr>
          <a:spLocks noChangeArrowheads="1"/>
        </xdr:cNvSpPr>
      </xdr:nvSpPr>
      <xdr:spPr bwMode="auto">
        <a:xfrm>
          <a:off x="1247775" y="838200"/>
          <a:ext cx="3714750" cy="4438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de-CH" sz="1100" b="1" i="0" u="sng" strike="noStrike" baseline="0">
            <a:solidFill>
              <a:srgbClr val="424242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1" i="0" u="sng" strike="noStrike" baseline="0">
              <a:solidFill>
                <a:srgbClr val="339933"/>
              </a:solidFill>
              <a:latin typeface="Arial"/>
              <a:cs typeface="Arial"/>
            </a:rPr>
            <a:t>Bemerkungen zur Anwendung:</a:t>
          </a: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Zur Planung der Projektierungs- / Bauleitungstätigkeit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mit dem Projektteam oder zur Erteilung von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Einzelaufträgen.</a:t>
          </a: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Aufstellung durch den Projektleiter, Besprechung im 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Projektteam</a:t>
          </a: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1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Neben den allgemeingültigen Angaben,Grundlagen,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Zielen jeder Projektphase können auf der Rückseite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auch funktionsspezifische Angaben zum Auftrag an ein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Teammitglied gemacht werden.</a:t>
          </a: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9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100" b="0" i="0" u="none" strike="noStrike" baseline="0">
              <a:solidFill>
                <a:srgbClr val="339933"/>
              </a:solidFill>
              <a:latin typeface="Arial"/>
              <a:cs typeface="Arial"/>
            </a:rPr>
            <a:t> 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Angabe der Ist-h durch die Projektteammitglieder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100" b="0" i="0" u="none" strike="noStrike" baseline="0">
              <a:solidFill>
                <a:srgbClr val="339933"/>
              </a:solidFill>
              <a:latin typeface="Wingdings"/>
            </a:rPr>
            <a:t>l</a:t>
          </a: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Auswertung  / Vergleich Soll-Ist Stunden pro Funktion am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 Ende der Projektphase 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CH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(Hilfsmittel zu deren Ermittlung: Sokrates, Zeichner-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   tagebuch, Agenda, etc.)</a:t>
          </a:r>
          <a:endParaRPr lang="de-CH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399" name="Line 3"/>
        <xdr:cNvSpPr>
          <a:spLocks noChangeShapeType="1"/>
        </xdr:cNvSpPr>
      </xdr:nvSpPr>
      <xdr:spPr bwMode="auto">
        <a:xfrm>
          <a:off x="44291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340" name="Text 575"/>
        <xdr:cNvSpPr txBox="1">
          <a:spLocks noChangeArrowheads="1"/>
        </xdr:cNvSpPr>
      </xdr:nvSpPr>
      <xdr:spPr bwMode="auto">
        <a:xfrm>
          <a:off x="442912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Abkürzungen: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PW:    Personalwesen</a:t>
          </a: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BH:     Buchhaltung</a:t>
          </a:r>
          <a:endParaRPr lang="de-CH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1" name="Oval 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2" name="Oval 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3" name="Oval 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4" name="Oval 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5" name="Oval 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6" name="Oval 1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7" name="Oval 1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8" name="Oval 1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09" name="Oval 13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0" name="Oval 14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1" name="Oval 1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2" name="Oval 1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3" name="Oval 1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4" name="Oval 1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5" name="Oval 1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6" name="Oval 2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7" name="Oval 2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8" name="Oval 2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19" name="Oval 23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0" name="Oval 24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1" name="Oval 2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2" name="Oval 2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3" name="Oval 2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4" name="Oval 2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5" name="Oval 2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6" name="Oval 3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7" name="Oval 3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8" name="Oval 3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29" name="Oval 33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0" name="Oval 34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1" name="Oval 3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2" name="Oval 3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3" name="Oval 3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4" name="Oval 3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5" name="Oval 3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6" name="Oval 4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7" name="Oval 4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8" name="Oval 4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39" name="Oval 43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0" name="Oval 44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1" name="Oval 45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2" name="Oval 46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3" name="Oval 47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4" name="Oval 48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5" name="Oval 49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6" name="Oval 50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7" name="Oval 51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4448" name="Oval 52"/>
        <xdr:cNvSpPr>
          <a:spLocks noChangeArrowheads="1"/>
        </xdr:cNvSpPr>
      </xdr:nvSpPr>
      <xdr:spPr bwMode="auto">
        <a:xfrm>
          <a:off x="44291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abSelected="1" view="pageBreakPreview" topLeftCell="A13" zoomScale="85" zoomScaleNormal="100" zoomScaleSheetLayoutView="85" workbookViewId="0">
      <selection activeCell="O47" sqref="O47"/>
    </sheetView>
  </sheetViews>
  <sheetFormatPr baseColWidth="10" defaultColWidth="10.28515625" defaultRowHeight="12.75" x14ac:dyDescent="0.2"/>
  <cols>
    <col min="1" max="1" width="26.28515625" style="207" customWidth="1"/>
    <col min="2" max="2" width="48" style="207" customWidth="1"/>
    <col min="3" max="3" width="14.7109375" style="3" customWidth="1"/>
    <col min="4" max="4" width="9" style="3" bestFit="1" customWidth="1"/>
    <col min="5" max="7" width="8.42578125" style="3" customWidth="1"/>
    <col min="8" max="8" width="9" style="3" bestFit="1" customWidth="1"/>
    <col min="9" max="10" width="8.42578125" style="3" customWidth="1"/>
    <col min="11" max="11" width="9.7109375" style="3" customWidth="1"/>
    <col min="12" max="22" width="8.42578125" style="3" customWidth="1"/>
    <col min="23" max="23" width="10.42578125" style="3" customWidth="1"/>
    <col min="24" max="16384" width="10.28515625" style="206"/>
  </cols>
  <sheetData>
    <row r="1" spans="1:33" s="204" customFormat="1" ht="32.1" customHeight="1" x14ac:dyDescent="0.35">
      <c r="A1" s="240" t="s">
        <v>104</v>
      </c>
      <c r="B1" s="241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3" t="s">
        <v>179</v>
      </c>
    </row>
    <row r="2" spans="1:33" s="204" customFormat="1" ht="4.5" customHeight="1" x14ac:dyDescent="0.35">
      <c r="A2" s="240"/>
      <c r="B2" s="241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3"/>
    </row>
    <row r="3" spans="1:33" s="204" customFormat="1" ht="32.1" customHeight="1" x14ac:dyDescent="0.2">
      <c r="A3" s="252" t="s">
        <v>189</v>
      </c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43"/>
    </row>
    <row r="4" spans="1:33" s="204" customFormat="1" ht="3.75" customHeight="1" x14ac:dyDescent="0.2">
      <c r="A4" s="212"/>
      <c r="B4" s="209"/>
    </row>
    <row r="5" spans="1:33" s="204" customFormat="1" ht="18.75" customHeight="1" x14ac:dyDescent="0.2">
      <c r="A5" s="212" t="s">
        <v>192</v>
      </c>
      <c r="B5" s="18"/>
      <c r="G5" s="228" t="s">
        <v>157</v>
      </c>
      <c r="H5" s="228"/>
    </row>
    <row r="6" spans="1:33" s="204" customFormat="1" ht="36" customHeight="1" x14ac:dyDescent="0.2">
      <c r="A6" s="213" t="s">
        <v>108</v>
      </c>
      <c r="C6" s="273" t="s">
        <v>152</v>
      </c>
      <c r="D6" s="329" t="s">
        <v>181</v>
      </c>
      <c r="E6" s="330"/>
      <c r="F6" s="331"/>
      <c r="G6" s="284" t="s">
        <v>180</v>
      </c>
      <c r="H6" s="329" t="s">
        <v>153</v>
      </c>
      <c r="I6" s="330"/>
      <c r="J6" s="331"/>
      <c r="K6" s="329" t="s">
        <v>190</v>
      </c>
      <c r="L6" s="330"/>
      <c r="M6" s="330"/>
      <c r="N6" s="331"/>
      <c r="O6" s="329" t="s">
        <v>154</v>
      </c>
      <c r="P6" s="330"/>
      <c r="Q6" s="330"/>
      <c r="R6" s="331"/>
      <c r="S6" s="329" t="s">
        <v>160</v>
      </c>
      <c r="T6" s="330"/>
      <c r="U6" s="331"/>
      <c r="V6" s="273" t="s">
        <v>199</v>
      </c>
      <c r="W6" s="298" t="s">
        <v>187</v>
      </c>
    </row>
    <row r="7" spans="1:33" s="204" customFormat="1" ht="35.25" customHeight="1" x14ac:dyDescent="0.2">
      <c r="A7" s="244" t="s">
        <v>133</v>
      </c>
      <c r="B7" s="245"/>
      <c r="C7" s="274"/>
      <c r="D7" s="332"/>
      <c r="E7" s="333"/>
      <c r="F7" s="334"/>
      <c r="G7" s="285" t="s">
        <v>163</v>
      </c>
      <c r="H7" s="332" t="s">
        <v>156</v>
      </c>
      <c r="I7" s="333"/>
      <c r="J7" s="334"/>
      <c r="K7" s="332" t="s">
        <v>164</v>
      </c>
      <c r="L7" s="333"/>
      <c r="M7" s="333"/>
      <c r="N7" s="334"/>
      <c r="O7" s="332" t="s">
        <v>158</v>
      </c>
      <c r="P7" s="333"/>
      <c r="Q7" s="333"/>
      <c r="R7" s="334"/>
      <c r="S7" s="332" t="s">
        <v>161</v>
      </c>
      <c r="T7" s="333"/>
      <c r="U7" s="334"/>
      <c r="V7" s="274" t="s">
        <v>162</v>
      </c>
      <c r="W7" s="274" t="s">
        <v>159</v>
      </c>
    </row>
    <row r="8" spans="1:33" s="204" customFormat="1" ht="26.25" customHeight="1" x14ac:dyDescent="0.2">
      <c r="A8" s="229" t="s">
        <v>165</v>
      </c>
      <c r="B8" s="230"/>
      <c r="C8" s="275" t="s">
        <v>107</v>
      </c>
      <c r="D8" s="260" t="s">
        <v>195</v>
      </c>
      <c r="E8" s="231" t="s">
        <v>191</v>
      </c>
      <c r="F8" s="261" t="s">
        <v>194</v>
      </c>
      <c r="G8" s="275" t="s">
        <v>193</v>
      </c>
      <c r="H8" s="260" t="s">
        <v>195</v>
      </c>
      <c r="I8" s="231" t="s">
        <v>107</v>
      </c>
      <c r="J8" s="261" t="s">
        <v>193</v>
      </c>
      <c r="K8" s="260" t="s">
        <v>195</v>
      </c>
      <c r="L8" s="259" t="s">
        <v>107</v>
      </c>
      <c r="M8" s="259" t="s">
        <v>197</v>
      </c>
      <c r="N8" s="290" t="s">
        <v>193</v>
      </c>
      <c r="O8" s="260" t="s">
        <v>195</v>
      </c>
      <c r="P8" s="259" t="s">
        <v>107</v>
      </c>
      <c r="Q8" s="259" t="s">
        <v>197</v>
      </c>
      <c r="R8" s="290" t="s">
        <v>193</v>
      </c>
      <c r="S8" s="260" t="s">
        <v>195</v>
      </c>
      <c r="T8" s="259" t="s">
        <v>107</v>
      </c>
      <c r="U8" s="290" t="s">
        <v>193</v>
      </c>
      <c r="V8" s="275" t="s">
        <v>198</v>
      </c>
      <c r="W8" s="275" t="s">
        <v>193</v>
      </c>
    </row>
    <row r="9" spans="1:33" s="204" customFormat="1" ht="21" customHeight="1" x14ac:dyDescent="0.2">
      <c r="A9" s="255"/>
      <c r="B9" s="256"/>
      <c r="C9" s="276"/>
      <c r="D9" s="262"/>
      <c r="E9" s="258">
        <v>0.8</v>
      </c>
      <c r="F9" s="263">
        <v>0.2</v>
      </c>
      <c r="G9" s="276"/>
      <c r="H9" s="262"/>
      <c r="I9" s="257"/>
      <c r="J9" s="289"/>
      <c r="K9" s="262"/>
      <c r="L9" s="296">
        <v>0.2</v>
      </c>
      <c r="M9" s="296">
        <v>0.5</v>
      </c>
      <c r="N9" s="297">
        <v>0.3</v>
      </c>
      <c r="O9" s="262"/>
      <c r="P9" s="296">
        <v>0.2</v>
      </c>
      <c r="Q9" s="296">
        <v>0.5</v>
      </c>
      <c r="R9" s="297">
        <v>0.3</v>
      </c>
      <c r="S9" s="262"/>
      <c r="T9" s="296">
        <v>0.2</v>
      </c>
      <c r="U9" s="297">
        <v>0.8</v>
      </c>
      <c r="V9" s="276"/>
      <c r="W9" s="276"/>
    </row>
    <row r="10" spans="1:33" s="205" customFormat="1" ht="17.25" customHeight="1" x14ac:dyDescent="0.2">
      <c r="A10" s="237" t="s">
        <v>130</v>
      </c>
      <c r="B10" s="214"/>
      <c r="C10" s="277"/>
      <c r="D10" s="264"/>
      <c r="E10" s="217"/>
      <c r="F10" s="265"/>
      <c r="G10" s="286"/>
      <c r="H10" s="264"/>
      <c r="I10" s="217"/>
      <c r="J10" s="265"/>
      <c r="K10" s="264"/>
      <c r="L10" s="281"/>
      <c r="M10" s="281"/>
      <c r="N10" s="291"/>
      <c r="O10" s="264"/>
      <c r="P10" s="281"/>
      <c r="Q10" s="281"/>
      <c r="R10" s="291"/>
      <c r="S10" s="264"/>
      <c r="T10" s="281"/>
      <c r="U10" s="291"/>
      <c r="V10" s="277"/>
      <c r="W10" s="277"/>
    </row>
    <row r="11" spans="1:33" s="205" customFormat="1" ht="17.25" customHeight="1" x14ac:dyDescent="0.2">
      <c r="A11" s="238" t="s">
        <v>134</v>
      </c>
      <c r="B11" s="214"/>
      <c r="C11" s="277"/>
      <c r="D11" s="264"/>
      <c r="E11" s="217"/>
      <c r="F11" s="265"/>
      <c r="G11" s="286"/>
      <c r="H11" s="264"/>
      <c r="I11" s="217"/>
      <c r="J11" s="265"/>
      <c r="K11" s="264"/>
      <c r="L11" s="281"/>
      <c r="M11" s="281"/>
      <c r="N11" s="291"/>
      <c r="O11" s="264"/>
      <c r="P11" s="281"/>
      <c r="Q11" s="281"/>
      <c r="R11" s="291"/>
      <c r="S11" s="264"/>
      <c r="T11" s="281"/>
      <c r="U11" s="291"/>
      <c r="V11" s="277"/>
      <c r="W11" s="277"/>
    </row>
    <row r="12" spans="1:33" s="205" customFormat="1" ht="17.25" customHeight="1" x14ac:dyDescent="0.2">
      <c r="A12" s="218" t="s">
        <v>155</v>
      </c>
      <c r="B12" s="214"/>
      <c r="C12" s="277"/>
      <c r="D12" s="264"/>
      <c r="E12" s="217"/>
      <c r="F12" s="265"/>
      <c r="G12" s="286"/>
      <c r="H12" s="264"/>
      <c r="I12" s="217"/>
      <c r="J12" s="265"/>
      <c r="K12" s="264"/>
      <c r="L12" s="281"/>
      <c r="M12" s="281"/>
      <c r="N12" s="291"/>
      <c r="O12" s="264"/>
      <c r="P12" s="281"/>
      <c r="Q12" s="281"/>
      <c r="R12" s="291"/>
      <c r="S12" s="264"/>
      <c r="T12" s="281"/>
      <c r="U12" s="291"/>
      <c r="V12" s="277"/>
      <c r="W12" s="277"/>
    </row>
    <row r="13" spans="1:33" s="205" customFormat="1" ht="17.25" customHeight="1" x14ac:dyDescent="0.2">
      <c r="A13" s="246" t="s">
        <v>135</v>
      </c>
      <c r="B13" s="247" t="s">
        <v>184</v>
      </c>
      <c r="C13" s="278">
        <v>0</v>
      </c>
      <c r="D13" s="266">
        <v>0</v>
      </c>
      <c r="E13" s="248">
        <f>D13*$E$9</f>
        <v>0</v>
      </c>
      <c r="F13" s="267">
        <f>D13*$F$9</f>
        <v>0</v>
      </c>
      <c r="G13" s="287">
        <v>0</v>
      </c>
      <c r="H13" s="266">
        <v>0</v>
      </c>
      <c r="I13" s="248">
        <v>0</v>
      </c>
      <c r="J13" s="267"/>
      <c r="K13" s="266">
        <v>0</v>
      </c>
      <c r="L13" s="248">
        <f>K13*$L$9</f>
        <v>0</v>
      </c>
      <c r="M13" s="282">
        <f>K13*$M$9</f>
        <v>0</v>
      </c>
      <c r="N13" s="292">
        <f>K13*$N$9</f>
        <v>0</v>
      </c>
      <c r="O13" s="266">
        <v>0</v>
      </c>
      <c r="P13" s="282">
        <f>O13*$P$9</f>
        <v>0</v>
      </c>
      <c r="Q13" s="282">
        <f>O13*$Q$9</f>
        <v>0</v>
      </c>
      <c r="R13" s="292">
        <f>O13*$R$9</f>
        <v>0</v>
      </c>
      <c r="S13" s="266">
        <v>0</v>
      </c>
      <c r="T13" s="282">
        <f>S13*$T$9</f>
        <v>0</v>
      </c>
      <c r="U13" s="292">
        <f>S13*$U$9</f>
        <v>0</v>
      </c>
      <c r="V13" s="278">
        <v>0</v>
      </c>
      <c r="W13" s="278">
        <v>0</v>
      </c>
      <c r="Y13" s="216"/>
      <c r="Z13" s="216"/>
      <c r="AA13" s="216"/>
      <c r="AB13" s="216"/>
      <c r="AC13" s="216"/>
      <c r="AD13" s="216"/>
      <c r="AE13" s="216"/>
      <c r="AF13" s="216"/>
      <c r="AG13" s="216"/>
    </row>
    <row r="14" spans="1:33" s="205" customFormat="1" ht="17.25" customHeight="1" x14ac:dyDescent="0.2">
      <c r="A14" s="219" t="s">
        <v>136</v>
      </c>
      <c r="B14" s="214">
        <v>1.671</v>
      </c>
      <c r="C14" s="279">
        <v>7</v>
      </c>
      <c r="D14" s="268">
        <v>20</v>
      </c>
      <c r="E14" s="227">
        <f t="shared" ref="E14:E29" si="0">D14*$E$9</f>
        <v>16</v>
      </c>
      <c r="F14" s="269">
        <f t="shared" ref="F14:F29" si="1">D14*$F$9</f>
        <v>4</v>
      </c>
      <c r="G14" s="288">
        <v>0</v>
      </c>
      <c r="H14" s="268">
        <v>7</v>
      </c>
      <c r="I14" s="227">
        <v>7</v>
      </c>
      <c r="J14" s="269"/>
      <c r="K14" s="268">
        <v>68</v>
      </c>
      <c r="L14" s="283">
        <f t="shared" ref="L14:L28" si="2">K14*$L$9</f>
        <v>13.600000000000001</v>
      </c>
      <c r="M14" s="283">
        <f t="shared" ref="M14:M28" si="3">K14*$M$9</f>
        <v>34</v>
      </c>
      <c r="N14" s="293">
        <f t="shared" ref="N14:N28" si="4">K14*$N$9</f>
        <v>20.399999999999999</v>
      </c>
      <c r="O14" s="268">
        <v>7</v>
      </c>
      <c r="P14" s="283">
        <f t="shared" ref="P14:P28" si="5">O14*$P$9</f>
        <v>1.4000000000000001</v>
      </c>
      <c r="Q14" s="283">
        <f t="shared" ref="Q14:Q28" si="6">O14*$Q$9</f>
        <v>3.5</v>
      </c>
      <c r="R14" s="293">
        <f t="shared" ref="R14:R28" si="7">O14*$R$9</f>
        <v>2.1</v>
      </c>
      <c r="S14" s="268">
        <v>20</v>
      </c>
      <c r="T14" s="283">
        <f t="shared" ref="T14:T29" si="8">S14*$T$9</f>
        <v>4</v>
      </c>
      <c r="U14" s="293">
        <f t="shared" ref="U14:U29" si="9">S14*$U$9</f>
        <v>16</v>
      </c>
      <c r="V14" s="279">
        <v>14</v>
      </c>
      <c r="W14" s="279">
        <v>7</v>
      </c>
      <c r="Y14" s="216"/>
      <c r="Z14" s="216"/>
      <c r="AA14" s="216"/>
      <c r="AB14" s="216"/>
      <c r="AC14" s="216"/>
      <c r="AD14" s="216"/>
      <c r="AE14" s="216"/>
      <c r="AF14" s="216"/>
      <c r="AG14" s="216"/>
    </row>
    <row r="15" spans="1:33" s="205" customFormat="1" ht="17.25" customHeight="1" x14ac:dyDescent="0.2">
      <c r="A15" s="219" t="s">
        <v>137</v>
      </c>
      <c r="B15" s="214" t="s">
        <v>183</v>
      </c>
      <c r="C15" s="279">
        <v>7</v>
      </c>
      <c r="D15" s="268">
        <v>20</v>
      </c>
      <c r="E15" s="227">
        <f t="shared" si="0"/>
        <v>16</v>
      </c>
      <c r="F15" s="269">
        <f t="shared" si="1"/>
        <v>4</v>
      </c>
      <c r="G15" s="288">
        <v>0</v>
      </c>
      <c r="H15" s="268">
        <v>7</v>
      </c>
      <c r="I15" s="227">
        <v>7</v>
      </c>
      <c r="J15" s="269"/>
      <c r="K15" s="266">
        <v>0</v>
      </c>
      <c r="L15" s="282">
        <f t="shared" si="2"/>
        <v>0</v>
      </c>
      <c r="M15" s="282">
        <f t="shared" si="3"/>
        <v>0</v>
      </c>
      <c r="N15" s="292">
        <f t="shared" si="4"/>
        <v>0</v>
      </c>
      <c r="O15" s="268">
        <v>0</v>
      </c>
      <c r="P15" s="283">
        <f t="shared" si="5"/>
        <v>0</v>
      </c>
      <c r="Q15" s="283">
        <f t="shared" si="6"/>
        <v>0</v>
      </c>
      <c r="R15" s="293">
        <f t="shared" si="7"/>
        <v>0</v>
      </c>
      <c r="S15" s="268">
        <v>20</v>
      </c>
      <c r="T15" s="283">
        <f t="shared" si="8"/>
        <v>4</v>
      </c>
      <c r="U15" s="293">
        <f t="shared" si="9"/>
        <v>16</v>
      </c>
      <c r="V15" s="279">
        <v>14</v>
      </c>
      <c r="W15" s="279">
        <v>7</v>
      </c>
      <c r="Y15" s="216"/>
      <c r="Z15" s="216"/>
      <c r="AA15" s="216"/>
      <c r="AB15" s="216"/>
      <c r="AC15" s="216"/>
      <c r="AD15" s="216"/>
      <c r="AE15" s="216"/>
      <c r="AF15" s="216"/>
      <c r="AG15" s="216"/>
    </row>
    <row r="16" spans="1:33" s="205" customFormat="1" ht="17.25" customHeight="1" x14ac:dyDescent="0.2">
      <c r="A16" s="219" t="s">
        <v>138</v>
      </c>
      <c r="B16" s="214" t="s">
        <v>182</v>
      </c>
      <c r="C16" s="279">
        <v>7</v>
      </c>
      <c r="D16" s="268">
        <v>0</v>
      </c>
      <c r="E16" s="227">
        <f t="shared" si="0"/>
        <v>0</v>
      </c>
      <c r="F16" s="269">
        <f t="shared" si="1"/>
        <v>0</v>
      </c>
      <c r="G16" s="288">
        <v>0</v>
      </c>
      <c r="H16" s="268">
        <v>7</v>
      </c>
      <c r="I16" s="227">
        <v>7</v>
      </c>
      <c r="J16" s="269"/>
      <c r="K16" s="268">
        <v>34</v>
      </c>
      <c r="L16" s="283">
        <f t="shared" si="2"/>
        <v>6.8000000000000007</v>
      </c>
      <c r="M16" s="283">
        <f t="shared" si="3"/>
        <v>17</v>
      </c>
      <c r="N16" s="293">
        <f t="shared" si="4"/>
        <v>10.199999999999999</v>
      </c>
      <c r="O16" s="268">
        <v>7</v>
      </c>
      <c r="P16" s="283">
        <f t="shared" si="5"/>
        <v>1.4000000000000001</v>
      </c>
      <c r="Q16" s="283">
        <f t="shared" si="6"/>
        <v>3.5</v>
      </c>
      <c r="R16" s="293">
        <f t="shared" si="7"/>
        <v>2.1</v>
      </c>
      <c r="S16" s="268">
        <v>0</v>
      </c>
      <c r="T16" s="283">
        <f t="shared" si="8"/>
        <v>0</v>
      </c>
      <c r="U16" s="293">
        <f t="shared" si="9"/>
        <v>0</v>
      </c>
      <c r="V16" s="279">
        <v>0</v>
      </c>
      <c r="W16" s="279">
        <v>0</v>
      </c>
      <c r="Y16" s="216"/>
      <c r="Z16" s="216"/>
      <c r="AA16" s="216"/>
      <c r="AB16" s="216"/>
      <c r="AC16" s="216"/>
      <c r="AD16" s="216"/>
      <c r="AE16" s="216"/>
      <c r="AF16" s="216"/>
      <c r="AG16" s="216"/>
    </row>
    <row r="17" spans="1:33" s="205" customFormat="1" ht="17.25" customHeight="1" x14ac:dyDescent="0.2">
      <c r="A17" s="246" t="s">
        <v>145</v>
      </c>
      <c r="B17" s="247" t="s">
        <v>185</v>
      </c>
      <c r="C17" s="278">
        <v>0</v>
      </c>
      <c r="D17" s="266">
        <v>0</v>
      </c>
      <c r="E17" s="248">
        <f t="shared" si="0"/>
        <v>0</v>
      </c>
      <c r="F17" s="267">
        <f t="shared" si="1"/>
        <v>0</v>
      </c>
      <c r="G17" s="287">
        <v>0</v>
      </c>
      <c r="H17" s="266">
        <v>0</v>
      </c>
      <c r="I17" s="248">
        <v>0</v>
      </c>
      <c r="J17" s="267"/>
      <c r="K17" s="266">
        <v>0</v>
      </c>
      <c r="L17" s="282">
        <f t="shared" si="2"/>
        <v>0</v>
      </c>
      <c r="M17" s="282">
        <f t="shared" si="3"/>
        <v>0</v>
      </c>
      <c r="N17" s="292">
        <f t="shared" si="4"/>
        <v>0</v>
      </c>
      <c r="O17" s="266">
        <v>0</v>
      </c>
      <c r="P17" s="282">
        <f t="shared" si="5"/>
        <v>0</v>
      </c>
      <c r="Q17" s="282">
        <f t="shared" si="6"/>
        <v>0</v>
      </c>
      <c r="R17" s="292">
        <f t="shared" si="7"/>
        <v>0</v>
      </c>
      <c r="S17" s="266">
        <v>0</v>
      </c>
      <c r="T17" s="282">
        <f t="shared" si="8"/>
        <v>0</v>
      </c>
      <c r="U17" s="292">
        <f t="shared" si="9"/>
        <v>0</v>
      </c>
      <c r="V17" s="278">
        <v>0</v>
      </c>
      <c r="W17" s="278">
        <v>0</v>
      </c>
      <c r="Y17" s="216"/>
      <c r="Z17" s="216"/>
      <c r="AA17" s="216"/>
      <c r="AB17" s="216"/>
      <c r="AC17" s="216"/>
      <c r="AD17" s="216"/>
      <c r="AE17" s="216"/>
      <c r="AF17" s="216"/>
      <c r="AG17" s="216"/>
    </row>
    <row r="18" spans="1:33" s="205" customFormat="1" ht="17.25" customHeight="1" x14ac:dyDescent="0.2">
      <c r="A18" s="219" t="s">
        <v>139</v>
      </c>
      <c r="B18" s="214">
        <v>2.6720000000000002</v>
      </c>
      <c r="C18" s="279">
        <v>7</v>
      </c>
      <c r="D18" s="268">
        <v>20</v>
      </c>
      <c r="E18" s="227">
        <f t="shared" si="0"/>
        <v>16</v>
      </c>
      <c r="F18" s="269">
        <f t="shared" si="1"/>
        <v>4</v>
      </c>
      <c r="G18" s="288">
        <v>0</v>
      </c>
      <c r="H18" s="268">
        <v>3</v>
      </c>
      <c r="I18" s="227">
        <v>3</v>
      </c>
      <c r="J18" s="269"/>
      <c r="K18" s="268">
        <v>54</v>
      </c>
      <c r="L18" s="283">
        <f t="shared" si="2"/>
        <v>10.8</v>
      </c>
      <c r="M18" s="283">
        <f t="shared" si="3"/>
        <v>27</v>
      </c>
      <c r="N18" s="293">
        <f t="shared" si="4"/>
        <v>16.2</v>
      </c>
      <c r="O18" s="268">
        <v>7</v>
      </c>
      <c r="P18" s="283">
        <f t="shared" si="5"/>
        <v>1.4000000000000001</v>
      </c>
      <c r="Q18" s="283">
        <f t="shared" si="6"/>
        <v>3.5</v>
      </c>
      <c r="R18" s="293">
        <f t="shared" si="7"/>
        <v>2.1</v>
      </c>
      <c r="S18" s="268">
        <v>14</v>
      </c>
      <c r="T18" s="283">
        <f t="shared" si="8"/>
        <v>2.8000000000000003</v>
      </c>
      <c r="U18" s="293">
        <f t="shared" si="9"/>
        <v>11.200000000000001</v>
      </c>
      <c r="V18" s="279">
        <v>14</v>
      </c>
      <c r="W18" s="279">
        <v>7</v>
      </c>
      <c r="Y18" s="216"/>
      <c r="Z18" s="216"/>
      <c r="AA18" s="216"/>
      <c r="AB18" s="216"/>
      <c r="AC18" s="216"/>
      <c r="AD18" s="216"/>
      <c r="AE18" s="216"/>
      <c r="AF18" s="216"/>
      <c r="AG18" s="216"/>
    </row>
    <row r="19" spans="1:33" s="205" customFormat="1" ht="17.25" customHeight="1" x14ac:dyDescent="0.2">
      <c r="A19" s="219" t="s">
        <v>140</v>
      </c>
      <c r="B19" s="214">
        <v>2.673</v>
      </c>
      <c r="C19" s="279">
        <v>7</v>
      </c>
      <c r="D19" s="268">
        <v>20</v>
      </c>
      <c r="E19" s="227">
        <f t="shared" si="0"/>
        <v>16</v>
      </c>
      <c r="F19" s="269">
        <f t="shared" si="1"/>
        <v>4</v>
      </c>
      <c r="G19" s="288">
        <v>0</v>
      </c>
      <c r="H19" s="268">
        <v>3</v>
      </c>
      <c r="I19" s="227">
        <v>3</v>
      </c>
      <c r="J19" s="269"/>
      <c r="K19" s="268">
        <v>54</v>
      </c>
      <c r="L19" s="283">
        <f t="shared" si="2"/>
        <v>10.8</v>
      </c>
      <c r="M19" s="283">
        <f t="shared" si="3"/>
        <v>27</v>
      </c>
      <c r="N19" s="293">
        <f t="shared" si="4"/>
        <v>16.2</v>
      </c>
      <c r="O19" s="268">
        <v>7</v>
      </c>
      <c r="P19" s="283">
        <f t="shared" si="5"/>
        <v>1.4000000000000001</v>
      </c>
      <c r="Q19" s="283">
        <f t="shared" si="6"/>
        <v>3.5</v>
      </c>
      <c r="R19" s="293">
        <f t="shared" si="7"/>
        <v>2.1</v>
      </c>
      <c r="S19" s="268">
        <v>14</v>
      </c>
      <c r="T19" s="283">
        <f t="shared" si="8"/>
        <v>2.8000000000000003</v>
      </c>
      <c r="U19" s="293">
        <f t="shared" si="9"/>
        <v>11.200000000000001</v>
      </c>
      <c r="V19" s="279">
        <v>14</v>
      </c>
      <c r="W19" s="279">
        <v>7</v>
      </c>
      <c r="Y19" s="216"/>
      <c r="Z19" s="216"/>
      <c r="AA19" s="216"/>
      <c r="AB19" s="216"/>
      <c r="AC19" s="216"/>
      <c r="AD19" s="216"/>
      <c r="AE19" s="216"/>
      <c r="AF19" s="216"/>
      <c r="AG19" s="216"/>
    </row>
    <row r="20" spans="1:33" s="205" customFormat="1" ht="17.25" customHeight="1" x14ac:dyDescent="0.2">
      <c r="A20" s="219" t="s">
        <v>141</v>
      </c>
      <c r="B20" s="214">
        <v>2.677</v>
      </c>
      <c r="C20" s="279">
        <v>7</v>
      </c>
      <c r="D20" s="268">
        <v>10</v>
      </c>
      <c r="E20" s="227">
        <f t="shared" si="0"/>
        <v>8</v>
      </c>
      <c r="F20" s="269">
        <f t="shared" si="1"/>
        <v>2</v>
      </c>
      <c r="G20" s="288">
        <v>0</v>
      </c>
      <c r="H20" s="268">
        <v>3</v>
      </c>
      <c r="I20" s="227">
        <v>3</v>
      </c>
      <c r="J20" s="269"/>
      <c r="K20" s="268">
        <v>54</v>
      </c>
      <c r="L20" s="283">
        <f t="shared" si="2"/>
        <v>10.8</v>
      </c>
      <c r="M20" s="283">
        <f t="shared" si="3"/>
        <v>27</v>
      </c>
      <c r="N20" s="293">
        <f t="shared" si="4"/>
        <v>16.2</v>
      </c>
      <c r="O20" s="268">
        <v>7</v>
      </c>
      <c r="P20" s="283">
        <f t="shared" si="5"/>
        <v>1.4000000000000001</v>
      </c>
      <c r="Q20" s="283">
        <f t="shared" si="6"/>
        <v>3.5</v>
      </c>
      <c r="R20" s="293">
        <f t="shared" si="7"/>
        <v>2.1</v>
      </c>
      <c r="S20" s="268">
        <v>0</v>
      </c>
      <c r="T20" s="283">
        <f t="shared" si="8"/>
        <v>0</v>
      </c>
      <c r="U20" s="293">
        <f t="shared" si="9"/>
        <v>0</v>
      </c>
      <c r="V20" s="279">
        <v>0</v>
      </c>
      <c r="W20" s="279">
        <v>0</v>
      </c>
      <c r="Y20" s="216"/>
      <c r="Z20" s="216"/>
      <c r="AA20" s="216"/>
      <c r="AB20" s="216"/>
      <c r="AC20" s="216"/>
      <c r="AD20" s="216"/>
      <c r="AE20" s="216"/>
      <c r="AF20" s="216"/>
      <c r="AG20" s="216"/>
    </row>
    <row r="21" spans="1:33" s="205" customFormat="1" ht="17.25" customHeight="1" x14ac:dyDescent="0.2">
      <c r="A21" s="219" t="s">
        <v>142</v>
      </c>
      <c r="B21" s="214">
        <v>2.6779999999999999</v>
      </c>
      <c r="C21" s="279">
        <v>7</v>
      </c>
      <c r="D21" s="268">
        <v>10</v>
      </c>
      <c r="E21" s="227">
        <f t="shared" si="0"/>
        <v>8</v>
      </c>
      <c r="F21" s="269">
        <f t="shared" si="1"/>
        <v>2</v>
      </c>
      <c r="G21" s="288">
        <v>0</v>
      </c>
      <c r="H21" s="268">
        <v>3</v>
      </c>
      <c r="I21" s="227">
        <v>3</v>
      </c>
      <c r="J21" s="269"/>
      <c r="K21" s="268">
        <v>54</v>
      </c>
      <c r="L21" s="283">
        <f t="shared" si="2"/>
        <v>10.8</v>
      </c>
      <c r="M21" s="283">
        <f t="shared" si="3"/>
        <v>27</v>
      </c>
      <c r="N21" s="293">
        <f t="shared" si="4"/>
        <v>16.2</v>
      </c>
      <c r="O21" s="268">
        <v>7</v>
      </c>
      <c r="P21" s="283">
        <f t="shared" si="5"/>
        <v>1.4000000000000001</v>
      </c>
      <c r="Q21" s="283">
        <f t="shared" si="6"/>
        <v>3.5</v>
      </c>
      <c r="R21" s="293">
        <f t="shared" si="7"/>
        <v>2.1</v>
      </c>
      <c r="S21" s="268">
        <v>0</v>
      </c>
      <c r="T21" s="283">
        <f t="shared" si="8"/>
        <v>0</v>
      </c>
      <c r="U21" s="293">
        <f t="shared" si="9"/>
        <v>0</v>
      </c>
      <c r="V21" s="279">
        <v>0</v>
      </c>
      <c r="W21" s="279">
        <v>0</v>
      </c>
      <c r="Y21" s="216"/>
      <c r="Z21" s="216"/>
      <c r="AA21" s="216"/>
      <c r="AB21" s="216"/>
      <c r="AC21" s="216"/>
      <c r="AD21" s="216"/>
      <c r="AE21" s="216"/>
      <c r="AF21" s="216"/>
      <c r="AG21" s="216"/>
    </row>
    <row r="22" spans="1:33" s="205" customFormat="1" ht="17.25" customHeight="1" x14ac:dyDescent="0.2">
      <c r="A22" s="219" t="s">
        <v>143</v>
      </c>
      <c r="B22" s="214">
        <v>2.6789999999999998</v>
      </c>
      <c r="C22" s="279">
        <v>7</v>
      </c>
      <c r="D22" s="268">
        <v>20</v>
      </c>
      <c r="E22" s="227">
        <f t="shared" si="0"/>
        <v>16</v>
      </c>
      <c r="F22" s="269">
        <f t="shared" si="1"/>
        <v>4</v>
      </c>
      <c r="G22" s="288">
        <v>0</v>
      </c>
      <c r="H22" s="268">
        <v>3</v>
      </c>
      <c r="I22" s="227">
        <v>3</v>
      </c>
      <c r="J22" s="269"/>
      <c r="K22" s="268">
        <v>54</v>
      </c>
      <c r="L22" s="283">
        <f t="shared" si="2"/>
        <v>10.8</v>
      </c>
      <c r="M22" s="283">
        <f t="shared" si="3"/>
        <v>27</v>
      </c>
      <c r="N22" s="293">
        <f t="shared" si="4"/>
        <v>16.2</v>
      </c>
      <c r="O22" s="268">
        <v>7</v>
      </c>
      <c r="P22" s="283">
        <f t="shared" si="5"/>
        <v>1.4000000000000001</v>
      </c>
      <c r="Q22" s="283">
        <f t="shared" si="6"/>
        <v>3.5</v>
      </c>
      <c r="R22" s="293">
        <f t="shared" si="7"/>
        <v>2.1</v>
      </c>
      <c r="S22" s="268">
        <v>14</v>
      </c>
      <c r="T22" s="283">
        <f t="shared" si="8"/>
        <v>2.8000000000000003</v>
      </c>
      <c r="U22" s="293">
        <f t="shared" si="9"/>
        <v>11.200000000000001</v>
      </c>
      <c r="V22" s="279">
        <v>14</v>
      </c>
      <c r="W22" s="279">
        <v>7</v>
      </c>
      <c r="Y22" s="216"/>
      <c r="Z22" s="216"/>
      <c r="AA22" s="216"/>
      <c r="AB22" s="216"/>
      <c r="AC22" s="216"/>
      <c r="AD22" s="216"/>
      <c r="AE22" s="216"/>
      <c r="AF22" s="216"/>
      <c r="AG22" s="216"/>
    </row>
    <row r="23" spans="1:33" s="205" customFormat="1" ht="17.25" customHeight="1" x14ac:dyDescent="0.2">
      <c r="A23" s="219" t="s">
        <v>144</v>
      </c>
      <c r="B23" s="214">
        <v>2.681</v>
      </c>
      <c r="C23" s="279">
        <v>7</v>
      </c>
      <c r="D23" s="268">
        <v>10</v>
      </c>
      <c r="E23" s="227">
        <f t="shared" si="0"/>
        <v>8</v>
      </c>
      <c r="F23" s="269">
        <f t="shared" si="1"/>
        <v>2</v>
      </c>
      <c r="G23" s="288">
        <v>0</v>
      </c>
      <c r="H23" s="268">
        <v>3</v>
      </c>
      <c r="I23" s="227">
        <v>3</v>
      </c>
      <c r="J23" s="269"/>
      <c r="K23" s="268">
        <v>54</v>
      </c>
      <c r="L23" s="283">
        <f t="shared" si="2"/>
        <v>10.8</v>
      </c>
      <c r="M23" s="283">
        <f t="shared" si="3"/>
        <v>27</v>
      </c>
      <c r="N23" s="293">
        <f t="shared" si="4"/>
        <v>16.2</v>
      </c>
      <c r="O23" s="268">
        <v>7</v>
      </c>
      <c r="P23" s="283">
        <f t="shared" si="5"/>
        <v>1.4000000000000001</v>
      </c>
      <c r="Q23" s="283">
        <f t="shared" si="6"/>
        <v>3.5</v>
      </c>
      <c r="R23" s="293">
        <f t="shared" si="7"/>
        <v>2.1</v>
      </c>
      <c r="S23" s="268">
        <v>0</v>
      </c>
      <c r="T23" s="283">
        <f t="shared" si="8"/>
        <v>0</v>
      </c>
      <c r="U23" s="293">
        <f t="shared" si="9"/>
        <v>0</v>
      </c>
      <c r="V23" s="279">
        <v>0</v>
      </c>
      <c r="W23" s="279">
        <v>0</v>
      </c>
      <c r="Y23" s="216"/>
      <c r="Z23" s="216"/>
      <c r="AA23" s="216"/>
      <c r="AB23" s="216"/>
      <c r="AC23" s="216"/>
      <c r="AD23" s="216"/>
      <c r="AE23" s="216"/>
      <c r="AF23" s="216"/>
      <c r="AG23" s="216"/>
    </row>
    <row r="24" spans="1:33" s="205" customFormat="1" ht="17.25" customHeight="1" x14ac:dyDescent="0.2">
      <c r="A24" s="219" t="s">
        <v>147</v>
      </c>
      <c r="B24" s="214">
        <v>2.6819999999999999</v>
      </c>
      <c r="C24" s="279">
        <v>7</v>
      </c>
      <c r="D24" s="268">
        <v>20</v>
      </c>
      <c r="E24" s="227">
        <f t="shared" si="0"/>
        <v>16</v>
      </c>
      <c r="F24" s="269">
        <f t="shared" si="1"/>
        <v>4</v>
      </c>
      <c r="G24" s="288">
        <v>0</v>
      </c>
      <c r="H24" s="268">
        <v>3</v>
      </c>
      <c r="I24" s="227">
        <v>3</v>
      </c>
      <c r="J24" s="269"/>
      <c r="K24" s="268">
        <v>54</v>
      </c>
      <c r="L24" s="283">
        <f t="shared" si="2"/>
        <v>10.8</v>
      </c>
      <c r="M24" s="283">
        <f t="shared" si="3"/>
        <v>27</v>
      </c>
      <c r="N24" s="293">
        <f t="shared" si="4"/>
        <v>16.2</v>
      </c>
      <c r="O24" s="268">
        <v>7</v>
      </c>
      <c r="P24" s="283">
        <f t="shared" si="5"/>
        <v>1.4000000000000001</v>
      </c>
      <c r="Q24" s="283">
        <f t="shared" si="6"/>
        <v>3.5</v>
      </c>
      <c r="R24" s="293">
        <f t="shared" si="7"/>
        <v>2.1</v>
      </c>
      <c r="S24" s="268">
        <v>14</v>
      </c>
      <c r="T24" s="283">
        <f t="shared" si="8"/>
        <v>2.8000000000000003</v>
      </c>
      <c r="U24" s="293">
        <f t="shared" si="9"/>
        <v>11.200000000000001</v>
      </c>
      <c r="V24" s="279">
        <v>14</v>
      </c>
      <c r="W24" s="279">
        <v>7</v>
      </c>
      <c r="Y24" s="216"/>
      <c r="Z24" s="216"/>
      <c r="AA24" s="216"/>
      <c r="AB24" s="216"/>
      <c r="AC24" s="216"/>
      <c r="AD24" s="216"/>
      <c r="AE24" s="216"/>
      <c r="AF24" s="216"/>
      <c r="AG24" s="216"/>
    </row>
    <row r="25" spans="1:33" s="205" customFormat="1" ht="17.25" customHeight="1" x14ac:dyDescent="0.2">
      <c r="A25" s="219" t="s">
        <v>148</v>
      </c>
      <c r="B25" s="214" t="s">
        <v>186</v>
      </c>
      <c r="C25" s="279">
        <v>7</v>
      </c>
      <c r="D25" s="268">
        <v>10</v>
      </c>
      <c r="E25" s="227">
        <f t="shared" si="0"/>
        <v>8</v>
      </c>
      <c r="F25" s="269">
        <f t="shared" si="1"/>
        <v>2</v>
      </c>
      <c r="G25" s="288">
        <v>0</v>
      </c>
      <c r="H25" s="268">
        <v>3</v>
      </c>
      <c r="I25" s="227"/>
      <c r="J25" s="269">
        <v>3</v>
      </c>
      <c r="K25" s="268">
        <v>54</v>
      </c>
      <c r="L25" s="283">
        <f t="shared" si="2"/>
        <v>10.8</v>
      </c>
      <c r="M25" s="283">
        <f t="shared" si="3"/>
        <v>27</v>
      </c>
      <c r="N25" s="293">
        <f t="shared" si="4"/>
        <v>16.2</v>
      </c>
      <c r="O25" s="268">
        <v>7</v>
      </c>
      <c r="P25" s="283">
        <f t="shared" si="5"/>
        <v>1.4000000000000001</v>
      </c>
      <c r="Q25" s="283">
        <f t="shared" si="6"/>
        <v>3.5</v>
      </c>
      <c r="R25" s="293">
        <f t="shared" si="7"/>
        <v>2.1</v>
      </c>
      <c r="S25" s="268">
        <v>0</v>
      </c>
      <c r="T25" s="283">
        <f t="shared" si="8"/>
        <v>0</v>
      </c>
      <c r="U25" s="293">
        <f t="shared" si="9"/>
        <v>0</v>
      </c>
      <c r="V25" s="279">
        <v>0</v>
      </c>
      <c r="W25" s="279">
        <v>0</v>
      </c>
      <c r="Y25" s="216"/>
      <c r="Z25" s="216"/>
      <c r="AA25" s="216"/>
      <c r="AB25" s="216"/>
      <c r="AC25" s="216"/>
      <c r="AD25" s="216"/>
      <c r="AE25" s="216"/>
      <c r="AF25" s="216"/>
      <c r="AG25" s="216"/>
    </row>
    <row r="26" spans="1:33" s="205" customFormat="1" ht="17.25" customHeight="1" x14ac:dyDescent="0.2">
      <c r="A26" s="219" t="s">
        <v>149</v>
      </c>
      <c r="B26" s="214">
        <v>7.3029999999999999</v>
      </c>
      <c r="C26" s="279">
        <v>7</v>
      </c>
      <c r="D26" s="268">
        <v>10</v>
      </c>
      <c r="E26" s="227">
        <f t="shared" si="0"/>
        <v>8</v>
      </c>
      <c r="F26" s="269">
        <f t="shared" si="1"/>
        <v>2</v>
      </c>
      <c r="G26" s="288">
        <v>0</v>
      </c>
      <c r="H26" s="268">
        <v>3</v>
      </c>
      <c r="I26" s="227"/>
      <c r="J26" s="269">
        <v>3</v>
      </c>
      <c r="K26" s="268">
        <v>54</v>
      </c>
      <c r="L26" s="283">
        <f t="shared" si="2"/>
        <v>10.8</v>
      </c>
      <c r="M26" s="283">
        <f t="shared" si="3"/>
        <v>27</v>
      </c>
      <c r="N26" s="293">
        <f t="shared" si="4"/>
        <v>16.2</v>
      </c>
      <c r="O26" s="268">
        <v>7</v>
      </c>
      <c r="P26" s="283">
        <f t="shared" si="5"/>
        <v>1.4000000000000001</v>
      </c>
      <c r="Q26" s="283">
        <f t="shared" si="6"/>
        <v>3.5</v>
      </c>
      <c r="R26" s="293">
        <f t="shared" si="7"/>
        <v>2.1</v>
      </c>
      <c r="S26" s="268">
        <v>0</v>
      </c>
      <c r="T26" s="283">
        <f t="shared" si="8"/>
        <v>0</v>
      </c>
      <c r="U26" s="293">
        <f t="shared" si="9"/>
        <v>0</v>
      </c>
      <c r="V26" s="279">
        <v>0</v>
      </c>
      <c r="W26" s="279">
        <v>0</v>
      </c>
      <c r="Y26" s="216"/>
      <c r="Z26" s="216"/>
      <c r="AA26" s="216"/>
      <c r="AB26" s="216"/>
      <c r="AC26" s="216"/>
      <c r="AD26" s="216"/>
      <c r="AE26" s="216"/>
      <c r="AF26" s="216"/>
      <c r="AG26" s="216"/>
    </row>
    <row r="27" spans="1:33" s="205" customFormat="1" ht="17.25" customHeight="1" x14ac:dyDescent="0.2">
      <c r="A27" s="219" t="s">
        <v>150</v>
      </c>
      <c r="B27" s="214">
        <v>7.306</v>
      </c>
      <c r="C27" s="279">
        <v>7</v>
      </c>
      <c r="D27" s="268">
        <v>14</v>
      </c>
      <c r="E27" s="227">
        <f t="shared" si="0"/>
        <v>11.200000000000001</v>
      </c>
      <c r="F27" s="269">
        <f t="shared" si="1"/>
        <v>2.8000000000000003</v>
      </c>
      <c r="G27" s="288">
        <v>0</v>
      </c>
      <c r="H27" s="268">
        <v>3</v>
      </c>
      <c r="I27" s="227"/>
      <c r="J27" s="269">
        <v>3</v>
      </c>
      <c r="K27" s="268">
        <v>0</v>
      </c>
      <c r="L27" s="283">
        <f t="shared" si="2"/>
        <v>0</v>
      </c>
      <c r="M27" s="283">
        <f t="shared" si="3"/>
        <v>0</v>
      </c>
      <c r="N27" s="293">
        <f t="shared" si="4"/>
        <v>0</v>
      </c>
      <c r="O27" s="268">
        <v>0</v>
      </c>
      <c r="P27" s="283">
        <f t="shared" si="5"/>
        <v>0</v>
      </c>
      <c r="Q27" s="283">
        <f t="shared" si="6"/>
        <v>0</v>
      </c>
      <c r="R27" s="293">
        <f t="shared" si="7"/>
        <v>0</v>
      </c>
      <c r="S27" s="268">
        <v>14</v>
      </c>
      <c r="T27" s="283">
        <f t="shared" si="8"/>
        <v>2.8000000000000003</v>
      </c>
      <c r="U27" s="293">
        <f t="shared" si="9"/>
        <v>11.200000000000001</v>
      </c>
      <c r="V27" s="279">
        <v>14</v>
      </c>
      <c r="W27" s="279">
        <v>7</v>
      </c>
      <c r="Y27" s="216"/>
      <c r="Z27" s="216"/>
      <c r="AA27" s="216"/>
      <c r="AB27" s="216"/>
      <c r="AC27" s="216"/>
      <c r="AD27" s="216"/>
      <c r="AE27" s="216"/>
      <c r="AF27" s="216"/>
      <c r="AG27" s="216"/>
    </row>
    <row r="28" spans="1:33" s="205" customFormat="1" ht="17.25" customHeight="1" x14ac:dyDescent="0.2">
      <c r="A28" s="219" t="s">
        <v>151</v>
      </c>
      <c r="B28" s="214">
        <v>7.3070000000000004</v>
      </c>
      <c r="C28" s="279">
        <v>7</v>
      </c>
      <c r="D28" s="268">
        <v>14</v>
      </c>
      <c r="E28" s="227">
        <f t="shared" si="0"/>
        <v>11.200000000000001</v>
      </c>
      <c r="F28" s="269">
        <f t="shared" si="1"/>
        <v>2.8000000000000003</v>
      </c>
      <c r="G28" s="288">
        <v>0</v>
      </c>
      <c r="H28" s="268">
        <v>3</v>
      </c>
      <c r="I28" s="227"/>
      <c r="J28" s="269">
        <v>3</v>
      </c>
      <c r="K28" s="268">
        <v>0</v>
      </c>
      <c r="L28" s="283">
        <f t="shared" si="2"/>
        <v>0</v>
      </c>
      <c r="M28" s="283">
        <f t="shared" si="3"/>
        <v>0</v>
      </c>
      <c r="N28" s="293">
        <f t="shared" si="4"/>
        <v>0</v>
      </c>
      <c r="O28" s="268">
        <v>0</v>
      </c>
      <c r="P28" s="283">
        <f t="shared" si="5"/>
        <v>0</v>
      </c>
      <c r="Q28" s="283">
        <f t="shared" si="6"/>
        <v>0</v>
      </c>
      <c r="R28" s="293">
        <f t="shared" si="7"/>
        <v>0</v>
      </c>
      <c r="S28" s="268">
        <v>14</v>
      </c>
      <c r="T28" s="283">
        <f t="shared" si="8"/>
        <v>2.8000000000000003</v>
      </c>
      <c r="U28" s="293">
        <f t="shared" si="9"/>
        <v>11.200000000000001</v>
      </c>
      <c r="V28" s="279">
        <v>14</v>
      </c>
      <c r="W28" s="279">
        <v>7</v>
      </c>
      <c r="Y28" s="216"/>
      <c r="Z28" s="216"/>
      <c r="AA28" s="216"/>
      <c r="AB28" s="216"/>
      <c r="AC28" s="216"/>
      <c r="AD28" s="216"/>
      <c r="AE28" s="216"/>
      <c r="AF28" s="216"/>
      <c r="AG28" s="216"/>
    </row>
    <row r="29" spans="1:33" s="205" customFormat="1" ht="17.25" customHeight="1" x14ac:dyDescent="0.2">
      <c r="A29" s="215"/>
      <c r="B29" s="210" t="s">
        <v>167</v>
      </c>
      <c r="C29" s="280">
        <f t="shared" ref="C29:W29" si="10">SUM(C10:C28)</f>
        <v>98</v>
      </c>
      <c r="D29" s="270">
        <f t="shared" si="10"/>
        <v>198</v>
      </c>
      <c r="E29" s="271">
        <f t="shared" si="0"/>
        <v>158.4</v>
      </c>
      <c r="F29" s="272">
        <f t="shared" si="1"/>
        <v>39.6</v>
      </c>
      <c r="G29" s="280">
        <f t="shared" si="10"/>
        <v>0</v>
      </c>
      <c r="H29" s="270">
        <f t="shared" ref="H29" si="11">SUM(H10:H28)</f>
        <v>54</v>
      </c>
      <c r="I29" s="271">
        <f t="shared" si="10"/>
        <v>42</v>
      </c>
      <c r="J29" s="272">
        <f t="shared" si="10"/>
        <v>12</v>
      </c>
      <c r="K29" s="270">
        <f t="shared" si="10"/>
        <v>588</v>
      </c>
      <c r="L29" s="294">
        <f>SUM(L13:L28)</f>
        <v>117.59999999999998</v>
      </c>
      <c r="M29" s="294">
        <f t="shared" ref="M29:N29" si="12">SUM(M13:M28)</f>
        <v>294</v>
      </c>
      <c r="N29" s="295">
        <f t="shared" si="12"/>
        <v>176.39999999999998</v>
      </c>
      <c r="O29" s="270">
        <f t="shared" si="10"/>
        <v>77</v>
      </c>
      <c r="P29" s="294">
        <f>SUM(P13:P28)</f>
        <v>15.400000000000002</v>
      </c>
      <c r="Q29" s="294">
        <f t="shared" ref="Q29" si="13">SUM(Q13:Q28)</f>
        <v>38.5</v>
      </c>
      <c r="R29" s="295">
        <f t="shared" ref="R29" si="14">SUM(R13:R28)</f>
        <v>23.100000000000005</v>
      </c>
      <c r="S29" s="270">
        <f t="shared" si="10"/>
        <v>124</v>
      </c>
      <c r="T29" s="294">
        <f t="shared" si="8"/>
        <v>24.8</v>
      </c>
      <c r="U29" s="295">
        <f t="shared" si="9"/>
        <v>99.2</v>
      </c>
      <c r="V29" s="280">
        <f t="shared" si="10"/>
        <v>112</v>
      </c>
      <c r="W29" s="280">
        <f t="shared" si="10"/>
        <v>56</v>
      </c>
    </row>
    <row r="30" spans="1:33" s="205" customFormat="1" ht="17.25" customHeight="1" x14ac:dyDescent="0.2">
      <c r="A30" s="215"/>
      <c r="B30" s="210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 t="s">
        <v>200</v>
      </c>
      <c r="W30" s="249">
        <f>C29+D29+H29+K29+O29+S29+V29+W29</f>
        <v>1307</v>
      </c>
      <c r="Y30" s="250"/>
    </row>
    <row r="31" spans="1:33" s="205" customFormat="1" ht="17.25" customHeight="1" x14ac:dyDescent="0.2">
      <c r="A31" s="251" t="s">
        <v>211</v>
      </c>
      <c r="B31" s="210"/>
      <c r="D31" s="239"/>
      <c r="E31" s="239"/>
      <c r="F31" s="324" t="s">
        <v>188</v>
      </c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49"/>
      <c r="Y31" s="250"/>
    </row>
    <row r="32" spans="1:33" s="205" customFormat="1" ht="17.25" customHeight="1" x14ac:dyDescent="0.2">
      <c r="A32" s="251"/>
      <c r="B32" s="210"/>
      <c r="C32" s="299"/>
      <c r="D32" s="239"/>
      <c r="E32" s="239"/>
      <c r="F32" s="239"/>
      <c r="G32" s="239"/>
      <c r="H32" s="239"/>
      <c r="I32" s="239"/>
      <c r="J32" s="239"/>
      <c r="K32" s="235" t="s">
        <v>166</v>
      </c>
      <c r="L32" s="239"/>
      <c r="M32" s="239"/>
      <c r="N32" s="239"/>
      <c r="O32" s="239"/>
      <c r="P32" s="239"/>
      <c r="Q32" s="239"/>
      <c r="R32" s="226" t="s">
        <v>123</v>
      </c>
      <c r="T32" s="239"/>
      <c r="U32" s="239"/>
      <c r="V32" s="239"/>
      <c r="W32" s="249"/>
      <c r="Y32" s="250"/>
    </row>
    <row r="33" spans="1:25" s="205" customFormat="1" ht="17.25" customHeight="1" x14ac:dyDescent="0.2">
      <c r="A33" s="251"/>
      <c r="B33" s="305" t="s">
        <v>212</v>
      </c>
      <c r="C33" s="325"/>
      <c r="D33" s="303"/>
      <c r="E33" s="303"/>
      <c r="F33" s="303"/>
      <c r="G33" s="303"/>
      <c r="H33" s="303"/>
      <c r="I33" s="303"/>
      <c r="J33" s="239"/>
      <c r="K33" s="226" t="s">
        <v>115</v>
      </c>
      <c r="L33" s="239"/>
      <c r="M33" s="239"/>
      <c r="N33" s="239"/>
      <c r="O33" s="239"/>
      <c r="P33" s="239"/>
      <c r="Q33" s="239"/>
      <c r="R33" s="234" t="s">
        <v>124</v>
      </c>
      <c r="T33" s="239"/>
      <c r="U33" s="239"/>
      <c r="V33" s="239"/>
      <c r="W33" s="249"/>
      <c r="Y33" s="250"/>
    </row>
    <row r="34" spans="1:25" s="205" customFormat="1" ht="17.25" customHeight="1" x14ac:dyDescent="0.2">
      <c r="A34" s="251"/>
      <c r="B34" s="302"/>
      <c r="C34" s="301" t="s">
        <v>107</v>
      </c>
      <c r="D34" s="326" t="s">
        <v>193</v>
      </c>
      <c r="E34" s="326" t="s">
        <v>197</v>
      </c>
      <c r="F34" s="301" t="s">
        <v>191</v>
      </c>
      <c r="G34" s="301" t="s">
        <v>194</v>
      </c>
      <c r="H34" s="301" t="s">
        <v>198</v>
      </c>
      <c r="I34" s="306" t="s">
        <v>201</v>
      </c>
      <c r="J34" s="239"/>
      <c r="K34" s="226" t="s">
        <v>116</v>
      </c>
      <c r="L34" s="239"/>
      <c r="M34" s="239"/>
      <c r="N34" s="239"/>
      <c r="O34" s="239"/>
      <c r="P34" s="239"/>
      <c r="Q34" s="239"/>
      <c r="R34" s="234" t="s">
        <v>125</v>
      </c>
      <c r="T34" s="239"/>
      <c r="U34" s="239"/>
      <c r="V34" s="239"/>
      <c r="W34" s="249"/>
      <c r="Y34" s="250"/>
    </row>
    <row r="35" spans="1:25" s="205" customFormat="1" ht="17.25" customHeight="1" x14ac:dyDescent="0.2">
      <c r="A35" s="215"/>
      <c r="B35" s="300" t="s">
        <v>196</v>
      </c>
      <c r="C35" s="304">
        <f>SUMIF($C$8:$W$8,C34,$C$29:$W$29)</f>
        <v>297.79999999999995</v>
      </c>
      <c r="D35" s="304">
        <f t="shared" ref="D35:H35" si="15">SUMIF($C$8:$W$8,D34,$C$29:$W$29)</f>
        <v>366.7</v>
      </c>
      <c r="E35" s="304">
        <f t="shared" si="15"/>
        <v>332.5</v>
      </c>
      <c r="F35" s="304">
        <f t="shared" si="15"/>
        <v>158.4</v>
      </c>
      <c r="G35" s="304">
        <f t="shared" si="15"/>
        <v>39.6</v>
      </c>
      <c r="H35" s="304">
        <f t="shared" si="15"/>
        <v>112</v>
      </c>
      <c r="I35" s="307">
        <f>SUM(C35:H35)</f>
        <v>1307</v>
      </c>
      <c r="J35" s="335">
        <v>1</v>
      </c>
      <c r="K35" s="215" t="s">
        <v>117</v>
      </c>
      <c r="L35" s="239"/>
      <c r="M35" s="239"/>
      <c r="N35" s="239"/>
      <c r="O35" s="239"/>
      <c r="P35" s="239"/>
      <c r="Q35" s="239"/>
      <c r="R35" s="234" t="s">
        <v>126</v>
      </c>
      <c r="T35" s="239"/>
      <c r="U35" s="239"/>
      <c r="V35" s="239"/>
      <c r="W35" s="249"/>
      <c r="Y35" s="250"/>
    </row>
    <row r="36" spans="1:25" s="205" customFormat="1" ht="17.25" customHeight="1" x14ac:dyDescent="0.2">
      <c r="A36" s="215"/>
      <c r="B36" s="312" t="s">
        <v>203</v>
      </c>
      <c r="C36" s="313">
        <v>24.75</v>
      </c>
      <c r="D36" s="313"/>
      <c r="E36" s="313"/>
      <c r="F36" s="313"/>
      <c r="G36" s="313"/>
      <c r="H36" s="313"/>
      <c r="I36" s="314">
        <f t="shared" ref="I36:I41" si="16">SUM(C36:H36)</f>
        <v>24.75</v>
      </c>
      <c r="J36" s="335">
        <f>I36/$I$35</f>
        <v>1.8936495791889826E-2</v>
      </c>
      <c r="K36" s="215" t="s">
        <v>118</v>
      </c>
      <c r="L36" s="239"/>
      <c r="M36" s="239"/>
      <c r="N36" s="239"/>
      <c r="O36" s="239"/>
      <c r="P36" s="239"/>
      <c r="Q36" s="239"/>
      <c r="R36" s="234" t="s">
        <v>127</v>
      </c>
      <c r="T36" s="239"/>
      <c r="U36" s="239"/>
      <c r="V36" s="239"/>
      <c r="W36" s="249"/>
      <c r="Y36" s="250"/>
    </row>
    <row r="37" spans="1:25" s="205" customFormat="1" ht="17.25" customHeight="1" x14ac:dyDescent="0.2">
      <c r="A37" s="215"/>
      <c r="B37" s="315" t="s">
        <v>204</v>
      </c>
      <c r="C37" s="316">
        <v>28.5</v>
      </c>
      <c r="D37" s="316"/>
      <c r="E37" s="316"/>
      <c r="F37" s="316">
        <v>33.25</v>
      </c>
      <c r="G37" s="316">
        <v>8.5</v>
      </c>
      <c r="H37" s="316"/>
      <c r="I37" s="317">
        <f t="shared" si="16"/>
        <v>70.25</v>
      </c>
      <c r="J37" s="335">
        <f t="shared" ref="J37:J41" si="17">I37/$I$35</f>
        <v>5.3749043611323641E-2</v>
      </c>
      <c r="K37" s="215" t="s">
        <v>132</v>
      </c>
      <c r="L37" s="239"/>
      <c r="M37" s="239"/>
      <c r="N37" s="239"/>
      <c r="O37" s="239"/>
      <c r="P37" s="239"/>
      <c r="Q37" s="239"/>
      <c r="R37" s="234" t="s">
        <v>129</v>
      </c>
      <c r="T37" s="239"/>
      <c r="U37" s="239"/>
      <c r="V37" s="239"/>
      <c r="W37" s="249"/>
      <c r="Y37" s="250"/>
    </row>
    <row r="38" spans="1:25" s="205" customFormat="1" ht="17.25" customHeight="1" x14ac:dyDescent="0.2">
      <c r="A38" s="215"/>
      <c r="B38" s="315" t="s">
        <v>205</v>
      </c>
      <c r="C38" s="316">
        <v>15</v>
      </c>
      <c r="D38" s="316"/>
      <c r="E38" s="316"/>
      <c r="F38" s="316">
        <v>101.5</v>
      </c>
      <c r="G38" s="316">
        <v>63</v>
      </c>
      <c r="H38" s="316"/>
      <c r="I38" s="317">
        <f t="shared" si="16"/>
        <v>179.5</v>
      </c>
      <c r="J38" s="335">
        <f t="shared" si="17"/>
        <v>0.13733741392501914</v>
      </c>
      <c r="K38" s="215" t="s">
        <v>119</v>
      </c>
      <c r="L38" s="239"/>
      <c r="M38" s="239"/>
      <c r="N38" s="239"/>
      <c r="O38" s="239"/>
      <c r="P38" s="239"/>
      <c r="Q38" s="239"/>
      <c r="R38" s="234" t="s">
        <v>128</v>
      </c>
      <c r="T38" s="239"/>
      <c r="U38" s="239"/>
      <c r="V38" s="239"/>
      <c r="W38" s="249"/>
      <c r="Y38" s="250"/>
    </row>
    <row r="39" spans="1:25" s="205" customFormat="1" ht="17.25" customHeight="1" x14ac:dyDescent="0.2">
      <c r="A39" s="215"/>
      <c r="B39" s="315" t="s">
        <v>206</v>
      </c>
      <c r="C39" s="316">
        <v>16.5</v>
      </c>
      <c r="D39" s="316"/>
      <c r="E39" s="316"/>
      <c r="F39" s="316"/>
      <c r="G39" s="316"/>
      <c r="H39" s="316"/>
      <c r="I39" s="317">
        <f t="shared" si="16"/>
        <v>16.5</v>
      </c>
      <c r="J39" s="335">
        <f t="shared" si="17"/>
        <v>1.2624330527926549E-2</v>
      </c>
      <c r="K39" s="215" t="s">
        <v>120</v>
      </c>
      <c r="L39" s="239"/>
      <c r="M39" s="239"/>
      <c r="N39" s="239"/>
      <c r="O39" s="239"/>
      <c r="P39" s="239"/>
      <c r="Q39" s="239"/>
      <c r="R39" s="239"/>
      <c r="T39" s="239"/>
      <c r="U39" s="239"/>
      <c r="V39" s="239"/>
      <c r="W39" s="249"/>
      <c r="Y39" s="250"/>
    </row>
    <row r="40" spans="1:25" s="205" customFormat="1" ht="17.25" customHeight="1" x14ac:dyDescent="0.2">
      <c r="A40" s="215"/>
      <c r="B40" s="315" t="s">
        <v>207</v>
      </c>
      <c r="C40" s="316">
        <v>26.75</v>
      </c>
      <c r="D40" s="316"/>
      <c r="E40" s="316">
        <v>149.5</v>
      </c>
      <c r="F40" s="316">
        <v>75.75</v>
      </c>
      <c r="G40" s="316"/>
      <c r="H40" s="316"/>
      <c r="I40" s="317">
        <f t="shared" si="16"/>
        <v>252</v>
      </c>
      <c r="J40" s="335">
        <f t="shared" si="17"/>
        <v>0.19280795715378729</v>
      </c>
      <c r="K40" s="215" t="s">
        <v>121</v>
      </c>
      <c r="L40" s="239"/>
      <c r="M40" s="239"/>
      <c r="N40" s="239"/>
      <c r="O40" s="239"/>
      <c r="P40" s="239"/>
      <c r="Q40" s="239"/>
      <c r="R40" s="226" t="s">
        <v>168</v>
      </c>
      <c r="T40" s="239"/>
      <c r="U40" s="239"/>
      <c r="V40" s="239"/>
      <c r="W40" s="249"/>
      <c r="Y40" s="250"/>
    </row>
    <row r="41" spans="1:25" s="205" customFormat="1" ht="17.25" customHeight="1" x14ac:dyDescent="0.2">
      <c r="A41" s="215"/>
      <c r="B41" s="315" t="s">
        <v>208</v>
      </c>
      <c r="C41" s="316">
        <v>18.5</v>
      </c>
      <c r="D41" s="316"/>
      <c r="E41" s="316">
        <v>115.5</v>
      </c>
      <c r="F41" s="316"/>
      <c r="G41" s="316"/>
      <c r="H41" s="316"/>
      <c r="I41" s="317">
        <f t="shared" si="16"/>
        <v>134</v>
      </c>
      <c r="J41" s="335">
        <f t="shared" si="17"/>
        <v>0.10252486610558531</v>
      </c>
      <c r="K41" s="215" t="s">
        <v>131</v>
      </c>
      <c r="L41" s="239"/>
      <c r="M41" s="239"/>
      <c r="N41" s="239"/>
      <c r="O41" s="239"/>
      <c r="P41" s="239"/>
      <c r="Q41" s="239"/>
      <c r="R41" s="234" t="s">
        <v>169</v>
      </c>
      <c r="T41" s="239"/>
      <c r="U41" s="239"/>
      <c r="V41" s="239"/>
      <c r="W41" s="249"/>
      <c r="Y41" s="250"/>
    </row>
    <row r="42" spans="1:25" s="205" customFormat="1" ht="17.25" customHeight="1" x14ac:dyDescent="0.2">
      <c r="A42" s="215"/>
      <c r="B42" s="315" t="s">
        <v>209</v>
      </c>
      <c r="C42" s="316"/>
      <c r="D42" s="316"/>
      <c r="E42" s="316"/>
      <c r="F42" s="316"/>
      <c r="G42" s="316"/>
      <c r="H42" s="316"/>
      <c r="I42" s="317"/>
      <c r="J42" s="335"/>
      <c r="K42" s="215" t="s">
        <v>122</v>
      </c>
      <c r="L42" s="239"/>
      <c r="M42" s="239"/>
      <c r="N42" s="239"/>
      <c r="O42" s="239"/>
      <c r="P42" s="239"/>
      <c r="Q42" s="239"/>
      <c r="R42" s="234" t="s">
        <v>170</v>
      </c>
      <c r="T42" s="239"/>
      <c r="U42" s="239"/>
      <c r="V42" s="239"/>
      <c r="W42" s="249"/>
      <c r="Y42" s="250"/>
    </row>
    <row r="43" spans="1:25" s="205" customFormat="1" ht="17.25" customHeight="1" x14ac:dyDescent="0.2">
      <c r="A43" s="215"/>
      <c r="B43" s="315" t="s">
        <v>210</v>
      </c>
      <c r="C43" s="318"/>
      <c r="D43" s="318"/>
      <c r="E43" s="318"/>
      <c r="F43" s="318"/>
      <c r="G43" s="318"/>
      <c r="H43" s="318"/>
      <c r="I43" s="319"/>
      <c r="J43" s="335"/>
      <c r="K43" s="239"/>
      <c r="L43" s="239"/>
      <c r="M43" s="239"/>
      <c r="N43" s="239"/>
      <c r="O43" s="239"/>
      <c r="P43" s="239"/>
      <c r="Q43" s="239"/>
      <c r="R43" s="234" t="s">
        <v>171</v>
      </c>
      <c r="T43" s="239"/>
      <c r="U43" s="239"/>
      <c r="V43" s="239"/>
      <c r="W43" s="249"/>
      <c r="Y43" s="250"/>
    </row>
    <row r="44" spans="1:25" s="205" customFormat="1" ht="17.25" customHeight="1" x14ac:dyDescent="0.2">
      <c r="A44" s="215"/>
      <c r="B44" s="315"/>
      <c r="C44" s="318"/>
      <c r="D44" s="318"/>
      <c r="E44" s="318"/>
      <c r="F44" s="318"/>
      <c r="G44" s="318"/>
      <c r="H44" s="318"/>
      <c r="I44" s="319"/>
      <c r="J44" s="335"/>
      <c r="K44" s="239"/>
      <c r="L44" s="239"/>
      <c r="M44" s="239"/>
      <c r="N44" s="239"/>
      <c r="O44" s="239"/>
      <c r="P44" s="239"/>
      <c r="Q44" s="239"/>
      <c r="R44" s="234" t="s">
        <v>172</v>
      </c>
      <c r="T44" s="239"/>
      <c r="U44" s="239"/>
      <c r="V44" s="239"/>
      <c r="W44" s="249"/>
      <c r="Y44" s="250"/>
    </row>
    <row r="45" spans="1:25" s="205" customFormat="1" ht="17.25" customHeight="1" x14ac:dyDescent="0.2">
      <c r="A45" s="215"/>
      <c r="B45" s="315"/>
      <c r="C45" s="318"/>
      <c r="D45" s="318"/>
      <c r="E45" s="318"/>
      <c r="F45" s="318"/>
      <c r="G45" s="318"/>
      <c r="H45" s="318"/>
      <c r="I45" s="319"/>
      <c r="J45" s="335"/>
      <c r="K45" s="239"/>
      <c r="L45" s="239"/>
      <c r="M45" s="239"/>
      <c r="N45" s="239"/>
      <c r="O45" s="239"/>
      <c r="P45" s="239"/>
      <c r="Q45" s="239"/>
      <c r="R45" s="234" t="s">
        <v>173</v>
      </c>
      <c r="T45" s="239"/>
      <c r="U45" s="239"/>
      <c r="V45" s="239"/>
      <c r="W45" s="249"/>
      <c r="Y45" s="250"/>
    </row>
    <row r="46" spans="1:25" s="205" customFormat="1" ht="17.25" customHeight="1" x14ac:dyDescent="0.2">
      <c r="A46" s="215"/>
      <c r="B46" s="315"/>
      <c r="C46" s="318"/>
      <c r="D46" s="318"/>
      <c r="E46" s="318"/>
      <c r="F46" s="318"/>
      <c r="G46" s="318"/>
      <c r="H46" s="318"/>
      <c r="I46" s="319"/>
      <c r="J46" s="335"/>
      <c r="K46" s="239"/>
      <c r="L46" s="239"/>
      <c r="M46" s="239"/>
      <c r="N46" s="239"/>
      <c r="O46" s="239"/>
      <c r="P46" s="239"/>
      <c r="Q46" s="239"/>
      <c r="R46" s="234" t="s">
        <v>174</v>
      </c>
      <c r="T46" s="239"/>
      <c r="U46" s="239"/>
      <c r="V46" s="239"/>
      <c r="W46" s="249"/>
      <c r="Y46" s="250"/>
    </row>
    <row r="47" spans="1:25" s="205" customFormat="1" ht="17.25" customHeight="1" x14ac:dyDescent="0.2">
      <c r="A47" s="215"/>
      <c r="B47" s="315"/>
      <c r="C47" s="318"/>
      <c r="D47" s="318"/>
      <c r="E47" s="318"/>
      <c r="F47" s="318"/>
      <c r="G47" s="318"/>
      <c r="H47" s="318"/>
      <c r="I47" s="319"/>
      <c r="J47" s="335"/>
      <c r="K47" s="239"/>
      <c r="L47" s="239"/>
      <c r="M47" s="239"/>
      <c r="N47" s="239"/>
      <c r="O47" s="239"/>
      <c r="P47" s="239"/>
      <c r="Q47" s="239"/>
      <c r="R47" s="234" t="s">
        <v>175</v>
      </c>
      <c r="T47" s="239"/>
      <c r="U47" s="239"/>
      <c r="V47" s="239"/>
      <c r="W47" s="249"/>
      <c r="Y47" s="250"/>
    </row>
    <row r="48" spans="1:25" s="205" customFormat="1" ht="17.25" customHeight="1" x14ac:dyDescent="0.2">
      <c r="A48" s="215"/>
      <c r="B48" s="320"/>
      <c r="C48" s="327"/>
      <c r="D48" s="327"/>
      <c r="E48" s="318"/>
      <c r="F48" s="318"/>
      <c r="G48" s="318"/>
      <c r="H48" s="318"/>
      <c r="I48" s="319"/>
      <c r="J48" s="335"/>
      <c r="K48" s="239"/>
      <c r="L48" s="239"/>
      <c r="M48" s="239"/>
      <c r="N48" s="239"/>
      <c r="O48" s="239"/>
      <c r="P48" s="239"/>
      <c r="Q48" s="239"/>
      <c r="R48" s="234" t="s">
        <v>176</v>
      </c>
      <c r="T48" s="239"/>
      <c r="U48" s="239"/>
      <c r="V48" s="239"/>
      <c r="W48" s="249"/>
      <c r="Y48" s="250"/>
    </row>
    <row r="49" spans="1:25" s="205" customFormat="1" ht="17.25" customHeight="1" x14ac:dyDescent="0.2">
      <c r="A49" s="215"/>
      <c r="B49" s="321"/>
      <c r="C49" s="328"/>
      <c r="D49" s="328"/>
      <c r="E49" s="322"/>
      <c r="F49" s="322"/>
      <c r="G49" s="322"/>
      <c r="H49" s="322"/>
      <c r="I49" s="323"/>
      <c r="J49" s="335"/>
      <c r="K49" s="239"/>
      <c r="L49" s="239"/>
      <c r="M49" s="239"/>
      <c r="N49" s="239"/>
      <c r="O49" s="239"/>
      <c r="P49" s="239"/>
      <c r="Q49" s="239"/>
      <c r="R49" s="234" t="s">
        <v>177</v>
      </c>
      <c r="S49" s="3"/>
      <c r="T49" s="3"/>
      <c r="U49" s="3"/>
      <c r="V49" s="239"/>
      <c r="W49" s="249"/>
      <c r="Y49" s="250"/>
    </row>
    <row r="50" spans="1:25" s="205" customFormat="1" ht="17.25" customHeight="1" x14ac:dyDescent="0.2">
      <c r="A50" s="215"/>
      <c r="B50" s="300" t="s">
        <v>201</v>
      </c>
      <c r="C50" s="304">
        <f t="shared" ref="C50:I50" si="18">SUM(C36:C49)</f>
        <v>130</v>
      </c>
      <c r="D50" s="304">
        <f t="shared" si="18"/>
        <v>0</v>
      </c>
      <c r="E50" s="304">
        <f t="shared" si="18"/>
        <v>265</v>
      </c>
      <c r="F50" s="304">
        <f t="shared" si="18"/>
        <v>210.5</v>
      </c>
      <c r="G50" s="304">
        <f t="shared" si="18"/>
        <v>71.5</v>
      </c>
      <c r="H50" s="304">
        <f t="shared" si="18"/>
        <v>0</v>
      </c>
      <c r="I50" s="308">
        <f t="shared" si="18"/>
        <v>677</v>
      </c>
      <c r="J50" s="335">
        <f t="shared" ref="J50:J51" si="19">I50/$I$35</f>
        <v>0.51798010711553177</v>
      </c>
      <c r="K50" s="239"/>
      <c r="L50" s="239"/>
      <c r="M50" s="239"/>
      <c r="N50" s="239"/>
      <c r="O50" s="239"/>
      <c r="P50" s="239"/>
      <c r="Q50" s="239"/>
      <c r="V50" s="239"/>
      <c r="W50" s="249"/>
      <c r="Y50" s="250"/>
    </row>
    <row r="51" spans="1:25" s="205" customFormat="1" ht="17.25" customHeight="1" x14ac:dyDescent="0.2">
      <c r="A51" s="215"/>
      <c r="B51" s="309" t="s">
        <v>202</v>
      </c>
      <c r="C51" s="310">
        <f t="shared" ref="C51:I51" si="20">C35-C50</f>
        <v>167.79999999999995</v>
      </c>
      <c r="D51" s="310">
        <f t="shared" si="20"/>
        <v>366.7</v>
      </c>
      <c r="E51" s="310">
        <f t="shared" si="20"/>
        <v>67.5</v>
      </c>
      <c r="F51" s="310">
        <f t="shared" si="20"/>
        <v>-52.099999999999994</v>
      </c>
      <c r="G51" s="310">
        <f t="shared" si="20"/>
        <v>-31.9</v>
      </c>
      <c r="H51" s="310">
        <f t="shared" si="20"/>
        <v>112</v>
      </c>
      <c r="I51" s="311">
        <f t="shared" si="20"/>
        <v>630</v>
      </c>
      <c r="J51" s="335">
        <f t="shared" si="19"/>
        <v>0.48201989288446823</v>
      </c>
      <c r="K51" s="239"/>
      <c r="L51" s="239"/>
      <c r="M51" s="239"/>
      <c r="N51" s="239"/>
      <c r="O51" s="239"/>
      <c r="P51" s="239"/>
      <c r="Q51" s="239"/>
      <c r="V51" s="239"/>
      <c r="W51" s="249"/>
      <c r="Y51" s="250"/>
    </row>
    <row r="52" spans="1:25" s="205" customFormat="1" ht="18" customHeight="1" x14ac:dyDescent="0.2">
      <c r="A52" s="215"/>
      <c r="B52" s="210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V52" s="239"/>
      <c r="W52" s="249"/>
      <c r="Y52" s="250"/>
    </row>
    <row r="53" spans="1:25" ht="18" customHeight="1" x14ac:dyDescent="0.2">
      <c r="A53" s="211"/>
      <c r="C53" s="206"/>
      <c r="R53" s="206"/>
      <c r="S53" s="206"/>
      <c r="T53" s="206"/>
      <c r="U53" s="206"/>
    </row>
    <row r="54" spans="1:25" s="205" customFormat="1" ht="17.25" customHeight="1" x14ac:dyDescent="0.2">
      <c r="B54" s="226"/>
      <c r="C54" s="232"/>
      <c r="D54" s="232"/>
      <c r="E54" s="232"/>
      <c r="F54" s="232"/>
      <c r="G54" s="233"/>
      <c r="H54" s="233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</row>
    <row r="55" spans="1:25" s="205" customFormat="1" ht="15" customHeight="1" x14ac:dyDescent="0.2">
      <c r="B55" s="226"/>
      <c r="D55" s="232"/>
      <c r="E55" s="232"/>
      <c r="F55" s="232"/>
      <c r="G55" s="233"/>
      <c r="H55" s="233"/>
      <c r="I55" s="232"/>
      <c r="J55" s="232"/>
      <c r="L55" s="226"/>
      <c r="M55" s="226"/>
      <c r="N55" s="226"/>
      <c r="O55" s="232"/>
      <c r="P55" s="232"/>
      <c r="Q55" s="232"/>
      <c r="R55" s="232"/>
      <c r="S55" s="232"/>
      <c r="T55" s="232"/>
      <c r="U55" s="232"/>
      <c r="V55" s="232"/>
      <c r="W55" s="232"/>
    </row>
    <row r="56" spans="1:25" s="205" customFormat="1" ht="15" customHeight="1" x14ac:dyDescent="0.2">
      <c r="B56" s="226"/>
      <c r="D56" s="232"/>
      <c r="E56" s="232"/>
      <c r="F56" s="232"/>
      <c r="G56" s="232"/>
      <c r="H56" s="232"/>
      <c r="I56" s="232"/>
      <c r="J56" s="232"/>
      <c r="L56" s="234"/>
      <c r="M56" s="234"/>
      <c r="N56" s="234"/>
      <c r="O56" s="232"/>
      <c r="P56" s="232"/>
      <c r="Q56" s="232"/>
      <c r="R56" s="232"/>
      <c r="S56" s="232"/>
      <c r="T56" s="232"/>
      <c r="U56" s="232"/>
      <c r="V56" s="232"/>
      <c r="W56" s="232"/>
    </row>
    <row r="57" spans="1:25" s="205" customFormat="1" ht="15" customHeight="1" x14ac:dyDescent="0.2">
      <c r="B57" s="215"/>
      <c r="D57" s="232"/>
      <c r="E57" s="232"/>
      <c r="F57" s="232"/>
      <c r="G57" s="232"/>
      <c r="H57" s="232"/>
      <c r="I57" s="232"/>
      <c r="J57" s="232"/>
      <c r="L57" s="234"/>
      <c r="M57" s="234"/>
      <c r="N57" s="234"/>
      <c r="O57" s="232"/>
      <c r="P57" s="232"/>
      <c r="Q57" s="232"/>
      <c r="R57" s="232"/>
      <c r="S57" s="232"/>
      <c r="T57" s="232"/>
      <c r="U57" s="232"/>
      <c r="V57" s="232"/>
      <c r="W57" s="232"/>
    </row>
    <row r="58" spans="1:25" s="205" customFormat="1" ht="15" customHeight="1" x14ac:dyDescent="0.2">
      <c r="B58" s="226"/>
      <c r="D58" s="232"/>
      <c r="E58" s="232"/>
      <c r="F58" s="232"/>
      <c r="G58" s="232"/>
      <c r="H58" s="232"/>
      <c r="I58" s="232"/>
      <c r="J58" s="232"/>
      <c r="L58" s="234"/>
      <c r="M58" s="234"/>
      <c r="N58" s="234"/>
      <c r="O58" s="232"/>
      <c r="P58" s="232"/>
      <c r="Q58" s="232"/>
      <c r="R58" s="232"/>
      <c r="S58" s="232"/>
      <c r="T58" s="232"/>
      <c r="U58" s="232"/>
      <c r="V58" s="232"/>
      <c r="W58" s="232"/>
    </row>
    <row r="59" spans="1:25" s="205" customFormat="1" ht="15" customHeight="1" x14ac:dyDescent="0.2">
      <c r="B59" s="226"/>
      <c r="D59" s="232"/>
      <c r="E59" s="232"/>
      <c r="F59" s="232"/>
      <c r="G59" s="232"/>
      <c r="H59" s="232"/>
      <c r="I59" s="232"/>
      <c r="J59" s="232"/>
      <c r="L59" s="234"/>
      <c r="M59" s="234"/>
      <c r="N59" s="234"/>
      <c r="O59" s="232"/>
      <c r="P59" s="232"/>
      <c r="Q59" s="232"/>
      <c r="R59" s="232"/>
      <c r="S59" s="232"/>
      <c r="T59" s="232"/>
      <c r="U59" s="232"/>
      <c r="V59" s="232"/>
      <c r="W59" s="232"/>
    </row>
    <row r="60" spans="1:25" s="205" customFormat="1" ht="15" customHeight="1" x14ac:dyDescent="0.2">
      <c r="B60" s="226"/>
      <c r="D60" s="232"/>
      <c r="E60" s="232"/>
      <c r="F60" s="232"/>
      <c r="G60" s="232"/>
      <c r="H60" s="232"/>
      <c r="I60" s="232"/>
      <c r="J60" s="232"/>
      <c r="L60" s="234"/>
      <c r="M60" s="234"/>
      <c r="N60" s="234"/>
      <c r="O60" s="232"/>
      <c r="P60" s="232"/>
      <c r="Q60" s="232"/>
      <c r="R60" s="232"/>
      <c r="S60" s="232"/>
      <c r="T60" s="232"/>
      <c r="U60" s="232"/>
      <c r="V60" s="232"/>
      <c r="W60" s="232"/>
    </row>
    <row r="61" spans="1:25" s="205" customFormat="1" ht="15" customHeight="1" x14ac:dyDescent="0.2">
      <c r="B61" s="215"/>
      <c r="D61" s="232"/>
      <c r="E61" s="232"/>
      <c r="F61" s="232"/>
      <c r="G61" s="232"/>
      <c r="H61" s="232"/>
      <c r="I61" s="232"/>
      <c r="J61" s="232"/>
      <c r="L61" s="234"/>
      <c r="M61" s="234"/>
      <c r="N61" s="234"/>
      <c r="O61" s="232"/>
      <c r="P61" s="232"/>
      <c r="Q61" s="232"/>
      <c r="R61" s="232"/>
      <c r="S61" s="232"/>
      <c r="T61" s="232"/>
      <c r="U61" s="232"/>
      <c r="V61" s="232"/>
      <c r="W61" s="232"/>
    </row>
    <row r="62" spans="1:25" s="205" customFormat="1" ht="15" customHeight="1" x14ac:dyDescent="0.2">
      <c r="B62" s="215"/>
      <c r="D62" s="232"/>
      <c r="E62" s="232"/>
      <c r="F62" s="232"/>
      <c r="G62" s="232"/>
      <c r="H62" s="232"/>
      <c r="I62" s="232"/>
      <c r="J62" s="232"/>
      <c r="L62" s="234"/>
      <c r="M62" s="234"/>
      <c r="N62" s="234"/>
      <c r="O62" s="232"/>
      <c r="P62" s="232"/>
      <c r="Q62" s="232"/>
      <c r="R62" s="232"/>
      <c r="S62" s="232"/>
      <c r="T62" s="232"/>
      <c r="U62" s="232"/>
      <c r="W62" s="232"/>
    </row>
    <row r="63" spans="1:25" s="205" customFormat="1" ht="15" customHeight="1" x14ac:dyDescent="0.2">
      <c r="B63" s="215"/>
      <c r="D63" s="232"/>
      <c r="E63" s="232"/>
      <c r="F63" s="232"/>
      <c r="G63" s="232"/>
      <c r="H63" s="232"/>
      <c r="I63" s="232"/>
      <c r="J63" s="232"/>
      <c r="L63" s="234"/>
      <c r="M63" s="234"/>
      <c r="N63" s="234"/>
      <c r="O63" s="232"/>
      <c r="P63" s="232"/>
      <c r="Q63" s="232"/>
      <c r="R63" s="232"/>
      <c r="S63" s="232"/>
      <c r="T63" s="232"/>
      <c r="U63" s="232"/>
      <c r="V63" s="232"/>
      <c r="W63" s="232"/>
    </row>
    <row r="64" spans="1:25" x14ac:dyDescent="0.2">
      <c r="B64" s="211"/>
      <c r="C64" s="5"/>
      <c r="D64" s="5"/>
      <c r="E64" s="5"/>
      <c r="F64" s="5"/>
      <c r="G64" s="5"/>
      <c r="H64" s="5"/>
      <c r="I64" s="5"/>
      <c r="J64" s="5"/>
      <c r="L64" s="234"/>
      <c r="M64" s="234"/>
      <c r="N64" s="234"/>
      <c r="O64" s="5"/>
      <c r="P64" s="5"/>
      <c r="Q64" s="5"/>
      <c r="R64" s="5"/>
      <c r="S64" s="5"/>
      <c r="T64" s="5"/>
      <c r="U64" s="5"/>
      <c r="V64" s="5"/>
      <c r="W64" s="236" t="s">
        <v>178</v>
      </c>
      <c r="X64" s="204"/>
    </row>
    <row r="65" spans="1:24" x14ac:dyDescent="0.2">
      <c r="A65" s="211"/>
      <c r="B65" s="21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04"/>
    </row>
    <row r="66" spans="1:24" x14ac:dyDescent="0.2">
      <c r="A66" s="211"/>
      <c r="B66" s="21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04"/>
    </row>
    <row r="67" spans="1:24" x14ac:dyDescent="0.2">
      <c r="A67" s="211"/>
      <c r="B67" s="21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04"/>
    </row>
    <row r="68" spans="1:24" x14ac:dyDescent="0.2">
      <c r="A68" s="211"/>
      <c r="B68" s="21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04"/>
    </row>
    <row r="69" spans="1:24" x14ac:dyDescent="0.2">
      <c r="A69" s="211"/>
      <c r="B69" s="21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04"/>
    </row>
    <row r="70" spans="1:24" x14ac:dyDescent="0.2">
      <c r="A70" s="211"/>
      <c r="B70" s="21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204"/>
    </row>
    <row r="71" spans="1:24" x14ac:dyDescent="0.2">
      <c r="A71" s="211"/>
      <c r="B71" s="21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04"/>
    </row>
  </sheetData>
  <mergeCells count="10">
    <mergeCell ref="O6:R6"/>
    <mergeCell ref="O7:R7"/>
    <mergeCell ref="S6:U6"/>
    <mergeCell ref="S7:U7"/>
    <mergeCell ref="D6:F6"/>
    <mergeCell ref="H6:J6"/>
    <mergeCell ref="H7:J7"/>
    <mergeCell ref="K6:N6"/>
    <mergeCell ref="K7:N7"/>
    <mergeCell ref="D7:F7"/>
  </mergeCells>
  <phoneticPr fontId="0" type="noConversion"/>
  <printOptions horizontalCentered="1"/>
  <pageMargins left="0.19685039370078741" right="0.19685039370078741" top="0.6692913385826772" bottom="0.39370078740157483" header="0.39370078740157483" footer="0.19685039370078741"/>
  <pageSetup paperSize="8" scale="80" fitToHeight="2" orientation="landscape" r:id="rId1"/>
  <headerFooter alignWithMargins="0">
    <oddHeader>&amp;R&amp;7&amp;G</oddHeader>
    <oddFooter>&amp;L&amp;8&amp;F/L. Falzone&amp;R&amp;8Seite &amp;P / &amp;N</oddFooter>
  </headerFooter>
  <rowBreaks count="1" manualBreakCount="1">
    <brk id="53" max="22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9" sqref="B29"/>
    </sheetView>
  </sheetViews>
  <sheetFormatPr baseColWidth="10" defaultRowHeight="12.75" x14ac:dyDescent="0.2"/>
  <cols>
    <col min="1" max="1" width="23.5703125" bestFit="1" customWidth="1"/>
    <col min="2" max="2" width="10.42578125" bestFit="1" customWidth="1"/>
  </cols>
  <sheetData>
    <row r="1" spans="1:2" x14ac:dyDescent="0.2">
      <c r="A1" s="220" t="s">
        <v>135</v>
      </c>
      <c r="B1" s="221">
        <v>1.67</v>
      </c>
    </row>
    <row r="2" spans="1:2" x14ac:dyDescent="0.2">
      <c r="A2" s="220" t="s">
        <v>136</v>
      </c>
      <c r="B2" s="221">
        <v>1.671</v>
      </c>
    </row>
    <row r="3" spans="1:2" x14ac:dyDescent="0.2">
      <c r="A3" s="220" t="s">
        <v>137</v>
      </c>
      <c r="B3" s="221">
        <v>1.6739999999999999</v>
      </c>
    </row>
    <row r="4" spans="1:2" x14ac:dyDescent="0.2">
      <c r="A4" s="220" t="s">
        <v>138</v>
      </c>
      <c r="B4" s="221">
        <v>1.68</v>
      </c>
    </row>
    <row r="5" spans="1:2" x14ac:dyDescent="0.2">
      <c r="A5" s="222" t="s">
        <v>139</v>
      </c>
      <c r="B5" s="223">
        <v>2.6720000000000002</v>
      </c>
    </row>
    <row r="6" spans="1:2" x14ac:dyDescent="0.2">
      <c r="A6" s="222" t="s">
        <v>140</v>
      </c>
      <c r="B6" s="223">
        <v>2.673</v>
      </c>
    </row>
    <row r="7" spans="1:2" x14ac:dyDescent="0.2">
      <c r="A7" s="222" t="s">
        <v>141</v>
      </c>
      <c r="B7" s="223">
        <v>2.677</v>
      </c>
    </row>
    <row r="8" spans="1:2" x14ac:dyDescent="0.2">
      <c r="A8" s="222" t="s">
        <v>142</v>
      </c>
      <c r="B8" s="223">
        <v>2.6779999999999999</v>
      </c>
    </row>
    <row r="9" spans="1:2" x14ac:dyDescent="0.2">
      <c r="A9" s="222" t="s">
        <v>143</v>
      </c>
      <c r="B9" s="223">
        <v>2.6789999999999998</v>
      </c>
    </row>
    <row r="10" spans="1:2" x14ac:dyDescent="0.2">
      <c r="A10" s="222" t="s">
        <v>144</v>
      </c>
      <c r="B10" s="223">
        <v>2.681</v>
      </c>
    </row>
    <row r="11" spans="1:2" x14ac:dyDescent="0.2">
      <c r="A11" s="222" t="s">
        <v>145</v>
      </c>
      <c r="B11" s="223" t="s">
        <v>146</v>
      </c>
    </row>
    <row r="12" spans="1:2" x14ac:dyDescent="0.2">
      <c r="A12" s="222" t="s">
        <v>147</v>
      </c>
      <c r="B12" s="223">
        <v>2.6819999999999999</v>
      </c>
    </row>
    <row r="13" spans="1:2" x14ac:dyDescent="0.2">
      <c r="A13" s="224" t="s">
        <v>148</v>
      </c>
      <c r="B13" s="225">
        <v>7.3019999999999996</v>
      </c>
    </row>
    <row r="14" spans="1:2" x14ac:dyDescent="0.2">
      <c r="A14" s="224" t="s">
        <v>149</v>
      </c>
      <c r="B14" s="225">
        <v>7.3029999999999999</v>
      </c>
    </row>
    <row r="15" spans="1:2" x14ac:dyDescent="0.2">
      <c r="A15" s="224" t="s">
        <v>150</v>
      </c>
      <c r="B15" s="225">
        <v>7.306</v>
      </c>
    </row>
    <row r="16" spans="1:2" x14ac:dyDescent="0.2">
      <c r="A16" s="224" t="s">
        <v>151</v>
      </c>
      <c r="B16" s="225">
        <v>7.3070000000000004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"/>
  <sheetViews>
    <sheetView showZeros="0" zoomScaleNormal="100" workbookViewId="0"/>
  </sheetViews>
  <sheetFormatPr baseColWidth="10" defaultColWidth="10.28515625" defaultRowHeight="12.75" x14ac:dyDescent="0.2"/>
  <cols>
    <col min="1" max="1" width="66.85546875" style="152" customWidth="1"/>
    <col min="2" max="2" width="34.28515625" style="133" customWidth="1"/>
    <col min="3" max="5" width="10.28515625" style="134" customWidth="1"/>
    <col min="6" max="16384" width="10.28515625" style="132"/>
  </cols>
  <sheetData>
    <row r="1" spans="1:5" s="135" customFormat="1" ht="32.1" customHeight="1" x14ac:dyDescent="0.2">
      <c r="A1" s="192" t="s">
        <v>104</v>
      </c>
      <c r="B1" s="186"/>
      <c r="C1" s="136"/>
      <c r="D1" s="136"/>
      <c r="E1" s="136"/>
    </row>
    <row r="2" spans="1:5" s="137" customFormat="1" ht="9.75" customHeight="1" x14ac:dyDescent="0.2">
      <c r="A2" s="138" t="s">
        <v>88</v>
      </c>
      <c r="B2" s="187" t="s">
        <v>5</v>
      </c>
      <c r="C2" s="136"/>
      <c r="D2" s="134"/>
      <c r="E2" s="134"/>
    </row>
    <row r="3" spans="1:5" s="139" customFormat="1" ht="18" x14ac:dyDescent="0.2">
      <c r="A3" s="140"/>
      <c r="B3" s="188"/>
      <c r="C3" s="141"/>
      <c r="D3" s="141"/>
      <c r="E3" s="141"/>
    </row>
    <row r="4" spans="1:5" s="137" customFormat="1" ht="12.75" customHeight="1" x14ac:dyDescent="0.2">
      <c r="A4" s="142" t="s">
        <v>89</v>
      </c>
      <c r="B4" s="145"/>
      <c r="C4" s="134"/>
      <c r="D4" s="134"/>
      <c r="E4" s="134"/>
    </row>
    <row r="5" spans="1:5" s="137" customFormat="1" ht="16.5" x14ac:dyDescent="0.2">
      <c r="A5" s="143"/>
      <c r="B5" s="144"/>
      <c r="C5" s="134"/>
      <c r="D5" s="134"/>
      <c r="E5" s="134"/>
    </row>
    <row r="6" spans="1:5" s="137" customFormat="1" ht="16.5" x14ac:dyDescent="0.2">
      <c r="A6" s="143"/>
      <c r="B6" s="144"/>
      <c r="C6" s="134"/>
      <c r="D6" s="134"/>
      <c r="E6" s="134"/>
    </row>
    <row r="7" spans="1:5" s="137" customFormat="1" ht="16.5" x14ac:dyDescent="0.2">
      <c r="A7" s="143"/>
      <c r="B7" s="144"/>
      <c r="C7" s="134"/>
      <c r="D7" s="134"/>
      <c r="E7" s="134"/>
    </row>
    <row r="8" spans="1:5" s="137" customFormat="1" ht="16.5" x14ac:dyDescent="0.2">
      <c r="A8" s="143"/>
      <c r="B8" s="144"/>
      <c r="C8" s="134"/>
      <c r="D8" s="134"/>
      <c r="E8" s="134"/>
    </row>
    <row r="9" spans="1:5" s="137" customFormat="1" ht="16.5" x14ac:dyDescent="0.2">
      <c r="A9" s="143"/>
      <c r="B9" s="144"/>
      <c r="C9" s="134"/>
      <c r="D9" s="134"/>
      <c r="E9" s="134"/>
    </row>
    <row r="10" spans="1:5" s="137" customFormat="1" ht="16.5" x14ac:dyDescent="0.2">
      <c r="A10" s="143"/>
      <c r="B10" s="144"/>
      <c r="C10" s="134"/>
      <c r="D10" s="134"/>
      <c r="E10" s="134"/>
    </row>
    <row r="11" spans="1:5" s="137" customFormat="1" ht="16.5" x14ac:dyDescent="0.2">
      <c r="A11" s="143"/>
      <c r="B11" s="144"/>
      <c r="C11" s="134"/>
      <c r="D11" s="134"/>
      <c r="E11" s="134"/>
    </row>
    <row r="12" spans="1:5" s="137" customFormat="1" ht="16.5" x14ac:dyDescent="0.2">
      <c r="A12" s="143"/>
      <c r="B12" s="144"/>
      <c r="C12" s="134"/>
      <c r="D12" s="134"/>
      <c r="E12" s="134"/>
    </row>
    <row r="13" spans="1:5" s="137" customFormat="1" ht="12.75" customHeight="1" x14ac:dyDescent="0.2">
      <c r="A13" s="142" t="s">
        <v>90</v>
      </c>
      <c r="B13" s="145"/>
      <c r="C13" s="134"/>
      <c r="D13" s="134"/>
      <c r="E13" s="134"/>
    </row>
    <row r="14" spans="1:5" s="137" customFormat="1" ht="16.5" x14ac:dyDescent="0.2">
      <c r="A14" s="146"/>
      <c r="B14" s="144"/>
      <c r="C14" s="134"/>
      <c r="D14" s="134"/>
      <c r="E14" s="134"/>
    </row>
    <row r="15" spans="1:5" s="137" customFormat="1" ht="16.5" x14ac:dyDescent="0.2">
      <c r="A15" s="146"/>
      <c r="B15" s="144"/>
      <c r="C15" s="134"/>
      <c r="D15" s="134"/>
      <c r="E15" s="134"/>
    </row>
    <row r="16" spans="1:5" s="137" customFormat="1" ht="16.5" x14ac:dyDescent="0.2">
      <c r="A16" s="146"/>
      <c r="B16" s="144"/>
      <c r="C16" s="134"/>
      <c r="D16" s="134"/>
      <c r="E16" s="134"/>
    </row>
    <row r="17" spans="1:5" s="137" customFormat="1" ht="16.5" x14ac:dyDescent="0.2">
      <c r="A17" s="146"/>
      <c r="B17" s="144"/>
      <c r="C17" s="134"/>
      <c r="D17" s="134"/>
      <c r="E17" s="134"/>
    </row>
    <row r="18" spans="1:5" s="137" customFormat="1" ht="16.5" x14ac:dyDescent="0.2">
      <c r="A18" s="146"/>
      <c r="B18" s="144"/>
      <c r="C18" s="134"/>
      <c r="D18" s="134"/>
      <c r="E18" s="134"/>
    </row>
    <row r="19" spans="1:5" s="137" customFormat="1" ht="16.5" x14ac:dyDescent="0.2">
      <c r="A19" s="146"/>
      <c r="B19" s="144"/>
      <c r="C19" s="134"/>
      <c r="D19" s="134"/>
      <c r="E19" s="134"/>
    </row>
    <row r="20" spans="1:5" s="137" customFormat="1" ht="16.5" x14ac:dyDescent="0.2">
      <c r="A20" s="146"/>
      <c r="B20" s="144"/>
      <c r="C20" s="134"/>
      <c r="D20" s="134"/>
      <c r="E20" s="134"/>
    </row>
    <row r="21" spans="1:5" s="137" customFormat="1" ht="16.5" x14ac:dyDescent="0.2">
      <c r="A21" s="146"/>
      <c r="B21" s="144"/>
      <c r="C21" s="134"/>
      <c r="D21" s="134"/>
      <c r="E21" s="134"/>
    </row>
    <row r="22" spans="1:5" s="137" customFormat="1" ht="16.5" x14ac:dyDescent="0.2">
      <c r="A22" s="146"/>
      <c r="B22" s="144"/>
      <c r="C22" s="134"/>
      <c r="D22" s="134"/>
      <c r="E22" s="134"/>
    </row>
    <row r="23" spans="1:5" s="137" customFormat="1" ht="16.5" x14ac:dyDescent="0.2">
      <c r="A23" s="146"/>
      <c r="B23" s="144"/>
      <c r="C23" s="134"/>
      <c r="D23" s="134"/>
      <c r="E23" s="134"/>
    </row>
    <row r="24" spans="1:5" s="137" customFormat="1" ht="16.5" x14ac:dyDescent="0.2">
      <c r="A24" s="146"/>
      <c r="B24" s="144"/>
      <c r="C24" s="134"/>
      <c r="D24" s="134"/>
      <c r="E24" s="134"/>
    </row>
    <row r="25" spans="1:5" s="137" customFormat="1" ht="12.75" customHeight="1" x14ac:dyDescent="0.2">
      <c r="A25" s="142" t="s">
        <v>91</v>
      </c>
      <c r="B25" s="145"/>
      <c r="C25" s="134"/>
      <c r="D25" s="134"/>
      <c r="E25" s="134"/>
    </row>
    <row r="26" spans="1:5" s="137" customFormat="1" ht="16.5" x14ac:dyDescent="0.2">
      <c r="A26" s="146"/>
      <c r="B26" s="144"/>
      <c r="C26" s="134"/>
      <c r="D26" s="134"/>
      <c r="E26" s="134"/>
    </row>
    <row r="27" spans="1:5" s="137" customFormat="1" ht="16.5" x14ac:dyDescent="0.2">
      <c r="A27" s="146"/>
      <c r="B27" s="144"/>
      <c r="C27" s="134"/>
      <c r="D27" s="134"/>
      <c r="E27" s="134"/>
    </row>
    <row r="28" spans="1:5" s="137" customFormat="1" ht="16.5" x14ac:dyDescent="0.2">
      <c r="A28" s="146"/>
      <c r="B28" s="144"/>
      <c r="C28" s="134"/>
      <c r="D28" s="134"/>
      <c r="E28" s="134"/>
    </row>
    <row r="29" spans="1:5" s="137" customFormat="1" ht="16.5" x14ac:dyDescent="0.2">
      <c r="A29" s="146"/>
      <c r="B29" s="144"/>
      <c r="C29" s="134"/>
      <c r="D29" s="134"/>
      <c r="E29" s="134"/>
    </row>
    <row r="30" spans="1:5" s="137" customFormat="1" ht="16.5" x14ac:dyDescent="0.2">
      <c r="A30" s="146"/>
      <c r="B30" s="144"/>
      <c r="C30" s="134"/>
      <c r="D30" s="134"/>
      <c r="E30" s="134"/>
    </row>
    <row r="31" spans="1:5" s="137" customFormat="1" ht="15.75" customHeight="1" x14ac:dyDescent="0.2">
      <c r="A31" s="146"/>
      <c r="B31" s="144"/>
      <c r="C31" s="134"/>
      <c r="D31" s="134"/>
      <c r="E31" s="134"/>
    </row>
    <row r="32" spans="1:5" s="137" customFormat="1" ht="16.5" x14ac:dyDescent="0.2">
      <c r="A32" s="146"/>
      <c r="B32" s="144"/>
      <c r="C32" s="134"/>
      <c r="D32" s="134"/>
      <c r="E32" s="134"/>
    </row>
    <row r="33" spans="1:5" s="137" customFormat="1" ht="16.5" x14ac:dyDescent="0.2">
      <c r="A33" s="146"/>
      <c r="B33" s="144"/>
      <c r="C33" s="134"/>
      <c r="D33" s="134"/>
      <c r="E33" s="134"/>
    </row>
    <row r="34" spans="1:5" s="137" customFormat="1" ht="16.5" x14ac:dyDescent="0.2">
      <c r="A34" s="146"/>
      <c r="B34" s="144"/>
      <c r="C34" s="134"/>
      <c r="D34" s="134"/>
      <c r="E34" s="134"/>
    </row>
    <row r="35" spans="1:5" s="137" customFormat="1" ht="16.5" x14ac:dyDescent="0.2">
      <c r="A35" s="146"/>
      <c r="B35" s="144"/>
      <c r="C35" s="134"/>
      <c r="D35" s="134"/>
      <c r="E35" s="134"/>
    </row>
    <row r="36" spans="1:5" s="137" customFormat="1" ht="12.75" customHeight="1" x14ac:dyDescent="0.2">
      <c r="A36" s="142" t="s">
        <v>92</v>
      </c>
      <c r="B36" s="145"/>
      <c r="C36" s="134"/>
      <c r="D36" s="134"/>
      <c r="E36" s="134"/>
    </row>
    <row r="37" spans="1:5" s="137" customFormat="1" ht="16.5" x14ac:dyDescent="0.2">
      <c r="A37" s="146"/>
      <c r="B37" s="144"/>
      <c r="C37" s="134"/>
      <c r="D37" s="134"/>
      <c r="E37" s="134"/>
    </row>
    <row r="38" spans="1:5" s="137" customFormat="1" ht="16.5" x14ac:dyDescent="0.2">
      <c r="A38" s="146"/>
      <c r="B38" s="144"/>
      <c r="C38" s="134"/>
      <c r="D38" s="134"/>
      <c r="E38" s="134"/>
    </row>
    <row r="39" spans="1:5" s="137" customFormat="1" ht="16.5" x14ac:dyDescent="0.2">
      <c r="A39" s="146"/>
      <c r="B39" s="144"/>
      <c r="C39" s="134"/>
      <c r="D39" s="134"/>
      <c r="E39" s="134"/>
    </row>
    <row r="40" spans="1:5" s="137" customFormat="1" ht="16.5" x14ac:dyDescent="0.2">
      <c r="A40" s="146"/>
      <c r="B40" s="144"/>
      <c r="C40" s="134"/>
      <c r="D40" s="134"/>
      <c r="E40" s="134"/>
    </row>
    <row r="41" spans="1:5" s="137" customFormat="1" ht="16.5" x14ac:dyDescent="0.2">
      <c r="A41" s="146"/>
      <c r="B41" s="144"/>
      <c r="C41" s="134"/>
      <c r="D41" s="134"/>
      <c r="E41" s="134"/>
    </row>
    <row r="42" spans="1:5" s="137" customFormat="1" ht="16.5" x14ac:dyDescent="0.2">
      <c r="A42" s="146"/>
      <c r="B42" s="144"/>
      <c r="C42" s="134"/>
      <c r="D42" s="134"/>
      <c r="E42" s="134"/>
    </row>
    <row r="43" spans="1:5" s="137" customFormat="1" ht="15" customHeight="1" x14ac:dyDescent="0.2">
      <c r="A43" s="146"/>
      <c r="B43" s="144"/>
      <c r="C43" s="134"/>
      <c r="D43" s="134"/>
      <c r="E43" s="134"/>
    </row>
    <row r="44" spans="1:5" s="137" customFormat="1" ht="15" customHeight="1" x14ac:dyDescent="0.2">
      <c r="A44" s="146"/>
      <c r="B44" s="144"/>
      <c r="C44" s="134"/>
      <c r="D44" s="134"/>
      <c r="E44" s="134"/>
    </row>
    <row r="45" spans="1:5" s="137" customFormat="1" ht="15" customHeight="1" x14ac:dyDescent="0.2">
      <c r="A45" s="146"/>
      <c r="B45" s="144"/>
      <c r="C45" s="134"/>
      <c r="D45" s="134"/>
      <c r="E45" s="134"/>
    </row>
    <row r="46" spans="1:5" s="137" customFormat="1" ht="15" customHeight="1" x14ac:dyDescent="0.2">
      <c r="A46" s="146"/>
      <c r="B46" s="144"/>
      <c r="C46" s="134"/>
      <c r="D46" s="134"/>
      <c r="E46" s="134"/>
    </row>
    <row r="47" spans="1:5" s="137" customFormat="1" ht="14.25" x14ac:dyDescent="0.2">
      <c r="A47" s="147" t="s">
        <v>105</v>
      </c>
      <c r="B47" s="145"/>
      <c r="C47" s="134"/>
      <c r="D47" s="134"/>
      <c r="E47" s="134"/>
    </row>
    <row r="48" spans="1:5" s="137" customFormat="1" ht="15" x14ac:dyDescent="0.2">
      <c r="A48" s="148"/>
      <c r="B48" s="149"/>
      <c r="C48" s="134"/>
      <c r="D48" s="134"/>
      <c r="E48" s="134"/>
    </row>
    <row r="49" spans="1:5" s="137" customFormat="1" ht="15" x14ac:dyDescent="0.2">
      <c r="A49" s="148"/>
      <c r="B49" s="149"/>
      <c r="C49" s="134"/>
      <c r="D49" s="134"/>
      <c r="E49" s="134"/>
    </row>
    <row r="50" spans="1:5" s="137" customFormat="1" ht="15" x14ac:dyDescent="0.2">
      <c r="A50" s="148"/>
      <c r="B50" s="149"/>
      <c r="C50" s="134"/>
      <c r="D50" s="134"/>
      <c r="E50" s="134"/>
    </row>
    <row r="51" spans="1:5" s="137" customFormat="1" ht="15" x14ac:dyDescent="0.2">
      <c r="A51" s="148"/>
      <c r="B51" s="149"/>
      <c r="C51" s="134"/>
      <c r="D51" s="134"/>
      <c r="E51" s="134"/>
    </row>
    <row r="52" spans="1:5" s="137" customFormat="1" ht="15" x14ac:dyDescent="0.2">
      <c r="A52" s="148"/>
      <c r="B52" s="149"/>
      <c r="C52" s="134"/>
      <c r="D52" s="134"/>
      <c r="E52" s="134"/>
    </row>
    <row r="53" spans="1:5" s="137" customFormat="1" ht="15" x14ac:dyDescent="0.2">
      <c r="A53" s="148"/>
      <c r="B53" s="149"/>
      <c r="C53" s="134"/>
      <c r="D53" s="134"/>
      <c r="E53" s="134"/>
    </row>
    <row r="54" spans="1:5" s="137" customFormat="1" ht="15" x14ac:dyDescent="0.2">
      <c r="A54" s="148"/>
      <c r="B54" s="149"/>
      <c r="C54" s="134"/>
      <c r="D54" s="134"/>
      <c r="E54" s="134"/>
    </row>
    <row r="55" spans="1:5" s="137" customFormat="1" ht="15" x14ac:dyDescent="0.2">
      <c r="A55" s="148"/>
      <c r="B55" s="149"/>
      <c r="C55" s="134"/>
      <c r="D55" s="134"/>
      <c r="E55" s="134"/>
    </row>
    <row r="56" spans="1:5" s="137" customFormat="1" ht="15" x14ac:dyDescent="0.2">
      <c r="A56" s="148"/>
      <c r="B56" s="149"/>
      <c r="C56" s="134"/>
      <c r="D56" s="134"/>
      <c r="E56" s="134"/>
    </row>
    <row r="57" spans="1:5" s="137" customFormat="1" ht="15" x14ac:dyDescent="0.2">
      <c r="A57" s="148"/>
      <c r="B57" s="149"/>
      <c r="C57" s="134"/>
      <c r="D57" s="134"/>
      <c r="E57" s="134"/>
    </row>
    <row r="58" spans="1:5" s="137" customFormat="1" ht="15" x14ac:dyDescent="0.2">
      <c r="A58" s="148"/>
      <c r="B58" s="149"/>
      <c r="C58" s="134"/>
      <c r="D58" s="134"/>
      <c r="E58" s="134"/>
    </row>
    <row r="59" spans="1:5" s="137" customFormat="1" ht="15" x14ac:dyDescent="0.2">
      <c r="A59" s="148"/>
      <c r="B59" s="149"/>
      <c r="C59" s="134"/>
      <c r="D59" s="134"/>
      <c r="E59" s="134"/>
    </row>
    <row r="60" spans="1:5" s="137" customFormat="1" ht="15" x14ac:dyDescent="0.2">
      <c r="A60" s="148"/>
      <c r="B60" s="149"/>
      <c r="C60" s="134"/>
      <c r="D60" s="134"/>
      <c r="E60" s="134"/>
    </row>
    <row r="61" spans="1:5" s="137" customFormat="1" ht="15" x14ac:dyDescent="0.2">
      <c r="A61" s="148"/>
      <c r="B61" s="149"/>
      <c r="C61" s="134"/>
      <c r="D61" s="134"/>
      <c r="E61" s="134"/>
    </row>
    <row r="62" spans="1:5" s="137" customFormat="1" ht="15" x14ac:dyDescent="0.2">
      <c r="A62" s="148"/>
      <c r="B62" s="149"/>
      <c r="C62" s="134"/>
      <c r="D62" s="134"/>
      <c r="E62" s="134"/>
    </row>
    <row r="63" spans="1:5" s="137" customFormat="1" ht="15" x14ac:dyDescent="0.2">
      <c r="A63" s="148"/>
      <c r="B63" s="149"/>
      <c r="C63" s="134"/>
      <c r="D63" s="134"/>
      <c r="E63" s="134"/>
    </row>
    <row r="64" spans="1:5" s="137" customFormat="1" ht="15" x14ac:dyDescent="0.2">
      <c r="A64" s="148"/>
      <c r="B64" s="149"/>
      <c r="C64" s="134"/>
      <c r="D64" s="134"/>
      <c r="E64" s="134"/>
    </row>
    <row r="65" spans="1:5" s="137" customFormat="1" ht="15" x14ac:dyDescent="0.2">
      <c r="A65" s="148"/>
      <c r="B65" s="149"/>
      <c r="C65" s="134"/>
      <c r="D65" s="134"/>
      <c r="E65" s="134"/>
    </row>
    <row r="66" spans="1:5" s="137" customFormat="1" ht="15" x14ac:dyDescent="0.2">
      <c r="A66" s="148"/>
      <c r="B66" s="149"/>
      <c r="C66" s="134"/>
      <c r="D66" s="134"/>
      <c r="E66" s="134"/>
    </row>
    <row r="67" spans="1:5" s="137" customFormat="1" ht="15" x14ac:dyDescent="0.2">
      <c r="A67" s="148"/>
      <c r="B67" s="149"/>
      <c r="C67" s="134"/>
      <c r="D67" s="134"/>
      <c r="E67" s="134"/>
    </row>
    <row r="68" spans="1:5" s="137" customFormat="1" ht="15" x14ac:dyDescent="0.2">
      <c r="A68" s="148"/>
      <c r="B68" s="149"/>
      <c r="C68" s="134"/>
      <c r="D68" s="134"/>
      <c r="E68" s="134"/>
    </row>
    <row r="69" spans="1:5" s="137" customFormat="1" ht="15" x14ac:dyDescent="0.2">
      <c r="A69" s="148"/>
      <c r="B69" s="149"/>
      <c r="C69" s="134"/>
      <c r="D69" s="134"/>
      <c r="E69" s="134"/>
    </row>
    <row r="70" spans="1:5" s="137" customFormat="1" ht="15" x14ac:dyDescent="0.2">
      <c r="A70" s="148"/>
      <c r="B70" s="149"/>
      <c r="C70" s="134"/>
      <c r="D70" s="134"/>
      <c r="E70" s="134"/>
    </row>
    <row r="71" spans="1:5" s="137" customFormat="1" ht="15" x14ac:dyDescent="0.2">
      <c r="A71" s="148"/>
      <c r="B71" s="149"/>
      <c r="C71" s="134"/>
      <c r="D71" s="134"/>
      <c r="E71" s="134"/>
    </row>
    <row r="72" spans="1:5" s="137" customFormat="1" ht="15" x14ac:dyDescent="0.2">
      <c r="A72" s="148"/>
      <c r="B72" s="149"/>
      <c r="C72" s="134"/>
      <c r="D72" s="134"/>
      <c r="E72" s="134"/>
    </row>
    <row r="73" spans="1:5" s="137" customFormat="1" ht="15" x14ac:dyDescent="0.2">
      <c r="A73" s="148"/>
      <c r="B73" s="149"/>
      <c r="C73" s="134"/>
      <c r="D73" s="134"/>
      <c r="E73" s="134"/>
    </row>
    <row r="74" spans="1:5" s="137" customFormat="1" ht="15" x14ac:dyDescent="0.2">
      <c r="A74" s="148"/>
      <c r="B74" s="149"/>
      <c r="C74" s="134"/>
      <c r="D74" s="134"/>
      <c r="E74" s="134"/>
    </row>
    <row r="75" spans="1:5" s="137" customFormat="1" ht="15" x14ac:dyDescent="0.2">
      <c r="A75" s="148"/>
      <c r="B75" s="149"/>
      <c r="C75" s="134"/>
      <c r="D75" s="134"/>
      <c r="E75" s="134"/>
    </row>
    <row r="76" spans="1:5" s="137" customFormat="1" ht="15" x14ac:dyDescent="0.2">
      <c r="A76" s="148"/>
      <c r="B76" s="149"/>
      <c r="C76" s="134"/>
      <c r="D76" s="134"/>
      <c r="E76" s="134"/>
    </row>
    <row r="77" spans="1:5" s="137" customFormat="1" ht="15" x14ac:dyDescent="0.2">
      <c r="A77" s="148"/>
      <c r="B77" s="149"/>
      <c r="C77" s="134"/>
      <c r="D77" s="134"/>
      <c r="E77" s="134"/>
    </row>
    <row r="78" spans="1:5" s="137" customFormat="1" ht="15" x14ac:dyDescent="0.2">
      <c r="A78" s="148"/>
      <c r="B78" s="149"/>
      <c r="C78" s="134"/>
      <c r="D78" s="134"/>
      <c r="E78" s="134"/>
    </row>
    <row r="79" spans="1:5" s="137" customFormat="1" ht="15" x14ac:dyDescent="0.2">
      <c r="A79" s="148"/>
      <c r="B79" s="149"/>
      <c r="C79" s="134"/>
      <c r="D79" s="134"/>
      <c r="E79" s="134"/>
    </row>
    <row r="80" spans="1:5" s="137" customFormat="1" ht="15" x14ac:dyDescent="0.2">
      <c r="A80" s="148"/>
      <c r="B80" s="149"/>
      <c r="C80" s="134"/>
      <c r="D80" s="134"/>
      <c r="E80" s="134"/>
    </row>
    <row r="81" spans="1:5" s="137" customFormat="1" ht="15" x14ac:dyDescent="0.2">
      <c r="A81" s="148"/>
      <c r="B81" s="149"/>
      <c r="C81" s="134"/>
      <c r="D81" s="134"/>
      <c r="E81" s="134"/>
    </row>
    <row r="82" spans="1:5" s="137" customFormat="1" ht="15" x14ac:dyDescent="0.2">
      <c r="A82" s="148"/>
      <c r="B82" s="149"/>
      <c r="C82" s="134"/>
      <c r="D82" s="134"/>
      <c r="E82" s="134"/>
    </row>
    <row r="83" spans="1:5" s="137" customFormat="1" ht="15" x14ac:dyDescent="0.2">
      <c r="A83" s="148"/>
      <c r="B83" s="149"/>
      <c r="C83" s="134"/>
      <c r="D83" s="134"/>
      <c r="E83" s="134"/>
    </row>
    <row r="84" spans="1:5" s="137" customFormat="1" ht="15" x14ac:dyDescent="0.2">
      <c r="A84" s="148"/>
      <c r="B84" s="149"/>
      <c r="C84" s="134"/>
      <c r="D84" s="134"/>
      <c r="E84" s="134"/>
    </row>
    <row r="85" spans="1:5" s="137" customFormat="1" ht="15" x14ac:dyDescent="0.2">
      <c r="A85" s="148"/>
      <c r="B85" s="149"/>
      <c r="C85" s="134"/>
      <c r="D85" s="134"/>
      <c r="E85" s="134"/>
    </row>
    <row r="86" spans="1:5" s="137" customFormat="1" ht="15" x14ac:dyDescent="0.2">
      <c r="A86" s="148"/>
      <c r="B86" s="149"/>
      <c r="C86" s="134"/>
      <c r="D86" s="134"/>
      <c r="E86" s="134"/>
    </row>
    <row r="87" spans="1:5" s="137" customFormat="1" ht="15" x14ac:dyDescent="0.2">
      <c r="A87" s="148"/>
      <c r="B87" s="149"/>
      <c r="C87" s="134"/>
      <c r="D87" s="134"/>
      <c r="E87" s="134"/>
    </row>
    <row r="88" spans="1:5" s="137" customFormat="1" ht="15" x14ac:dyDescent="0.2">
      <c r="A88" s="148"/>
      <c r="B88" s="149"/>
      <c r="C88" s="134"/>
      <c r="D88" s="134"/>
      <c r="E88" s="134"/>
    </row>
    <row r="89" spans="1:5" s="137" customFormat="1" ht="15" x14ac:dyDescent="0.2">
      <c r="A89" s="148"/>
      <c r="B89" s="149"/>
      <c r="C89" s="134"/>
      <c r="D89" s="134"/>
      <c r="E89" s="134"/>
    </row>
    <row r="90" spans="1:5" s="137" customFormat="1" ht="15" x14ac:dyDescent="0.2">
      <c r="A90" s="148"/>
      <c r="B90" s="149"/>
      <c r="C90" s="134"/>
      <c r="D90" s="134"/>
      <c r="E90" s="134"/>
    </row>
    <row r="91" spans="1:5" s="137" customFormat="1" ht="15" x14ac:dyDescent="0.2">
      <c r="A91" s="148"/>
      <c r="B91" s="149"/>
      <c r="C91" s="134"/>
      <c r="D91" s="134"/>
      <c r="E91" s="134"/>
    </row>
    <row r="92" spans="1:5" s="137" customFormat="1" ht="15" x14ac:dyDescent="0.2">
      <c r="A92" s="148"/>
      <c r="B92" s="149"/>
      <c r="C92" s="134"/>
      <c r="D92" s="134"/>
      <c r="E92" s="134"/>
    </row>
    <row r="93" spans="1:5" s="137" customFormat="1" ht="15" x14ac:dyDescent="0.2">
      <c r="A93" s="148"/>
      <c r="B93" s="149"/>
      <c r="C93" s="134"/>
      <c r="D93" s="134"/>
      <c r="E93" s="134"/>
    </row>
    <row r="94" spans="1:5" s="137" customFormat="1" ht="15" x14ac:dyDescent="0.2">
      <c r="A94" s="148"/>
      <c r="B94" s="149"/>
      <c r="C94" s="134"/>
      <c r="D94" s="134"/>
      <c r="E94" s="134"/>
    </row>
    <row r="95" spans="1:5" s="137" customFormat="1" x14ac:dyDescent="0.2">
      <c r="A95" s="150"/>
      <c r="B95" s="151"/>
      <c r="C95" s="134"/>
      <c r="D95" s="134"/>
      <c r="E95" s="134"/>
    </row>
    <row r="96" spans="1:5" s="137" customFormat="1" x14ac:dyDescent="0.2">
      <c r="A96" s="150"/>
      <c r="B96" s="151"/>
      <c r="C96" s="134"/>
      <c r="D96" s="134"/>
      <c r="E96" s="134"/>
    </row>
    <row r="97" spans="1:5" s="137" customFormat="1" x14ac:dyDescent="0.2">
      <c r="A97" s="150"/>
      <c r="B97" s="151"/>
      <c r="C97" s="134"/>
      <c r="D97" s="134"/>
      <c r="E97" s="134"/>
    </row>
    <row r="98" spans="1:5" s="137" customFormat="1" x14ac:dyDescent="0.2">
      <c r="A98" s="150"/>
      <c r="B98" s="151"/>
      <c r="C98" s="134"/>
      <c r="D98" s="134"/>
      <c r="E98" s="134"/>
    </row>
    <row r="99" spans="1:5" s="137" customFormat="1" x14ac:dyDescent="0.2">
      <c r="A99" s="150"/>
      <c r="B99" s="151"/>
      <c r="C99" s="134"/>
      <c r="D99" s="134"/>
      <c r="E99" s="134"/>
    </row>
    <row r="100" spans="1:5" s="137" customFormat="1" x14ac:dyDescent="0.2">
      <c r="A100" s="150"/>
      <c r="B100" s="151"/>
      <c r="C100" s="134"/>
      <c r="D100" s="134"/>
      <c r="E100" s="134"/>
    </row>
    <row r="101" spans="1:5" s="137" customFormat="1" x14ac:dyDescent="0.2">
      <c r="A101" s="150"/>
      <c r="B101" s="151"/>
      <c r="C101" s="134"/>
      <c r="D101" s="134"/>
      <c r="E101" s="134"/>
    </row>
    <row r="102" spans="1:5" s="137" customFormat="1" x14ac:dyDescent="0.2">
      <c r="A102" s="150"/>
      <c r="B102" s="151"/>
      <c r="C102" s="134"/>
      <c r="D102" s="134"/>
      <c r="E102" s="134"/>
    </row>
    <row r="103" spans="1:5" s="137" customFormat="1" x14ac:dyDescent="0.2">
      <c r="A103" s="150"/>
      <c r="B103" s="151"/>
      <c r="C103" s="134"/>
      <c r="D103" s="134"/>
      <c r="E103" s="134"/>
    </row>
    <row r="104" spans="1:5" s="137" customFormat="1" x14ac:dyDescent="0.2">
      <c r="A104" s="150"/>
      <c r="B104" s="151"/>
      <c r="C104" s="134"/>
      <c r="D104" s="134"/>
      <c r="E104" s="134"/>
    </row>
    <row r="105" spans="1:5" s="137" customFormat="1" x14ac:dyDescent="0.2">
      <c r="A105" s="150"/>
      <c r="B105" s="151"/>
      <c r="C105" s="134"/>
      <c r="D105" s="134"/>
      <c r="E105" s="134"/>
    </row>
    <row r="106" spans="1:5" s="137" customFormat="1" x14ac:dyDescent="0.2">
      <c r="A106" s="150"/>
      <c r="B106" s="151"/>
      <c r="C106" s="134"/>
      <c r="D106" s="134"/>
      <c r="E106" s="134"/>
    </row>
    <row r="107" spans="1:5" s="137" customFormat="1" x14ac:dyDescent="0.2">
      <c r="A107" s="150"/>
      <c r="B107" s="151"/>
      <c r="C107" s="134"/>
      <c r="D107" s="134"/>
      <c r="E107" s="134"/>
    </row>
    <row r="108" spans="1:5" s="137" customFormat="1" x14ac:dyDescent="0.2">
      <c r="A108" s="150"/>
      <c r="B108" s="151"/>
      <c r="C108" s="134"/>
      <c r="D108" s="134"/>
      <c r="E108" s="134"/>
    </row>
    <row r="109" spans="1:5" s="137" customFormat="1" x14ac:dyDescent="0.2">
      <c r="A109" s="150"/>
      <c r="B109" s="151"/>
      <c r="C109" s="134"/>
      <c r="D109" s="134"/>
      <c r="E109" s="134"/>
    </row>
    <row r="110" spans="1:5" s="137" customFormat="1" x14ac:dyDescent="0.2">
      <c r="A110" s="150"/>
      <c r="B110" s="151"/>
      <c r="C110" s="134"/>
      <c r="D110" s="134"/>
      <c r="E110" s="134"/>
    </row>
    <row r="111" spans="1:5" s="137" customFormat="1" x14ac:dyDescent="0.2">
      <c r="A111" s="150"/>
      <c r="B111" s="151"/>
      <c r="C111" s="134"/>
      <c r="D111" s="134"/>
      <c r="E111" s="134"/>
    </row>
    <row r="112" spans="1:5" s="137" customFormat="1" x14ac:dyDescent="0.2">
      <c r="A112" s="150"/>
      <c r="B112" s="151"/>
      <c r="C112" s="134"/>
      <c r="D112" s="134"/>
      <c r="E112" s="134"/>
    </row>
    <row r="113" spans="1:5" s="137" customFormat="1" x14ac:dyDescent="0.2">
      <c r="A113" s="150"/>
      <c r="B113" s="151"/>
      <c r="C113" s="134"/>
      <c r="D113" s="134"/>
      <c r="E113" s="134"/>
    </row>
    <row r="114" spans="1:5" s="137" customFormat="1" x14ac:dyDescent="0.2">
      <c r="A114" s="150"/>
      <c r="B114" s="151"/>
      <c r="C114" s="134"/>
      <c r="D114" s="134"/>
      <c r="E114" s="134"/>
    </row>
    <row r="115" spans="1:5" s="137" customFormat="1" x14ac:dyDescent="0.2">
      <c r="A115" s="150"/>
      <c r="B115" s="151"/>
      <c r="C115" s="134"/>
      <c r="D115" s="134"/>
      <c r="E115" s="134"/>
    </row>
    <row r="116" spans="1:5" s="137" customFormat="1" x14ac:dyDescent="0.2">
      <c r="A116" s="150"/>
      <c r="B116" s="151"/>
      <c r="C116" s="134"/>
      <c r="D116" s="134"/>
      <c r="E116" s="134"/>
    </row>
    <row r="117" spans="1:5" s="137" customFormat="1" x14ac:dyDescent="0.2">
      <c r="A117" s="150"/>
      <c r="B117" s="151"/>
      <c r="C117" s="134"/>
      <c r="D117" s="134"/>
      <c r="E117" s="134"/>
    </row>
    <row r="118" spans="1:5" s="137" customFormat="1" x14ac:dyDescent="0.2">
      <c r="A118" s="150"/>
      <c r="B118" s="151"/>
      <c r="C118" s="134"/>
      <c r="D118" s="134"/>
      <c r="E118" s="134"/>
    </row>
    <row r="119" spans="1:5" s="137" customFormat="1" x14ac:dyDescent="0.2">
      <c r="A119" s="150"/>
      <c r="B119" s="151"/>
      <c r="C119" s="134"/>
      <c r="D119" s="134"/>
      <c r="E119" s="134"/>
    </row>
    <row r="120" spans="1:5" s="137" customFormat="1" x14ac:dyDescent="0.2">
      <c r="A120" s="150"/>
      <c r="B120" s="151"/>
      <c r="C120" s="134"/>
      <c r="D120" s="134"/>
      <c r="E120" s="134"/>
    </row>
    <row r="121" spans="1:5" s="137" customFormat="1" x14ac:dyDescent="0.2">
      <c r="A121" s="150"/>
      <c r="B121" s="151"/>
      <c r="C121" s="134"/>
      <c r="D121" s="134"/>
      <c r="E121" s="134"/>
    </row>
    <row r="122" spans="1:5" s="137" customFormat="1" x14ac:dyDescent="0.2">
      <c r="A122" s="150"/>
      <c r="B122" s="151"/>
      <c r="C122" s="134"/>
      <c r="D122" s="134"/>
      <c r="E122" s="134"/>
    </row>
    <row r="123" spans="1:5" s="137" customFormat="1" x14ac:dyDescent="0.2">
      <c r="A123" s="150"/>
      <c r="B123" s="151"/>
      <c r="C123" s="134"/>
      <c r="D123" s="134"/>
      <c r="E123" s="134"/>
    </row>
    <row r="124" spans="1:5" s="137" customFormat="1" x14ac:dyDescent="0.2">
      <c r="A124" s="150"/>
      <c r="B124" s="151"/>
      <c r="C124" s="134"/>
      <c r="D124" s="134"/>
      <c r="E124" s="134"/>
    </row>
    <row r="125" spans="1:5" s="137" customFormat="1" x14ac:dyDescent="0.2">
      <c r="A125" s="150"/>
      <c r="B125" s="151"/>
      <c r="C125" s="134"/>
      <c r="D125" s="134"/>
      <c r="E125" s="134"/>
    </row>
    <row r="126" spans="1:5" s="137" customFormat="1" x14ac:dyDescent="0.2">
      <c r="A126" s="150"/>
      <c r="B126" s="151"/>
      <c r="C126" s="134"/>
      <c r="D126" s="134"/>
      <c r="E126" s="134"/>
    </row>
    <row r="127" spans="1:5" s="137" customFormat="1" x14ac:dyDescent="0.2">
      <c r="A127" s="150"/>
      <c r="B127" s="151"/>
      <c r="C127" s="134"/>
      <c r="D127" s="134"/>
      <c r="E127" s="134"/>
    </row>
    <row r="128" spans="1:5" s="137" customFormat="1" x14ac:dyDescent="0.2">
      <c r="A128" s="150"/>
      <c r="B128" s="151"/>
      <c r="C128" s="134"/>
      <c r="D128" s="134"/>
      <c r="E128" s="134"/>
    </row>
    <row r="129" spans="1:5" s="137" customFormat="1" x14ac:dyDescent="0.2">
      <c r="A129" s="150"/>
      <c r="B129" s="151"/>
      <c r="C129" s="134"/>
      <c r="D129" s="134"/>
      <c r="E129" s="134"/>
    </row>
    <row r="130" spans="1:5" s="137" customFormat="1" x14ac:dyDescent="0.2">
      <c r="A130" s="150"/>
      <c r="B130" s="151"/>
      <c r="C130" s="134"/>
      <c r="D130" s="134"/>
      <c r="E130" s="134"/>
    </row>
    <row r="131" spans="1:5" s="137" customFormat="1" x14ac:dyDescent="0.2">
      <c r="A131" s="150"/>
      <c r="B131" s="151"/>
      <c r="C131" s="134"/>
      <c r="D131" s="134"/>
      <c r="E131" s="134"/>
    </row>
    <row r="132" spans="1:5" s="137" customFormat="1" x14ac:dyDescent="0.2">
      <c r="A132" s="150"/>
      <c r="B132" s="151"/>
      <c r="C132" s="134"/>
      <c r="D132" s="134"/>
      <c r="E132" s="134"/>
    </row>
    <row r="133" spans="1:5" s="137" customFormat="1" x14ac:dyDescent="0.2">
      <c r="A133" s="150"/>
      <c r="B133" s="151"/>
      <c r="C133" s="134"/>
      <c r="D133" s="134"/>
      <c r="E133" s="134"/>
    </row>
    <row r="134" spans="1:5" s="137" customFormat="1" x14ac:dyDescent="0.2">
      <c r="A134" s="150"/>
      <c r="B134" s="151"/>
      <c r="C134" s="134"/>
      <c r="D134" s="134"/>
      <c r="E134" s="134"/>
    </row>
    <row r="135" spans="1:5" s="137" customFormat="1" x14ac:dyDescent="0.2">
      <c r="A135" s="150"/>
      <c r="B135" s="151"/>
      <c r="C135" s="134"/>
      <c r="D135" s="134"/>
      <c r="E135" s="134"/>
    </row>
    <row r="136" spans="1:5" s="137" customFormat="1" x14ac:dyDescent="0.2">
      <c r="A136" s="150"/>
      <c r="B136" s="151"/>
      <c r="C136" s="134"/>
      <c r="D136" s="134"/>
      <c r="E136" s="134"/>
    </row>
    <row r="137" spans="1:5" s="137" customFormat="1" x14ac:dyDescent="0.2">
      <c r="A137" s="150"/>
      <c r="B137" s="151"/>
      <c r="C137" s="134"/>
      <c r="D137" s="134"/>
      <c r="E137" s="134"/>
    </row>
    <row r="138" spans="1:5" s="137" customFormat="1" x14ac:dyDescent="0.2">
      <c r="A138" s="150"/>
      <c r="B138" s="151"/>
      <c r="C138" s="134"/>
      <c r="D138" s="134"/>
      <c r="E138" s="134"/>
    </row>
    <row r="139" spans="1:5" s="137" customFormat="1" x14ac:dyDescent="0.2">
      <c r="A139" s="150"/>
      <c r="B139" s="151"/>
      <c r="C139" s="134"/>
      <c r="D139" s="134"/>
      <c r="E139" s="134"/>
    </row>
    <row r="140" spans="1:5" s="137" customFormat="1" x14ac:dyDescent="0.2">
      <c r="A140" s="150"/>
      <c r="B140" s="151"/>
      <c r="C140" s="134"/>
      <c r="D140" s="134"/>
      <c r="E140" s="134"/>
    </row>
    <row r="141" spans="1:5" s="137" customFormat="1" x14ac:dyDescent="0.2">
      <c r="A141" s="150"/>
      <c r="B141" s="151"/>
      <c r="C141" s="134"/>
      <c r="D141" s="134"/>
      <c r="E141" s="134"/>
    </row>
    <row r="142" spans="1:5" s="137" customFormat="1" x14ac:dyDescent="0.2">
      <c r="A142" s="150"/>
      <c r="B142" s="151"/>
      <c r="C142" s="134"/>
      <c r="D142" s="134"/>
      <c r="E142" s="134"/>
    </row>
    <row r="143" spans="1:5" s="137" customFormat="1" x14ac:dyDescent="0.2">
      <c r="A143" s="150"/>
      <c r="B143" s="151"/>
      <c r="C143" s="134"/>
      <c r="D143" s="134"/>
      <c r="E143" s="134"/>
    </row>
    <row r="144" spans="1:5" s="137" customFormat="1" x14ac:dyDescent="0.2">
      <c r="A144" s="150"/>
      <c r="B144" s="151"/>
      <c r="C144" s="134"/>
      <c r="D144" s="134"/>
      <c r="E144" s="134"/>
    </row>
    <row r="145" spans="1:5" s="137" customFormat="1" x14ac:dyDescent="0.2">
      <c r="A145" s="150"/>
      <c r="B145" s="151"/>
      <c r="C145" s="134"/>
      <c r="D145" s="134"/>
      <c r="E145" s="134"/>
    </row>
    <row r="146" spans="1:5" s="137" customFormat="1" x14ac:dyDescent="0.2">
      <c r="A146" s="150"/>
      <c r="B146" s="151"/>
      <c r="C146" s="134"/>
      <c r="D146" s="134"/>
      <c r="E146" s="134"/>
    </row>
    <row r="147" spans="1:5" s="137" customFormat="1" x14ac:dyDescent="0.2">
      <c r="A147" s="150"/>
      <c r="B147" s="151"/>
      <c r="C147" s="134"/>
      <c r="D147" s="134"/>
      <c r="E147" s="134"/>
    </row>
    <row r="148" spans="1:5" s="137" customFormat="1" x14ac:dyDescent="0.2">
      <c r="A148" s="150"/>
      <c r="B148" s="151"/>
      <c r="C148" s="134"/>
      <c r="D148" s="134"/>
      <c r="E148" s="134"/>
    </row>
    <row r="149" spans="1:5" s="137" customFormat="1" x14ac:dyDescent="0.2">
      <c r="A149" s="150"/>
      <c r="B149" s="151"/>
      <c r="C149" s="134"/>
      <c r="D149" s="134"/>
      <c r="E149" s="134"/>
    </row>
    <row r="150" spans="1:5" s="137" customFormat="1" x14ac:dyDescent="0.2">
      <c r="A150" s="150"/>
      <c r="B150" s="151"/>
      <c r="C150" s="134"/>
      <c r="D150" s="134"/>
      <c r="E150" s="134"/>
    </row>
    <row r="151" spans="1:5" s="137" customFormat="1" x14ac:dyDescent="0.2">
      <c r="A151" s="150"/>
      <c r="B151" s="151"/>
      <c r="C151" s="134"/>
      <c r="D151" s="134"/>
      <c r="E151" s="134"/>
    </row>
    <row r="152" spans="1:5" s="137" customFormat="1" x14ac:dyDescent="0.2">
      <c r="A152" s="150"/>
      <c r="B152" s="151"/>
      <c r="C152" s="134"/>
      <c r="D152" s="134"/>
      <c r="E152" s="134"/>
    </row>
    <row r="153" spans="1:5" s="137" customFormat="1" x14ac:dyDescent="0.2">
      <c r="A153" s="150"/>
      <c r="B153" s="151"/>
      <c r="C153" s="134"/>
      <c r="D153" s="134"/>
      <c r="E153" s="134"/>
    </row>
    <row r="154" spans="1:5" s="137" customFormat="1" x14ac:dyDescent="0.2">
      <c r="A154" s="150"/>
      <c r="B154" s="151"/>
      <c r="C154" s="134"/>
      <c r="D154" s="134"/>
      <c r="E154" s="134"/>
    </row>
    <row r="155" spans="1:5" s="137" customFormat="1" x14ac:dyDescent="0.2">
      <c r="A155" s="150"/>
      <c r="B155" s="151"/>
      <c r="C155" s="134"/>
      <c r="D155" s="134"/>
      <c r="E155" s="134"/>
    </row>
    <row r="156" spans="1:5" s="137" customFormat="1" x14ac:dyDescent="0.2">
      <c r="A156" s="150"/>
      <c r="B156" s="151"/>
      <c r="C156" s="134"/>
      <c r="D156" s="134"/>
      <c r="E156" s="134"/>
    </row>
    <row r="157" spans="1:5" s="137" customFormat="1" x14ac:dyDescent="0.2">
      <c r="A157" s="150"/>
      <c r="B157" s="151"/>
      <c r="C157" s="134"/>
      <c r="D157" s="134"/>
      <c r="E157" s="134"/>
    </row>
    <row r="158" spans="1:5" s="137" customFormat="1" x14ac:dyDescent="0.2">
      <c r="A158" s="150"/>
      <c r="B158" s="151"/>
      <c r="C158" s="134"/>
      <c r="D158" s="134"/>
      <c r="E158" s="134"/>
    </row>
    <row r="159" spans="1:5" s="137" customFormat="1" x14ac:dyDescent="0.2">
      <c r="A159" s="150"/>
      <c r="B159" s="151"/>
      <c r="C159" s="134"/>
      <c r="D159" s="134"/>
      <c r="E159" s="134"/>
    </row>
    <row r="160" spans="1:5" s="137" customFormat="1" x14ac:dyDescent="0.2">
      <c r="A160" s="150"/>
      <c r="B160" s="151"/>
      <c r="C160" s="134"/>
      <c r="D160" s="134"/>
      <c r="E160" s="134"/>
    </row>
    <row r="161" spans="1:5" s="137" customFormat="1" x14ac:dyDescent="0.2">
      <c r="A161" s="150"/>
      <c r="B161" s="151"/>
      <c r="C161" s="134"/>
      <c r="D161" s="134"/>
      <c r="E161" s="134"/>
    </row>
    <row r="162" spans="1:5" s="137" customFormat="1" x14ac:dyDescent="0.2">
      <c r="A162" s="150"/>
      <c r="B162" s="151"/>
      <c r="C162" s="134"/>
      <c r="D162" s="134"/>
      <c r="E162" s="134"/>
    </row>
    <row r="163" spans="1:5" s="137" customFormat="1" x14ac:dyDescent="0.2">
      <c r="A163" s="150"/>
      <c r="B163" s="151"/>
      <c r="C163" s="134"/>
      <c r="D163" s="134"/>
      <c r="E163" s="134"/>
    </row>
    <row r="164" spans="1:5" s="137" customFormat="1" x14ac:dyDescent="0.2">
      <c r="A164" s="150"/>
      <c r="B164" s="151"/>
      <c r="C164" s="134"/>
      <c r="D164" s="134"/>
      <c r="E164" s="134"/>
    </row>
    <row r="165" spans="1:5" s="137" customFormat="1" x14ac:dyDescent="0.2">
      <c r="A165" s="150"/>
      <c r="B165" s="151"/>
      <c r="C165" s="134"/>
      <c r="D165" s="134"/>
      <c r="E165" s="134"/>
    </row>
    <row r="166" spans="1:5" s="137" customFormat="1" x14ac:dyDescent="0.2">
      <c r="A166" s="150"/>
      <c r="B166" s="151"/>
      <c r="C166" s="134"/>
      <c r="D166" s="134"/>
      <c r="E166" s="134"/>
    </row>
    <row r="167" spans="1:5" s="137" customFormat="1" x14ac:dyDescent="0.2">
      <c r="A167" s="150"/>
      <c r="B167" s="151"/>
      <c r="C167" s="134"/>
      <c r="D167" s="134"/>
      <c r="E167" s="134"/>
    </row>
    <row r="168" spans="1:5" s="137" customFormat="1" x14ac:dyDescent="0.2">
      <c r="A168" s="150"/>
      <c r="B168" s="151"/>
      <c r="C168" s="134"/>
      <c r="D168" s="134"/>
      <c r="E168" s="134"/>
    </row>
    <row r="169" spans="1:5" s="137" customFormat="1" x14ac:dyDescent="0.2">
      <c r="A169" s="150"/>
      <c r="B169" s="151"/>
      <c r="C169" s="134"/>
      <c r="D169" s="134"/>
      <c r="E169" s="134"/>
    </row>
    <row r="170" spans="1:5" s="137" customFormat="1" x14ac:dyDescent="0.2">
      <c r="A170" s="150"/>
      <c r="B170" s="151"/>
      <c r="C170" s="134"/>
      <c r="D170" s="134"/>
      <c r="E170" s="134"/>
    </row>
    <row r="171" spans="1:5" s="137" customFormat="1" x14ac:dyDescent="0.2">
      <c r="A171" s="150"/>
      <c r="B171" s="151"/>
      <c r="C171" s="134"/>
      <c r="D171" s="134"/>
      <c r="E171" s="134"/>
    </row>
    <row r="172" spans="1:5" s="137" customFormat="1" x14ac:dyDescent="0.2">
      <c r="A172" s="150"/>
      <c r="B172" s="151"/>
      <c r="C172" s="134"/>
      <c r="D172" s="134"/>
      <c r="E172" s="134"/>
    </row>
    <row r="173" spans="1:5" s="137" customFormat="1" x14ac:dyDescent="0.2">
      <c r="A173" s="150"/>
      <c r="B173" s="151"/>
      <c r="C173" s="134"/>
      <c r="D173" s="134"/>
      <c r="E173" s="134"/>
    </row>
    <row r="174" spans="1:5" s="137" customFormat="1" x14ac:dyDescent="0.2">
      <c r="A174" s="150"/>
      <c r="B174" s="151"/>
      <c r="C174" s="134"/>
      <c r="D174" s="134"/>
      <c r="E174" s="134"/>
    </row>
    <row r="175" spans="1:5" s="137" customFormat="1" x14ac:dyDescent="0.2">
      <c r="A175" s="150"/>
      <c r="B175" s="151"/>
      <c r="C175" s="134"/>
      <c r="D175" s="134"/>
      <c r="E175" s="134"/>
    </row>
    <row r="176" spans="1:5" s="137" customFormat="1" x14ac:dyDescent="0.2">
      <c r="A176" s="150"/>
      <c r="B176" s="151"/>
      <c r="C176" s="134"/>
      <c r="D176" s="134"/>
      <c r="E176" s="134"/>
    </row>
    <row r="177" spans="1:5" s="137" customFormat="1" x14ac:dyDescent="0.2">
      <c r="A177" s="150"/>
      <c r="B177" s="151"/>
      <c r="C177" s="134"/>
      <c r="D177" s="134"/>
      <c r="E177" s="134"/>
    </row>
    <row r="178" spans="1:5" s="137" customFormat="1" x14ac:dyDescent="0.2">
      <c r="A178" s="150"/>
      <c r="B178" s="151"/>
      <c r="C178" s="134"/>
      <c r="D178" s="134"/>
      <c r="E178" s="134"/>
    </row>
    <row r="179" spans="1:5" s="137" customFormat="1" x14ac:dyDescent="0.2">
      <c r="A179" s="150"/>
      <c r="B179" s="151"/>
      <c r="C179" s="134"/>
      <c r="D179" s="134"/>
      <c r="E179" s="134"/>
    </row>
    <row r="180" spans="1:5" s="137" customFormat="1" x14ac:dyDescent="0.2">
      <c r="A180" s="150"/>
      <c r="B180" s="151"/>
      <c r="C180" s="134"/>
      <c r="D180" s="134"/>
      <c r="E180" s="134"/>
    </row>
    <row r="181" spans="1:5" s="137" customFormat="1" x14ac:dyDescent="0.2">
      <c r="A181" s="150"/>
      <c r="B181" s="151"/>
      <c r="C181" s="134"/>
      <c r="D181" s="134"/>
      <c r="E181" s="134"/>
    </row>
    <row r="182" spans="1:5" s="137" customFormat="1" x14ac:dyDescent="0.2">
      <c r="A182" s="150"/>
      <c r="B182" s="151"/>
      <c r="C182" s="134"/>
      <c r="D182" s="134"/>
      <c r="E182" s="134"/>
    </row>
    <row r="183" spans="1:5" s="137" customFormat="1" x14ac:dyDescent="0.2">
      <c r="A183" s="150"/>
      <c r="B183" s="151"/>
      <c r="C183" s="134"/>
      <c r="D183" s="134"/>
      <c r="E183" s="134"/>
    </row>
    <row r="184" spans="1:5" s="137" customFormat="1" x14ac:dyDescent="0.2">
      <c r="A184" s="150"/>
      <c r="B184" s="151"/>
      <c r="C184" s="134"/>
      <c r="D184" s="134"/>
      <c r="E184" s="134"/>
    </row>
    <row r="185" spans="1:5" s="137" customFormat="1" x14ac:dyDescent="0.2">
      <c r="A185" s="150"/>
      <c r="B185" s="151"/>
      <c r="C185" s="134"/>
      <c r="D185" s="134"/>
      <c r="E185" s="134"/>
    </row>
    <row r="186" spans="1:5" s="137" customFormat="1" x14ac:dyDescent="0.2">
      <c r="A186" s="150"/>
      <c r="B186" s="151"/>
      <c r="C186" s="134"/>
      <c r="D186" s="134"/>
      <c r="E186" s="134"/>
    </row>
    <row r="187" spans="1:5" s="137" customFormat="1" x14ac:dyDescent="0.2">
      <c r="A187" s="150"/>
      <c r="B187" s="151"/>
      <c r="C187" s="134"/>
      <c r="D187" s="134"/>
      <c r="E187" s="134"/>
    </row>
    <row r="188" spans="1:5" s="137" customFormat="1" x14ac:dyDescent="0.2">
      <c r="A188" s="150"/>
      <c r="B188" s="151"/>
      <c r="C188" s="134"/>
      <c r="D188" s="134"/>
      <c r="E188" s="134"/>
    </row>
    <row r="189" spans="1:5" s="137" customFormat="1" x14ac:dyDescent="0.2">
      <c r="A189" s="150"/>
      <c r="B189" s="151"/>
      <c r="C189" s="134"/>
      <c r="D189" s="134"/>
      <c r="E189" s="134"/>
    </row>
    <row r="190" spans="1:5" s="137" customFormat="1" x14ac:dyDescent="0.2">
      <c r="A190" s="150"/>
      <c r="B190" s="151"/>
      <c r="C190" s="134"/>
      <c r="D190" s="134"/>
      <c r="E190" s="134"/>
    </row>
    <row r="191" spans="1:5" s="137" customFormat="1" x14ac:dyDescent="0.2">
      <c r="A191" s="150"/>
      <c r="B191" s="151"/>
      <c r="C191" s="134"/>
      <c r="D191" s="134"/>
      <c r="E191" s="134"/>
    </row>
    <row r="192" spans="1:5" s="137" customFormat="1" x14ac:dyDescent="0.2">
      <c r="A192" s="150"/>
      <c r="B192" s="151"/>
      <c r="C192" s="134"/>
      <c r="D192" s="134"/>
      <c r="E192" s="134"/>
    </row>
    <row r="193" spans="1:5" s="137" customFormat="1" x14ac:dyDescent="0.2">
      <c r="A193" s="150"/>
      <c r="B193" s="151"/>
      <c r="C193" s="134"/>
      <c r="D193" s="134"/>
      <c r="E193" s="134"/>
    </row>
    <row r="194" spans="1:5" s="137" customFormat="1" x14ac:dyDescent="0.2">
      <c r="A194" s="150"/>
      <c r="B194" s="151"/>
      <c r="C194" s="134"/>
      <c r="D194" s="134"/>
      <c r="E194" s="134"/>
    </row>
    <row r="195" spans="1:5" s="137" customFormat="1" x14ac:dyDescent="0.2">
      <c r="A195" s="150"/>
      <c r="B195" s="151"/>
      <c r="C195" s="134"/>
      <c r="D195" s="134"/>
      <c r="E195" s="134"/>
    </row>
    <row r="196" spans="1:5" s="137" customFormat="1" x14ac:dyDescent="0.2">
      <c r="A196" s="150"/>
      <c r="B196" s="151"/>
      <c r="C196" s="134"/>
      <c r="D196" s="134"/>
      <c r="E196" s="134"/>
    </row>
    <row r="197" spans="1:5" s="137" customFormat="1" x14ac:dyDescent="0.2">
      <c r="A197" s="150"/>
      <c r="B197" s="151"/>
      <c r="C197" s="134"/>
      <c r="D197" s="134"/>
      <c r="E197" s="134"/>
    </row>
    <row r="198" spans="1:5" s="137" customFormat="1" x14ac:dyDescent="0.2">
      <c r="A198" s="150"/>
      <c r="B198" s="151"/>
      <c r="C198" s="134"/>
      <c r="D198" s="134"/>
      <c r="E198" s="134"/>
    </row>
    <row r="199" spans="1:5" s="137" customFormat="1" x14ac:dyDescent="0.2">
      <c r="A199" s="150"/>
      <c r="B199" s="151"/>
      <c r="C199" s="134"/>
      <c r="D199" s="134"/>
      <c r="E199" s="134"/>
    </row>
    <row r="200" spans="1:5" s="137" customFormat="1" x14ac:dyDescent="0.2">
      <c r="A200" s="150"/>
      <c r="B200" s="151"/>
      <c r="C200" s="134"/>
      <c r="D200" s="134"/>
      <c r="E200" s="134"/>
    </row>
    <row r="201" spans="1:5" s="137" customFormat="1" x14ac:dyDescent="0.2">
      <c r="A201" s="150"/>
      <c r="B201" s="151"/>
      <c r="C201" s="134"/>
      <c r="D201" s="134"/>
      <c r="E201" s="134"/>
    </row>
    <row r="202" spans="1:5" s="137" customFormat="1" x14ac:dyDescent="0.2">
      <c r="A202" s="150"/>
      <c r="B202" s="151"/>
      <c r="C202" s="134"/>
      <c r="D202" s="134"/>
      <c r="E202" s="134"/>
    </row>
    <row r="203" spans="1:5" s="137" customFormat="1" x14ac:dyDescent="0.2">
      <c r="A203" s="150"/>
      <c r="B203" s="151"/>
      <c r="C203" s="134"/>
      <c r="D203" s="134"/>
      <c r="E203" s="134"/>
    </row>
    <row r="204" spans="1:5" s="137" customFormat="1" x14ac:dyDescent="0.2">
      <c r="A204" s="150"/>
      <c r="B204" s="151"/>
      <c r="C204" s="134"/>
      <c r="D204" s="134"/>
      <c r="E204" s="134"/>
    </row>
    <row r="205" spans="1:5" s="137" customFormat="1" x14ac:dyDescent="0.2">
      <c r="A205" s="150"/>
      <c r="B205" s="151"/>
      <c r="C205" s="134"/>
      <c r="D205" s="134"/>
      <c r="E205" s="134"/>
    </row>
    <row r="206" spans="1:5" s="137" customFormat="1" x14ac:dyDescent="0.2">
      <c r="A206" s="150"/>
      <c r="B206" s="151"/>
      <c r="C206" s="134"/>
      <c r="D206" s="134"/>
      <c r="E206" s="134"/>
    </row>
    <row r="207" spans="1:5" s="137" customFormat="1" x14ac:dyDescent="0.2">
      <c r="A207" s="150"/>
      <c r="B207" s="151"/>
      <c r="C207" s="134"/>
      <c r="D207" s="134"/>
      <c r="E207" s="134"/>
    </row>
    <row r="208" spans="1:5" s="137" customFormat="1" x14ac:dyDescent="0.2">
      <c r="A208" s="150"/>
      <c r="B208" s="151"/>
      <c r="C208" s="134"/>
      <c r="D208" s="134"/>
      <c r="E208" s="134"/>
    </row>
    <row r="209" spans="1:5" s="137" customFormat="1" x14ac:dyDescent="0.2">
      <c r="A209" s="150"/>
      <c r="B209" s="151"/>
      <c r="C209" s="134"/>
      <c r="D209" s="134"/>
      <c r="E209" s="134"/>
    </row>
    <row r="210" spans="1:5" s="137" customFormat="1" x14ac:dyDescent="0.2">
      <c r="A210" s="150"/>
      <c r="B210" s="151"/>
      <c r="C210" s="134"/>
      <c r="D210" s="134"/>
      <c r="E210" s="134"/>
    </row>
    <row r="211" spans="1:5" s="137" customFormat="1" x14ac:dyDescent="0.2">
      <c r="A211" s="150"/>
      <c r="B211" s="151"/>
      <c r="C211" s="134"/>
      <c r="D211" s="134"/>
      <c r="E211" s="134"/>
    </row>
    <row r="212" spans="1:5" s="137" customFormat="1" x14ac:dyDescent="0.2">
      <c r="A212" s="150"/>
      <c r="B212" s="151"/>
      <c r="C212" s="134"/>
      <c r="D212" s="134"/>
      <c r="E212" s="134"/>
    </row>
    <row r="213" spans="1:5" s="137" customFormat="1" x14ac:dyDescent="0.2">
      <c r="A213" s="150"/>
      <c r="B213" s="151"/>
      <c r="C213" s="134"/>
      <c r="D213" s="134"/>
      <c r="E213" s="134"/>
    </row>
    <row r="214" spans="1:5" s="137" customFormat="1" x14ac:dyDescent="0.2">
      <c r="A214" s="150"/>
      <c r="B214" s="151"/>
      <c r="C214" s="134"/>
      <c r="D214" s="134"/>
      <c r="E214" s="134"/>
    </row>
    <row r="215" spans="1:5" s="137" customFormat="1" x14ac:dyDescent="0.2">
      <c r="A215" s="150"/>
      <c r="B215" s="151"/>
      <c r="C215" s="134"/>
      <c r="D215" s="134"/>
      <c r="E215" s="134"/>
    </row>
    <row r="216" spans="1:5" s="137" customFormat="1" x14ac:dyDescent="0.2">
      <c r="A216" s="150"/>
      <c r="B216" s="151"/>
      <c r="C216" s="134"/>
      <c r="D216" s="134"/>
      <c r="E216" s="134"/>
    </row>
    <row r="217" spans="1:5" s="137" customFormat="1" x14ac:dyDescent="0.2">
      <c r="A217" s="150"/>
      <c r="B217" s="151"/>
      <c r="C217" s="134"/>
      <c r="D217" s="134"/>
      <c r="E217" s="134"/>
    </row>
    <row r="218" spans="1:5" s="137" customFormat="1" x14ac:dyDescent="0.2">
      <c r="A218" s="150"/>
      <c r="B218" s="151"/>
      <c r="C218" s="134"/>
      <c r="D218" s="134"/>
      <c r="E218" s="134"/>
    </row>
    <row r="219" spans="1:5" s="137" customFormat="1" x14ac:dyDescent="0.2">
      <c r="A219" s="150"/>
      <c r="B219" s="151"/>
      <c r="C219" s="134"/>
      <c r="D219" s="134"/>
      <c r="E219" s="134"/>
    </row>
    <row r="220" spans="1:5" s="137" customFormat="1" x14ac:dyDescent="0.2">
      <c r="A220" s="150"/>
      <c r="B220" s="151"/>
      <c r="C220" s="134"/>
      <c r="D220" s="134"/>
      <c r="E220" s="134"/>
    </row>
    <row r="221" spans="1:5" s="137" customFormat="1" x14ac:dyDescent="0.2">
      <c r="A221" s="150"/>
      <c r="B221" s="151"/>
      <c r="C221" s="134"/>
      <c r="D221" s="134"/>
      <c r="E221" s="134"/>
    </row>
    <row r="222" spans="1:5" s="137" customFormat="1" x14ac:dyDescent="0.2">
      <c r="A222" s="150"/>
      <c r="B222" s="151"/>
      <c r="C222" s="134"/>
      <c r="D222" s="134"/>
      <c r="E222" s="134"/>
    </row>
    <row r="223" spans="1:5" s="137" customFormat="1" x14ac:dyDescent="0.2">
      <c r="A223" s="150"/>
      <c r="B223" s="151"/>
      <c r="C223" s="134"/>
      <c r="D223" s="134"/>
      <c r="E223" s="134"/>
    </row>
    <row r="224" spans="1:5" s="137" customFormat="1" x14ac:dyDescent="0.2">
      <c r="A224" s="150"/>
      <c r="B224" s="151"/>
      <c r="C224" s="134"/>
      <c r="D224" s="134"/>
      <c r="E224" s="134"/>
    </row>
    <row r="225" spans="1:5" s="137" customFormat="1" x14ac:dyDescent="0.2">
      <c r="A225" s="150"/>
      <c r="B225" s="151"/>
      <c r="C225" s="134"/>
      <c r="D225" s="134"/>
      <c r="E225" s="134"/>
    </row>
    <row r="226" spans="1:5" s="137" customFormat="1" x14ac:dyDescent="0.2">
      <c r="A226" s="150"/>
      <c r="B226" s="151"/>
      <c r="C226" s="134"/>
      <c r="D226" s="134"/>
      <c r="E226" s="134"/>
    </row>
    <row r="227" spans="1:5" s="137" customFormat="1" x14ac:dyDescent="0.2">
      <c r="A227" s="150"/>
      <c r="B227" s="151"/>
      <c r="C227" s="134"/>
      <c r="D227" s="134"/>
      <c r="E227" s="134"/>
    </row>
    <row r="228" spans="1:5" s="137" customFormat="1" x14ac:dyDescent="0.2">
      <c r="A228" s="150"/>
      <c r="B228" s="151"/>
      <c r="C228" s="134"/>
      <c r="D228" s="134"/>
      <c r="E228" s="134"/>
    </row>
    <row r="229" spans="1:5" s="137" customFormat="1" x14ac:dyDescent="0.2">
      <c r="A229" s="150"/>
      <c r="B229" s="151"/>
      <c r="C229" s="134"/>
      <c r="D229" s="134"/>
      <c r="E229" s="134"/>
    </row>
    <row r="230" spans="1:5" s="137" customFormat="1" x14ac:dyDescent="0.2">
      <c r="A230" s="150"/>
      <c r="B230" s="151"/>
      <c r="C230" s="134"/>
      <c r="D230" s="134"/>
      <c r="E230" s="134"/>
    </row>
    <row r="231" spans="1:5" s="137" customFormat="1" x14ac:dyDescent="0.2">
      <c r="A231" s="150"/>
      <c r="B231" s="151"/>
      <c r="C231" s="134"/>
      <c r="D231" s="134"/>
      <c r="E231" s="134"/>
    </row>
    <row r="232" spans="1:5" s="137" customFormat="1" x14ac:dyDescent="0.2">
      <c r="A232" s="150"/>
      <c r="B232" s="151"/>
      <c r="C232" s="134"/>
      <c r="D232" s="134"/>
      <c r="E232" s="134"/>
    </row>
    <row r="233" spans="1:5" s="137" customFormat="1" x14ac:dyDescent="0.2">
      <c r="A233" s="150"/>
      <c r="B233" s="151"/>
      <c r="C233" s="134"/>
      <c r="D233" s="134"/>
      <c r="E233" s="134"/>
    </row>
    <row r="234" spans="1:5" s="137" customFormat="1" x14ac:dyDescent="0.2">
      <c r="A234" s="150"/>
      <c r="B234" s="151"/>
      <c r="C234" s="134"/>
      <c r="D234" s="134"/>
      <c r="E234" s="134"/>
    </row>
    <row r="235" spans="1:5" s="137" customFormat="1" x14ac:dyDescent="0.2">
      <c r="A235" s="150"/>
      <c r="B235" s="151"/>
      <c r="C235" s="134"/>
      <c r="D235" s="134"/>
      <c r="E235" s="134"/>
    </row>
    <row r="236" spans="1:5" s="137" customFormat="1" x14ac:dyDescent="0.2">
      <c r="A236" s="150"/>
      <c r="B236" s="151"/>
      <c r="C236" s="134"/>
      <c r="D236" s="134"/>
      <c r="E236" s="134"/>
    </row>
    <row r="237" spans="1:5" s="137" customFormat="1" x14ac:dyDescent="0.2">
      <c r="A237" s="150"/>
      <c r="B237" s="151"/>
      <c r="C237" s="134"/>
      <c r="D237" s="134"/>
      <c r="E237" s="134"/>
    </row>
    <row r="238" spans="1:5" s="137" customFormat="1" x14ac:dyDescent="0.2">
      <c r="A238" s="150"/>
      <c r="B238" s="151"/>
      <c r="C238" s="134"/>
      <c r="D238" s="134"/>
      <c r="E238" s="134"/>
    </row>
    <row r="239" spans="1:5" s="137" customFormat="1" x14ac:dyDescent="0.2">
      <c r="A239" s="150"/>
      <c r="B239" s="151"/>
      <c r="C239" s="134"/>
      <c r="D239" s="134"/>
      <c r="E239" s="134"/>
    </row>
    <row r="240" spans="1:5" s="137" customFormat="1" x14ac:dyDescent="0.2">
      <c r="A240" s="150"/>
      <c r="B240" s="151"/>
      <c r="C240" s="134"/>
      <c r="D240" s="134"/>
      <c r="E240" s="134"/>
    </row>
    <row r="241" spans="1:5" s="137" customFormat="1" x14ac:dyDescent="0.2">
      <c r="A241" s="150"/>
      <c r="B241" s="151"/>
      <c r="C241" s="134"/>
      <c r="D241" s="134"/>
      <c r="E241" s="134"/>
    </row>
    <row r="242" spans="1:5" s="137" customFormat="1" x14ac:dyDescent="0.2">
      <c r="A242" s="150"/>
      <c r="B242" s="151"/>
      <c r="C242" s="134"/>
      <c r="D242" s="134"/>
      <c r="E242" s="134"/>
    </row>
    <row r="243" spans="1:5" s="137" customFormat="1" x14ac:dyDescent="0.2">
      <c r="A243" s="150"/>
      <c r="B243" s="151"/>
      <c r="C243" s="134"/>
      <c r="D243" s="134"/>
      <c r="E243" s="134"/>
    </row>
    <row r="244" spans="1:5" s="137" customFormat="1" x14ac:dyDescent="0.2">
      <c r="A244" s="150"/>
      <c r="B244" s="151"/>
      <c r="C244" s="134"/>
      <c r="D244" s="134"/>
      <c r="E244" s="134"/>
    </row>
    <row r="245" spans="1:5" s="137" customFormat="1" x14ac:dyDescent="0.2">
      <c r="A245" s="150"/>
      <c r="B245" s="151"/>
      <c r="C245" s="134"/>
      <c r="D245" s="134"/>
      <c r="E245" s="134"/>
    </row>
    <row r="246" spans="1:5" s="137" customFormat="1" x14ac:dyDescent="0.2">
      <c r="A246" s="150"/>
      <c r="B246" s="151"/>
      <c r="C246" s="134"/>
      <c r="D246" s="134"/>
      <c r="E246" s="134"/>
    </row>
    <row r="247" spans="1:5" s="137" customFormat="1" x14ac:dyDescent="0.2">
      <c r="A247" s="150"/>
      <c r="B247" s="151"/>
      <c r="C247" s="134"/>
      <c r="D247" s="134"/>
      <c r="E247" s="134"/>
    </row>
    <row r="248" spans="1:5" s="137" customFormat="1" x14ac:dyDescent="0.2">
      <c r="A248" s="150"/>
      <c r="B248" s="151"/>
      <c r="C248" s="134"/>
      <c r="D248" s="134"/>
      <c r="E248" s="134"/>
    </row>
    <row r="249" spans="1:5" s="137" customFormat="1" x14ac:dyDescent="0.2">
      <c r="A249" s="150"/>
      <c r="B249" s="151"/>
      <c r="C249" s="134"/>
      <c r="D249" s="134"/>
      <c r="E249" s="134"/>
    </row>
    <row r="250" spans="1:5" s="137" customFormat="1" x14ac:dyDescent="0.2">
      <c r="A250" s="150"/>
      <c r="B250" s="151"/>
      <c r="C250" s="134"/>
      <c r="D250" s="134"/>
      <c r="E250" s="134"/>
    </row>
    <row r="251" spans="1:5" s="137" customFormat="1" x14ac:dyDescent="0.2">
      <c r="A251" s="150"/>
      <c r="B251" s="151"/>
      <c r="C251" s="134"/>
      <c r="D251" s="134"/>
      <c r="E251" s="134"/>
    </row>
    <row r="252" spans="1:5" s="137" customFormat="1" x14ac:dyDescent="0.2">
      <c r="A252" s="150"/>
      <c r="B252" s="151"/>
      <c r="C252" s="134"/>
      <c r="D252" s="134"/>
      <c r="E252" s="134"/>
    </row>
    <row r="253" spans="1:5" s="137" customFormat="1" x14ac:dyDescent="0.2">
      <c r="A253" s="150"/>
      <c r="B253" s="151"/>
      <c r="C253" s="134"/>
      <c r="D253" s="134"/>
      <c r="E253" s="134"/>
    </row>
    <row r="254" spans="1:5" s="137" customFormat="1" x14ac:dyDescent="0.2">
      <c r="A254" s="150"/>
      <c r="B254" s="151"/>
      <c r="C254" s="134"/>
      <c r="D254" s="134"/>
      <c r="E254" s="134"/>
    </row>
    <row r="255" spans="1:5" s="137" customFormat="1" x14ac:dyDescent="0.2">
      <c r="A255" s="150"/>
      <c r="B255" s="151"/>
      <c r="C255" s="134"/>
      <c r="D255" s="134"/>
      <c r="E255" s="134"/>
    </row>
    <row r="256" spans="1:5" s="137" customFormat="1" x14ac:dyDescent="0.2">
      <c r="A256" s="150"/>
      <c r="B256" s="151"/>
      <c r="C256" s="134"/>
      <c r="D256" s="134"/>
      <c r="E256" s="134"/>
    </row>
    <row r="257" spans="1:5" s="137" customFormat="1" x14ac:dyDescent="0.2">
      <c r="A257" s="150"/>
      <c r="B257" s="151"/>
      <c r="C257" s="134"/>
      <c r="D257" s="134"/>
      <c r="E257" s="134"/>
    </row>
    <row r="258" spans="1:5" s="137" customFormat="1" x14ac:dyDescent="0.2">
      <c r="A258" s="150"/>
      <c r="B258" s="151"/>
      <c r="C258" s="134"/>
      <c r="D258" s="134"/>
      <c r="E258" s="134"/>
    </row>
    <row r="259" spans="1:5" s="137" customFormat="1" x14ac:dyDescent="0.2">
      <c r="A259" s="150"/>
      <c r="B259" s="151"/>
      <c r="C259" s="134"/>
      <c r="D259" s="134"/>
      <c r="E259" s="134"/>
    </row>
    <row r="260" spans="1:5" s="137" customFormat="1" x14ac:dyDescent="0.2">
      <c r="A260" s="150"/>
      <c r="B260" s="151"/>
      <c r="C260" s="134"/>
      <c r="D260" s="134"/>
      <c r="E260" s="134"/>
    </row>
    <row r="261" spans="1:5" s="137" customFormat="1" x14ac:dyDescent="0.2">
      <c r="A261" s="150"/>
      <c r="B261" s="151"/>
      <c r="C261" s="134"/>
      <c r="D261" s="134"/>
      <c r="E261" s="134"/>
    </row>
    <row r="262" spans="1:5" s="137" customFormat="1" x14ac:dyDescent="0.2">
      <c r="A262" s="150"/>
      <c r="B262" s="151"/>
      <c r="C262" s="134"/>
      <c r="D262" s="134"/>
      <c r="E262" s="134"/>
    </row>
    <row r="263" spans="1:5" s="137" customFormat="1" x14ac:dyDescent="0.2">
      <c r="A263" s="150"/>
      <c r="B263" s="151"/>
      <c r="C263" s="134"/>
      <c r="D263" s="134"/>
      <c r="E263" s="134"/>
    </row>
    <row r="264" spans="1:5" s="137" customFormat="1" x14ac:dyDescent="0.2">
      <c r="A264" s="150"/>
      <c r="B264" s="151"/>
      <c r="C264" s="134"/>
      <c r="D264" s="134"/>
      <c r="E264" s="134"/>
    </row>
    <row r="265" spans="1:5" s="137" customFormat="1" x14ac:dyDescent="0.2">
      <c r="A265" s="150"/>
      <c r="B265" s="151"/>
      <c r="C265" s="134"/>
      <c r="D265" s="134"/>
      <c r="E265" s="134"/>
    </row>
    <row r="266" spans="1:5" s="137" customFormat="1" x14ac:dyDescent="0.2">
      <c r="A266" s="150"/>
      <c r="B266" s="151"/>
      <c r="C266" s="134"/>
      <c r="D266" s="134"/>
      <c r="E266" s="134"/>
    </row>
    <row r="267" spans="1:5" s="137" customFormat="1" x14ac:dyDescent="0.2">
      <c r="A267" s="150"/>
      <c r="B267" s="151"/>
      <c r="C267" s="134"/>
      <c r="D267" s="134"/>
      <c r="E267" s="134"/>
    </row>
    <row r="268" spans="1:5" s="137" customFormat="1" x14ac:dyDescent="0.2">
      <c r="A268" s="150"/>
      <c r="B268" s="151"/>
      <c r="C268" s="134"/>
      <c r="D268" s="134"/>
      <c r="E268" s="134"/>
    </row>
    <row r="269" spans="1:5" s="137" customFormat="1" x14ac:dyDescent="0.2">
      <c r="A269" s="150"/>
      <c r="B269" s="151"/>
      <c r="C269" s="134"/>
      <c r="D269" s="134"/>
      <c r="E269" s="134"/>
    </row>
    <row r="270" spans="1:5" s="137" customFormat="1" x14ac:dyDescent="0.2">
      <c r="A270" s="150"/>
      <c r="B270" s="151"/>
      <c r="C270" s="134"/>
      <c r="D270" s="134"/>
      <c r="E270" s="134"/>
    </row>
    <row r="271" spans="1:5" s="137" customFormat="1" x14ac:dyDescent="0.2">
      <c r="A271" s="150"/>
      <c r="B271" s="151"/>
      <c r="C271" s="134"/>
      <c r="D271" s="134"/>
      <c r="E271" s="134"/>
    </row>
    <row r="272" spans="1:5" s="137" customFormat="1" x14ac:dyDescent="0.2">
      <c r="A272" s="150"/>
      <c r="B272" s="151"/>
      <c r="C272" s="134"/>
      <c r="D272" s="134"/>
      <c r="E272" s="134"/>
    </row>
    <row r="273" spans="1:5" s="137" customFormat="1" x14ac:dyDescent="0.2">
      <c r="A273" s="150"/>
      <c r="B273" s="151"/>
      <c r="C273" s="134"/>
      <c r="D273" s="134"/>
      <c r="E273" s="134"/>
    </row>
    <row r="274" spans="1:5" s="137" customFormat="1" x14ac:dyDescent="0.2">
      <c r="A274" s="150"/>
      <c r="B274" s="151"/>
      <c r="C274" s="134"/>
      <c r="D274" s="134"/>
      <c r="E274" s="134"/>
    </row>
    <row r="275" spans="1:5" s="137" customFormat="1" x14ac:dyDescent="0.2">
      <c r="A275" s="150"/>
      <c r="B275" s="151"/>
      <c r="C275" s="134"/>
      <c r="D275" s="134"/>
      <c r="E275" s="134"/>
    </row>
    <row r="276" spans="1:5" s="137" customFormat="1" x14ac:dyDescent="0.2">
      <c r="A276" s="150"/>
      <c r="B276" s="151"/>
      <c r="C276" s="134"/>
      <c r="D276" s="134"/>
      <c r="E276" s="134"/>
    </row>
    <row r="277" spans="1:5" s="137" customFormat="1" x14ac:dyDescent="0.2">
      <c r="A277" s="150"/>
      <c r="B277" s="151"/>
      <c r="C277" s="134"/>
      <c r="D277" s="134"/>
      <c r="E277" s="134"/>
    </row>
    <row r="278" spans="1:5" s="137" customFormat="1" x14ac:dyDescent="0.2">
      <c r="A278" s="150"/>
      <c r="B278" s="151"/>
      <c r="C278" s="134"/>
      <c r="D278" s="134"/>
      <c r="E278" s="134"/>
    </row>
    <row r="279" spans="1:5" s="137" customFormat="1" x14ac:dyDescent="0.2">
      <c r="A279" s="150"/>
      <c r="B279" s="151"/>
      <c r="C279" s="134"/>
      <c r="D279" s="134"/>
      <c r="E279" s="134"/>
    </row>
    <row r="280" spans="1:5" s="137" customFormat="1" x14ac:dyDescent="0.2">
      <c r="A280" s="150"/>
      <c r="B280" s="151"/>
      <c r="C280" s="134"/>
      <c r="D280" s="134"/>
      <c r="E280" s="134"/>
    </row>
    <row r="281" spans="1:5" s="137" customFormat="1" x14ac:dyDescent="0.2">
      <c r="A281" s="150"/>
      <c r="B281" s="151"/>
      <c r="C281" s="134"/>
      <c r="D281" s="134"/>
      <c r="E281" s="134"/>
    </row>
    <row r="282" spans="1:5" s="137" customFormat="1" x14ac:dyDescent="0.2">
      <c r="A282" s="150"/>
      <c r="B282" s="151"/>
      <c r="C282" s="134"/>
      <c r="D282" s="134"/>
      <c r="E282" s="134"/>
    </row>
    <row r="283" spans="1:5" s="137" customFormat="1" x14ac:dyDescent="0.2">
      <c r="A283" s="150"/>
      <c r="B283" s="151"/>
      <c r="C283" s="134"/>
      <c r="D283" s="134"/>
      <c r="E283" s="134"/>
    </row>
    <row r="284" spans="1:5" s="137" customFormat="1" x14ac:dyDescent="0.2">
      <c r="A284" s="150"/>
      <c r="B284" s="151"/>
      <c r="C284" s="134"/>
      <c r="D284" s="134"/>
      <c r="E284" s="134"/>
    </row>
    <row r="285" spans="1:5" s="137" customFormat="1" x14ac:dyDescent="0.2">
      <c r="A285" s="150"/>
      <c r="B285" s="151"/>
      <c r="C285" s="134"/>
      <c r="D285" s="134"/>
      <c r="E285" s="134"/>
    </row>
    <row r="286" spans="1:5" s="137" customFormat="1" x14ac:dyDescent="0.2">
      <c r="A286" s="150"/>
      <c r="B286" s="151"/>
      <c r="C286" s="134"/>
      <c r="D286" s="134"/>
      <c r="E286" s="134"/>
    </row>
    <row r="287" spans="1:5" s="137" customFormat="1" x14ac:dyDescent="0.2">
      <c r="A287" s="150"/>
      <c r="B287" s="151"/>
      <c r="C287" s="134"/>
      <c r="D287" s="134"/>
      <c r="E287" s="134"/>
    </row>
    <row r="288" spans="1:5" s="137" customFormat="1" x14ac:dyDescent="0.2">
      <c r="A288" s="150"/>
      <c r="B288" s="151"/>
      <c r="C288" s="134"/>
      <c r="D288" s="134"/>
      <c r="E288" s="134"/>
    </row>
    <row r="289" spans="1:5" s="137" customFormat="1" x14ac:dyDescent="0.2">
      <c r="A289" s="150"/>
      <c r="B289" s="151"/>
      <c r="C289" s="134"/>
      <c r="D289" s="134"/>
      <c r="E289" s="134"/>
    </row>
    <row r="290" spans="1:5" s="137" customFormat="1" x14ac:dyDescent="0.2">
      <c r="A290" s="150"/>
      <c r="B290" s="151"/>
      <c r="C290" s="134"/>
      <c r="D290" s="134"/>
      <c r="E290" s="134"/>
    </row>
    <row r="291" spans="1:5" s="137" customFormat="1" x14ac:dyDescent="0.2">
      <c r="A291" s="150"/>
      <c r="B291" s="151"/>
      <c r="C291" s="134"/>
      <c r="D291" s="134"/>
      <c r="E291" s="134"/>
    </row>
    <row r="292" spans="1:5" s="137" customFormat="1" x14ac:dyDescent="0.2">
      <c r="A292" s="150"/>
      <c r="B292" s="151"/>
      <c r="C292" s="134"/>
      <c r="D292" s="134"/>
      <c r="E292" s="134"/>
    </row>
    <row r="293" spans="1:5" s="137" customFormat="1" x14ac:dyDescent="0.2">
      <c r="A293" s="150"/>
      <c r="B293" s="151"/>
      <c r="C293" s="134"/>
      <c r="D293" s="134"/>
      <c r="E293" s="134"/>
    </row>
    <row r="294" spans="1:5" s="137" customFormat="1" x14ac:dyDescent="0.2">
      <c r="A294" s="150"/>
      <c r="B294" s="151"/>
      <c r="C294" s="134"/>
      <c r="D294" s="134"/>
      <c r="E294" s="134"/>
    </row>
    <row r="295" spans="1:5" s="137" customFormat="1" x14ac:dyDescent="0.2">
      <c r="A295" s="150"/>
      <c r="B295" s="151"/>
      <c r="C295" s="134"/>
      <c r="D295" s="134"/>
      <c r="E295" s="134"/>
    </row>
    <row r="296" spans="1:5" s="137" customFormat="1" x14ac:dyDescent="0.2">
      <c r="A296" s="150"/>
      <c r="B296" s="151"/>
      <c r="C296" s="134"/>
      <c r="D296" s="134"/>
      <c r="E296" s="134"/>
    </row>
    <row r="297" spans="1:5" s="137" customFormat="1" x14ac:dyDescent="0.2">
      <c r="A297" s="150"/>
      <c r="B297" s="151"/>
      <c r="C297" s="134"/>
      <c r="D297" s="134"/>
      <c r="E297" s="134"/>
    </row>
    <row r="298" spans="1:5" s="137" customFormat="1" x14ac:dyDescent="0.2">
      <c r="A298" s="150"/>
      <c r="B298" s="151"/>
      <c r="C298" s="134"/>
      <c r="D298" s="134"/>
      <c r="E298" s="134"/>
    </row>
    <row r="299" spans="1:5" s="137" customFormat="1" x14ac:dyDescent="0.2">
      <c r="A299" s="150"/>
      <c r="B299" s="151"/>
      <c r="C299" s="134"/>
      <c r="D299" s="134"/>
      <c r="E299" s="134"/>
    </row>
    <row r="300" spans="1:5" s="137" customFormat="1" x14ac:dyDescent="0.2">
      <c r="A300" s="150"/>
      <c r="B300" s="151"/>
      <c r="C300" s="134"/>
      <c r="D300" s="134"/>
      <c r="E300" s="134"/>
    </row>
    <row r="301" spans="1:5" s="137" customFormat="1" x14ac:dyDescent="0.2">
      <c r="A301" s="150"/>
      <c r="B301" s="151"/>
      <c r="C301" s="134"/>
      <c r="D301" s="134"/>
      <c r="E301" s="134"/>
    </row>
    <row r="302" spans="1:5" s="137" customFormat="1" x14ac:dyDescent="0.2">
      <c r="A302" s="150"/>
      <c r="B302" s="151"/>
      <c r="C302" s="134"/>
      <c r="D302" s="134"/>
      <c r="E302" s="134"/>
    </row>
    <row r="303" spans="1:5" s="137" customFormat="1" x14ac:dyDescent="0.2">
      <c r="A303" s="150"/>
      <c r="B303" s="151"/>
      <c r="C303" s="134"/>
      <c r="D303" s="134"/>
      <c r="E303" s="134"/>
    </row>
    <row r="304" spans="1:5" s="137" customFormat="1" x14ac:dyDescent="0.2">
      <c r="A304" s="150"/>
      <c r="B304" s="151"/>
      <c r="C304" s="134"/>
      <c r="D304" s="134"/>
      <c r="E304" s="134"/>
    </row>
    <row r="305" spans="1:5" s="137" customFormat="1" x14ac:dyDescent="0.2">
      <c r="A305" s="150"/>
      <c r="B305" s="151"/>
      <c r="C305" s="134"/>
      <c r="D305" s="134"/>
      <c r="E305" s="134"/>
    </row>
    <row r="306" spans="1:5" s="137" customFormat="1" x14ac:dyDescent="0.2">
      <c r="A306" s="150"/>
      <c r="B306" s="151"/>
      <c r="C306" s="134"/>
      <c r="D306" s="134"/>
      <c r="E306" s="134"/>
    </row>
    <row r="307" spans="1:5" s="137" customFormat="1" x14ac:dyDescent="0.2">
      <c r="A307" s="150"/>
      <c r="B307" s="151"/>
      <c r="C307" s="134"/>
      <c r="D307" s="134"/>
      <c r="E307" s="134"/>
    </row>
    <row r="308" spans="1:5" s="137" customFormat="1" x14ac:dyDescent="0.2">
      <c r="A308" s="150"/>
      <c r="B308" s="151"/>
      <c r="C308" s="134"/>
      <c r="D308" s="134"/>
      <c r="E308" s="134"/>
    </row>
    <row r="309" spans="1:5" s="137" customFormat="1" x14ac:dyDescent="0.2">
      <c r="A309" s="150"/>
      <c r="B309" s="151"/>
      <c r="C309" s="134"/>
      <c r="D309" s="134"/>
      <c r="E309" s="134"/>
    </row>
    <row r="310" spans="1:5" s="137" customFormat="1" x14ac:dyDescent="0.2">
      <c r="A310" s="150"/>
      <c r="B310" s="151"/>
      <c r="C310" s="134"/>
      <c r="D310" s="134"/>
      <c r="E310" s="134"/>
    </row>
    <row r="311" spans="1:5" s="137" customFormat="1" x14ac:dyDescent="0.2">
      <c r="A311" s="150"/>
      <c r="B311" s="151"/>
      <c r="C311" s="134"/>
      <c r="D311" s="134"/>
      <c r="E311" s="134"/>
    </row>
    <row r="312" spans="1:5" s="137" customFormat="1" x14ac:dyDescent="0.2">
      <c r="A312" s="150"/>
      <c r="B312" s="151"/>
      <c r="C312" s="134"/>
      <c r="D312" s="134"/>
      <c r="E312" s="134"/>
    </row>
    <row r="313" spans="1:5" s="137" customFormat="1" x14ac:dyDescent="0.2">
      <c r="A313" s="150"/>
      <c r="B313" s="151"/>
      <c r="C313" s="134"/>
      <c r="D313" s="134"/>
      <c r="E313" s="134"/>
    </row>
    <row r="314" spans="1:5" s="137" customFormat="1" x14ac:dyDescent="0.2">
      <c r="A314" s="150"/>
      <c r="B314" s="151"/>
      <c r="C314" s="134"/>
      <c r="D314" s="134"/>
      <c r="E314" s="134"/>
    </row>
    <row r="315" spans="1:5" s="137" customFormat="1" x14ac:dyDescent="0.2">
      <c r="A315" s="150"/>
      <c r="B315" s="151"/>
      <c r="C315" s="134"/>
      <c r="D315" s="134"/>
      <c r="E315" s="134"/>
    </row>
    <row r="316" spans="1:5" s="137" customFormat="1" x14ac:dyDescent="0.2">
      <c r="A316" s="150"/>
      <c r="B316" s="151"/>
      <c r="C316" s="134"/>
      <c r="D316" s="134"/>
      <c r="E316" s="134"/>
    </row>
    <row r="317" spans="1:5" s="137" customFormat="1" x14ac:dyDescent="0.2">
      <c r="A317" s="150"/>
      <c r="B317" s="151"/>
      <c r="C317" s="134"/>
      <c r="D317" s="134"/>
      <c r="E317" s="134"/>
    </row>
    <row r="318" spans="1:5" s="137" customFormat="1" x14ac:dyDescent="0.2">
      <c r="A318" s="150"/>
      <c r="B318" s="151"/>
      <c r="C318" s="134"/>
      <c r="D318" s="134"/>
      <c r="E318" s="134"/>
    </row>
    <row r="319" spans="1:5" s="137" customFormat="1" x14ac:dyDescent="0.2">
      <c r="A319" s="150"/>
      <c r="B319" s="151"/>
      <c r="C319" s="134"/>
      <c r="D319" s="134"/>
      <c r="E319" s="134"/>
    </row>
    <row r="320" spans="1:5" s="137" customFormat="1" x14ac:dyDescent="0.2">
      <c r="A320" s="150"/>
      <c r="B320" s="151"/>
      <c r="C320" s="134"/>
      <c r="D320" s="134"/>
      <c r="E320" s="134"/>
    </row>
    <row r="321" spans="1:5" s="137" customFormat="1" x14ac:dyDescent="0.2">
      <c r="A321" s="150"/>
      <c r="B321" s="151"/>
      <c r="C321" s="134"/>
      <c r="D321" s="134"/>
      <c r="E321" s="134"/>
    </row>
    <row r="322" spans="1:5" s="137" customFormat="1" x14ac:dyDescent="0.2">
      <c r="A322" s="150"/>
      <c r="B322" s="151"/>
      <c r="C322" s="134"/>
      <c r="D322" s="134"/>
      <c r="E322" s="134"/>
    </row>
    <row r="323" spans="1:5" s="137" customFormat="1" x14ac:dyDescent="0.2">
      <c r="A323" s="150"/>
      <c r="B323" s="151"/>
      <c r="C323" s="134"/>
      <c r="D323" s="134"/>
      <c r="E323" s="134"/>
    </row>
    <row r="324" spans="1:5" s="137" customFormat="1" x14ac:dyDescent="0.2">
      <c r="A324" s="150"/>
      <c r="B324" s="151"/>
      <c r="C324" s="134"/>
      <c r="D324" s="134"/>
      <c r="E324" s="134"/>
    </row>
  </sheetData>
  <phoneticPr fontId="0" type="noConversion"/>
  <printOptions horizontalCentered="1"/>
  <pageMargins left="0.19685039370078741" right="0.19685039370078741" top="0.86614173228346458" bottom="0.39370078740157483" header="0.39370078740157483" footer="0.19685039370078741"/>
  <pageSetup paperSize="9" fitToHeight="2" orientation="portrait" horizontalDpi="300" r:id="rId1"/>
  <headerFooter alignWithMargins="0">
    <oddHeader>&amp;L&amp;7INGENIEURBUREAU
A. AEGERTER &amp; DR. O. BOSSHARDT AG
BASEL, MÖHLIN&amp;R&amp;7
&amp;G</oddHeader>
    <oddFooter>&amp;R&amp;"Arial,Fett"&amp;9 311.035.QFO / V 1.0 / &amp;"Arial,Standard"&amp;8Gültig ab: 31.03.2009 / Seite &amp;P (&amp;N)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showZeros="0" workbookViewId="0">
      <selection activeCell="K7" sqref="K7"/>
    </sheetView>
  </sheetViews>
  <sheetFormatPr baseColWidth="10" defaultColWidth="10.28515625" defaultRowHeight="12.75" x14ac:dyDescent="0.2"/>
  <cols>
    <col min="1" max="1" width="4.5703125" style="50" customWidth="1"/>
    <col min="2" max="2" width="3.140625" style="50" customWidth="1"/>
    <col min="3" max="3" width="30" style="1" customWidth="1"/>
    <col min="4" max="4" width="17.42578125" style="1" customWidth="1"/>
    <col min="5" max="5" width="6.140625" style="1" customWidth="1"/>
    <col min="6" max="6" width="7" style="1" customWidth="1"/>
    <col min="7" max="8" width="6.42578125" style="1" customWidth="1"/>
    <col min="9" max="10" width="7.28515625" style="1" customWidth="1"/>
    <col min="11" max="11" width="2.5703125" style="1" customWidth="1"/>
    <col min="12" max="12" width="2.28515625" style="2" customWidth="1"/>
    <col min="13" max="15" width="10.28515625" style="3" customWidth="1"/>
    <col min="16" max="16384" width="10.28515625" style="2"/>
  </cols>
  <sheetData>
    <row r="1" spans="1:31" s="4" customFormat="1" ht="32.1" customHeight="1" x14ac:dyDescent="0.35">
      <c r="A1" s="191" t="s">
        <v>104</v>
      </c>
      <c r="B1" s="182"/>
      <c r="C1" s="183"/>
      <c r="D1" s="183"/>
      <c r="E1" s="184"/>
      <c r="F1" s="184"/>
      <c r="G1" s="184"/>
      <c r="H1" s="184"/>
      <c r="I1" s="184"/>
      <c r="J1" s="184"/>
      <c r="K1" s="185"/>
      <c r="M1" s="5"/>
      <c r="N1" s="5"/>
      <c r="O1" s="5"/>
    </row>
    <row r="2" spans="1:31" s="4" customFormat="1" ht="14.25" customHeight="1" x14ac:dyDescent="0.2">
      <c r="A2" s="180" t="s">
        <v>3</v>
      </c>
      <c r="B2" s="43"/>
      <c r="C2" s="43"/>
      <c r="D2" s="43"/>
      <c r="E2" s="43"/>
      <c r="F2" s="43"/>
      <c r="G2" s="43"/>
      <c r="H2" s="43"/>
      <c r="I2" s="43"/>
      <c r="J2" s="43"/>
      <c r="K2" s="181"/>
      <c r="L2" s="8"/>
      <c r="M2" s="5"/>
      <c r="N2" s="5"/>
      <c r="O2" s="5"/>
    </row>
    <row r="3" spans="1:31" s="4" customFormat="1" ht="18.75" customHeight="1" x14ac:dyDescent="0.2">
      <c r="A3" s="9" t="s">
        <v>87</v>
      </c>
      <c r="B3" s="10"/>
      <c r="C3" s="10"/>
      <c r="D3" s="10" t="s">
        <v>4</v>
      </c>
      <c r="E3" s="19" t="s">
        <v>73</v>
      </c>
      <c r="F3" s="11"/>
      <c r="G3" s="10"/>
      <c r="H3" s="10"/>
      <c r="I3" s="10"/>
      <c r="J3" s="10"/>
      <c r="K3" s="12"/>
      <c r="L3" s="13"/>
      <c r="M3" s="5"/>
      <c r="N3" s="5"/>
      <c r="O3" s="5"/>
    </row>
    <row r="4" spans="1:31" s="4" customFormat="1" ht="18.75" customHeight="1" x14ac:dyDescent="0.2">
      <c r="A4" s="14" t="s">
        <v>1</v>
      </c>
      <c r="B4" s="19"/>
      <c r="C4" s="15"/>
      <c r="D4" s="102"/>
      <c r="E4" s="102"/>
      <c r="F4" s="102"/>
      <c r="G4" s="103"/>
      <c r="H4" s="103"/>
      <c r="I4" s="103"/>
      <c r="J4" s="103"/>
      <c r="K4" s="104"/>
      <c r="L4" s="13"/>
      <c r="M4" s="5"/>
      <c r="N4" s="5"/>
      <c r="O4" s="5"/>
    </row>
    <row r="5" spans="1:31" s="4" customFormat="1" ht="18.75" customHeight="1" x14ac:dyDescent="0.2">
      <c r="A5" s="17" t="s">
        <v>85</v>
      </c>
      <c r="B5" s="54"/>
      <c r="C5" s="19" t="s">
        <v>65</v>
      </c>
      <c r="D5" s="18" t="s">
        <v>5</v>
      </c>
      <c r="E5" s="19" t="s">
        <v>59</v>
      </c>
      <c r="F5" s="16"/>
      <c r="G5" s="10"/>
      <c r="H5" s="10"/>
      <c r="I5" s="10"/>
      <c r="J5" s="10"/>
      <c r="K5" s="12"/>
      <c r="M5" s="5"/>
      <c r="N5" s="5"/>
      <c r="O5" s="5"/>
      <c r="AE5" s="51"/>
    </row>
    <row r="6" spans="1:31" s="4" customFormat="1" ht="18.75" customHeight="1" x14ac:dyDescent="0.2">
      <c r="A6" s="17" t="s">
        <v>86</v>
      </c>
      <c r="B6" s="54"/>
      <c r="C6" s="10"/>
      <c r="D6" s="19"/>
      <c r="E6" s="19" t="s">
        <v>72</v>
      </c>
      <c r="F6" s="20"/>
      <c r="G6" s="20"/>
      <c r="H6" s="20"/>
      <c r="I6" s="20"/>
      <c r="J6" s="20"/>
      <c r="K6" s="105"/>
      <c r="M6" s="5"/>
      <c r="N6" s="5"/>
      <c r="O6" s="5"/>
      <c r="AE6" s="51"/>
    </row>
    <row r="7" spans="1:31" s="4" customFormat="1" ht="18.75" customHeight="1" x14ac:dyDescent="0.2">
      <c r="A7" s="57" t="s">
        <v>37</v>
      </c>
      <c r="B7" s="58" t="s">
        <v>38</v>
      </c>
      <c r="C7" s="58" t="s">
        <v>7</v>
      </c>
      <c r="D7" s="21"/>
      <c r="E7" s="22" t="s">
        <v>8</v>
      </c>
      <c r="F7" s="23" t="s">
        <v>9</v>
      </c>
      <c r="G7" s="23" t="s">
        <v>10</v>
      </c>
      <c r="H7" s="23" t="s">
        <v>11</v>
      </c>
      <c r="I7" s="24" t="s">
        <v>12</v>
      </c>
      <c r="J7" s="24" t="s">
        <v>51</v>
      </c>
      <c r="K7" s="25" t="s">
        <v>13</v>
      </c>
      <c r="L7" s="2"/>
      <c r="M7" s="26" t="s">
        <v>14</v>
      </c>
      <c r="N7" s="5"/>
      <c r="O7" s="5"/>
      <c r="AE7" s="51"/>
    </row>
    <row r="8" spans="1:31" s="59" customFormat="1" ht="5.25" x14ac:dyDescent="0.15">
      <c r="A8" s="60"/>
      <c r="B8" s="61"/>
      <c r="C8" s="61"/>
      <c r="D8" s="62"/>
      <c r="E8" s="63"/>
      <c r="F8" s="64"/>
      <c r="G8" s="64"/>
      <c r="H8" s="64"/>
      <c r="I8" s="65"/>
      <c r="J8" s="65"/>
      <c r="K8" s="66"/>
      <c r="L8" s="67"/>
      <c r="M8" s="68"/>
      <c r="N8" s="69"/>
      <c r="O8" s="69"/>
      <c r="AE8" s="70"/>
    </row>
    <row r="9" spans="1:31" s="28" customFormat="1" ht="17.25" customHeight="1" x14ac:dyDescent="0.2">
      <c r="A9" s="106" t="s">
        <v>39</v>
      </c>
      <c r="B9" s="106" t="s">
        <v>48</v>
      </c>
      <c r="C9" s="107" t="s">
        <v>15</v>
      </c>
      <c r="D9" s="108"/>
      <c r="E9" s="109"/>
      <c r="F9" s="110" t="s">
        <v>65</v>
      </c>
      <c r="G9" s="111">
        <v>50</v>
      </c>
      <c r="H9" s="111"/>
      <c r="I9" s="112">
        <f ca="1">IF(B9="",0,M9*G9)</f>
        <v>7250</v>
      </c>
      <c r="J9" s="112">
        <f ca="1">IF(B9="",0,M9*H9)</f>
        <v>0</v>
      </c>
      <c r="K9" s="113"/>
      <c r="M9" s="5">
        <f ca="1">IF(B9="","",INDIRECT(B9))</f>
        <v>145</v>
      </c>
      <c r="AE9" s="52"/>
    </row>
    <row r="10" spans="1:31" s="28" customFormat="1" ht="17.25" customHeight="1" x14ac:dyDescent="0.2">
      <c r="A10" s="106" t="s">
        <v>39</v>
      </c>
      <c r="B10" s="106" t="s">
        <v>48</v>
      </c>
      <c r="C10" s="114" t="s">
        <v>16</v>
      </c>
      <c r="D10" s="108" t="s">
        <v>17</v>
      </c>
      <c r="E10" s="115"/>
      <c r="F10" s="110" t="s">
        <v>65</v>
      </c>
      <c r="G10" s="111">
        <v>20</v>
      </c>
      <c r="H10" s="111"/>
      <c r="I10" s="112">
        <f ca="1">IF(B10="",0,M10*G10)</f>
        <v>2900</v>
      </c>
      <c r="J10" s="112">
        <f ca="1">IF(B10="",0,M10*H10)</f>
        <v>0</v>
      </c>
      <c r="K10" s="116"/>
      <c r="M10" s="5">
        <f ca="1">IF(B10="","",INDIRECT(B10))</f>
        <v>145</v>
      </c>
      <c r="AE10" s="52"/>
    </row>
    <row r="11" spans="1:31" s="28" customFormat="1" ht="17.25" customHeight="1" x14ac:dyDescent="0.2">
      <c r="A11" s="117"/>
      <c r="B11" s="117"/>
      <c r="C11" s="118" t="s">
        <v>74</v>
      </c>
      <c r="D11" s="119"/>
      <c r="E11" s="115"/>
      <c r="F11" s="110"/>
      <c r="G11" s="111"/>
      <c r="H11" s="111"/>
      <c r="I11" s="112">
        <f>IF(B11="",0,M11*G11)</f>
        <v>0</v>
      </c>
      <c r="J11" s="112">
        <f>IF(B11="",0,M11*H11)</f>
        <v>0</v>
      </c>
      <c r="K11" s="116"/>
      <c r="M11" s="5" t="str">
        <f ca="1">IF(B11="","",INDIRECT(B11))</f>
        <v/>
      </c>
      <c r="AE11" s="52"/>
    </row>
    <row r="12" spans="1:31" s="28" customFormat="1" ht="17.25" customHeight="1" x14ac:dyDescent="0.2">
      <c r="A12" s="117" t="s">
        <v>60</v>
      </c>
      <c r="B12" s="117" t="s">
        <v>42</v>
      </c>
      <c r="C12" s="120" t="s">
        <v>75</v>
      </c>
      <c r="D12" s="108"/>
      <c r="E12" s="109"/>
      <c r="F12" s="110" t="s">
        <v>62</v>
      </c>
      <c r="G12" s="111">
        <v>30</v>
      </c>
      <c r="H12" s="111"/>
      <c r="I12" s="112" t="e">
        <f t="shared" ref="I12:I32" ca="1" si="0">IF(B12="",0,M12*G12)</f>
        <v>#REF!</v>
      </c>
      <c r="J12" s="112" t="e">
        <f t="shared" ref="J12:J32" ca="1" si="1">IF(B12="",0,M12*H12)</f>
        <v>#REF!</v>
      </c>
      <c r="K12" s="113"/>
      <c r="M12" s="5" t="e">
        <f ca="1">IF(B12="","",INDIRECT(B12))</f>
        <v>#REF!</v>
      </c>
      <c r="AE12" s="52"/>
    </row>
    <row r="13" spans="1:31" s="28" customFormat="1" ht="17.25" customHeight="1" x14ac:dyDescent="0.2">
      <c r="A13" s="117" t="s">
        <v>60</v>
      </c>
      <c r="B13" s="117" t="s">
        <v>45</v>
      </c>
      <c r="C13" s="120" t="s">
        <v>76</v>
      </c>
      <c r="D13" s="119"/>
      <c r="E13" s="115"/>
      <c r="F13" s="110" t="s">
        <v>63</v>
      </c>
      <c r="G13" s="111">
        <v>20</v>
      </c>
      <c r="H13" s="111"/>
      <c r="I13" s="112">
        <f t="shared" ca="1" si="0"/>
        <v>2000</v>
      </c>
      <c r="J13" s="112">
        <f t="shared" ca="1" si="1"/>
        <v>0</v>
      </c>
      <c r="K13" s="121"/>
      <c r="M13" s="5">
        <f ca="1">IF(B13="","",INDIRECT(B13))</f>
        <v>100</v>
      </c>
      <c r="AE13" s="52"/>
    </row>
    <row r="14" spans="1:31" s="28" customFormat="1" ht="17.25" customHeight="1" x14ac:dyDescent="0.2">
      <c r="A14" s="117" t="s">
        <v>60</v>
      </c>
      <c r="B14" s="117" t="s">
        <v>45</v>
      </c>
      <c r="C14" s="120" t="s">
        <v>18</v>
      </c>
      <c r="D14" s="119"/>
      <c r="E14" s="115"/>
      <c r="F14" s="110" t="s">
        <v>63</v>
      </c>
      <c r="G14" s="111">
        <v>30</v>
      </c>
      <c r="H14" s="111"/>
      <c r="I14" s="112">
        <f t="shared" ca="1" si="0"/>
        <v>3000</v>
      </c>
      <c r="J14" s="112">
        <f t="shared" ca="1" si="1"/>
        <v>0</v>
      </c>
      <c r="K14" s="121"/>
      <c r="M14" s="5">
        <f t="shared" ref="M14:M32" ca="1" si="2">IF(B14="","",INDIRECT(B14))</f>
        <v>100</v>
      </c>
      <c r="AE14" s="52"/>
    </row>
    <row r="15" spans="1:31" s="28" customFormat="1" ht="17.25" customHeight="1" x14ac:dyDescent="0.2">
      <c r="A15" s="117" t="s">
        <v>60</v>
      </c>
      <c r="B15" s="117" t="s">
        <v>45</v>
      </c>
      <c r="C15" s="114" t="s">
        <v>19</v>
      </c>
      <c r="D15" s="119"/>
      <c r="E15" s="115"/>
      <c r="F15" s="110" t="s">
        <v>63</v>
      </c>
      <c r="G15" s="111">
        <v>60</v>
      </c>
      <c r="H15" s="111"/>
      <c r="I15" s="112">
        <f t="shared" ca="1" si="0"/>
        <v>6000</v>
      </c>
      <c r="J15" s="112">
        <f t="shared" ca="1" si="1"/>
        <v>0</v>
      </c>
      <c r="K15" s="121"/>
      <c r="M15" s="5">
        <f t="shared" ca="1" si="2"/>
        <v>100</v>
      </c>
      <c r="AE15" s="52"/>
    </row>
    <row r="16" spans="1:31" s="28" customFormat="1" ht="17.25" customHeight="1" x14ac:dyDescent="0.2">
      <c r="A16" s="117" t="s">
        <v>61</v>
      </c>
      <c r="B16" s="117" t="s">
        <v>42</v>
      </c>
      <c r="C16" s="114" t="s">
        <v>77</v>
      </c>
      <c r="D16" s="108"/>
      <c r="E16" s="109"/>
      <c r="F16" s="110" t="s">
        <v>64</v>
      </c>
      <c r="G16" s="111">
        <v>30</v>
      </c>
      <c r="H16" s="111"/>
      <c r="I16" s="112" t="e">
        <f t="shared" ca="1" si="0"/>
        <v>#REF!</v>
      </c>
      <c r="J16" s="112" t="e">
        <f t="shared" ca="1" si="1"/>
        <v>#REF!</v>
      </c>
      <c r="K16" s="121"/>
      <c r="M16" s="5" t="e">
        <f t="shared" ca="1" si="2"/>
        <v>#REF!</v>
      </c>
      <c r="AE16" s="52"/>
    </row>
    <row r="17" spans="1:31" s="28" customFormat="1" ht="17.25" customHeight="1" x14ac:dyDescent="0.2">
      <c r="A17" s="117" t="s">
        <v>61</v>
      </c>
      <c r="B17" s="117" t="s">
        <v>42</v>
      </c>
      <c r="C17" s="114" t="s">
        <v>20</v>
      </c>
      <c r="D17" s="108"/>
      <c r="E17" s="109"/>
      <c r="F17" s="110" t="s">
        <v>64</v>
      </c>
      <c r="G17" s="111">
        <v>40</v>
      </c>
      <c r="H17" s="111"/>
      <c r="I17" s="112" t="e">
        <f t="shared" ca="1" si="0"/>
        <v>#REF!</v>
      </c>
      <c r="J17" s="112" t="e">
        <f t="shared" ca="1" si="1"/>
        <v>#REF!</v>
      </c>
      <c r="K17" s="121"/>
      <c r="M17" s="5" t="e">
        <f t="shared" ca="1" si="2"/>
        <v>#REF!</v>
      </c>
      <c r="AE17" s="52"/>
    </row>
    <row r="18" spans="1:31" s="28" customFormat="1" ht="17.25" customHeight="1" x14ac:dyDescent="0.2">
      <c r="A18" s="117"/>
      <c r="B18" s="117"/>
      <c r="C18" s="114"/>
      <c r="D18" s="108"/>
      <c r="E18" s="109"/>
      <c r="F18" s="110"/>
      <c r="G18" s="111"/>
      <c r="H18" s="111"/>
      <c r="I18" s="112">
        <f t="shared" ref="I18:I25" si="3">IF(B18="",0,M18*G18)</f>
        <v>0</v>
      </c>
      <c r="J18" s="112">
        <f t="shared" ref="J18:J25" si="4">IF(B18="",0,M18*H18)</f>
        <v>0</v>
      </c>
      <c r="K18" s="121"/>
      <c r="M18" s="5" t="str">
        <f t="shared" ca="1" si="2"/>
        <v/>
      </c>
      <c r="N18" s="5"/>
      <c r="O18" s="5"/>
      <c r="AE18" s="52"/>
    </row>
    <row r="19" spans="1:31" s="28" customFormat="1" ht="17.25" customHeight="1" x14ac:dyDescent="0.2">
      <c r="A19" s="117" t="s">
        <v>41</v>
      </c>
      <c r="B19" s="117" t="s">
        <v>42</v>
      </c>
      <c r="C19" s="114" t="s">
        <v>21</v>
      </c>
      <c r="D19" s="108"/>
      <c r="E19" s="109"/>
      <c r="F19" s="110" t="s">
        <v>66</v>
      </c>
      <c r="G19" s="111">
        <v>50</v>
      </c>
      <c r="H19" s="111"/>
      <c r="I19" s="112" t="e">
        <f t="shared" ca="1" si="3"/>
        <v>#REF!</v>
      </c>
      <c r="J19" s="112" t="e">
        <f t="shared" ca="1" si="4"/>
        <v>#REF!</v>
      </c>
      <c r="K19" s="121"/>
      <c r="M19" s="5" t="e">
        <f t="shared" ca="1" si="2"/>
        <v>#REF!</v>
      </c>
      <c r="N19" s="5"/>
      <c r="O19" s="5"/>
      <c r="AE19" s="52"/>
    </row>
    <row r="20" spans="1:31" s="28" customFormat="1" ht="17.25" customHeight="1" x14ac:dyDescent="0.2">
      <c r="A20" s="117" t="s">
        <v>41</v>
      </c>
      <c r="B20" s="117" t="s">
        <v>49</v>
      </c>
      <c r="C20" s="114" t="s">
        <v>21</v>
      </c>
      <c r="D20" s="108"/>
      <c r="E20" s="109"/>
      <c r="F20" s="110" t="s">
        <v>22</v>
      </c>
      <c r="G20" s="111">
        <v>30</v>
      </c>
      <c r="H20" s="111"/>
      <c r="I20" s="112">
        <f t="shared" ca="1" si="3"/>
        <v>2250</v>
      </c>
      <c r="J20" s="112">
        <f t="shared" ca="1" si="4"/>
        <v>0</v>
      </c>
      <c r="K20" s="121"/>
      <c r="M20" s="5">
        <f t="shared" ca="1" si="2"/>
        <v>75</v>
      </c>
      <c r="N20" s="5"/>
      <c r="O20" s="5"/>
      <c r="AE20" s="52"/>
    </row>
    <row r="21" spans="1:31" s="28" customFormat="1" ht="17.25" customHeight="1" x14ac:dyDescent="0.2">
      <c r="A21" s="117"/>
      <c r="B21" s="117"/>
      <c r="C21" s="114"/>
      <c r="D21" s="108"/>
      <c r="E21" s="109"/>
      <c r="F21" s="110"/>
      <c r="G21" s="111"/>
      <c r="H21" s="111"/>
      <c r="I21" s="112">
        <f t="shared" si="3"/>
        <v>0</v>
      </c>
      <c r="J21" s="112">
        <f t="shared" si="4"/>
        <v>0</v>
      </c>
      <c r="K21" s="121"/>
      <c r="M21" s="5" t="str">
        <f t="shared" ca="1" si="2"/>
        <v/>
      </c>
      <c r="N21" s="5"/>
      <c r="O21" s="5"/>
      <c r="AE21" s="52"/>
    </row>
    <row r="22" spans="1:31" s="28" customFormat="1" ht="17.25" customHeight="1" x14ac:dyDescent="0.2">
      <c r="A22" s="117"/>
      <c r="B22" s="117"/>
      <c r="C22" s="118" t="s">
        <v>78</v>
      </c>
      <c r="D22" s="119"/>
      <c r="E22" s="115"/>
      <c r="F22" s="110"/>
      <c r="G22" s="111"/>
      <c r="H22" s="111"/>
      <c r="I22" s="112">
        <f t="shared" si="3"/>
        <v>0</v>
      </c>
      <c r="J22" s="112">
        <f t="shared" si="4"/>
        <v>0</v>
      </c>
      <c r="K22" s="121"/>
      <c r="M22" s="5" t="str">
        <f t="shared" ca="1" si="2"/>
        <v/>
      </c>
      <c r="N22" s="5"/>
      <c r="O22" s="5"/>
      <c r="AE22" s="52"/>
    </row>
    <row r="23" spans="1:31" s="28" customFormat="1" ht="17.25" customHeight="1" x14ac:dyDescent="0.2">
      <c r="A23" s="117" t="s">
        <v>40</v>
      </c>
      <c r="B23" s="117" t="s">
        <v>45</v>
      </c>
      <c r="C23" s="120" t="s">
        <v>23</v>
      </c>
      <c r="D23" s="119" t="s">
        <v>24</v>
      </c>
      <c r="E23" s="115"/>
      <c r="F23" s="110" t="s">
        <v>79</v>
      </c>
      <c r="G23" s="111">
        <v>60</v>
      </c>
      <c r="H23" s="111"/>
      <c r="I23" s="112">
        <f t="shared" ca="1" si="3"/>
        <v>6000</v>
      </c>
      <c r="J23" s="112">
        <f t="shared" ca="1" si="4"/>
        <v>0</v>
      </c>
      <c r="K23" s="121"/>
      <c r="M23" s="5">
        <f t="shared" ca="1" si="2"/>
        <v>100</v>
      </c>
      <c r="N23" s="5"/>
      <c r="O23" s="5"/>
      <c r="AE23" s="52"/>
    </row>
    <row r="24" spans="1:31" s="28" customFormat="1" ht="17.25" customHeight="1" x14ac:dyDescent="0.2">
      <c r="A24" s="117" t="s">
        <v>40</v>
      </c>
      <c r="B24" s="117" t="s">
        <v>44</v>
      </c>
      <c r="C24" s="120" t="s">
        <v>25</v>
      </c>
      <c r="D24" s="119" t="s">
        <v>26</v>
      </c>
      <c r="E24" s="115"/>
      <c r="F24" s="110" t="s">
        <v>80</v>
      </c>
      <c r="G24" s="111">
        <v>30</v>
      </c>
      <c r="H24" s="111"/>
      <c r="I24" s="112">
        <f t="shared" ca="1" si="3"/>
        <v>2550</v>
      </c>
      <c r="J24" s="112">
        <f t="shared" ca="1" si="4"/>
        <v>0</v>
      </c>
      <c r="K24" s="121"/>
      <c r="M24" s="5">
        <f t="shared" ca="1" si="2"/>
        <v>85</v>
      </c>
      <c r="N24" s="5"/>
      <c r="O24" s="5"/>
      <c r="AE24" s="52"/>
    </row>
    <row r="25" spans="1:31" s="28" customFormat="1" ht="17.25" customHeight="1" x14ac:dyDescent="0.2">
      <c r="A25" s="55" t="s">
        <v>40</v>
      </c>
      <c r="B25" s="55" t="s">
        <v>44</v>
      </c>
      <c r="C25" s="84" t="s">
        <v>27</v>
      </c>
      <c r="D25" s="73" t="s">
        <v>28</v>
      </c>
      <c r="E25" s="74"/>
      <c r="F25" s="71" t="s">
        <v>80</v>
      </c>
      <c r="G25" s="72">
        <v>40</v>
      </c>
      <c r="H25" s="72"/>
      <c r="I25" s="98">
        <f t="shared" ca="1" si="3"/>
        <v>3400</v>
      </c>
      <c r="J25" s="98">
        <f t="shared" ca="1" si="4"/>
        <v>0</v>
      </c>
      <c r="K25" s="88"/>
      <c r="M25" s="5">
        <f t="shared" ca="1" si="2"/>
        <v>85</v>
      </c>
      <c r="N25" s="5"/>
      <c r="O25" s="5"/>
      <c r="AE25" s="52"/>
    </row>
    <row r="26" spans="1:31" s="28" customFormat="1" ht="17.25" customHeight="1" x14ac:dyDescent="0.2">
      <c r="A26" s="55" t="s">
        <v>40</v>
      </c>
      <c r="B26" s="55" t="s">
        <v>49</v>
      </c>
      <c r="C26" s="87" t="s">
        <v>29</v>
      </c>
      <c r="D26" s="75" t="s">
        <v>82</v>
      </c>
      <c r="E26" s="76"/>
      <c r="F26" s="71" t="s">
        <v>67</v>
      </c>
      <c r="G26" s="72">
        <v>200</v>
      </c>
      <c r="H26" s="72"/>
      <c r="I26" s="98">
        <f t="shared" ca="1" si="0"/>
        <v>15000</v>
      </c>
      <c r="J26" s="98">
        <f t="shared" ca="1" si="1"/>
        <v>0</v>
      </c>
      <c r="K26" s="83"/>
      <c r="M26" s="5">
        <f t="shared" ca="1" si="2"/>
        <v>75</v>
      </c>
      <c r="N26" s="5"/>
      <c r="O26" s="5"/>
      <c r="AE26" s="52"/>
    </row>
    <row r="27" spans="1:31" s="28" customFormat="1" ht="17.25" customHeight="1" x14ac:dyDescent="0.2">
      <c r="A27" s="55" t="s">
        <v>40</v>
      </c>
      <c r="B27" s="55" t="s">
        <v>50</v>
      </c>
      <c r="C27" s="87" t="s">
        <v>30</v>
      </c>
      <c r="D27" s="75" t="s">
        <v>83</v>
      </c>
      <c r="E27" s="76"/>
      <c r="F27" s="71" t="s">
        <v>81</v>
      </c>
      <c r="G27" s="72">
        <v>150</v>
      </c>
      <c r="H27" s="72"/>
      <c r="I27" s="98">
        <f ca="1">IF(B27="",0,M27*G27)</f>
        <v>9300</v>
      </c>
      <c r="J27" s="98">
        <f ca="1">IF(B27="",0,M27*H27)</f>
        <v>0</v>
      </c>
      <c r="K27" s="83"/>
      <c r="M27" s="5">
        <f ca="1">IF(B27="","",INDIRECT(B27))</f>
        <v>62</v>
      </c>
      <c r="N27" s="5"/>
      <c r="O27" s="5"/>
      <c r="AE27" s="52"/>
    </row>
    <row r="28" spans="1:31" s="28" customFormat="1" ht="17.25" customHeight="1" x14ac:dyDescent="0.2">
      <c r="A28" s="55"/>
      <c r="B28" s="55"/>
      <c r="C28" s="86"/>
      <c r="D28" s="73"/>
      <c r="E28" s="74"/>
      <c r="F28" s="71"/>
      <c r="G28" s="72"/>
      <c r="H28" s="72"/>
      <c r="I28" s="98">
        <f>IF(B28="",0,M28*G28)</f>
        <v>0</v>
      </c>
      <c r="J28" s="98">
        <f>IF(B28="",0,M28*H28)</f>
        <v>0</v>
      </c>
      <c r="K28" s="83"/>
      <c r="M28" s="5" t="str">
        <f ca="1">IF(B28="","",INDIRECT(B28))</f>
        <v/>
      </c>
      <c r="N28" s="5"/>
      <c r="O28" s="5"/>
      <c r="AE28" s="52"/>
    </row>
    <row r="29" spans="1:31" s="28" customFormat="1" ht="17.25" customHeight="1" x14ac:dyDescent="0.2">
      <c r="A29" s="55"/>
      <c r="B29" s="55"/>
      <c r="C29" s="86" t="s">
        <v>55</v>
      </c>
      <c r="D29" s="75"/>
      <c r="E29" s="76"/>
      <c r="F29" s="71"/>
      <c r="G29" s="72"/>
      <c r="H29" s="72"/>
      <c r="I29" s="98">
        <f>IF(B29="",0,M29*G29)</f>
        <v>0</v>
      </c>
      <c r="J29" s="98">
        <f>IF(B29="",0,M29*H29)</f>
        <v>0</v>
      </c>
      <c r="K29" s="83"/>
      <c r="M29" s="5" t="str">
        <f ca="1">IF(B29="","",INDIRECT(B29))</f>
        <v/>
      </c>
      <c r="N29" s="5"/>
      <c r="O29" s="5"/>
      <c r="AE29" s="52"/>
    </row>
    <row r="30" spans="1:31" s="28" customFormat="1" ht="17.25" customHeight="1" x14ac:dyDescent="0.2">
      <c r="A30" s="55" t="s">
        <v>43</v>
      </c>
      <c r="B30" s="55" t="s">
        <v>44</v>
      </c>
      <c r="C30" s="84" t="s">
        <v>56</v>
      </c>
      <c r="D30" s="75"/>
      <c r="E30" s="76"/>
      <c r="F30" s="71"/>
      <c r="G30" s="72">
        <v>50</v>
      </c>
      <c r="H30" s="72"/>
      <c r="I30" s="98">
        <f t="shared" ca="1" si="0"/>
        <v>4250</v>
      </c>
      <c r="J30" s="98">
        <f t="shared" ca="1" si="1"/>
        <v>0</v>
      </c>
      <c r="K30" s="83"/>
      <c r="M30" s="5">
        <f t="shared" ca="1" si="2"/>
        <v>85</v>
      </c>
      <c r="N30" s="5"/>
      <c r="O30" s="5"/>
      <c r="AE30" s="52"/>
    </row>
    <row r="31" spans="1:31" s="28" customFormat="1" ht="17.25" customHeight="1" x14ac:dyDescent="0.2">
      <c r="A31" s="55"/>
      <c r="B31" s="55"/>
      <c r="C31" s="84"/>
      <c r="D31" s="73"/>
      <c r="E31" s="74"/>
      <c r="F31" s="71"/>
      <c r="G31" s="72"/>
      <c r="H31" s="72"/>
      <c r="I31" s="98">
        <f t="shared" si="0"/>
        <v>0</v>
      </c>
      <c r="J31" s="98">
        <f t="shared" si="1"/>
        <v>0</v>
      </c>
      <c r="K31" s="85"/>
      <c r="M31" s="5" t="str">
        <f t="shared" ca="1" si="2"/>
        <v/>
      </c>
      <c r="N31" s="5"/>
      <c r="O31" s="5"/>
      <c r="AE31" s="52"/>
    </row>
    <row r="32" spans="1:31" s="28" customFormat="1" ht="17.25" customHeight="1" x14ac:dyDescent="0.2">
      <c r="A32" s="55" t="s">
        <v>71</v>
      </c>
      <c r="B32" s="55" t="s">
        <v>45</v>
      </c>
      <c r="C32" s="87" t="s">
        <v>70</v>
      </c>
      <c r="D32" s="75"/>
      <c r="E32" s="76"/>
      <c r="F32" s="71"/>
      <c r="G32" s="72">
        <v>100</v>
      </c>
      <c r="H32" s="72"/>
      <c r="I32" s="98">
        <f t="shared" ca="1" si="0"/>
        <v>10000</v>
      </c>
      <c r="J32" s="98">
        <f t="shared" ca="1" si="1"/>
        <v>0</v>
      </c>
      <c r="K32" s="85"/>
      <c r="M32" s="5">
        <f t="shared" ca="1" si="2"/>
        <v>100</v>
      </c>
      <c r="N32" s="5"/>
      <c r="O32" s="5"/>
      <c r="AE32" s="52"/>
    </row>
    <row r="33" spans="1:33" s="28" customFormat="1" ht="6" customHeight="1" x14ac:dyDescent="0.2">
      <c r="A33" s="31"/>
      <c r="B33" s="31"/>
      <c r="C33" s="89"/>
      <c r="D33" s="77"/>
      <c r="E33" s="78"/>
      <c r="F33" s="79"/>
      <c r="G33" s="80"/>
      <c r="H33" s="80"/>
      <c r="I33" s="99"/>
      <c r="J33" s="99">
        <f>M33*H33</f>
        <v>0</v>
      </c>
      <c r="K33" s="92"/>
      <c r="M33" s="5"/>
      <c r="N33" s="5"/>
      <c r="O33" s="5"/>
      <c r="AE33" s="52"/>
    </row>
    <row r="34" spans="1:33" s="28" customFormat="1" ht="17.25" customHeight="1" x14ac:dyDescent="0.2">
      <c r="A34" s="29"/>
      <c r="B34" s="29"/>
      <c r="C34" s="90" t="s">
        <v>31</v>
      </c>
      <c r="D34" s="75"/>
      <c r="E34" s="76"/>
      <c r="F34" s="71"/>
      <c r="G34" s="72"/>
      <c r="H34" s="72"/>
      <c r="I34" s="98"/>
      <c r="J34" s="98">
        <f>M34*H34</f>
        <v>0</v>
      </c>
      <c r="K34" s="85"/>
      <c r="M34" s="5"/>
      <c r="N34" s="5"/>
      <c r="O34" s="5"/>
      <c r="AE34" s="52"/>
      <c r="AG34" s="53"/>
    </row>
    <row r="35" spans="1:33" s="28" customFormat="1" ht="17.25" customHeight="1" x14ac:dyDescent="0.2">
      <c r="A35" s="55" t="s">
        <v>39</v>
      </c>
      <c r="B35" s="29"/>
      <c r="C35" s="87" t="s">
        <v>32</v>
      </c>
      <c r="D35" s="81"/>
      <c r="E35" s="76"/>
      <c r="F35" s="71"/>
      <c r="G35" s="122">
        <f t="shared" ref="G35:J41" si="5">SUMIF($A$9:$A$32,$A35,G$9:G$32)</f>
        <v>70</v>
      </c>
      <c r="H35" s="96">
        <f t="shared" si="5"/>
        <v>0</v>
      </c>
      <c r="I35" s="100">
        <f t="shared" ca="1" si="5"/>
        <v>10150</v>
      </c>
      <c r="J35" s="100">
        <f t="shared" ca="1" si="5"/>
        <v>0</v>
      </c>
      <c r="K35" s="83"/>
      <c r="M35" s="5"/>
      <c r="N35" s="5"/>
      <c r="O35" s="5"/>
    </row>
    <row r="36" spans="1:33" s="28" customFormat="1" ht="17.25" customHeight="1" x14ac:dyDescent="0.2">
      <c r="A36" s="55" t="s">
        <v>60</v>
      </c>
      <c r="B36" s="29"/>
      <c r="C36" s="87" t="s">
        <v>58</v>
      </c>
      <c r="D36" s="81"/>
      <c r="E36" s="76"/>
      <c r="F36" s="71"/>
      <c r="G36" s="122">
        <f t="shared" si="5"/>
        <v>140</v>
      </c>
      <c r="H36" s="96">
        <f t="shared" si="5"/>
        <v>0</v>
      </c>
      <c r="I36" s="100" t="e">
        <f t="shared" ca="1" si="5"/>
        <v>#REF!</v>
      </c>
      <c r="J36" s="100" t="e">
        <f t="shared" ca="1" si="5"/>
        <v>#REF!</v>
      </c>
      <c r="K36" s="83"/>
      <c r="M36" s="5"/>
      <c r="N36" s="5"/>
      <c r="O36" s="5"/>
    </row>
    <row r="37" spans="1:33" s="28" customFormat="1" ht="17.25" customHeight="1" x14ac:dyDescent="0.2">
      <c r="A37" s="55" t="s">
        <v>61</v>
      </c>
      <c r="B37" s="32"/>
      <c r="C37" s="87" t="s">
        <v>58</v>
      </c>
      <c r="D37" s="75"/>
      <c r="E37" s="76"/>
      <c r="F37" s="82"/>
      <c r="G37" s="122">
        <f t="shared" si="5"/>
        <v>70</v>
      </c>
      <c r="H37" s="96">
        <f t="shared" si="5"/>
        <v>0</v>
      </c>
      <c r="I37" s="100" t="e">
        <f t="shared" ca="1" si="5"/>
        <v>#REF!</v>
      </c>
      <c r="J37" s="100" t="e">
        <f t="shared" ca="1" si="5"/>
        <v>#REF!</v>
      </c>
      <c r="K37" s="83"/>
      <c r="M37" s="5"/>
      <c r="N37" s="5"/>
      <c r="O37" s="5"/>
    </row>
    <row r="38" spans="1:33" s="33" customFormat="1" ht="17.25" customHeight="1" x14ac:dyDescent="0.2">
      <c r="A38" s="55" t="s">
        <v>40</v>
      </c>
      <c r="B38" s="30"/>
      <c r="C38" s="87" t="s">
        <v>33</v>
      </c>
      <c r="D38" s="75"/>
      <c r="E38" s="76"/>
      <c r="F38" s="71"/>
      <c r="G38" s="122">
        <f t="shared" si="5"/>
        <v>480</v>
      </c>
      <c r="H38" s="96">
        <f t="shared" si="5"/>
        <v>0</v>
      </c>
      <c r="I38" s="100">
        <f t="shared" ca="1" si="5"/>
        <v>36250</v>
      </c>
      <c r="J38" s="100">
        <f t="shared" ca="1" si="5"/>
        <v>0</v>
      </c>
      <c r="K38" s="83"/>
      <c r="L38" s="28"/>
      <c r="M38" s="5"/>
      <c r="N38" s="3"/>
      <c r="O38" s="3"/>
    </row>
    <row r="39" spans="1:33" s="33" customFormat="1" ht="17.25" customHeight="1" x14ac:dyDescent="0.2">
      <c r="A39" s="55" t="s">
        <v>41</v>
      </c>
      <c r="B39" s="29"/>
      <c r="C39" s="87" t="s">
        <v>57</v>
      </c>
      <c r="D39" s="75"/>
      <c r="E39" s="76"/>
      <c r="F39" s="71"/>
      <c r="G39" s="122">
        <f t="shared" si="5"/>
        <v>80</v>
      </c>
      <c r="H39" s="96">
        <f t="shared" si="5"/>
        <v>0</v>
      </c>
      <c r="I39" s="100" t="e">
        <f t="shared" ca="1" si="5"/>
        <v>#REF!</v>
      </c>
      <c r="J39" s="100" t="e">
        <f t="shared" ca="1" si="5"/>
        <v>#REF!</v>
      </c>
      <c r="K39" s="83"/>
      <c r="L39" s="28"/>
      <c r="M39" s="5"/>
      <c r="N39" s="3"/>
      <c r="O39" s="3"/>
    </row>
    <row r="40" spans="1:33" s="33" customFormat="1" ht="17.25" customHeight="1" x14ac:dyDescent="0.2">
      <c r="A40" s="55" t="s">
        <v>43</v>
      </c>
      <c r="B40" s="29"/>
      <c r="C40" s="87" t="s">
        <v>34</v>
      </c>
      <c r="D40" s="75"/>
      <c r="E40" s="76"/>
      <c r="F40" s="71"/>
      <c r="G40" s="122">
        <f t="shared" si="5"/>
        <v>50</v>
      </c>
      <c r="H40" s="96">
        <f t="shared" si="5"/>
        <v>0</v>
      </c>
      <c r="I40" s="100">
        <f t="shared" ca="1" si="5"/>
        <v>4250</v>
      </c>
      <c r="J40" s="100"/>
      <c r="K40" s="83"/>
      <c r="L40" s="28"/>
      <c r="M40" s="5"/>
      <c r="N40" s="3"/>
      <c r="O40" s="3"/>
    </row>
    <row r="41" spans="1:33" s="33" customFormat="1" ht="17.25" customHeight="1" x14ac:dyDescent="0.2">
      <c r="A41" s="55" t="s">
        <v>71</v>
      </c>
      <c r="B41" s="29"/>
      <c r="C41" s="87" t="s">
        <v>70</v>
      </c>
      <c r="D41" s="75"/>
      <c r="E41" s="76"/>
      <c r="F41" s="71"/>
      <c r="G41" s="122">
        <f t="shared" si="5"/>
        <v>100</v>
      </c>
      <c r="H41" s="96">
        <f t="shared" si="5"/>
        <v>0</v>
      </c>
      <c r="I41" s="100">
        <f t="shared" ca="1" si="5"/>
        <v>10000</v>
      </c>
      <c r="J41" s="100">
        <f t="shared" ca="1" si="5"/>
        <v>0</v>
      </c>
      <c r="K41" s="83"/>
      <c r="L41" s="28"/>
      <c r="M41" s="5"/>
      <c r="N41" s="3"/>
      <c r="O41" s="3"/>
    </row>
    <row r="42" spans="1:33" s="33" customFormat="1" ht="6.75" customHeight="1" thickBot="1" x14ac:dyDescent="0.25">
      <c r="A42" s="34"/>
      <c r="B42" s="34"/>
      <c r="C42" s="35"/>
      <c r="D42" s="36"/>
      <c r="E42" s="37"/>
      <c r="F42" s="38"/>
      <c r="G42" s="39"/>
      <c r="H42" s="39"/>
      <c r="I42" s="27">
        <f>M42*G42</f>
        <v>0</v>
      </c>
      <c r="J42" s="56"/>
      <c r="K42" s="40"/>
      <c r="M42" s="3"/>
      <c r="N42" s="3"/>
      <c r="O42" s="3"/>
    </row>
    <row r="43" spans="1:33" s="33" customFormat="1" ht="18.75" customHeight="1" thickBot="1" x14ac:dyDescent="0.25">
      <c r="A43" s="6" t="s">
        <v>52</v>
      </c>
      <c r="B43" s="7"/>
      <c r="C43" s="41"/>
      <c r="D43" s="93"/>
      <c r="E43" s="94"/>
      <c r="F43" s="94"/>
      <c r="G43" s="123">
        <f>SUM(G34:G42)</f>
        <v>990</v>
      </c>
      <c r="H43" s="124">
        <f>SUM(H34:H42)</f>
        <v>0</v>
      </c>
      <c r="I43" s="124" t="e">
        <f ca="1">SUM(I34:I42)</f>
        <v>#REF!</v>
      </c>
      <c r="J43" s="42" t="e">
        <f ca="1">SUM(J34:J42)</f>
        <v>#REF!</v>
      </c>
      <c r="K43" s="91"/>
      <c r="M43" s="3"/>
      <c r="N43" s="3"/>
      <c r="O43" s="3"/>
    </row>
    <row r="44" spans="1:33" s="33" customFormat="1" ht="18.75" customHeight="1" thickBot="1" x14ac:dyDescent="0.25">
      <c r="A44" s="6" t="s">
        <v>35</v>
      </c>
      <c r="B44" s="7"/>
      <c r="C44" s="41"/>
      <c r="D44" s="95" t="s">
        <v>68</v>
      </c>
      <c r="E44" s="7"/>
      <c r="F44" s="7"/>
      <c r="G44" s="126"/>
      <c r="H44" s="127">
        <f>SUM(H10,H43)</f>
        <v>0</v>
      </c>
      <c r="I44" s="128">
        <f>174000-81330</f>
        <v>92670</v>
      </c>
      <c r="J44" s="97"/>
      <c r="K44" s="91"/>
      <c r="M44" s="3"/>
      <c r="N44" s="3"/>
      <c r="O44" s="3"/>
    </row>
    <row r="45" spans="1:33" s="33" customFormat="1" ht="16.5" customHeight="1" x14ac:dyDescent="0.2">
      <c r="A45" s="101" t="s">
        <v>69</v>
      </c>
      <c r="B45" s="43"/>
      <c r="C45" s="43"/>
      <c r="D45" s="43"/>
      <c r="E45" s="43"/>
      <c r="F45" s="43"/>
      <c r="G45" s="43"/>
      <c r="H45" s="43"/>
      <c r="I45" s="43"/>
      <c r="J45" s="43"/>
      <c r="K45" s="44" t="s">
        <v>36</v>
      </c>
      <c r="M45" s="3"/>
      <c r="N45" s="3"/>
      <c r="O45" s="3"/>
    </row>
    <row r="46" spans="1:33" s="164" customFormat="1" ht="16.5" customHeight="1" thickBot="1" x14ac:dyDescent="0.25">
      <c r="A46" s="159"/>
      <c r="B46" s="10"/>
      <c r="C46" s="10"/>
      <c r="D46" s="10"/>
      <c r="E46" s="10"/>
      <c r="F46" s="10"/>
      <c r="G46" s="10"/>
      <c r="H46" s="10"/>
      <c r="I46" s="10"/>
      <c r="J46" s="10"/>
      <c r="K46" s="160"/>
      <c r="M46" s="3"/>
      <c r="N46" s="3"/>
      <c r="O46" s="3"/>
    </row>
    <row r="47" spans="1:33" s="164" customFormat="1" ht="16.5" customHeight="1" thickBot="1" x14ac:dyDescent="0.25">
      <c r="A47" s="165" t="s">
        <v>46</v>
      </c>
      <c r="B47" s="166"/>
      <c r="C47" s="167"/>
      <c r="D47" s="168"/>
      <c r="E47" s="10"/>
      <c r="F47" s="10"/>
      <c r="G47" s="10"/>
      <c r="H47" s="10"/>
      <c r="I47" s="10"/>
      <c r="J47" s="10"/>
      <c r="K47" s="160"/>
      <c r="M47" s="3"/>
      <c r="N47" s="3"/>
      <c r="O47" s="3"/>
    </row>
    <row r="48" spans="1:33" s="164" customFormat="1" ht="16.5" customHeight="1" x14ac:dyDescent="0.2">
      <c r="A48" s="169"/>
      <c r="B48" s="170"/>
      <c r="C48" s="171" t="s">
        <v>53</v>
      </c>
      <c r="D48" s="172" t="s">
        <v>54</v>
      </c>
      <c r="E48" s="10"/>
      <c r="F48" s="10"/>
      <c r="G48" s="10"/>
      <c r="H48" s="10"/>
      <c r="I48" s="10"/>
      <c r="J48" s="10"/>
      <c r="K48" s="160"/>
      <c r="M48" s="3"/>
      <c r="N48" s="3"/>
      <c r="O48" s="3"/>
    </row>
    <row r="49" spans="1:15" s="164" customFormat="1" ht="16.5" customHeight="1" x14ac:dyDescent="0.2">
      <c r="A49" s="169" t="s">
        <v>38</v>
      </c>
      <c r="B49" s="173" t="s">
        <v>47</v>
      </c>
      <c r="C49" s="174">
        <v>180</v>
      </c>
      <c r="D49" s="175">
        <v>178</v>
      </c>
      <c r="E49" s="10"/>
      <c r="F49" s="10"/>
      <c r="G49" s="10"/>
      <c r="H49" s="10"/>
      <c r="I49" s="10"/>
      <c r="J49" s="10"/>
      <c r="K49" s="160"/>
      <c r="M49" s="3"/>
      <c r="N49" s="3"/>
      <c r="O49" s="3"/>
    </row>
    <row r="50" spans="1:15" s="164" customFormat="1" ht="16.5" customHeight="1" x14ac:dyDescent="0.2">
      <c r="A50" s="169" t="s">
        <v>38</v>
      </c>
      <c r="B50" s="173" t="s">
        <v>48</v>
      </c>
      <c r="C50" s="174">
        <v>145</v>
      </c>
      <c r="D50" s="175">
        <v>143</v>
      </c>
      <c r="E50" s="10"/>
      <c r="F50" s="10"/>
      <c r="G50" s="10"/>
      <c r="H50" s="10"/>
      <c r="I50" s="10"/>
      <c r="J50" s="10"/>
      <c r="K50" s="160"/>
      <c r="M50" s="3"/>
      <c r="N50" s="3"/>
      <c r="O50" s="3"/>
    </row>
    <row r="51" spans="1:15" s="164" customFormat="1" ht="16.5" customHeight="1" x14ac:dyDescent="0.2">
      <c r="A51" s="169" t="s">
        <v>38</v>
      </c>
      <c r="B51" s="173" t="s">
        <v>42</v>
      </c>
      <c r="C51" s="174">
        <v>120</v>
      </c>
      <c r="D51" s="175">
        <v>111</v>
      </c>
      <c r="E51" s="10"/>
      <c r="F51" s="10"/>
      <c r="G51" s="10"/>
      <c r="H51" s="10"/>
      <c r="I51" s="10"/>
      <c r="J51" s="10"/>
      <c r="K51" s="160"/>
      <c r="M51" s="3"/>
      <c r="N51" s="3"/>
      <c r="O51" s="3"/>
    </row>
    <row r="52" spans="1:15" s="164" customFormat="1" ht="16.5" customHeight="1" x14ac:dyDescent="0.2">
      <c r="A52" s="169" t="s">
        <v>38</v>
      </c>
      <c r="B52" s="173" t="s">
        <v>45</v>
      </c>
      <c r="C52" s="174">
        <v>100</v>
      </c>
      <c r="D52" s="175">
        <v>91.5</v>
      </c>
      <c r="E52" s="10"/>
      <c r="F52" s="10"/>
      <c r="G52" s="10"/>
      <c r="H52" s="10"/>
      <c r="I52" s="10"/>
      <c r="J52" s="10"/>
      <c r="K52" s="160"/>
      <c r="M52" s="3"/>
      <c r="N52" s="3"/>
      <c r="O52" s="3"/>
    </row>
    <row r="53" spans="1:15" s="164" customFormat="1" ht="16.5" customHeight="1" x14ac:dyDescent="0.2">
      <c r="A53" s="169" t="s">
        <v>38</v>
      </c>
      <c r="B53" s="173" t="s">
        <v>44</v>
      </c>
      <c r="C53" s="174">
        <v>85</v>
      </c>
      <c r="D53" s="175">
        <v>75</v>
      </c>
      <c r="E53" s="10"/>
      <c r="F53" s="10"/>
      <c r="G53" s="10"/>
      <c r="H53" s="10"/>
      <c r="I53" s="10"/>
      <c r="J53" s="10"/>
      <c r="K53" s="160"/>
      <c r="M53" s="3"/>
      <c r="N53" s="3"/>
      <c r="O53" s="3"/>
    </row>
    <row r="54" spans="1:15" s="164" customFormat="1" ht="16.5" customHeight="1" x14ac:dyDescent="0.2">
      <c r="A54" s="169" t="s">
        <v>38</v>
      </c>
      <c r="B54" s="173" t="s">
        <v>49</v>
      </c>
      <c r="C54" s="174">
        <v>75</v>
      </c>
      <c r="D54" s="175">
        <v>68</v>
      </c>
      <c r="E54" s="10"/>
      <c r="F54" s="10"/>
      <c r="G54" s="10"/>
      <c r="H54" s="10"/>
      <c r="I54" s="10"/>
      <c r="J54" s="10"/>
      <c r="K54" s="160"/>
      <c r="M54" s="3"/>
      <c r="N54" s="3"/>
      <c r="O54" s="3"/>
    </row>
    <row r="55" spans="1:15" s="164" customFormat="1" ht="16.5" customHeight="1" thickBot="1" x14ac:dyDescent="0.25">
      <c r="A55" s="176" t="s">
        <v>38</v>
      </c>
      <c r="B55" s="177" t="s">
        <v>50</v>
      </c>
      <c r="C55" s="178">
        <v>62</v>
      </c>
      <c r="D55" s="179">
        <v>57.5</v>
      </c>
      <c r="E55" s="10"/>
      <c r="F55" s="10"/>
      <c r="G55" s="10"/>
      <c r="H55" s="10"/>
      <c r="I55" s="10"/>
      <c r="J55" s="10"/>
      <c r="K55" s="160"/>
      <c r="M55" s="3"/>
      <c r="N55" s="3"/>
      <c r="O55" s="3"/>
    </row>
    <row r="56" spans="1:15" s="164" customFormat="1" ht="16.5" customHeight="1" x14ac:dyDescent="0.2">
      <c r="A56" s="159"/>
      <c r="B56" s="10"/>
      <c r="C56" s="10"/>
      <c r="D56" s="10"/>
      <c r="E56" s="10"/>
      <c r="F56" s="10"/>
      <c r="G56" s="10"/>
      <c r="H56" s="10"/>
      <c r="I56" s="10"/>
      <c r="J56" s="10"/>
      <c r="K56" s="160"/>
      <c r="M56" s="3"/>
      <c r="N56" s="3"/>
      <c r="O56" s="3"/>
    </row>
  </sheetData>
  <phoneticPr fontId="0" type="noConversion"/>
  <printOptions horizontalCentered="1"/>
  <pageMargins left="0.19685039370078741" right="0.19685039370078741" top="0.86614173228346458" bottom="0.39370078740157483" header="0.39370078740157483" footer="0.19685039370078741"/>
  <pageSetup paperSize="9" fitToHeight="2" orientation="portrait" horizontalDpi="300" r:id="rId1"/>
  <headerFooter alignWithMargins="0">
    <oddHeader>&amp;L&amp;7INGENIEURBUREAU
A. AEGERTER &amp; DR. O. BOSSHARDT AG
BASEL, MÖHLIN&amp;R&amp;7
&amp;G</oddHeader>
    <oddFooter>&amp;R&amp;"Arial,Fett"&amp;9&amp;A / V 1.0 / &amp;"Arial,Standard"&amp;8Gültig ab: 31.03.2009 / Seite &amp;P (&amp;N)</oddFooter>
  </headerFooter>
  <colBreaks count="1" manualBreakCount="1">
    <brk id="11" max="1048575" man="1"/>
  </col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2"/>
  <sheetViews>
    <sheetView showZeros="0" workbookViewId="0"/>
  </sheetViews>
  <sheetFormatPr baseColWidth="10" defaultColWidth="10.28515625" defaultRowHeight="12.75" x14ac:dyDescent="0.2"/>
  <cols>
    <col min="1" max="1" width="4.5703125" style="50" customWidth="1"/>
    <col min="2" max="2" width="3.140625" style="50" customWidth="1"/>
    <col min="3" max="3" width="30" style="1" customWidth="1"/>
    <col min="4" max="4" width="17.42578125" style="1" customWidth="1"/>
    <col min="5" max="5" width="6.140625" style="1" customWidth="1"/>
    <col min="6" max="6" width="7" style="1" customWidth="1"/>
    <col min="7" max="8" width="6.42578125" style="1" customWidth="1"/>
    <col min="9" max="10" width="7.28515625" style="1" customWidth="1"/>
    <col min="11" max="11" width="2.5703125" style="1" customWidth="1"/>
    <col min="12" max="12" width="2.28515625" style="2" customWidth="1"/>
    <col min="13" max="15" width="10.28515625" style="3" customWidth="1"/>
    <col min="16" max="16384" width="10.28515625" style="2"/>
  </cols>
  <sheetData>
    <row r="1" spans="1:31" s="4" customFormat="1" ht="32.1" customHeight="1" x14ac:dyDescent="0.35">
      <c r="A1" s="191" t="s">
        <v>104</v>
      </c>
      <c r="B1" s="182"/>
      <c r="C1" s="183"/>
      <c r="D1" s="183"/>
      <c r="E1" s="184"/>
      <c r="F1" s="184"/>
      <c r="G1" s="184"/>
      <c r="H1" s="184"/>
      <c r="I1" s="184"/>
      <c r="J1" s="184"/>
      <c r="K1" s="185"/>
      <c r="M1" s="5"/>
      <c r="N1" s="5"/>
      <c r="O1" s="5"/>
    </row>
    <row r="2" spans="1:31" s="4" customFormat="1" ht="14.25" customHeight="1" x14ac:dyDescent="0.2">
      <c r="A2" s="180" t="s">
        <v>3</v>
      </c>
      <c r="B2" s="43"/>
      <c r="C2" s="43"/>
      <c r="D2" s="43"/>
      <c r="E2" s="43"/>
      <c r="F2" s="43"/>
      <c r="G2" s="43"/>
      <c r="H2" s="43"/>
      <c r="I2" s="43"/>
      <c r="J2" s="43"/>
      <c r="K2" s="181"/>
      <c r="L2" s="8"/>
      <c r="M2" s="5"/>
      <c r="N2" s="5"/>
      <c r="O2" s="5"/>
    </row>
    <row r="3" spans="1:31" s="4" customFormat="1" ht="18.75" customHeight="1" x14ac:dyDescent="0.2">
      <c r="A3" s="9" t="s">
        <v>0</v>
      </c>
      <c r="B3" s="10"/>
      <c r="C3" s="10"/>
      <c r="D3" s="10" t="s">
        <v>4</v>
      </c>
      <c r="E3" s="19" t="s">
        <v>73</v>
      </c>
      <c r="F3" s="11"/>
      <c r="G3" s="10"/>
      <c r="H3" s="10"/>
      <c r="I3" s="10"/>
      <c r="J3" s="10"/>
      <c r="K3" s="12"/>
      <c r="L3" s="13"/>
      <c r="M3" s="5"/>
      <c r="N3" s="5"/>
      <c r="O3" s="5"/>
    </row>
    <row r="4" spans="1:31" s="4" customFormat="1" ht="18.75" customHeight="1" x14ac:dyDescent="0.2">
      <c r="A4" s="14" t="s">
        <v>1</v>
      </c>
      <c r="B4" s="19"/>
      <c r="C4" s="15"/>
      <c r="D4" s="102"/>
      <c r="E4" s="102"/>
      <c r="F4" s="102"/>
      <c r="G4" s="103"/>
      <c r="H4" s="103"/>
      <c r="I4" s="103"/>
      <c r="J4" s="103"/>
      <c r="K4" s="104"/>
      <c r="L4" s="13"/>
      <c r="M4" s="5"/>
      <c r="N4" s="5"/>
      <c r="O4" s="5"/>
    </row>
    <row r="5" spans="1:31" s="4" customFormat="1" ht="18.75" customHeight="1" x14ac:dyDescent="0.2">
      <c r="A5" s="17" t="s">
        <v>2</v>
      </c>
      <c r="B5" s="54"/>
      <c r="C5" s="19" t="s">
        <v>65</v>
      </c>
      <c r="D5" s="18" t="s">
        <v>5</v>
      </c>
      <c r="E5" s="19" t="s">
        <v>84</v>
      </c>
      <c r="F5" s="16"/>
      <c r="G5" s="10"/>
      <c r="H5" s="10"/>
      <c r="I5" s="10"/>
      <c r="J5" s="10"/>
      <c r="K5" s="12"/>
      <c r="M5" s="5"/>
      <c r="N5" s="5"/>
      <c r="O5" s="5"/>
      <c r="AE5" s="51"/>
    </row>
    <row r="6" spans="1:31" s="4" customFormat="1" ht="18.75" customHeight="1" x14ac:dyDescent="0.2">
      <c r="A6" s="17" t="s">
        <v>6</v>
      </c>
      <c r="B6" s="54"/>
      <c r="C6" s="10"/>
      <c r="D6" s="19"/>
      <c r="E6" s="19" t="s">
        <v>72</v>
      </c>
      <c r="F6" s="20"/>
      <c r="G6" s="20"/>
      <c r="H6" s="20"/>
      <c r="I6" s="20"/>
      <c r="J6" s="20"/>
      <c r="K6" s="105"/>
      <c r="M6" s="5"/>
      <c r="N6" s="5"/>
      <c r="O6" s="5"/>
      <c r="AE6" s="51"/>
    </row>
    <row r="7" spans="1:31" s="4" customFormat="1" ht="18.75" customHeight="1" x14ac:dyDescent="0.2">
      <c r="A7" s="57" t="s">
        <v>37</v>
      </c>
      <c r="B7" s="58" t="s">
        <v>38</v>
      </c>
      <c r="C7" s="58" t="s">
        <v>7</v>
      </c>
      <c r="D7" s="21"/>
      <c r="E7" s="22" t="s">
        <v>8</v>
      </c>
      <c r="F7" s="23" t="s">
        <v>9</v>
      </c>
      <c r="G7" s="23" t="s">
        <v>10</v>
      </c>
      <c r="H7" s="23" t="s">
        <v>11</v>
      </c>
      <c r="I7" s="24" t="s">
        <v>12</v>
      </c>
      <c r="J7" s="24" t="s">
        <v>51</v>
      </c>
      <c r="K7" s="25" t="s">
        <v>13</v>
      </c>
      <c r="L7" s="2"/>
      <c r="M7" s="26" t="s">
        <v>14</v>
      </c>
      <c r="N7" s="5"/>
      <c r="O7" s="5"/>
      <c r="AE7" s="51"/>
    </row>
    <row r="8" spans="1:31" s="59" customFormat="1" ht="5.25" x14ac:dyDescent="0.15">
      <c r="A8" s="60"/>
      <c r="B8" s="61"/>
      <c r="C8" s="61"/>
      <c r="D8" s="62"/>
      <c r="E8" s="63"/>
      <c r="F8" s="64"/>
      <c r="G8" s="64"/>
      <c r="H8" s="64"/>
      <c r="I8" s="65"/>
      <c r="J8" s="65"/>
      <c r="K8" s="66"/>
      <c r="L8" s="67"/>
      <c r="M8" s="68"/>
      <c r="N8" s="69"/>
      <c r="O8" s="69"/>
      <c r="AE8" s="70"/>
    </row>
    <row r="9" spans="1:31" s="28" customFormat="1" ht="17.25" customHeight="1" x14ac:dyDescent="0.2">
      <c r="A9" s="106" t="s">
        <v>39</v>
      </c>
      <c r="B9" s="106" t="s">
        <v>48</v>
      </c>
      <c r="C9" s="107" t="s">
        <v>15</v>
      </c>
      <c r="D9" s="108"/>
      <c r="E9" s="109"/>
      <c r="F9" s="110" t="s">
        <v>65</v>
      </c>
      <c r="G9" s="111">
        <v>50</v>
      </c>
      <c r="H9" s="130">
        <v>67</v>
      </c>
      <c r="I9" s="112">
        <f t="shared" ref="I9:I32" ca="1" si="0">IF(B9="",0,M9*G9)</f>
        <v>7250</v>
      </c>
      <c r="J9" s="112">
        <f t="shared" ref="J9:J32" ca="1" si="1">IF(B9="",0,M9*H9)</f>
        <v>9715</v>
      </c>
      <c r="K9" s="113"/>
      <c r="M9" s="5">
        <f ca="1">IF(B9="","",INDIRECT(B9))</f>
        <v>145</v>
      </c>
      <c r="N9" s="5"/>
      <c r="O9" s="5"/>
      <c r="AE9" s="52"/>
    </row>
    <row r="10" spans="1:31" s="28" customFormat="1" ht="17.25" customHeight="1" x14ac:dyDescent="0.2">
      <c r="A10" s="106" t="s">
        <v>39</v>
      </c>
      <c r="B10" s="106" t="s">
        <v>48</v>
      </c>
      <c r="C10" s="114" t="s">
        <v>16</v>
      </c>
      <c r="D10" s="108" t="s">
        <v>17</v>
      </c>
      <c r="E10" s="115"/>
      <c r="F10" s="110" t="s">
        <v>65</v>
      </c>
      <c r="G10" s="111">
        <v>20</v>
      </c>
      <c r="H10" s="130">
        <v>33</v>
      </c>
      <c r="I10" s="112">
        <f t="shared" ca="1" si="0"/>
        <v>2900</v>
      </c>
      <c r="J10" s="112">
        <f t="shared" ca="1" si="1"/>
        <v>4785</v>
      </c>
      <c r="K10" s="116"/>
      <c r="M10" s="5">
        <f t="shared" ref="M10:M32" ca="1" si="2">IF(B10="","",INDIRECT(B10))</f>
        <v>145</v>
      </c>
      <c r="N10" s="5"/>
      <c r="O10" s="5"/>
      <c r="AE10" s="52"/>
    </row>
    <row r="11" spans="1:31" s="28" customFormat="1" ht="17.25" customHeight="1" x14ac:dyDescent="0.2">
      <c r="A11" s="117"/>
      <c r="B11" s="117"/>
      <c r="C11" s="118" t="s">
        <v>74</v>
      </c>
      <c r="D11" s="119"/>
      <c r="E11" s="115"/>
      <c r="F11" s="110"/>
      <c r="G11" s="111"/>
      <c r="H11" s="130"/>
      <c r="I11" s="112">
        <f t="shared" si="0"/>
        <v>0</v>
      </c>
      <c r="J11" s="112">
        <f t="shared" si="1"/>
        <v>0</v>
      </c>
      <c r="K11" s="116"/>
      <c r="M11" s="5" t="str">
        <f t="shared" ca="1" si="2"/>
        <v/>
      </c>
      <c r="N11" s="5"/>
      <c r="O11" s="5"/>
      <c r="AE11" s="52"/>
    </row>
    <row r="12" spans="1:31" s="28" customFormat="1" ht="17.25" customHeight="1" x14ac:dyDescent="0.2">
      <c r="A12" s="117" t="s">
        <v>60</v>
      </c>
      <c r="B12" s="117" t="s">
        <v>42</v>
      </c>
      <c r="C12" s="120" t="s">
        <v>75</v>
      </c>
      <c r="D12" s="108"/>
      <c r="E12" s="109"/>
      <c r="F12" s="110" t="s">
        <v>62</v>
      </c>
      <c r="G12" s="111">
        <v>30</v>
      </c>
      <c r="H12" s="130">
        <v>45</v>
      </c>
      <c r="I12" s="112" t="e">
        <f t="shared" ca="1" si="0"/>
        <v>#REF!</v>
      </c>
      <c r="J12" s="112" t="e">
        <f t="shared" ca="1" si="1"/>
        <v>#REF!</v>
      </c>
      <c r="K12" s="113"/>
      <c r="M12" s="5" t="e">
        <f t="shared" ca="1" si="2"/>
        <v>#REF!</v>
      </c>
      <c r="N12" s="5"/>
      <c r="O12" s="5"/>
      <c r="AE12" s="52"/>
    </row>
    <row r="13" spans="1:31" s="28" customFormat="1" ht="17.25" customHeight="1" x14ac:dyDescent="0.2">
      <c r="A13" s="117" t="s">
        <v>60</v>
      </c>
      <c r="B13" s="117" t="s">
        <v>45</v>
      </c>
      <c r="C13" s="120" t="s">
        <v>76</v>
      </c>
      <c r="D13" s="119"/>
      <c r="E13" s="115"/>
      <c r="F13" s="110" t="s">
        <v>63</v>
      </c>
      <c r="G13" s="111">
        <v>20</v>
      </c>
      <c r="H13" s="130">
        <v>33</v>
      </c>
      <c r="I13" s="112">
        <f t="shared" ca="1" si="0"/>
        <v>2000</v>
      </c>
      <c r="J13" s="112">
        <f t="shared" ca="1" si="1"/>
        <v>3300</v>
      </c>
      <c r="K13" s="121"/>
      <c r="M13" s="5">
        <f t="shared" ca="1" si="2"/>
        <v>100</v>
      </c>
      <c r="N13" s="5"/>
      <c r="O13" s="5"/>
      <c r="AE13" s="52"/>
    </row>
    <row r="14" spans="1:31" s="28" customFormat="1" ht="17.25" customHeight="1" x14ac:dyDescent="0.2">
      <c r="A14" s="117" t="s">
        <v>60</v>
      </c>
      <c r="B14" s="117" t="s">
        <v>45</v>
      </c>
      <c r="C14" s="120" t="s">
        <v>18</v>
      </c>
      <c r="D14" s="119"/>
      <c r="E14" s="115"/>
      <c r="F14" s="110" t="s">
        <v>63</v>
      </c>
      <c r="G14" s="111">
        <v>30</v>
      </c>
      <c r="H14" s="130">
        <v>17</v>
      </c>
      <c r="I14" s="112">
        <f t="shared" ca="1" si="0"/>
        <v>3000</v>
      </c>
      <c r="J14" s="112">
        <f t="shared" ca="1" si="1"/>
        <v>1700</v>
      </c>
      <c r="K14" s="121"/>
      <c r="M14" s="5">
        <f t="shared" ca="1" si="2"/>
        <v>100</v>
      </c>
      <c r="N14" s="5"/>
      <c r="O14" s="5"/>
      <c r="AE14" s="52"/>
    </row>
    <row r="15" spans="1:31" s="28" customFormat="1" ht="17.25" customHeight="1" x14ac:dyDescent="0.2">
      <c r="A15" s="117" t="s">
        <v>60</v>
      </c>
      <c r="B15" s="117" t="s">
        <v>45</v>
      </c>
      <c r="C15" s="114" t="s">
        <v>19</v>
      </c>
      <c r="D15" s="119"/>
      <c r="E15" s="115"/>
      <c r="F15" s="110" t="s">
        <v>63</v>
      </c>
      <c r="G15" s="111">
        <v>60</v>
      </c>
      <c r="H15" s="130">
        <v>45</v>
      </c>
      <c r="I15" s="112">
        <f t="shared" ca="1" si="0"/>
        <v>6000</v>
      </c>
      <c r="J15" s="112">
        <f t="shared" ca="1" si="1"/>
        <v>4500</v>
      </c>
      <c r="K15" s="121"/>
      <c r="M15" s="5">
        <f t="shared" ca="1" si="2"/>
        <v>100</v>
      </c>
      <c r="N15" s="5"/>
      <c r="O15" s="5"/>
      <c r="AE15" s="52"/>
    </row>
    <row r="16" spans="1:31" s="28" customFormat="1" ht="17.25" customHeight="1" x14ac:dyDescent="0.2">
      <c r="A16" s="117" t="s">
        <v>61</v>
      </c>
      <c r="B16" s="117" t="s">
        <v>42</v>
      </c>
      <c r="C16" s="114" t="s">
        <v>77</v>
      </c>
      <c r="D16" s="108"/>
      <c r="E16" s="109"/>
      <c r="F16" s="110" t="s">
        <v>64</v>
      </c>
      <c r="G16" s="111">
        <v>30</v>
      </c>
      <c r="H16" s="130">
        <v>33</v>
      </c>
      <c r="I16" s="112" t="e">
        <f t="shared" ca="1" si="0"/>
        <v>#REF!</v>
      </c>
      <c r="J16" s="112" t="e">
        <f t="shared" ca="1" si="1"/>
        <v>#REF!</v>
      </c>
      <c r="K16" s="121"/>
      <c r="M16" s="5" t="e">
        <f t="shared" ca="1" si="2"/>
        <v>#REF!</v>
      </c>
      <c r="N16" s="5"/>
      <c r="O16" s="5"/>
      <c r="AE16" s="52"/>
    </row>
    <row r="17" spans="1:31" s="28" customFormat="1" ht="17.25" customHeight="1" x14ac:dyDescent="0.2">
      <c r="A17" s="117" t="s">
        <v>61</v>
      </c>
      <c r="B17" s="117" t="s">
        <v>42</v>
      </c>
      <c r="C17" s="114" t="s">
        <v>20</v>
      </c>
      <c r="D17" s="108"/>
      <c r="E17" s="109"/>
      <c r="F17" s="110" t="s">
        <v>64</v>
      </c>
      <c r="G17" s="111">
        <v>40</v>
      </c>
      <c r="H17" s="130">
        <v>47</v>
      </c>
      <c r="I17" s="112" t="e">
        <f t="shared" ca="1" si="0"/>
        <v>#REF!</v>
      </c>
      <c r="J17" s="112" t="e">
        <f t="shared" ca="1" si="1"/>
        <v>#REF!</v>
      </c>
      <c r="K17" s="121"/>
      <c r="M17" s="5" t="e">
        <f t="shared" ca="1" si="2"/>
        <v>#REF!</v>
      </c>
      <c r="N17" s="5"/>
      <c r="O17" s="5"/>
      <c r="AE17" s="52"/>
    </row>
    <row r="18" spans="1:31" s="28" customFormat="1" ht="17.25" customHeight="1" x14ac:dyDescent="0.2">
      <c r="A18" s="117"/>
      <c r="B18" s="117"/>
      <c r="C18" s="114"/>
      <c r="D18" s="108"/>
      <c r="E18" s="109"/>
      <c r="F18" s="110"/>
      <c r="G18" s="111"/>
      <c r="H18" s="130"/>
      <c r="I18" s="112">
        <f t="shared" si="0"/>
        <v>0</v>
      </c>
      <c r="J18" s="112">
        <f t="shared" si="1"/>
        <v>0</v>
      </c>
      <c r="K18" s="121"/>
      <c r="M18" s="5" t="str">
        <f t="shared" ca="1" si="2"/>
        <v/>
      </c>
      <c r="N18" s="5"/>
      <c r="O18" s="5"/>
      <c r="AE18" s="52"/>
    </row>
    <row r="19" spans="1:31" s="28" customFormat="1" ht="17.25" customHeight="1" x14ac:dyDescent="0.2">
      <c r="A19" s="117" t="s">
        <v>41</v>
      </c>
      <c r="B19" s="117" t="s">
        <v>42</v>
      </c>
      <c r="C19" s="114" t="s">
        <v>21</v>
      </c>
      <c r="D19" s="108"/>
      <c r="E19" s="109"/>
      <c r="F19" s="110" t="s">
        <v>66</v>
      </c>
      <c r="G19" s="111">
        <v>50</v>
      </c>
      <c r="H19" s="130">
        <v>89</v>
      </c>
      <c r="I19" s="112" t="e">
        <f t="shared" ca="1" si="0"/>
        <v>#REF!</v>
      </c>
      <c r="J19" s="112" t="e">
        <f t="shared" ca="1" si="1"/>
        <v>#REF!</v>
      </c>
      <c r="K19" s="121"/>
      <c r="M19" s="5" t="e">
        <f t="shared" ca="1" si="2"/>
        <v>#REF!</v>
      </c>
      <c r="N19" s="5"/>
      <c r="O19" s="5"/>
      <c r="AE19" s="52"/>
    </row>
    <row r="20" spans="1:31" s="28" customFormat="1" ht="17.25" customHeight="1" x14ac:dyDescent="0.2">
      <c r="A20" s="117" t="s">
        <v>41</v>
      </c>
      <c r="B20" s="117" t="s">
        <v>49</v>
      </c>
      <c r="C20" s="114" t="s">
        <v>21</v>
      </c>
      <c r="D20" s="108"/>
      <c r="E20" s="109"/>
      <c r="F20" s="110" t="s">
        <v>22</v>
      </c>
      <c r="G20" s="111">
        <v>30</v>
      </c>
      <c r="H20" s="130">
        <v>46</v>
      </c>
      <c r="I20" s="112">
        <f t="shared" ca="1" si="0"/>
        <v>2250</v>
      </c>
      <c r="J20" s="112">
        <f t="shared" ca="1" si="1"/>
        <v>3450</v>
      </c>
      <c r="K20" s="121"/>
      <c r="M20" s="5">
        <f t="shared" ca="1" si="2"/>
        <v>75</v>
      </c>
      <c r="N20" s="5"/>
      <c r="O20" s="5"/>
      <c r="AE20" s="52"/>
    </row>
    <row r="21" spans="1:31" s="28" customFormat="1" ht="17.25" customHeight="1" x14ac:dyDescent="0.2">
      <c r="A21" s="117"/>
      <c r="B21" s="117"/>
      <c r="C21" s="114"/>
      <c r="D21" s="108"/>
      <c r="E21" s="109"/>
      <c r="F21" s="110"/>
      <c r="G21" s="111"/>
      <c r="H21" s="130"/>
      <c r="I21" s="112">
        <f t="shared" si="0"/>
        <v>0</v>
      </c>
      <c r="J21" s="112">
        <f t="shared" si="1"/>
        <v>0</v>
      </c>
      <c r="K21" s="121"/>
      <c r="M21" s="5" t="str">
        <f t="shared" ca="1" si="2"/>
        <v/>
      </c>
      <c r="N21" s="5"/>
      <c r="O21" s="5"/>
      <c r="AE21" s="52"/>
    </row>
    <row r="22" spans="1:31" s="28" customFormat="1" ht="17.25" customHeight="1" x14ac:dyDescent="0.2">
      <c r="A22" s="117"/>
      <c r="B22" s="117"/>
      <c r="C22" s="118" t="s">
        <v>78</v>
      </c>
      <c r="D22" s="119"/>
      <c r="E22" s="115"/>
      <c r="F22" s="110"/>
      <c r="G22" s="111"/>
      <c r="H22" s="130"/>
      <c r="I22" s="112">
        <f t="shared" si="0"/>
        <v>0</v>
      </c>
      <c r="J22" s="112">
        <f t="shared" si="1"/>
        <v>0</v>
      </c>
      <c r="K22" s="121"/>
      <c r="M22" s="5" t="str">
        <f t="shared" ca="1" si="2"/>
        <v/>
      </c>
      <c r="N22" s="5"/>
      <c r="O22" s="5"/>
      <c r="AE22" s="52"/>
    </row>
    <row r="23" spans="1:31" s="28" customFormat="1" ht="17.25" customHeight="1" x14ac:dyDescent="0.2">
      <c r="A23" s="117" t="s">
        <v>40</v>
      </c>
      <c r="B23" s="117" t="s">
        <v>45</v>
      </c>
      <c r="C23" s="120" t="s">
        <v>23</v>
      </c>
      <c r="D23" s="119" t="s">
        <v>24</v>
      </c>
      <c r="E23" s="115"/>
      <c r="F23" s="110" t="s">
        <v>79</v>
      </c>
      <c r="G23" s="111">
        <v>60</v>
      </c>
      <c r="H23" s="130">
        <v>54</v>
      </c>
      <c r="I23" s="112">
        <f t="shared" ca="1" si="0"/>
        <v>6000</v>
      </c>
      <c r="J23" s="112">
        <f t="shared" ca="1" si="1"/>
        <v>5400</v>
      </c>
      <c r="K23" s="121"/>
      <c r="M23" s="5">
        <f t="shared" ca="1" si="2"/>
        <v>100</v>
      </c>
      <c r="N23" s="5"/>
      <c r="O23" s="5"/>
      <c r="AE23" s="52"/>
    </row>
    <row r="24" spans="1:31" s="28" customFormat="1" ht="17.25" customHeight="1" x14ac:dyDescent="0.2">
      <c r="A24" s="117" t="s">
        <v>40</v>
      </c>
      <c r="B24" s="117" t="s">
        <v>44</v>
      </c>
      <c r="C24" s="120" t="s">
        <v>25</v>
      </c>
      <c r="D24" s="119" t="s">
        <v>26</v>
      </c>
      <c r="E24" s="115"/>
      <c r="F24" s="110" t="s">
        <v>80</v>
      </c>
      <c r="G24" s="111">
        <v>30</v>
      </c>
      <c r="H24" s="130">
        <v>32</v>
      </c>
      <c r="I24" s="112">
        <f t="shared" ca="1" si="0"/>
        <v>2550</v>
      </c>
      <c r="J24" s="112">
        <f t="shared" ca="1" si="1"/>
        <v>2720</v>
      </c>
      <c r="K24" s="121"/>
      <c r="M24" s="5">
        <f t="shared" ca="1" si="2"/>
        <v>85</v>
      </c>
      <c r="N24" s="5"/>
      <c r="O24" s="5"/>
      <c r="AE24" s="52"/>
    </row>
    <row r="25" spans="1:31" s="28" customFormat="1" ht="17.25" customHeight="1" x14ac:dyDescent="0.2">
      <c r="A25" s="55" t="s">
        <v>40</v>
      </c>
      <c r="B25" s="55" t="s">
        <v>44</v>
      </c>
      <c r="C25" s="84" t="s">
        <v>27</v>
      </c>
      <c r="D25" s="73" t="s">
        <v>28</v>
      </c>
      <c r="E25" s="74"/>
      <c r="F25" s="71" t="s">
        <v>80</v>
      </c>
      <c r="G25" s="72">
        <v>40</v>
      </c>
      <c r="H25" s="131">
        <v>47</v>
      </c>
      <c r="I25" s="98">
        <f t="shared" ca="1" si="0"/>
        <v>3400</v>
      </c>
      <c r="J25" s="98">
        <f t="shared" ca="1" si="1"/>
        <v>3995</v>
      </c>
      <c r="K25" s="88"/>
      <c r="M25" s="5">
        <f t="shared" ca="1" si="2"/>
        <v>85</v>
      </c>
      <c r="N25" s="5"/>
      <c r="O25" s="5"/>
      <c r="AE25" s="52"/>
    </row>
    <row r="26" spans="1:31" s="28" customFormat="1" ht="17.25" customHeight="1" x14ac:dyDescent="0.2">
      <c r="A26" s="55" t="s">
        <v>40</v>
      </c>
      <c r="B26" s="55" t="s">
        <v>49</v>
      </c>
      <c r="C26" s="87" t="s">
        <v>29</v>
      </c>
      <c r="D26" s="75" t="s">
        <v>82</v>
      </c>
      <c r="E26" s="76"/>
      <c r="F26" s="71" t="s">
        <v>67</v>
      </c>
      <c r="G26" s="72">
        <v>200</v>
      </c>
      <c r="H26" s="131">
        <v>156</v>
      </c>
      <c r="I26" s="98">
        <f t="shared" ca="1" si="0"/>
        <v>15000</v>
      </c>
      <c r="J26" s="98">
        <f t="shared" ca="1" si="1"/>
        <v>11700</v>
      </c>
      <c r="K26" s="83"/>
      <c r="M26" s="5">
        <f t="shared" ca="1" si="2"/>
        <v>75</v>
      </c>
      <c r="N26" s="5"/>
      <c r="O26" s="5"/>
      <c r="AE26" s="52"/>
    </row>
    <row r="27" spans="1:31" s="28" customFormat="1" ht="17.25" customHeight="1" x14ac:dyDescent="0.2">
      <c r="A27" s="55" t="s">
        <v>40</v>
      </c>
      <c r="B27" s="55" t="s">
        <v>50</v>
      </c>
      <c r="C27" s="87" t="s">
        <v>30</v>
      </c>
      <c r="D27" s="75" t="s">
        <v>83</v>
      </c>
      <c r="E27" s="76"/>
      <c r="F27" s="71" t="s">
        <v>81</v>
      </c>
      <c r="G27" s="72">
        <v>150</v>
      </c>
      <c r="H27" s="131">
        <v>217</v>
      </c>
      <c r="I27" s="98">
        <f t="shared" ca="1" si="0"/>
        <v>9300</v>
      </c>
      <c r="J27" s="98">
        <f t="shared" ca="1" si="1"/>
        <v>13454</v>
      </c>
      <c r="K27" s="83"/>
      <c r="M27" s="5">
        <f t="shared" ca="1" si="2"/>
        <v>62</v>
      </c>
      <c r="N27" s="5"/>
      <c r="O27" s="5"/>
      <c r="AE27" s="52"/>
    </row>
    <row r="28" spans="1:31" s="28" customFormat="1" ht="17.25" customHeight="1" x14ac:dyDescent="0.2">
      <c r="A28" s="55"/>
      <c r="B28" s="55"/>
      <c r="C28" s="86"/>
      <c r="D28" s="73"/>
      <c r="E28" s="74"/>
      <c r="F28" s="71"/>
      <c r="G28" s="72"/>
      <c r="H28" s="131"/>
      <c r="I28" s="98">
        <f t="shared" si="0"/>
        <v>0</v>
      </c>
      <c r="J28" s="98">
        <f t="shared" si="1"/>
        <v>0</v>
      </c>
      <c r="K28" s="83"/>
      <c r="M28" s="5" t="str">
        <f t="shared" ca="1" si="2"/>
        <v/>
      </c>
      <c r="N28" s="5"/>
      <c r="O28" s="5"/>
      <c r="AE28" s="52"/>
    </row>
    <row r="29" spans="1:31" s="28" customFormat="1" ht="17.25" customHeight="1" x14ac:dyDescent="0.2">
      <c r="A29" s="55"/>
      <c r="B29" s="55"/>
      <c r="C29" s="86" t="s">
        <v>55</v>
      </c>
      <c r="D29" s="75"/>
      <c r="E29" s="76"/>
      <c r="F29" s="71"/>
      <c r="G29" s="72"/>
      <c r="H29" s="131"/>
      <c r="I29" s="98">
        <f t="shared" si="0"/>
        <v>0</v>
      </c>
      <c r="J29" s="98">
        <f t="shared" si="1"/>
        <v>0</v>
      </c>
      <c r="K29" s="83"/>
      <c r="M29" s="5" t="str">
        <f t="shared" ca="1" si="2"/>
        <v/>
      </c>
      <c r="N29" s="5"/>
      <c r="O29" s="5"/>
      <c r="AE29" s="52"/>
    </row>
    <row r="30" spans="1:31" s="28" customFormat="1" ht="17.25" customHeight="1" x14ac:dyDescent="0.2">
      <c r="A30" s="55" t="s">
        <v>43</v>
      </c>
      <c r="B30" s="55" t="s">
        <v>44</v>
      </c>
      <c r="C30" s="84" t="s">
        <v>56</v>
      </c>
      <c r="D30" s="75"/>
      <c r="E30" s="76"/>
      <c r="F30" s="71"/>
      <c r="G30" s="72">
        <v>50</v>
      </c>
      <c r="H30" s="131">
        <v>57</v>
      </c>
      <c r="I30" s="98">
        <f t="shared" ca="1" si="0"/>
        <v>4250</v>
      </c>
      <c r="J30" s="98">
        <f t="shared" ca="1" si="1"/>
        <v>4845</v>
      </c>
      <c r="K30" s="83"/>
      <c r="M30" s="5">
        <f t="shared" ca="1" si="2"/>
        <v>85</v>
      </c>
      <c r="N30" s="5"/>
      <c r="O30" s="5"/>
      <c r="AE30" s="52"/>
    </row>
    <row r="31" spans="1:31" s="28" customFormat="1" ht="17.25" customHeight="1" x14ac:dyDescent="0.2">
      <c r="A31" s="55"/>
      <c r="B31" s="55"/>
      <c r="C31" s="84"/>
      <c r="D31" s="73"/>
      <c r="E31" s="74"/>
      <c r="F31" s="71"/>
      <c r="G31" s="72"/>
      <c r="H31" s="131"/>
      <c r="I31" s="98">
        <f t="shared" si="0"/>
        <v>0</v>
      </c>
      <c r="J31" s="98">
        <f t="shared" si="1"/>
        <v>0</v>
      </c>
      <c r="K31" s="85"/>
      <c r="M31" s="5" t="str">
        <f t="shared" ca="1" si="2"/>
        <v/>
      </c>
      <c r="N31" s="5"/>
      <c r="O31" s="5"/>
      <c r="AE31" s="52"/>
    </row>
    <row r="32" spans="1:31" s="28" customFormat="1" ht="17.25" customHeight="1" x14ac:dyDescent="0.2">
      <c r="A32" s="55" t="s">
        <v>71</v>
      </c>
      <c r="B32" s="55" t="s">
        <v>45</v>
      </c>
      <c r="C32" s="87" t="s">
        <v>70</v>
      </c>
      <c r="D32" s="75"/>
      <c r="E32" s="76"/>
      <c r="F32" s="71"/>
      <c r="G32" s="72">
        <v>100</v>
      </c>
      <c r="H32" s="131"/>
      <c r="I32" s="98">
        <f t="shared" ca="1" si="0"/>
        <v>10000</v>
      </c>
      <c r="J32" s="98">
        <f t="shared" ca="1" si="1"/>
        <v>0</v>
      </c>
      <c r="K32" s="85"/>
      <c r="M32" s="5">
        <f t="shared" ca="1" si="2"/>
        <v>100</v>
      </c>
      <c r="N32" s="5"/>
      <c r="O32" s="5"/>
      <c r="AE32" s="52"/>
    </row>
    <row r="33" spans="1:33" s="28" customFormat="1" ht="6" customHeight="1" x14ac:dyDescent="0.2">
      <c r="A33" s="31"/>
      <c r="B33" s="31"/>
      <c r="C33" s="89"/>
      <c r="D33" s="77"/>
      <c r="E33" s="78"/>
      <c r="F33" s="79"/>
      <c r="G33" s="80"/>
      <c r="H33" s="80"/>
      <c r="I33" s="99"/>
      <c r="J33" s="99">
        <f>M33*H33</f>
        <v>0</v>
      </c>
      <c r="K33" s="92"/>
      <c r="M33" s="5"/>
      <c r="N33" s="5"/>
      <c r="O33" s="5"/>
      <c r="AE33" s="52"/>
    </row>
    <row r="34" spans="1:33" s="28" customFormat="1" ht="17.25" customHeight="1" x14ac:dyDescent="0.2">
      <c r="A34" s="29"/>
      <c r="B34" s="29"/>
      <c r="C34" s="90" t="s">
        <v>31</v>
      </c>
      <c r="D34" s="75"/>
      <c r="E34" s="76"/>
      <c r="F34" s="71"/>
      <c r="G34" s="72"/>
      <c r="H34" s="72"/>
      <c r="I34" s="98"/>
      <c r="J34" s="98">
        <f>M34*H34</f>
        <v>0</v>
      </c>
      <c r="K34" s="85"/>
      <c r="M34" s="5"/>
      <c r="N34" s="5"/>
      <c r="O34" s="5"/>
      <c r="AE34" s="52"/>
      <c r="AG34" s="53"/>
    </row>
    <row r="35" spans="1:33" s="28" customFormat="1" ht="17.25" customHeight="1" x14ac:dyDescent="0.2">
      <c r="A35" s="55" t="s">
        <v>39</v>
      </c>
      <c r="B35" s="29"/>
      <c r="C35" s="87" t="s">
        <v>32</v>
      </c>
      <c r="D35" s="81"/>
      <c r="E35" s="76"/>
      <c r="F35" s="71"/>
      <c r="G35" s="122">
        <f t="shared" ref="G35:J39" si="3">SUMIF($A$9:$A$32,$A35,G$9:G$32)</f>
        <v>70</v>
      </c>
      <c r="H35" s="96">
        <f t="shared" si="3"/>
        <v>100</v>
      </c>
      <c r="I35" s="100">
        <f t="shared" ca="1" si="3"/>
        <v>10150</v>
      </c>
      <c r="J35" s="100">
        <f t="shared" ca="1" si="3"/>
        <v>14500</v>
      </c>
      <c r="K35" s="83"/>
      <c r="M35" s="5"/>
      <c r="N35" s="5"/>
      <c r="O35" s="5"/>
    </row>
    <row r="36" spans="1:33" s="28" customFormat="1" ht="17.25" customHeight="1" x14ac:dyDescent="0.2">
      <c r="A36" s="55" t="s">
        <v>60</v>
      </c>
      <c r="B36" s="29"/>
      <c r="C36" s="87" t="s">
        <v>58</v>
      </c>
      <c r="D36" s="81"/>
      <c r="E36" s="76"/>
      <c r="F36" s="71"/>
      <c r="G36" s="122">
        <f t="shared" si="3"/>
        <v>140</v>
      </c>
      <c r="H36" s="96">
        <f t="shared" si="3"/>
        <v>140</v>
      </c>
      <c r="I36" s="100" t="e">
        <f t="shared" ca="1" si="3"/>
        <v>#REF!</v>
      </c>
      <c r="J36" s="100" t="e">
        <f t="shared" ca="1" si="3"/>
        <v>#REF!</v>
      </c>
      <c r="K36" s="83"/>
      <c r="M36" s="5"/>
      <c r="N36" s="5"/>
      <c r="O36" s="5"/>
    </row>
    <row r="37" spans="1:33" s="28" customFormat="1" ht="17.25" customHeight="1" x14ac:dyDescent="0.2">
      <c r="A37" s="55" t="s">
        <v>61</v>
      </c>
      <c r="B37" s="32"/>
      <c r="C37" s="87" t="s">
        <v>58</v>
      </c>
      <c r="D37" s="75"/>
      <c r="E37" s="76"/>
      <c r="F37" s="82"/>
      <c r="G37" s="122">
        <f t="shared" si="3"/>
        <v>70</v>
      </c>
      <c r="H37" s="96">
        <f t="shared" si="3"/>
        <v>80</v>
      </c>
      <c r="I37" s="100" t="e">
        <f t="shared" ca="1" si="3"/>
        <v>#REF!</v>
      </c>
      <c r="J37" s="100" t="e">
        <f t="shared" ca="1" si="3"/>
        <v>#REF!</v>
      </c>
      <c r="K37" s="83"/>
      <c r="M37" s="5"/>
      <c r="N37" s="5"/>
      <c r="O37" s="5"/>
    </row>
    <row r="38" spans="1:33" s="33" customFormat="1" ht="17.25" customHeight="1" x14ac:dyDescent="0.2">
      <c r="A38" s="55" t="s">
        <v>40</v>
      </c>
      <c r="B38" s="30"/>
      <c r="C38" s="87" t="s">
        <v>33</v>
      </c>
      <c r="D38" s="75"/>
      <c r="E38" s="76"/>
      <c r="F38" s="71"/>
      <c r="G38" s="122">
        <f t="shared" si="3"/>
        <v>480</v>
      </c>
      <c r="H38" s="96">
        <f t="shared" si="3"/>
        <v>506</v>
      </c>
      <c r="I38" s="100">
        <f t="shared" ca="1" si="3"/>
        <v>36250</v>
      </c>
      <c r="J38" s="100">
        <f t="shared" ca="1" si="3"/>
        <v>37269</v>
      </c>
      <c r="K38" s="83"/>
      <c r="L38" s="28"/>
      <c r="M38" s="5"/>
      <c r="N38" s="3"/>
      <c r="O38" s="3"/>
    </row>
    <row r="39" spans="1:33" s="33" customFormat="1" ht="17.25" customHeight="1" x14ac:dyDescent="0.2">
      <c r="A39" s="55" t="s">
        <v>41</v>
      </c>
      <c r="B39" s="29"/>
      <c r="C39" s="87" t="s">
        <v>57</v>
      </c>
      <c r="D39" s="75"/>
      <c r="E39" s="76"/>
      <c r="F39" s="71"/>
      <c r="G39" s="122">
        <f t="shared" si="3"/>
        <v>80</v>
      </c>
      <c r="H39" s="96">
        <f t="shared" si="3"/>
        <v>135</v>
      </c>
      <c r="I39" s="100" t="e">
        <f t="shared" ca="1" si="3"/>
        <v>#REF!</v>
      </c>
      <c r="J39" s="100" t="e">
        <f t="shared" ca="1" si="3"/>
        <v>#REF!</v>
      </c>
      <c r="K39" s="83"/>
      <c r="L39" s="28"/>
      <c r="M39" s="5"/>
      <c r="N39" s="3"/>
      <c r="O39" s="3"/>
    </row>
    <row r="40" spans="1:33" s="33" customFormat="1" ht="17.25" customHeight="1" x14ac:dyDescent="0.2">
      <c r="A40" s="55" t="s">
        <v>43</v>
      </c>
      <c r="B40" s="29"/>
      <c r="C40" s="87" t="s">
        <v>34</v>
      </c>
      <c r="D40" s="75"/>
      <c r="E40" s="76"/>
      <c r="F40" s="71"/>
      <c r="G40" s="122">
        <f t="shared" ref="G40:I41" si="4">SUMIF($A$9:$A$32,$A40,G$9:G$32)</f>
        <v>50</v>
      </c>
      <c r="H40" s="96">
        <f t="shared" si="4"/>
        <v>57</v>
      </c>
      <c r="I40" s="100">
        <f t="shared" ca="1" si="4"/>
        <v>4250</v>
      </c>
      <c r="J40" s="100"/>
      <c r="K40" s="83"/>
      <c r="L40" s="28"/>
      <c r="M40" s="5"/>
      <c r="N40" s="3"/>
      <c r="O40" s="3"/>
    </row>
    <row r="41" spans="1:33" s="33" customFormat="1" ht="17.25" customHeight="1" x14ac:dyDescent="0.2">
      <c r="A41" s="55" t="s">
        <v>71</v>
      </c>
      <c r="B41" s="29"/>
      <c r="C41" s="87" t="s">
        <v>70</v>
      </c>
      <c r="D41" s="75"/>
      <c r="E41" s="76"/>
      <c r="F41" s="71"/>
      <c r="G41" s="122">
        <f t="shared" si="4"/>
        <v>100</v>
      </c>
      <c r="H41" s="96">
        <f t="shared" si="4"/>
        <v>0</v>
      </c>
      <c r="I41" s="100">
        <f t="shared" ca="1" si="4"/>
        <v>10000</v>
      </c>
      <c r="J41" s="100">
        <f ca="1">SUMIF($A$9:$A$32,$A41,J$9:J$32)</f>
        <v>0</v>
      </c>
      <c r="K41" s="83"/>
      <c r="L41" s="28"/>
      <c r="M41" s="5"/>
      <c r="N41" s="3"/>
      <c r="O41" s="3"/>
    </row>
    <row r="42" spans="1:33" s="33" customFormat="1" ht="6.75" customHeight="1" thickBot="1" x14ac:dyDescent="0.25">
      <c r="A42" s="34"/>
      <c r="B42" s="34"/>
      <c r="C42" s="35"/>
      <c r="D42" s="36"/>
      <c r="E42" s="37"/>
      <c r="F42" s="38"/>
      <c r="G42" s="39"/>
      <c r="H42" s="39"/>
      <c r="I42" s="27">
        <f>M42*G42</f>
        <v>0</v>
      </c>
      <c r="J42" s="56"/>
      <c r="K42" s="40"/>
      <c r="M42" s="3"/>
      <c r="N42" s="3"/>
      <c r="O42" s="3"/>
    </row>
    <row r="43" spans="1:33" s="33" customFormat="1" ht="18.75" customHeight="1" thickBot="1" x14ac:dyDescent="0.25">
      <c r="A43" s="6" t="s">
        <v>52</v>
      </c>
      <c r="B43" s="7"/>
      <c r="C43" s="41"/>
      <c r="D43" s="93"/>
      <c r="E43" s="94"/>
      <c r="F43" s="94"/>
      <c r="G43" s="123">
        <f>SUM(G34:G42)</f>
        <v>990</v>
      </c>
      <c r="H43" s="124">
        <f>SUM(H34:H42)</f>
        <v>1018</v>
      </c>
      <c r="I43" s="124" t="e">
        <f ca="1">SUM(I34:I42)</f>
        <v>#REF!</v>
      </c>
      <c r="J43" s="125" t="e">
        <f ca="1">SUM(J34:J42)</f>
        <v>#REF!</v>
      </c>
      <c r="K43" s="91"/>
      <c r="M43" s="3"/>
      <c r="N43" s="3"/>
      <c r="O43" s="3"/>
    </row>
    <row r="44" spans="1:33" s="33" customFormat="1" ht="18.75" customHeight="1" thickBot="1" x14ac:dyDescent="0.25">
      <c r="A44" s="6" t="s">
        <v>35</v>
      </c>
      <c r="B44" s="7"/>
      <c r="C44" s="41"/>
      <c r="D44" s="95" t="s">
        <v>68</v>
      </c>
      <c r="E44" s="7"/>
      <c r="F44" s="7"/>
      <c r="G44" s="126"/>
      <c r="H44" s="127">
        <f>SUM(H10,H43)</f>
        <v>1051</v>
      </c>
      <c r="I44" s="128">
        <f>174000-81330</f>
        <v>92670</v>
      </c>
      <c r="J44" s="129"/>
      <c r="K44" s="91"/>
      <c r="M44" s="3"/>
      <c r="N44" s="3"/>
      <c r="O44" s="3"/>
    </row>
    <row r="45" spans="1:33" s="33" customFormat="1" ht="16.5" customHeight="1" x14ac:dyDescent="0.2">
      <c r="A45" s="101" t="s">
        <v>69</v>
      </c>
      <c r="B45" s="43"/>
      <c r="C45" s="43"/>
      <c r="D45" s="43"/>
      <c r="E45" s="43"/>
      <c r="F45" s="43"/>
      <c r="G45" s="43"/>
      <c r="H45" s="43"/>
      <c r="I45" s="43"/>
      <c r="J45" s="43"/>
      <c r="K45" s="44" t="s">
        <v>36</v>
      </c>
      <c r="M45" s="3"/>
      <c r="N45" s="3"/>
      <c r="O45" s="3"/>
    </row>
    <row r="46" spans="1:33" s="164" customFormat="1" ht="15" thickBot="1" x14ac:dyDescent="0.25">
      <c r="A46" s="161"/>
      <c r="B46" s="161"/>
      <c r="C46" s="162"/>
      <c r="D46" s="162"/>
      <c r="E46" s="162"/>
      <c r="F46" s="162"/>
      <c r="G46" s="162"/>
      <c r="H46" s="162"/>
      <c r="I46" s="162"/>
      <c r="J46" s="162"/>
      <c r="K46" s="163"/>
      <c r="M46" s="3"/>
      <c r="N46" s="3"/>
      <c r="O46" s="3"/>
    </row>
    <row r="47" spans="1:33" s="164" customFormat="1" ht="18.75" customHeight="1" thickBot="1" x14ac:dyDescent="0.25">
      <c r="A47" s="165" t="s">
        <v>46</v>
      </c>
      <c r="B47" s="166"/>
      <c r="C47" s="167"/>
      <c r="D47" s="168"/>
      <c r="E47" s="162"/>
      <c r="F47" s="162"/>
      <c r="G47" s="162"/>
      <c r="H47" s="162"/>
      <c r="I47" s="162"/>
      <c r="J47" s="162"/>
      <c r="K47" s="163"/>
      <c r="M47" s="3"/>
      <c r="N47" s="3"/>
      <c r="O47" s="3"/>
    </row>
    <row r="48" spans="1:33" s="164" customFormat="1" ht="14.25" x14ac:dyDescent="0.2">
      <c r="A48" s="169"/>
      <c r="B48" s="170"/>
      <c r="C48" s="171" t="s">
        <v>53</v>
      </c>
      <c r="D48" s="172" t="s">
        <v>54</v>
      </c>
      <c r="E48" s="162"/>
      <c r="F48" s="162"/>
      <c r="G48" s="162"/>
      <c r="H48" s="162"/>
      <c r="I48" s="162"/>
      <c r="J48" s="162"/>
      <c r="K48" s="163"/>
      <c r="M48" s="3"/>
      <c r="N48" s="3"/>
      <c r="O48" s="3"/>
    </row>
    <row r="49" spans="1:15" s="164" customFormat="1" ht="14.25" x14ac:dyDescent="0.2">
      <c r="A49" s="169" t="s">
        <v>38</v>
      </c>
      <c r="B49" s="173" t="s">
        <v>47</v>
      </c>
      <c r="C49" s="174">
        <v>180</v>
      </c>
      <c r="D49" s="175">
        <v>178</v>
      </c>
      <c r="E49" s="162"/>
      <c r="F49" s="162"/>
      <c r="G49" s="162"/>
      <c r="H49" s="162"/>
      <c r="I49" s="162"/>
      <c r="J49" s="162"/>
      <c r="K49" s="163"/>
      <c r="M49" s="3"/>
      <c r="N49" s="3"/>
      <c r="O49" s="3"/>
    </row>
    <row r="50" spans="1:15" s="164" customFormat="1" ht="14.25" x14ac:dyDescent="0.2">
      <c r="A50" s="169" t="s">
        <v>38</v>
      </c>
      <c r="B50" s="173" t="s">
        <v>48</v>
      </c>
      <c r="C50" s="174">
        <v>145</v>
      </c>
      <c r="D50" s="175">
        <v>143</v>
      </c>
      <c r="E50" s="162"/>
      <c r="F50" s="162"/>
      <c r="G50" s="162"/>
      <c r="H50" s="162"/>
      <c r="I50" s="162"/>
      <c r="J50" s="162"/>
      <c r="K50" s="163"/>
      <c r="M50" s="3"/>
      <c r="N50" s="3"/>
      <c r="O50" s="3"/>
    </row>
    <row r="51" spans="1:15" s="164" customFormat="1" ht="14.25" x14ac:dyDescent="0.2">
      <c r="A51" s="169" t="s">
        <v>38</v>
      </c>
      <c r="B51" s="173" t="s">
        <v>42</v>
      </c>
      <c r="C51" s="174">
        <v>120</v>
      </c>
      <c r="D51" s="175">
        <v>111</v>
      </c>
      <c r="E51" s="162"/>
      <c r="F51" s="162"/>
      <c r="G51" s="162"/>
      <c r="H51" s="162"/>
      <c r="I51" s="162"/>
      <c r="J51" s="162"/>
      <c r="K51" s="163"/>
      <c r="M51" s="3"/>
      <c r="N51" s="3"/>
      <c r="O51" s="3"/>
    </row>
    <row r="52" spans="1:15" s="164" customFormat="1" ht="14.25" x14ac:dyDescent="0.2">
      <c r="A52" s="169" t="s">
        <v>38</v>
      </c>
      <c r="B52" s="173" t="s">
        <v>45</v>
      </c>
      <c r="C52" s="174">
        <v>100</v>
      </c>
      <c r="D52" s="175">
        <v>91.5</v>
      </c>
      <c r="E52" s="162"/>
      <c r="F52" s="162"/>
      <c r="G52" s="162"/>
      <c r="H52" s="162"/>
      <c r="I52" s="162"/>
      <c r="J52" s="162"/>
      <c r="K52" s="163"/>
      <c r="M52" s="3"/>
      <c r="N52" s="3"/>
      <c r="O52" s="3"/>
    </row>
    <row r="53" spans="1:15" s="164" customFormat="1" ht="14.25" x14ac:dyDescent="0.2">
      <c r="A53" s="169" t="s">
        <v>38</v>
      </c>
      <c r="B53" s="173" t="s">
        <v>44</v>
      </c>
      <c r="C53" s="174">
        <v>85</v>
      </c>
      <c r="D53" s="175">
        <v>75</v>
      </c>
      <c r="E53" s="162"/>
      <c r="F53" s="162"/>
      <c r="G53" s="162"/>
      <c r="H53" s="162"/>
      <c r="I53" s="162"/>
      <c r="J53" s="162"/>
      <c r="K53" s="163"/>
      <c r="M53" s="3"/>
      <c r="N53" s="3"/>
      <c r="O53" s="3"/>
    </row>
    <row r="54" spans="1:15" s="164" customFormat="1" ht="14.25" x14ac:dyDescent="0.2">
      <c r="A54" s="169" t="s">
        <v>38</v>
      </c>
      <c r="B54" s="173" t="s">
        <v>49</v>
      </c>
      <c r="C54" s="174">
        <v>75</v>
      </c>
      <c r="D54" s="175">
        <v>68</v>
      </c>
      <c r="E54" s="162"/>
      <c r="F54" s="162"/>
      <c r="G54" s="162"/>
      <c r="H54" s="162"/>
      <c r="I54" s="162"/>
      <c r="J54" s="162"/>
      <c r="K54" s="163"/>
      <c r="M54" s="3"/>
      <c r="N54" s="3"/>
      <c r="O54" s="3"/>
    </row>
    <row r="55" spans="1:15" s="164" customFormat="1" ht="15" thickBot="1" x14ac:dyDescent="0.25">
      <c r="A55" s="176" t="s">
        <v>38</v>
      </c>
      <c r="B55" s="177" t="s">
        <v>50</v>
      </c>
      <c r="C55" s="178">
        <v>62</v>
      </c>
      <c r="D55" s="179">
        <v>57.5</v>
      </c>
      <c r="E55" s="162"/>
      <c r="F55" s="162"/>
      <c r="G55" s="162"/>
      <c r="H55" s="162"/>
      <c r="I55" s="162"/>
      <c r="J55" s="162"/>
      <c r="K55" s="163"/>
      <c r="M55" s="3"/>
      <c r="N55" s="3"/>
      <c r="O55" s="3"/>
    </row>
    <row r="56" spans="1:15" s="164" customFormat="1" ht="14.25" x14ac:dyDescent="0.2">
      <c r="A56" s="161"/>
      <c r="B56" s="161"/>
      <c r="C56" s="162"/>
      <c r="D56" s="162"/>
      <c r="E56" s="162"/>
      <c r="F56" s="162"/>
      <c r="G56" s="162"/>
      <c r="H56" s="162"/>
      <c r="I56" s="162"/>
      <c r="J56" s="162"/>
      <c r="K56" s="163"/>
      <c r="M56" s="3"/>
      <c r="N56" s="3"/>
      <c r="O56" s="3"/>
    </row>
    <row r="57" spans="1:15" s="164" customFormat="1" ht="14.25" x14ac:dyDescent="0.2">
      <c r="A57" s="161"/>
      <c r="B57" s="161"/>
      <c r="C57" s="162"/>
      <c r="D57" s="162"/>
      <c r="E57" s="162"/>
      <c r="F57" s="162"/>
      <c r="G57" s="162"/>
      <c r="H57" s="162"/>
      <c r="I57" s="162"/>
      <c r="J57" s="162"/>
      <c r="K57" s="163"/>
      <c r="M57" s="3"/>
      <c r="N57" s="3"/>
      <c r="O57" s="3"/>
    </row>
    <row r="58" spans="1:15" s="164" customFormat="1" ht="14.25" x14ac:dyDescent="0.2">
      <c r="A58" s="161"/>
      <c r="B58" s="161"/>
      <c r="C58" s="162"/>
      <c r="D58" s="162"/>
      <c r="E58" s="162"/>
      <c r="F58" s="162"/>
      <c r="G58" s="162"/>
      <c r="H58" s="162"/>
      <c r="I58" s="162"/>
      <c r="J58" s="162"/>
      <c r="K58" s="163"/>
      <c r="M58" s="3"/>
      <c r="N58" s="3"/>
      <c r="O58" s="3"/>
    </row>
    <row r="59" spans="1:15" s="164" customFormat="1" ht="14.25" x14ac:dyDescent="0.2">
      <c r="A59" s="161"/>
      <c r="B59" s="161"/>
      <c r="C59" s="162"/>
      <c r="D59" s="162"/>
      <c r="E59" s="162"/>
      <c r="F59" s="162"/>
      <c r="G59" s="162"/>
      <c r="H59" s="162"/>
      <c r="I59" s="162"/>
      <c r="J59" s="162"/>
      <c r="K59" s="163"/>
      <c r="M59" s="3"/>
      <c r="N59" s="3"/>
      <c r="O59" s="3"/>
    </row>
    <row r="60" spans="1:15" s="164" customFormat="1" ht="14.25" x14ac:dyDescent="0.2">
      <c r="A60" s="161"/>
      <c r="B60" s="161"/>
      <c r="C60" s="162"/>
      <c r="D60" s="162"/>
      <c r="E60" s="162"/>
      <c r="F60" s="162"/>
      <c r="G60" s="162"/>
      <c r="H60" s="162"/>
      <c r="I60" s="162"/>
      <c r="J60" s="162"/>
      <c r="K60" s="163"/>
      <c r="M60" s="3"/>
      <c r="N60" s="3"/>
      <c r="O60" s="3"/>
    </row>
    <row r="61" spans="1:15" s="33" customFormat="1" ht="15" x14ac:dyDescent="0.2">
      <c r="A61" s="45"/>
      <c r="B61" s="45"/>
      <c r="C61" s="46"/>
      <c r="D61" s="46"/>
      <c r="E61" s="46"/>
      <c r="F61" s="46"/>
      <c r="G61" s="46"/>
      <c r="H61" s="46"/>
      <c r="I61" s="46"/>
      <c r="J61" s="46"/>
      <c r="K61" s="47"/>
      <c r="M61" s="3"/>
      <c r="N61" s="3"/>
      <c r="O61" s="3"/>
    </row>
    <row r="62" spans="1:15" s="33" customFormat="1" ht="15" x14ac:dyDescent="0.2">
      <c r="A62" s="45"/>
      <c r="B62" s="45"/>
      <c r="C62" s="46"/>
      <c r="D62" s="46"/>
      <c r="E62" s="46"/>
      <c r="F62" s="46"/>
      <c r="G62" s="46"/>
      <c r="H62" s="46"/>
      <c r="I62" s="46"/>
      <c r="J62" s="46"/>
      <c r="K62" s="47"/>
      <c r="M62" s="3"/>
      <c r="N62" s="3"/>
      <c r="O62" s="3"/>
    </row>
    <row r="63" spans="1:15" s="33" customFormat="1" ht="15" x14ac:dyDescent="0.2">
      <c r="A63" s="45"/>
      <c r="B63" s="45"/>
      <c r="C63" s="46"/>
      <c r="D63" s="46"/>
      <c r="E63" s="46"/>
      <c r="F63" s="46"/>
      <c r="G63" s="46"/>
      <c r="H63" s="46"/>
      <c r="I63" s="46"/>
      <c r="J63" s="46"/>
      <c r="K63" s="47"/>
      <c r="M63" s="3"/>
      <c r="N63" s="3"/>
      <c r="O63" s="3"/>
    </row>
    <row r="64" spans="1:15" s="33" customFormat="1" ht="15" x14ac:dyDescent="0.2">
      <c r="A64" s="45"/>
      <c r="B64" s="45"/>
      <c r="C64" s="46"/>
      <c r="D64" s="46"/>
      <c r="E64" s="46"/>
      <c r="F64" s="46"/>
      <c r="G64" s="46"/>
      <c r="H64" s="46"/>
      <c r="I64" s="46"/>
      <c r="J64" s="46"/>
      <c r="K64" s="47"/>
      <c r="M64" s="3"/>
      <c r="N64" s="3"/>
      <c r="O64" s="3"/>
    </row>
    <row r="65" spans="1:15" s="33" customFormat="1" ht="15" x14ac:dyDescent="0.2">
      <c r="A65" s="45"/>
      <c r="B65" s="45"/>
      <c r="C65" s="46"/>
      <c r="D65" s="46"/>
      <c r="E65" s="46"/>
      <c r="F65" s="46"/>
      <c r="G65" s="46"/>
      <c r="H65" s="46"/>
      <c r="I65" s="46"/>
      <c r="J65" s="46"/>
      <c r="K65" s="47"/>
      <c r="M65" s="3"/>
      <c r="N65" s="3"/>
      <c r="O65" s="3"/>
    </row>
    <row r="66" spans="1:15" s="33" customFormat="1" ht="15" x14ac:dyDescent="0.2">
      <c r="A66" s="45"/>
      <c r="B66" s="45"/>
      <c r="C66" s="46"/>
      <c r="D66" s="46"/>
      <c r="E66" s="46"/>
      <c r="F66" s="46"/>
      <c r="G66" s="46"/>
      <c r="H66" s="46"/>
      <c r="I66" s="46"/>
      <c r="J66" s="46"/>
      <c r="K66" s="47"/>
      <c r="M66" s="3"/>
      <c r="N66" s="3"/>
      <c r="O66" s="3"/>
    </row>
    <row r="67" spans="1:15" s="33" customFormat="1" ht="15" x14ac:dyDescent="0.2">
      <c r="A67" s="45"/>
      <c r="B67" s="45"/>
      <c r="C67" s="46"/>
      <c r="D67" s="46"/>
      <c r="E67" s="46"/>
      <c r="F67" s="46"/>
      <c r="G67" s="46"/>
      <c r="H67" s="46"/>
      <c r="I67" s="46"/>
      <c r="J67" s="46"/>
      <c r="K67" s="47"/>
      <c r="M67" s="3"/>
      <c r="N67" s="3"/>
      <c r="O67" s="3"/>
    </row>
    <row r="68" spans="1:15" s="33" customFormat="1" ht="15" x14ac:dyDescent="0.2">
      <c r="A68" s="45"/>
      <c r="B68" s="45"/>
      <c r="C68" s="46"/>
      <c r="D68" s="46"/>
      <c r="E68" s="46"/>
      <c r="F68" s="46"/>
      <c r="G68" s="46"/>
      <c r="H68" s="46"/>
      <c r="I68" s="46"/>
      <c r="J68" s="46"/>
      <c r="K68" s="47"/>
      <c r="M68" s="3"/>
      <c r="N68" s="3"/>
      <c r="O68" s="3"/>
    </row>
    <row r="69" spans="1:15" s="33" customFormat="1" ht="15" x14ac:dyDescent="0.2">
      <c r="A69" s="45"/>
      <c r="B69" s="45"/>
      <c r="C69" s="46"/>
      <c r="D69" s="46"/>
      <c r="E69" s="46"/>
      <c r="F69" s="46"/>
      <c r="G69" s="46"/>
      <c r="H69" s="46"/>
      <c r="I69" s="46"/>
      <c r="J69" s="46"/>
      <c r="K69" s="47"/>
      <c r="M69" s="3"/>
      <c r="N69" s="3"/>
      <c r="O69" s="3"/>
    </row>
    <row r="70" spans="1:15" s="33" customFormat="1" ht="15" x14ac:dyDescent="0.2">
      <c r="A70" s="45"/>
      <c r="B70" s="45"/>
      <c r="C70" s="46"/>
      <c r="D70" s="46"/>
      <c r="E70" s="46"/>
      <c r="F70" s="46"/>
      <c r="G70" s="46"/>
      <c r="H70" s="46"/>
      <c r="I70" s="46"/>
      <c r="J70" s="46"/>
      <c r="K70" s="47"/>
      <c r="M70" s="3"/>
      <c r="N70" s="3"/>
      <c r="O70" s="3"/>
    </row>
    <row r="71" spans="1:15" s="33" customFormat="1" ht="15" x14ac:dyDescent="0.2">
      <c r="A71" s="45"/>
      <c r="B71" s="45"/>
      <c r="C71" s="46"/>
      <c r="D71" s="46"/>
      <c r="E71" s="46"/>
      <c r="F71" s="46"/>
      <c r="G71" s="46"/>
      <c r="H71" s="46"/>
      <c r="I71" s="46"/>
      <c r="J71" s="46"/>
      <c r="K71" s="47"/>
      <c r="M71" s="3"/>
      <c r="N71" s="3"/>
      <c r="O71" s="3"/>
    </row>
    <row r="72" spans="1:15" s="33" customFormat="1" ht="15" x14ac:dyDescent="0.2">
      <c r="A72" s="45"/>
      <c r="B72" s="45"/>
      <c r="C72" s="46"/>
      <c r="D72" s="46"/>
      <c r="E72" s="46"/>
      <c r="F72" s="46"/>
      <c r="G72" s="46"/>
      <c r="H72" s="46"/>
      <c r="I72" s="46"/>
      <c r="J72" s="46"/>
      <c r="K72" s="47"/>
      <c r="M72" s="3"/>
      <c r="N72" s="3"/>
      <c r="O72" s="3"/>
    </row>
    <row r="73" spans="1:15" s="33" customFormat="1" x14ac:dyDescent="0.2">
      <c r="A73" s="48"/>
      <c r="B73" s="48"/>
      <c r="C73" s="49"/>
      <c r="D73" s="49"/>
      <c r="E73" s="49"/>
      <c r="F73" s="49"/>
      <c r="G73" s="49"/>
      <c r="H73" s="49"/>
      <c r="I73" s="49"/>
      <c r="J73" s="49"/>
      <c r="K73" s="49"/>
      <c r="M73" s="3"/>
      <c r="N73" s="3"/>
      <c r="O73" s="3"/>
    </row>
    <row r="74" spans="1:15" s="33" customFormat="1" x14ac:dyDescent="0.2">
      <c r="A74" s="48"/>
      <c r="B74" s="48"/>
      <c r="C74" s="49"/>
      <c r="D74" s="49"/>
      <c r="E74" s="49"/>
      <c r="F74" s="49"/>
      <c r="G74" s="49"/>
      <c r="H74" s="49"/>
      <c r="I74" s="49"/>
      <c r="J74" s="49"/>
      <c r="K74" s="49"/>
      <c r="M74" s="3"/>
      <c r="N74" s="3"/>
      <c r="O74" s="3"/>
    </row>
    <row r="75" spans="1:15" s="33" customFormat="1" x14ac:dyDescent="0.2">
      <c r="A75" s="48"/>
      <c r="B75" s="48"/>
      <c r="C75" s="49"/>
      <c r="D75" s="49"/>
      <c r="E75" s="49"/>
      <c r="F75" s="49"/>
      <c r="G75" s="49"/>
      <c r="H75" s="49"/>
      <c r="I75" s="49"/>
      <c r="J75" s="49"/>
      <c r="K75" s="49"/>
      <c r="M75" s="3"/>
      <c r="N75" s="3"/>
      <c r="O75" s="3"/>
    </row>
    <row r="76" spans="1:15" s="33" customFormat="1" x14ac:dyDescent="0.2">
      <c r="A76" s="48"/>
      <c r="B76" s="48"/>
      <c r="C76" s="49"/>
      <c r="D76" s="49"/>
      <c r="E76" s="49"/>
      <c r="F76" s="49"/>
      <c r="G76" s="49"/>
      <c r="H76" s="49"/>
      <c r="I76" s="49"/>
      <c r="J76" s="49"/>
      <c r="K76" s="49"/>
      <c r="M76" s="3"/>
      <c r="N76" s="3"/>
      <c r="O76" s="3"/>
    </row>
    <row r="77" spans="1:15" s="33" customFormat="1" x14ac:dyDescent="0.2">
      <c r="A77" s="48"/>
      <c r="B77" s="48"/>
      <c r="C77" s="49"/>
      <c r="D77" s="49"/>
      <c r="E77" s="49"/>
      <c r="F77" s="49"/>
      <c r="G77" s="49"/>
      <c r="H77" s="49"/>
      <c r="I77" s="49"/>
      <c r="J77" s="49"/>
      <c r="K77" s="49"/>
      <c r="M77" s="3"/>
      <c r="N77" s="3"/>
      <c r="O77" s="3"/>
    </row>
    <row r="78" spans="1:15" s="33" customFormat="1" x14ac:dyDescent="0.2">
      <c r="A78" s="48"/>
      <c r="B78" s="48"/>
      <c r="C78" s="49"/>
      <c r="D78" s="49"/>
      <c r="E78" s="49"/>
      <c r="F78" s="49"/>
      <c r="G78" s="49"/>
      <c r="H78" s="49"/>
      <c r="I78" s="49"/>
      <c r="J78" s="49"/>
      <c r="K78" s="49"/>
      <c r="M78" s="3"/>
      <c r="N78" s="3"/>
      <c r="O78" s="3"/>
    </row>
    <row r="79" spans="1:15" s="33" customFormat="1" x14ac:dyDescent="0.2">
      <c r="A79" s="48"/>
      <c r="B79" s="48"/>
      <c r="C79" s="49"/>
      <c r="D79" s="49"/>
      <c r="E79" s="49"/>
      <c r="F79" s="49"/>
      <c r="G79" s="49"/>
      <c r="H79" s="49"/>
      <c r="I79" s="49"/>
      <c r="J79" s="49"/>
      <c r="K79" s="49"/>
      <c r="M79" s="3"/>
      <c r="N79" s="3"/>
      <c r="O79" s="3"/>
    </row>
    <row r="80" spans="1:15" s="33" customFormat="1" x14ac:dyDescent="0.2">
      <c r="A80" s="48"/>
      <c r="B80" s="48"/>
      <c r="C80" s="49"/>
      <c r="D80" s="49"/>
      <c r="E80" s="49"/>
      <c r="F80" s="49"/>
      <c r="G80" s="49"/>
      <c r="H80" s="49"/>
      <c r="I80" s="49"/>
      <c r="J80" s="49"/>
      <c r="K80" s="49"/>
      <c r="M80" s="3"/>
      <c r="N80" s="3"/>
      <c r="O80" s="3"/>
    </row>
    <row r="81" spans="1:15" s="33" customFormat="1" x14ac:dyDescent="0.2">
      <c r="A81" s="48"/>
      <c r="B81" s="48"/>
      <c r="C81" s="49"/>
      <c r="D81" s="49"/>
      <c r="E81" s="49"/>
      <c r="F81" s="49"/>
      <c r="G81" s="49"/>
      <c r="H81" s="49"/>
      <c r="I81" s="49"/>
      <c r="J81" s="49"/>
      <c r="K81" s="49"/>
      <c r="M81" s="3"/>
      <c r="N81" s="3"/>
      <c r="O81" s="3"/>
    </row>
    <row r="82" spans="1:15" s="33" customFormat="1" x14ac:dyDescent="0.2">
      <c r="A82" s="48"/>
      <c r="B82" s="48"/>
      <c r="C82" s="49"/>
      <c r="D82" s="49"/>
      <c r="E82" s="49"/>
      <c r="F82" s="49"/>
      <c r="G82" s="49"/>
      <c r="H82" s="49"/>
      <c r="I82" s="49"/>
      <c r="J82" s="49"/>
      <c r="K82" s="49"/>
      <c r="M82" s="3"/>
      <c r="N82" s="3"/>
      <c r="O82" s="3"/>
    </row>
    <row r="83" spans="1:15" s="33" customFormat="1" x14ac:dyDescent="0.2">
      <c r="A83" s="48"/>
      <c r="B83" s="48"/>
      <c r="C83" s="49"/>
      <c r="D83" s="49"/>
      <c r="E83" s="49"/>
      <c r="F83" s="49"/>
      <c r="G83" s="49"/>
      <c r="H83" s="49"/>
      <c r="I83" s="49"/>
      <c r="J83" s="49"/>
      <c r="K83" s="49"/>
      <c r="M83" s="3"/>
      <c r="N83" s="3"/>
      <c r="O83" s="3"/>
    </row>
    <row r="84" spans="1:15" s="33" customFormat="1" x14ac:dyDescent="0.2">
      <c r="A84" s="48"/>
      <c r="B84" s="48"/>
      <c r="C84" s="49"/>
      <c r="D84" s="49"/>
      <c r="E84" s="49"/>
      <c r="F84" s="49"/>
      <c r="G84" s="49"/>
      <c r="H84" s="49"/>
      <c r="I84" s="49"/>
      <c r="J84" s="49"/>
      <c r="K84" s="49"/>
      <c r="M84" s="3"/>
      <c r="N84" s="3"/>
      <c r="O84" s="3"/>
    </row>
    <row r="85" spans="1:15" s="33" customFormat="1" x14ac:dyDescent="0.2">
      <c r="A85" s="48"/>
      <c r="B85" s="48"/>
      <c r="C85" s="49"/>
      <c r="D85" s="49"/>
      <c r="E85" s="49"/>
      <c r="F85" s="49"/>
      <c r="G85" s="49"/>
      <c r="H85" s="49"/>
      <c r="I85" s="49"/>
      <c r="J85" s="49"/>
      <c r="K85" s="49"/>
      <c r="M85" s="3"/>
      <c r="N85" s="3"/>
      <c r="O85" s="3"/>
    </row>
    <row r="86" spans="1:15" s="33" customFormat="1" x14ac:dyDescent="0.2">
      <c r="A86" s="48"/>
      <c r="B86" s="48"/>
      <c r="C86" s="49"/>
      <c r="D86" s="49"/>
      <c r="E86" s="49"/>
      <c r="F86" s="49"/>
      <c r="G86" s="49"/>
      <c r="H86" s="49"/>
      <c r="I86" s="49"/>
      <c r="J86" s="49"/>
      <c r="K86" s="49"/>
      <c r="M86" s="3"/>
      <c r="N86" s="3"/>
      <c r="O86" s="3"/>
    </row>
    <row r="87" spans="1:15" s="33" customFormat="1" x14ac:dyDescent="0.2">
      <c r="A87" s="48"/>
      <c r="B87" s="48"/>
      <c r="C87" s="49"/>
      <c r="D87" s="49"/>
      <c r="E87" s="49"/>
      <c r="F87" s="49"/>
      <c r="G87" s="49"/>
      <c r="H87" s="49"/>
      <c r="I87" s="49"/>
      <c r="J87" s="49"/>
      <c r="K87" s="49"/>
      <c r="M87" s="3"/>
      <c r="N87" s="3"/>
      <c r="O87" s="3"/>
    </row>
    <row r="88" spans="1:15" s="33" customFormat="1" x14ac:dyDescent="0.2">
      <c r="A88" s="48"/>
      <c r="B88" s="48"/>
      <c r="C88" s="49"/>
      <c r="D88" s="49"/>
      <c r="E88" s="49"/>
      <c r="F88" s="49"/>
      <c r="G88" s="49"/>
      <c r="H88" s="49"/>
      <c r="I88" s="49"/>
      <c r="J88" s="49"/>
      <c r="K88" s="49"/>
      <c r="M88" s="3"/>
      <c r="N88" s="3"/>
      <c r="O88" s="3"/>
    </row>
    <row r="89" spans="1:15" s="33" customFormat="1" x14ac:dyDescent="0.2">
      <c r="A89" s="48"/>
      <c r="B89" s="48"/>
      <c r="C89" s="49"/>
      <c r="D89" s="49"/>
      <c r="E89" s="49"/>
      <c r="F89" s="49"/>
      <c r="G89" s="49"/>
      <c r="H89" s="49"/>
      <c r="I89" s="49"/>
      <c r="J89" s="49"/>
      <c r="K89" s="49"/>
      <c r="M89" s="3"/>
      <c r="N89" s="3"/>
      <c r="O89" s="3"/>
    </row>
    <row r="90" spans="1:15" s="33" customFormat="1" x14ac:dyDescent="0.2">
      <c r="A90" s="48"/>
      <c r="B90" s="48"/>
      <c r="C90" s="49"/>
      <c r="D90" s="49"/>
      <c r="E90" s="49"/>
      <c r="F90" s="49"/>
      <c r="G90" s="49"/>
      <c r="H90" s="49"/>
      <c r="I90" s="49"/>
      <c r="J90" s="49"/>
      <c r="K90" s="49"/>
      <c r="M90" s="3"/>
      <c r="N90" s="3"/>
      <c r="O90" s="3"/>
    </row>
    <row r="91" spans="1:15" s="33" customFormat="1" x14ac:dyDescent="0.2">
      <c r="A91" s="48"/>
      <c r="B91" s="48"/>
      <c r="C91" s="49"/>
      <c r="D91" s="49"/>
      <c r="E91" s="49"/>
      <c r="F91" s="49"/>
      <c r="G91" s="49"/>
      <c r="H91" s="49"/>
      <c r="I91" s="49"/>
      <c r="J91" s="49"/>
      <c r="K91" s="49"/>
      <c r="M91" s="3"/>
      <c r="N91" s="3"/>
      <c r="O91" s="3"/>
    </row>
    <row r="92" spans="1:15" s="33" customFormat="1" x14ac:dyDescent="0.2">
      <c r="A92" s="48"/>
      <c r="B92" s="48"/>
      <c r="C92" s="49"/>
      <c r="D92" s="49"/>
      <c r="E92" s="49"/>
      <c r="F92" s="49"/>
      <c r="G92" s="49"/>
      <c r="H92" s="49"/>
      <c r="I92" s="49"/>
      <c r="J92" s="49"/>
      <c r="K92" s="49"/>
      <c r="M92" s="3"/>
      <c r="N92" s="3"/>
      <c r="O92" s="3"/>
    </row>
    <row r="93" spans="1:15" s="33" customFormat="1" x14ac:dyDescent="0.2">
      <c r="A93" s="48"/>
      <c r="B93" s="48"/>
      <c r="C93" s="49"/>
      <c r="D93" s="49"/>
      <c r="E93" s="49"/>
      <c r="F93" s="49"/>
      <c r="G93" s="49"/>
      <c r="H93" s="49"/>
      <c r="I93" s="49"/>
      <c r="J93" s="49"/>
      <c r="K93" s="49"/>
      <c r="M93" s="3"/>
      <c r="N93" s="3"/>
      <c r="O93" s="3"/>
    </row>
    <row r="94" spans="1:15" s="33" customFormat="1" x14ac:dyDescent="0.2">
      <c r="A94" s="48"/>
      <c r="B94" s="48"/>
      <c r="C94" s="49"/>
      <c r="D94" s="49"/>
      <c r="E94" s="49"/>
      <c r="F94" s="49"/>
      <c r="G94" s="49"/>
      <c r="H94" s="49"/>
      <c r="I94" s="49"/>
      <c r="J94" s="49"/>
      <c r="K94" s="49"/>
      <c r="M94" s="3"/>
      <c r="N94" s="3"/>
      <c r="O94" s="3"/>
    </row>
    <row r="95" spans="1:15" s="33" customFormat="1" x14ac:dyDescent="0.2">
      <c r="A95" s="48"/>
      <c r="B95" s="48"/>
      <c r="C95" s="49"/>
      <c r="D95" s="49"/>
      <c r="E95" s="49"/>
      <c r="F95" s="49"/>
      <c r="G95" s="49"/>
      <c r="H95" s="49"/>
      <c r="I95" s="49"/>
      <c r="J95" s="49"/>
      <c r="K95" s="49"/>
      <c r="M95" s="3"/>
      <c r="N95" s="3"/>
      <c r="O95" s="3"/>
    </row>
    <row r="96" spans="1:15" s="33" customFormat="1" x14ac:dyDescent="0.2">
      <c r="A96" s="48"/>
      <c r="B96" s="48"/>
      <c r="C96" s="49"/>
      <c r="D96" s="49"/>
      <c r="E96" s="49"/>
      <c r="F96" s="49"/>
      <c r="G96" s="49"/>
      <c r="H96" s="49"/>
      <c r="I96" s="49"/>
      <c r="J96" s="49"/>
      <c r="K96" s="49"/>
      <c r="M96" s="3"/>
      <c r="N96" s="3"/>
      <c r="O96" s="3"/>
    </row>
    <row r="97" spans="1:15" s="33" customFormat="1" x14ac:dyDescent="0.2">
      <c r="A97" s="48"/>
      <c r="B97" s="48"/>
      <c r="C97" s="49"/>
      <c r="D97" s="49"/>
      <c r="E97" s="49"/>
      <c r="F97" s="49"/>
      <c r="G97" s="49"/>
      <c r="H97" s="49"/>
      <c r="I97" s="49"/>
      <c r="J97" s="49"/>
      <c r="K97" s="49"/>
      <c r="M97" s="3"/>
      <c r="N97" s="3"/>
      <c r="O97" s="3"/>
    </row>
    <row r="98" spans="1:15" s="33" customFormat="1" x14ac:dyDescent="0.2">
      <c r="A98" s="48"/>
      <c r="B98" s="48"/>
      <c r="C98" s="49"/>
      <c r="D98" s="49"/>
      <c r="E98" s="49"/>
      <c r="F98" s="49"/>
      <c r="G98" s="49"/>
      <c r="H98" s="49"/>
      <c r="I98" s="49"/>
      <c r="J98" s="49"/>
      <c r="K98" s="49"/>
      <c r="M98" s="3"/>
      <c r="N98" s="3"/>
      <c r="O98" s="3"/>
    </row>
    <row r="99" spans="1:15" s="33" customFormat="1" x14ac:dyDescent="0.2">
      <c r="A99" s="48"/>
      <c r="B99" s="48"/>
      <c r="C99" s="49"/>
      <c r="D99" s="49"/>
      <c r="E99" s="49"/>
      <c r="F99" s="49"/>
      <c r="G99" s="49"/>
      <c r="H99" s="49"/>
      <c r="I99" s="49"/>
      <c r="J99" s="49"/>
      <c r="K99" s="49"/>
      <c r="M99" s="3"/>
      <c r="N99" s="3"/>
      <c r="O99" s="3"/>
    </row>
    <row r="100" spans="1:15" s="33" customFormat="1" x14ac:dyDescent="0.2">
      <c r="A100" s="48"/>
      <c r="B100" s="48"/>
      <c r="C100" s="49"/>
      <c r="D100" s="49"/>
      <c r="E100" s="49"/>
      <c r="F100" s="49"/>
      <c r="G100" s="49"/>
      <c r="H100" s="49"/>
      <c r="I100" s="49"/>
      <c r="J100" s="49"/>
      <c r="K100" s="49"/>
      <c r="M100" s="3"/>
      <c r="N100" s="3"/>
      <c r="O100" s="3"/>
    </row>
    <row r="101" spans="1:15" s="33" customFormat="1" x14ac:dyDescent="0.2">
      <c r="A101" s="48"/>
      <c r="B101" s="48"/>
      <c r="C101" s="49"/>
      <c r="D101" s="49"/>
      <c r="E101" s="49"/>
      <c r="F101" s="49"/>
      <c r="G101" s="49"/>
      <c r="H101" s="49"/>
      <c r="I101" s="49"/>
      <c r="J101" s="49"/>
      <c r="K101" s="49"/>
      <c r="M101" s="3"/>
      <c r="N101" s="3"/>
      <c r="O101" s="3"/>
    </row>
    <row r="102" spans="1:15" s="33" customFormat="1" x14ac:dyDescent="0.2">
      <c r="A102" s="48"/>
      <c r="B102" s="48"/>
      <c r="C102" s="49"/>
      <c r="D102" s="49"/>
      <c r="E102" s="49"/>
      <c r="F102" s="49"/>
      <c r="G102" s="49"/>
      <c r="H102" s="49"/>
      <c r="I102" s="49"/>
      <c r="J102" s="49"/>
      <c r="K102" s="49"/>
      <c r="M102" s="3"/>
      <c r="N102" s="3"/>
      <c r="O102" s="3"/>
    </row>
    <row r="103" spans="1:15" s="33" customFormat="1" x14ac:dyDescent="0.2">
      <c r="A103" s="48"/>
      <c r="B103" s="48"/>
      <c r="C103" s="49"/>
      <c r="D103" s="49"/>
      <c r="E103" s="49"/>
      <c r="F103" s="49"/>
      <c r="G103" s="49"/>
      <c r="H103" s="49"/>
      <c r="I103" s="49"/>
      <c r="J103" s="49"/>
      <c r="K103" s="49"/>
      <c r="M103" s="3"/>
      <c r="N103" s="3"/>
      <c r="O103" s="3"/>
    </row>
    <row r="104" spans="1:15" s="33" customFormat="1" x14ac:dyDescent="0.2">
      <c r="A104" s="48"/>
      <c r="B104" s="48"/>
      <c r="C104" s="49"/>
      <c r="D104" s="49"/>
      <c r="E104" s="49"/>
      <c r="F104" s="49"/>
      <c r="G104" s="49"/>
      <c r="H104" s="49"/>
      <c r="I104" s="49"/>
      <c r="J104" s="49"/>
      <c r="K104" s="49"/>
      <c r="M104" s="3"/>
      <c r="N104" s="3"/>
      <c r="O104" s="3"/>
    </row>
    <row r="105" spans="1:15" s="33" customFormat="1" x14ac:dyDescent="0.2">
      <c r="A105" s="48"/>
      <c r="B105" s="48"/>
      <c r="C105" s="49"/>
      <c r="D105" s="49"/>
      <c r="E105" s="49"/>
      <c r="F105" s="49"/>
      <c r="G105" s="49"/>
      <c r="H105" s="49"/>
      <c r="I105" s="49"/>
      <c r="J105" s="49"/>
      <c r="K105" s="49"/>
      <c r="M105" s="3"/>
      <c r="N105" s="3"/>
      <c r="O105" s="3"/>
    </row>
    <row r="106" spans="1:15" s="33" customFormat="1" x14ac:dyDescent="0.2">
      <c r="A106" s="48"/>
      <c r="B106" s="48"/>
      <c r="C106" s="49"/>
      <c r="D106" s="49"/>
      <c r="E106" s="49"/>
      <c r="F106" s="49"/>
      <c r="G106" s="49"/>
      <c r="H106" s="49"/>
      <c r="I106" s="49"/>
      <c r="J106" s="49"/>
      <c r="K106" s="49"/>
      <c r="M106" s="3"/>
      <c r="N106" s="3"/>
      <c r="O106" s="3"/>
    </row>
    <row r="107" spans="1:15" s="33" customFormat="1" x14ac:dyDescent="0.2">
      <c r="A107" s="48"/>
      <c r="B107" s="48"/>
      <c r="C107" s="49"/>
      <c r="D107" s="49"/>
      <c r="E107" s="49"/>
      <c r="F107" s="49"/>
      <c r="G107" s="49"/>
      <c r="H107" s="49"/>
      <c r="I107" s="49"/>
      <c r="J107" s="49"/>
      <c r="K107" s="49"/>
      <c r="M107" s="3"/>
      <c r="N107" s="3"/>
      <c r="O107" s="3"/>
    </row>
    <row r="108" spans="1:15" s="33" customFormat="1" x14ac:dyDescent="0.2">
      <c r="A108" s="48"/>
      <c r="B108" s="48"/>
      <c r="C108" s="49"/>
      <c r="D108" s="49"/>
      <c r="E108" s="49"/>
      <c r="F108" s="49"/>
      <c r="G108" s="49"/>
      <c r="H108" s="49"/>
      <c r="I108" s="49"/>
      <c r="J108" s="49"/>
      <c r="K108" s="49"/>
      <c r="M108" s="3"/>
      <c r="N108" s="3"/>
      <c r="O108" s="3"/>
    </row>
    <row r="109" spans="1:15" s="33" customFormat="1" x14ac:dyDescent="0.2">
      <c r="A109" s="48"/>
      <c r="B109" s="48"/>
      <c r="C109" s="49"/>
      <c r="D109" s="49"/>
      <c r="E109" s="49"/>
      <c r="F109" s="49"/>
      <c r="G109" s="49"/>
      <c r="H109" s="49"/>
      <c r="I109" s="49"/>
      <c r="J109" s="49"/>
      <c r="K109" s="49"/>
      <c r="M109" s="3"/>
      <c r="N109" s="3"/>
      <c r="O109" s="3"/>
    </row>
    <row r="110" spans="1:15" s="33" customFormat="1" x14ac:dyDescent="0.2">
      <c r="A110" s="48"/>
      <c r="B110" s="48"/>
      <c r="C110" s="49"/>
      <c r="D110" s="49"/>
      <c r="E110" s="49"/>
      <c r="F110" s="49"/>
      <c r="G110" s="49"/>
      <c r="H110" s="49"/>
      <c r="I110" s="49"/>
      <c r="J110" s="49"/>
      <c r="K110" s="49"/>
      <c r="M110" s="3"/>
      <c r="N110" s="3"/>
      <c r="O110" s="3"/>
    </row>
    <row r="111" spans="1:15" s="33" customFormat="1" x14ac:dyDescent="0.2">
      <c r="A111" s="48"/>
      <c r="B111" s="48"/>
      <c r="C111" s="49"/>
      <c r="D111" s="49"/>
      <c r="E111" s="49"/>
      <c r="F111" s="49"/>
      <c r="G111" s="49"/>
      <c r="H111" s="49"/>
      <c r="I111" s="49"/>
      <c r="J111" s="49"/>
      <c r="K111" s="49"/>
      <c r="M111" s="3"/>
      <c r="N111" s="3"/>
      <c r="O111" s="3"/>
    </row>
    <row r="112" spans="1:15" s="33" customFormat="1" x14ac:dyDescent="0.2">
      <c r="A112" s="48"/>
      <c r="B112" s="48"/>
      <c r="C112" s="49"/>
      <c r="D112" s="49"/>
      <c r="E112" s="49"/>
      <c r="F112" s="49"/>
      <c r="G112" s="49"/>
      <c r="H112" s="49"/>
      <c r="I112" s="49"/>
      <c r="J112" s="49"/>
      <c r="K112" s="49"/>
      <c r="M112" s="3"/>
      <c r="N112" s="3"/>
      <c r="O112" s="3"/>
    </row>
    <row r="113" spans="1:15" s="33" customFormat="1" x14ac:dyDescent="0.2">
      <c r="A113" s="48"/>
      <c r="B113" s="48"/>
      <c r="C113" s="49"/>
      <c r="D113" s="49"/>
      <c r="E113" s="49"/>
      <c r="F113" s="49"/>
      <c r="G113" s="49"/>
      <c r="H113" s="49"/>
      <c r="I113" s="49"/>
      <c r="J113" s="49"/>
      <c r="K113" s="49"/>
      <c r="M113" s="3"/>
      <c r="N113" s="3"/>
      <c r="O113" s="3"/>
    </row>
    <row r="114" spans="1:15" s="33" customFormat="1" x14ac:dyDescent="0.2">
      <c r="A114" s="48"/>
      <c r="B114" s="48"/>
      <c r="C114" s="49"/>
      <c r="D114" s="49"/>
      <c r="E114" s="49"/>
      <c r="F114" s="49"/>
      <c r="G114" s="49"/>
      <c r="H114" s="49"/>
      <c r="I114" s="49"/>
      <c r="J114" s="49"/>
      <c r="K114" s="49"/>
      <c r="M114" s="3"/>
      <c r="N114" s="3"/>
      <c r="O114" s="3"/>
    </row>
    <row r="115" spans="1:15" s="33" customFormat="1" x14ac:dyDescent="0.2">
      <c r="A115" s="48"/>
      <c r="B115" s="48"/>
      <c r="C115" s="49"/>
      <c r="D115" s="49"/>
      <c r="E115" s="49"/>
      <c r="F115" s="49"/>
      <c r="G115" s="49"/>
      <c r="H115" s="49"/>
      <c r="I115" s="49"/>
      <c r="J115" s="49"/>
      <c r="K115" s="49"/>
      <c r="M115" s="3"/>
      <c r="N115" s="3"/>
      <c r="O115" s="3"/>
    </row>
    <row r="116" spans="1:15" s="33" customFormat="1" x14ac:dyDescent="0.2">
      <c r="A116" s="48"/>
      <c r="B116" s="48"/>
      <c r="C116" s="49"/>
      <c r="D116" s="49"/>
      <c r="E116" s="49"/>
      <c r="F116" s="49"/>
      <c r="G116" s="49"/>
      <c r="H116" s="49"/>
      <c r="I116" s="49"/>
      <c r="J116" s="49"/>
      <c r="K116" s="49"/>
      <c r="M116" s="3"/>
      <c r="N116" s="3"/>
      <c r="O116" s="3"/>
    </row>
    <row r="117" spans="1:15" s="33" customFormat="1" x14ac:dyDescent="0.2">
      <c r="A117" s="48"/>
      <c r="B117" s="48"/>
      <c r="C117" s="49"/>
      <c r="D117" s="49"/>
      <c r="E117" s="49"/>
      <c r="F117" s="49"/>
      <c r="G117" s="49"/>
      <c r="H117" s="49"/>
      <c r="I117" s="49"/>
      <c r="J117" s="49"/>
      <c r="K117" s="49"/>
      <c r="M117" s="3"/>
      <c r="N117" s="3"/>
      <c r="O117" s="3"/>
    </row>
    <row r="118" spans="1:15" s="33" customFormat="1" x14ac:dyDescent="0.2">
      <c r="A118" s="48"/>
      <c r="B118" s="48"/>
      <c r="C118" s="49"/>
      <c r="D118" s="49"/>
      <c r="E118" s="49"/>
      <c r="F118" s="49"/>
      <c r="G118" s="49"/>
      <c r="H118" s="49"/>
      <c r="I118" s="49"/>
      <c r="J118" s="49"/>
      <c r="K118" s="49"/>
      <c r="M118" s="3"/>
      <c r="N118" s="3"/>
      <c r="O118" s="3"/>
    </row>
    <row r="119" spans="1:15" s="33" customFormat="1" x14ac:dyDescent="0.2">
      <c r="A119" s="48"/>
      <c r="B119" s="48"/>
      <c r="C119" s="49"/>
      <c r="D119" s="49"/>
      <c r="E119" s="49"/>
      <c r="F119" s="49"/>
      <c r="G119" s="49"/>
      <c r="H119" s="49"/>
      <c r="I119" s="49"/>
      <c r="J119" s="49"/>
      <c r="K119" s="49"/>
      <c r="M119" s="3"/>
      <c r="N119" s="3"/>
      <c r="O119" s="3"/>
    </row>
    <row r="120" spans="1:15" s="33" customFormat="1" x14ac:dyDescent="0.2">
      <c r="A120" s="48"/>
      <c r="B120" s="48"/>
      <c r="C120" s="49"/>
      <c r="D120" s="49"/>
      <c r="E120" s="49"/>
      <c r="F120" s="49"/>
      <c r="G120" s="49"/>
      <c r="H120" s="49"/>
      <c r="I120" s="49"/>
      <c r="J120" s="49"/>
      <c r="K120" s="49"/>
      <c r="M120" s="3"/>
      <c r="N120" s="3"/>
      <c r="O120" s="3"/>
    </row>
    <row r="121" spans="1:15" s="33" customFormat="1" x14ac:dyDescent="0.2">
      <c r="A121" s="48"/>
      <c r="B121" s="48"/>
      <c r="C121" s="49"/>
      <c r="D121" s="49"/>
      <c r="E121" s="49"/>
      <c r="F121" s="49"/>
      <c r="G121" s="49"/>
      <c r="H121" s="49"/>
      <c r="I121" s="49"/>
      <c r="J121" s="49"/>
      <c r="K121" s="49"/>
      <c r="M121" s="3"/>
      <c r="N121" s="3"/>
      <c r="O121" s="3"/>
    </row>
    <row r="122" spans="1:15" s="33" customFormat="1" x14ac:dyDescent="0.2">
      <c r="A122" s="48"/>
      <c r="B122" s="48"/>
      <c r="C122" s="49"/>
      <c r="D122" s="49"/>
      <c r="E122" s="49"/>
      <c r="F122" s="49"/>
      <c r="G122" s="49"/>
      <c r="H122" s="49"/>
      <c r="I122" s="49"/>
      <c r="J122" s="49"/>
      <c r="K122" s="49"/>
      <c r="M122" s="3"/>
      <c r="N122" s="3"/>
      <c r="O122" s="3"/>
    </row>
    <row r="123" spans="1:15" s="33" customFormat="1" x14ac:dyDescent="0.2">
      <c r="A123" s="48"/>
      <c r="B123" s="48"/>
      <c r="C123" s="49"/>
      <c r="D123" s="49"/>
      <c r="E123" s="49"/>
      <c r="F123" s="49"/>
      <c r="G123" s="49"/>
      <c r="H123" s="49"/>
      <c r="I123" s="49"/>
      <c r="J123" s="49"/>
      <c r="K123" s="49"/>
      <c r="M123" s="3"/>
      <c r="N123" s="3"/>
      <c r="O123" s="3"/>
    </row>
    <row r="124" spans="1:15" s="33" customFormat="1" x14ac:dyDescent="0.2">
      <c r="A124" s="48"/>
      <c r="B124" s="48"/>
      <c r="C124" s="49"/>
      <c r="D124" s="49"/>
      <c r="E124" s="49"/>
      <c r="F124" s="49"/>
      <c r="G124" s="49"/>
      <c r="H124" s="49"/>
      <c r="I124" s="49"/>
      <c r="J124" s="49"/>
      <c r="K124" s="49"/>
      <c r="M124" s="3"/>
      <c r="N124" s="3"/>
      <c r="O124" s="3"/>
    </row>
    <row r="125" spans="1:15" s="33" customFormat="1" x14ac:dyDescent="0.2">
      <c r="A125" s="48"/>
      <c r="B125" s="48"/>
      <c r="C125" s="49"/>
      <c r="D125" s="49"/>
      <c r="E125" s="49"/>
      <c r="F125" s="49"/>
      <c r="G125" s="49"/>
      <c r="H125" s="49"/>
      <c r="I125" s="49"/>
      <c r="J125" s="49"/>
      <c r="K125" s="49"/>
      <c r="M125" s="3"/>
      <c r="N125" s="3"/>
      <c r="O125" s="3"/>
    </row>
    <row r="126" spans="1:15" s="33" customFormat="1" x14ac:dyDescent="0.2">
      <c r="A126" s="48"/>
      <c r="B126" s="48"/>
      <c r="C126" s="49"/>
      <c r="D126" s="49"/>
      <c r="E126" s="49"/>
      <c r="F126" s="49"/>
      <c r="G126" s="49"/>
      <c r="H126" s="49"/>
      <c r="I126" s="49"/>
      <c r="J126" s="49"/>
      <c r="K126" s="49"/>
      <c r="M126" s="3"/>
      <c r="N126" s="3"/>
      <c r="O126" s="3"/>
    </row>
    <row r="127" spans="1:15" s="33" customFormat="1" x14ac:dyDescent="0.2">
      <c r="A127" s="48"/>
      <c r="B127" s="48"/>
      <c r="C127" s="49"/>
      <c r="D127" s="49"/>
      <c r="E127" s="49"/>
      <c r="F127" s="49"/>
      <c r="G127" s="49"/>
      <c r="H127" s="49"/>
      <c r="I127" s="49"/>
      <c r="J127" s="49"/>
      <c r="K127" s="49"/>
      <c r="M127" s="3"/>
      <c r="N127" s="3"/>
      <c r="O127" s="3"/>
    </row>
    <row r="128" spans="1:15" s="33" customFormat="1" x14ac:dyDescent="0.2">
      <c r="A128" s="48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M128" s="3"/>
      <c r="N128" s="3"/>
      <c r="O128" s="3"/>
    </row>
    <row r="129" spans="1:15" s="33" customFormat="1" x14ac:dyDescent="0.2">
      <c r="A129" s="48"/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M129" s="3"/>
      <c r="N129" s="3"/>
      <c r="O129" s="3"/>
    </row>
    <row r="130" spans="1:15" s="33" customFormat="1" x14ac:dyDescent="0.2">
      <c r="A130" s="48"/>
      <c r="B130" s="48"/>
      <c r="C130" s="49"/>
      <c r="D130" s="49"/>
      <c r="E130" s="49"/>
      <c r="F130" s="49"/>
      <c r="G130" s="49"/>
      <c r="H130" s="49"/>
      <c r="I130" s="49"/>
      <c r="J130" s="49"/>
      <c r="K130" s="49"/>
      <c r="M130" s="3"/>
      <c r="N130" s="3"/>
      <c r="O130" s="3"/>
    </row>
    <row r="131" spans="1:15" s="33" customFormat="1" x14ac:dyDescent="0.2">
      <c r="A131" s="48"/>
      <c r="B131" s="48"/>
      <c r="C131" s="49"/>
      <c r="D131" s="49"/>
      <c r="E131" s="49"/>
      <c r="F131" s="49"/>
      <c r="G131" s="49"/>
      <c r="H131" s="49"/>
      <c r="I131" s="49"/>
      <c r="J131" s="49"/>
      <c r="K131" s="49"/>
      <c r="M131" s="3"/>
      <c r="N131" s="3"/>
      <c r="O131" s="3"/>
    </row>
    <row r="132" spans="1:15" s="33" customFormat="1" x14ac:dyDescent="0.2">
      <c r="A132" s="48"/>
      <c r="B132" s="48"/>
      <c r="C132" s="49"/>
      <c r="D132" s="49"/>
      <c r="E132" s="49"/>
      <c r="F132" s="49"/>
      <c r="G132" s="49"/>
      <c r="H132" s="49"/>
      <c r="I132" s="49"/>
      <c r="J132" s="49"/>
      <c r="K132" s="49"/>
      <c r="M132" s="3"/>
      <c r="N132" s="3"/>
      <c r="O132" s="3"/>
    </row>
    <row r="133" spans="1:15" s="33" customFormat="1" x14ac:dyDescent="0.2">
      <c r="A133" s="48"/>
      <c r="B133" s="48"/>
      <c r="C133" s="49"/>
      <c r="D133" s="49"/>
      <c r="E133" s="49"/>
      <c r="F133" s="49"/>
      <c r="G133" s="49"/>
      <c r="H133" s="49"/>
      <c r="I133" s="49"/>
      <c r="J133" s="49"/>
      <c r="K133" s="49"/>
      <c r="M133" s="3"/>
      <c r="N133" s="3"/>
      <c r="O133" s="3"/>
    </row>
    <row r="134" spans="1:15" s="33" customFormat="1" x14ac:dyDescent="0.2">
      <c r="A134" s="48"/>
      <c r="B134" s="48"/>
      <c r="C134" s="49"/>
      <c r="D134" s="49"/>
      <c r="E134" s="49"/>
      <c r="F134" s="49"/>
      <c r="G134" s="49"/>
      <c r="H134" s="49"/>
      <c r="I134" s="49"/>
      <c r="J134" s="49"/>
      <c r="K134" s="49"/>
      <c r="M134" s="3"/>
      <c r="N134" s="3"/>
      <c r="O134" s="3"/>
    </row>
    <row r="135" spans="1:15" s="33" customFormat="1" x14ac:dyDescent="0.2">
      <c r="A135" s="48"/>
      <c r="B135" s="48"/>
      <c r="C135" s="49"/>
      <c r="D135" s="49"/>
      <c r="E135" s="49"/>
      <c r="F135" s="49"/>
      <c r="G135" s="49"/>
      <c r="H135" s="49"/>
      <c r="I135" s="49"/>
      <c r="J135" s="49"/>
      <c r="K135" s="49"/>
      <c r="M135" s="3"/>
      <c r="N135" s="3"/>
      <c r="O135" s="3"/>
    </row>
    <row r="136" spans="1:15" s="33" customFormat="1" x14ac:dyDescent="0.2">
      <c r="A136" s="48"/>
      <c r="B136" s="48"/>
      <c r="C136" s="49"/>
      <c r="D136" s="49"/>
      <c r="E136" s="49"/>
      <c r="F136" s="49"/>
      <c r="G136" s="49"/>
      <c r="H136" s="49"/>
      <c r="I136" s="49"/>
      <c r="J136" s="49"/>
      <c r="K136" s="49"/>
      <c r="M136" s="3"/>
      <c r="N136" s="3"/>
      <c r="O136" s="3"/>
    </row>
    <row r="137" spans="1:15" s="33" customFormat="1" x14ac:dyDescent="0.2">
      <c r="A137" s="48"/>
      <c r="B137" s="48"/>
      <c r="C137" s="49"/>
      <c r="D137" s="49"/>
      <c r="E137" s="49"/>
      <c r="F137" s="49"/>
      <c r="G137" s="49"/>
      <c r="H137" s="49"/>
      <c r="I137" s="49"/>
      <c r="J137" s="49"/>
      <c r="K137" s="49"/>
      <c r="M137" s="3"/>
      <c r="N137" s="3"/>
      <c r="O137" s="3"/>
    </row>
    <row r="138" spans="1:15" s="33" customFormat="1" x14ac:dyDescent="0.2">
      <c r="A138" s="48"/>
      <c r="B138" s="48"/>
      <c r="C138" s="49"/>
      <c r="D138" s="49"/>
      <c r="E138" s="49"/>
      <c r="F138" s="49"/>
      <c r="G138" s="49"/>
      <c r="H138" s="49"/>
      <c r="I138" s="49"/>
      <c r="J138" s="49"/>
      <c r="K138" s="49"/>
      <c r="M138" s="3"/>
      <c r="N138" s="3"/>
      <c r="O138" s="3"/>
    </row>
    <row r="139" spans="1:15" s="33" customFormat="1" x14ac:dyDescent="0.2">
      <c r="A139" s="48"/>
      <c r="B139" s="48"/>
      <c r="C139" s="49"/>
      <c r="D139" s="49"/>
      <c r="E139" s="49"/>
      <c r="F139" s="49"/>
      <c r="G139" s="49"/>
      <c r="H139" s="49"/>
      <c r="I139" s="49"/>
      <c r="J139" s="49"/>
      <c r="K139" s="49"/>
      <c r="M139" s="3"/>
      <c r="N139" s="3"/>
      <c r="O139" s="3"/>
    </row>
    <row r="140" spans="1:15" s="33" customFormat="1" x14ac:dyDescent="0.2">
      <c r="A140" s="48"/>
      <c r="B140" s="48"/>
      <c r="C140" s="49"/>
      <c r="D140" s="49"/>
      <c r="E140" s="49"/>
      <c r="F140" s="49"/>
      <c r="G140" s="49"/>
      <c r="H140" s="49"/>
      <c r="I140" s="49"/>
      <c r="J140" s="49"/>
      <c r="K140" s="49"/>
      <c r="M140" s="3"/>
      <c r="N140" s="3"/>
      <c r="O140" s="3"/>
    </row>
    <row r="141" spans="1:15" s="33" customFormat="1" x14ac:dyDescent="0.2">
      <c r="A141" s="48"/>
      <c r="B141" s="48"/>
      <c r="C141" s="49"/>
      <c r="D141" s="49"/>
      <c r="E141" s="49"/>
      <c r="F141" s="49"/>
      <c r="G141" s="49"/>
      <c r="H141" s="49"/>
      <c r="I141" s="49"/>
      <c r="J141" s="49"/>
      <c r="K141" s="49"/>
      <c r="M141" s="3"/>
      <c r="N141" s="3"/>
      <c r="O141" s="3"/>
    </row>
    <row r="142" spans="1:15" s="33" customFormat="1" x14ac:dyDescent="0.2">
      <c r="A142" s="48"/>
      <c r="B142" s="48"/>
      <c r="C142" s="49"/>
      <c r="D142" s="49"/>
      <c r="E142" s="49"/>
      <c r="F142" s="49"/>
      <c r="G142" s="49"/>
      <c r="H142" s="49"/>
      <c r="I142" s="49"/>
      <c r="J142" s="49"/>
      <c r="K142" s="49"/>
      <c r="M142" s="3"/>
      <c r="N142" s="3"/>
      <c r="O142" s="3"/>
    </row>
    <row r="143" spans="1:15" s="33" customFormat="1" x14ac:dyDescent="0.2">
      <c r="A143" s="48"/>
      <c r="B143" s="48"/>
      <c r="C143" s="49"/>
      <c r="D143" s="49"/>
      <c r="E143" s="49"/>
      <c r="F143" s="49"/>
      <c r="G143" s="49"/>
      <c r="H143" s="49"/>
      <c r="I143" s="49"/>
      <c r="J143" s="49"/>
      <c r="K143" s="49"/>
      <c r="M143" s="3"/>
      <c r="N143" s="3"/>
      <c r="O143" s="3"/>
    </row>
    <row r="144" spans="1:15" s="33" customFormat="1" x14ac:dyDescent="0.2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M144" s="3"/>
      <c r="N144" s="3"/>
      <c r="O144" s="3"/>
    </row>
    <row r="145" spans="1:15" s="33" customFormat="1" x14ac:dyDescent="0.2">
      <c r="A145" s="48"/>
      <c r="B145" s="48"/>
      <c r="C145" s="49"/>
      <c r="D145" s="49"/>
      <c r="E145" s="49"/>
      <c r="F145" s="49"/>
      <c r="G145" s="49"/>
      <c r="H145" s="49"/>
      <c r="I145" s="49"/>
      <c r="J145" s="49"/>
      <c r="K145" s="49"/>
      <c r="M145" s="3"/>
      <c r="N145" s="3"/>
      <c r="O145" s="3"/>
    </row>
    <row r="146" spans="1:15" s="33" customFormat="1" x14ac:dyDescent="0.2">
      <c r="A146" s="48"/>
      <c r="B146" s="48"/>
      <c r="C146" s="49"/>
      <c r="D146" s="49"/>
      <c r="E146" s="49"/>
      <c r="F146" s="49"/>
      <c r="G146" s="49"/>
      <c r="H146" s="49"/>
      <c r="I146" s="49"/>
      <c r="J146" s="49"/>
      <c r="K146" s="49"/>
      <c r="M146" s="3"/>
      <c r="N146" s="3"/>
      <c r="O146" s="3"/>
    </row>
    <row r="147" spans="1:15" s="33" customFormat="1" x14ac:dyDescent="0.2">
      <c r="A147" s="48"/>
      <c r="B147" s="48"/>
      <c r="C147" s="49"/>
      <c r="D147" s="49"/>
      <c r="E147" s="49"/>
      <c r="F147" s="49"/>
      <c r="G147" s="49"/>
      <c r="H147" s="49"/>
      <c r="I147" s="49"/>
      <c r="J147" s="49"/>
      <c r="K147" s="49"/>
      <c r="M147" s="3"/>
      <c r="N147" s="3"/>
      <c r="O147" s="3"/>
    </row>
    <row r="148" spans="1:15" s="33" customFormat="1" x14ac:dyDescent="0.2">
      <c r="A148" s="48"/>
      <c r="B148" s="48"/>
      <c r="C148" s="49"/>
      <c r="D148" s="49"/>
      <c r="E148" s="49"/>
      <c r="F148" s="49"/>
      <c r="G148" s="49"/>
      <c r="H148" s="49"/>
      <c r="I148" s="49"/>
      <c r="J148" s="49"/>
      <c r="K148" s="49"/>
      <c r="M148" s="3"/>
      <c r="N148" s="3"/>
      <c r="O148" s="3"/>
    </row>
    <row r="149" spans="1:15" s="33" customFormat="1" x14ac:dyDescent="0.2">
      <c r="A149" s="48"/>
      <c r="B149" s="48"/>
      <c r="C149" s="49"/>
      <c r="D149" s="49"/>
      <c r="E149" s="49"/>
      <c r="F149" s="49"/>
      <c r="G149" s="49"/>
      <c r="H149" s="49"/>
      <c r="I149" s="49"/>
      <c r="J149" s="49"/>
      <c r="K149" s="49"/>
      <c r="M149" s="3"/>
      <c r="N149" s="3"/>
      <c r="O149" s="3"/>
    </row>
    <row r="150" spans="1:15" s="33" customFormat="1" x14ac:dyDescent="0.2">
      <c r="A150" s="48"/>
      <c r="B150" s="48"/>
      <c r="C150" s="49"/>
      <c r="D150" s="49"/>
      <c r="E150" s="49"/>
      <c r="F150" s="49"/>
      <c r="G150" s="49"/>
      <c r="H150" s="49"/>
      <c r="I150" s="49"/>
      <c r="J150" s="49"/>
      <c r="K150" s="49"/>
      <c r="M150" s="3"/>
      <c r="N150" s="3"/>
      <c r="O150" s="3"/>
    </row>
    <row r="151" spans="1:15" s="33" customFormat="1" x14ac:dyDescent="0.2">
      <c r="A151" s="48"/>
      <c r="B151" s="48"/>
      <c r="C151" s="49"/>
      <c r="D151" s="49"/>
      <c r="E151" s="49"/>
      <c r="F151" s="49"/>
      <c r="G151" s="49"/>
      <c r="H151" s="49"/>
      <c r="I151" s="49"/>
      <c r="J151" s="49"/>
      <c r="K151" s="49"/>
      <c r="M151" s="3"/>
      <c r="N151" s="3"/>
      <c r="O151" s="3"/>
    </row>
    <row r="152" spans="1:15" s="33" customFormat="1" x14ac:dyDescent="0.2">
      <c r="A152" s="48"/>
      <c r="B152" s="48"/>
      <c r="C152" s="49"/>
      <c r="D152" s="49"/>
      <c r="E152" s="49"/>
      <c r="F152" s="49"/>
      <c r="G152" s="49"/>
      <c r="H152" s="49"/>
      <c r="I152" s="49"/>
      <c r="J152" s="49"/>
      <c r="K152" s="49"/>
      <c r="M152" s="3"/>
      <c r="N152" s="3"/>
      <c r="O152" s="3"/>
    </row>
    <row r="153" spans="1:15" s="33" customFormat="1" x14ac:dyDescent="0.2">
      <c r="A153" s="48"/>
      <c r="B153" s="48"/>
      <c r="C153" s="49"/>
      <c r="D153" s="49"/>
      <c r="E153" s="49"/>
      <c r="F153" s="49"/>
      <c r="G153" s="49"/>
      <c r="H153" s="49"/>
      <c r="I153" s="49"/>
      <c r="J153" s="49"/>
      <c r="K153" s="49"/>
      <c r="M153" s="3"/>
      <c r="N153" s="3"/>
      <c r="O153" s="3"/>
    </row>
    <row r="154" spans="1:15" s="33" customFormat="1" x14ac:dyDescent="0.2">
      <c r="A154" s="48"/>
      <c r="B154" s="48"/>
      <c r="C154" s="49"/>
      <c r="D154" s="49"/>
      <c r="E154" s="49"/>
      <c r="F154" s="49"/>
      <c r="G154" s="49"/>
      <c r="H154" s="49"/>
      <c r="I154" s="49"/>
      <c r="J154" s="49"/>
      <c r="K154" s="49"/>
      <c r="M154" s="3"/>
      <c r="N154" s="3"/>
      <c r="O154" s="3"/>
    </row>
    <row r="155" spans="1:15" s="33" customFormat="1" x14ac:dyDescent="0.2">
      <c r="A155" s="48"/>
      <c r="B155" s="48"/>
      <c r="C155" s="49"/>
      <c r="D155" s="49"/>
      <c r="E155" s="49"/>
      <c r="F155" s="49"/>
      <c r="G155" s="49"/>
      <c r="H155" s="49"/>
      <c r="I155" s="49"/>
      <c r="J155" s="49"/>
      <c r="K155" s="49"/>
      <c r="M155" s="3"/>
      <c r="N155" s="3"/>
      <c r="O155" s="3"/>
    </row>
    <row r="156" spans="1:15" s="33" customFormat="1" x14ac:dyDescent="0.2">
      <c r="A156" s="48"/>
      <c r="B156" s="48"/>
      <c r="C156" s="49"/>
      <c r="D156" s="49"/>
      <c r="E156" s="49"/>
      <c r="F156" s="49"/>
      <c r="G156" s="49"/>
      <c r="H156" s="49"/>
      <c r="I156" s="49"/>
      <c r="J156" s="49"/>
      <c r="K156" s="49"/>
      <c r="M156" s="3"/>
      <c r="N156" s="3"/>
      <c r="O156" s="3"/>
    </row>
    <row r="157" spans="1:15" s="33" customFormat="1" x14ac:dyDescent="0.2">
      <c r="A157" s="48"/>
      <c r="B157" s="48"/>
      <c r="C157" s="49"/>
      <c r="D157" s="49"/>
      <c r="E157" s="49"/>
      <c r="F157" s="49"/>
      <c r="G157" s="49"/>
      <c r="H157" s="49"/>
      <c r="I157" s="49"/>
      <c r="J157" s="49"/>
      <c r="K157" s="49"/>
      <c r="M157" s="3"/>
      <c r="N157" s="3"/>
      <c r="O157" s="3"/>
    </row>
    <row r="158" spans="1:15" s="33" customFormat="1" x14ac:dyDescent="0.2">
      <c r="A158" s="48"/>
      <c r="B158" s="48"/>
      <c r="C158" s="49"/>
      <c r="D158" s="49"/>
      <c r="E158" s="49"/>
      <c r="F158" s="49"/>
      <c r="G158" s="49"/>
      <c r="H158" s="49"/>
      <c r="I158" s="49"/>
      <c r="J158" s="49"/>
      <c r="K158" s="49"/>
      <c r="M158" s="3"/>
      <c r="N158" s="3"/>
      <c r="O158" s="3"/>
    </row>
    <row r="159" spans="1:15" s="33" customFormat="1" x14ac:dyDescent="0.2">
      <c r="A159" s="48"/>
      <c r="B159" s="48"/>
      <c r="C159" s="49"/>
      <c r="D159" s="49"/>
      <c r="E159" s="49"/>
      <c r="F159" s="49"/>
      <c r="G159" s="49"/>
      <c r="H159" s="49"/>
      <c r="I159" s="49"/>
      <c r="J159" s="49"/>
      <c r="K159" s="49"/>
      <c r="M159" s="3"/>
      <c r="N159" s="3"/>
      <c r="O159" s="3"/>
    </row>
    <row r="160" spans="1:15" s="33" customFormat="1" x14ac:dyDescent="0.2">
      <c r="A160" s="48"/>
      <c r="B160" s="48"/>
      <c r="C160" s="49"/>
      <c r="D160" s="49"/>
      <c r="E160" s="49"/>
      <c r="F160" s="49"/>
      <c r="G160" s="49"/>
      <c r="H160" s="49"/>
      <c r="I160" s="49"/>
      <c r="J160" s="49"/>
      <c r="K160" s="49"/>
      <c r="M160" s="3"/>
      <c r="N160" s="3"/>
      <c r="O160" s="3"/>
    </row>
    <row r="161" spans="1:15" s="33" customFormat="1" x14ac:dyDescent="0.2">
      <c r="A161" s="48"/>
      <c r="B161" s="48"/>
      <c r="C161" s="49"/>
      <c r="D161" s="49"/>
      <c r="E161" s="49"/>
      <c r="F161" s="49"/>
      <c r="G161" s="49"/>
      <c r="H161" s="49"/>
      <c r="I161" s="49"/>
      <c r="J161" s="49"/>
      <c r="K161" s="49"/>
      <c r="M161" s="3"/>
      <c r="N161" s="3"/>
      <c r="O161" s="3"/>
    </row>
    <row r="162" spans="1:15" s="33" customFormat="1" x14ac:dyDescent="0.2">
      <c r="A162" s="48"/>
      <c r="B162" s="48"/>
      <c r="C162" s="49"/>
      <c r="D162" s="49"/>
      <c r="E162" s="49"/>
      <c r="F162" s="49"/>
      <c r="G162" s="49"/>
      <c r="H162" s="49"/>
      <c r="I162" s="49"/>
      <c r="J162" s="49"/>
      <c r="K162" s="49"/>
      <c r="M162" s="3"/>
      <c r="N162" s="3"/>
      <c r="O162" s="3"/>
    </row>
    <row r="163" spans="1:15" s="33" customFormat="1" x14ac:dyDescent="0.2">
      <c r="A163" s="48"/>
      <c r="B163" s="48"/>
      <c r="C163" s="49"/>
      <c r="D163" s="49"/>
      <c r="E163" s="49"/>
      <c r="F163" s="49"/>
      <c r="G163" s="49"/>
      <c r="H163" s="49"/>
      <c r="I163" s="49"/>
      <c r="J163" s="49"/>
      <c r="K163" s="49"/>
      <c r="M163" s="3"/>
      <c r="N163" s="3"/>
      <c r="O163" s="3"/>
    </row>
    <row r="164" spans="1:15" s="33" customFormat="1" x14ac:dyDescent="0.2">
      <c r="A164" s="48"/>
      <c r="B164" s="48"/>
      <c r="C164" s="49"/>
      <c r="D164" s="49"/>
      <c r="E164" s="49"/>
      <c r="F164" s="49"/>
      <c r="G164" s="49"/>
      <c r="H164" s="49"/>
      <c r="I164" s="49"/>
      <c r="J164" s="49"/>
      <c r="K164" s="49"/>
      <c r="M164" s="3"/>
      <c r="N164" s="3"/>
      <c r="O164" s="3"/>
    </row>
    <row r="165" spans="1:15" s="33" customFormat="1" x14ac:dyDescent="0.2">
      <c r="A165" s="48"/>
      <c r="B165" s="48"/>
      <c r="C165" s="49"/>
      <c r="D165" s="49"/>
      <c r="E165" s="49"/>
      <c r="F165" s="49"/>
      <c r="G165" s="49"/>
      <c r="H165" s="49"/>
      <c r="I165" s="49"/>
      <c r="J165" s="49"/>
      <c r="K165" s="49"/>
      <c r="M165" s="3"/>
      <c r="N165" s="3"/>
      <c r="O165" s="3"/>
    </row>
    <row r="166" spans="1:15" s="33" customFormat="1" x14ac:dyDescent="0.2">
      <c r="A166" s="48"/>
      <c r="B166" s="48"/>
      <c r="C166" s="49"/>
      <c r="D166" s="49"/>
      <c r="E166" s="49"/>
      <c r="F166" s="49"/>
      <c r="G166" s="49"/>
      <c r="H166" s="49"/>
      <c r="I166" s="49"/>
      <c r="J166" s="49"/>
      <c r="K166" s="49"/>
      <c r="M166" s="3"/>
      <c r="N166" s="3"/>
      <c r="O166" s="3"/>
    </row>
    <row r="167" spans="1:15" s="33" customFormat="1" x14ac:dyDescent="0.2">
      <c r="A167" s="48"/>
      <c r="B167" s="48"/>
      <c r="C167" s="49"/>
      <c r="D167" s="49"/>
      <c r="E167" s="49"/>
      <c r="F167" s="49"/>
      <c r="G167" s="49"/>
      <c r="H167" s="49"/>
      <c r="I167" s="49"/>
      <c r="J167" s="49"/>
      <c r="K167" s="49"/>
      <c r="M167" s="3"/>
      <c r="N167" s="3"/>
      <c r="O167" s="3"/>
    </row>
    <row r="168" spans="1:15" s="33" customFormat="1" x14ac:dyDescent="0.2">
      <c r="A168" s="48"/>
      <c r="B168" s="48"/>
      <c r="C168" s="49"/>
      <c r="D168" s="49"/>
      <c r="E168" s="49"/>
      <c r="F168" s="49"/>
      <c r="G168" s="49"/>
      <c r="H168" s="49"/>
      <c r="I168" s="49"/>
      <c r="J168" s="49"/>
      <c r="K168" s="49"/>
      <c r="M168" s="3"/>
      <c r="N168" s="3"/>
      <c r="O168" s="3"/>
    </row>
    <row r="169" spans="1:15" s="33" customFormat="1" x14ac:dyDescent="0.2">
      <c r="A169" s="48"/>
      <c r="B169" s="48"/>
      <c r="C169" s="49"/>
      <c r="D169" s="49"/>
      <c r="E169" s="49"/>
      <c r="F169" s="49"/>
      <c r="G169" s="49"/>
      <c r="H169" s="49"/>
      <c r="I169" s="49"/>
      <c r="J169" s="49"/>
      <c r="K169" s="49"/>
      <c r="M169" s="3"/>
      <c r="N169" s="3"/>
      <c r="O169" s="3"/>
    </row>
    <row r="170" spans="1:15" s="33" customFormat="1" x14ac:dyDescent="0.2">
      <c r="A170" s="48"/>
      <c r="B170" s="48"/>
      <c r="C170" s="49"/>
      <c r="D170" s="49"/>
      <c r="E170" s="49"/>
      <c r="F170" s="49"/>
      <c r="G170" s="49"/>
      <c r="H170" s="49"/>
      <c r="I170" s="49"/>
      <c r="J170" s="49"/>
      <c r="K170" s="49"/>
      <c r="M170" s="3"/>
      <c r="N170" s="3"/>
      <c r="O170" s="3"/>
    </row>
    <row r="171" spans="1:15" s="33" customFormat="1" x14ac:dyDescent="0.2">
      <c r="A171" s="48"/>
      <c r="B171" s="48"/>
      <c r="C171" s="49"/>
      <c r="D171" s="49"/>
      <c r="E171" s="49"/>
      <c r="F171" s="49"/>
      <c r="G171" s="49"/>
      <c r="H171" s="49"/>
      <c r="I171" s="49"/>
      <c r="J171" s="49"/>
      <c r="K171" s="49"/>
      <c r="M171" s="3"/>
      <c r="N171" s="3"/>
      <c r="O171" s="3"/>
    </row>
    <row r="172" spans="1:15" s="33" customFormat="1" x14ac:dyDescent="0.2">
      <c r="A172" s="48"/>
      <c r="B172" s="48"/>
      <c r="C172" s="49"/>
      <c r="D172" s="49"/>
      <c r="E172" s="49"/>
      <c r="F172" s="49"/>
      <c r="G172" s="49"/>
      <c r="H172" s="49"/>
      <c r="I172" s="49"/>
      <c r="J172" s="49"/>
      <c r="K172" s="49"/>
      <c r="M172" s="3"/>
      <c r="N172" s="3"/>
      <c r="O172" s="3"/>
    </row>
    <row r="173" spans="1:15" s="33" customFormat="1" x14ac:dyDescent="0.2">
      <c r="A173" s="48"/>
      <c r="B173" s="48"/>
      <c r="C173" s="49"/>
      <c r="D173" s="49"/>
      <c r="E173" s="49"/>
      <c r="F173" s="49"/>
      <c r="G173" s="49"/>
      <c r="H173" s="49"/>
      <c r="I173" s="49"/>
      <c r="J173" s="49"/>
      <c r="K173" s="49"/>
      <c r="M173" s="3"/>
      <c r="N173" s="3"/>
      <c r="O173" s="3"/>
    </row>
    <row r="174" spans="1:15" s="33" customFormat="1" x14ac:dyDescent="0.2">
      <c r="A174" s="48"/>
      <c r="B174" s="48"/>
      <c r="C174" s="49"/>
      <c r="D174" s="49"/>
      <c r="E174" s="49"/>
      <c r="F174" s="49"/>
      <c r="G174" s="49"/>
      <c r="H174" s="49"/>
      <c r="I174" s="49"/>
      <c r="J174" s="49"/>
      <c r="K174" s="49"/>
      <c r="M174" s="3"/>
      <c r="N174" s="3"/>
      <c r="O174" s="3"/>
    </row>
    <row r="175" spans="1:15" s="33" customFormat="1" x14ac:dyDescent="0.2">
      <c r="A175" s="48"/>
      <c r="B175" s="48"/>
      <c r="C175" s="49"/>
      <c r="D175" s="49"/>
      <c r="E175" s="49"/>
      <c r="F175" s="49"/>
      <c r="G175" s="49"/>
      <c r="H175" s="49"/>
      <c r="I175" s="49"/>
      <c r="J175" s="49"/>
      <c r="K175" s="49"/>
      <c r="M175" s="3"/>
      <c r="N175" s="3"/>
      <c r="O175" s="3"/>
    </row>
    <row r="176" spans="1:15" s="33" customFormat="1" x14ac:dyDescent="0.2">
      <c r="A176" s="48"/>
      <c r="B176" s="48"/>
      <c r="C176" s="49"/>
      <c r="D176" s="49"/>
      <c r="E176" s="49"/>
      <c r="F176" s="49"/>
      <c r="G176" s="49"/>
      <c r="H176" s="49"/>
      <c r="I176" s="49"/>
      <c r="J176" s="49"/>
      <c r="K176" s="49"/>
      <c r="M176" s="3"/>
      <c r="N176" s="3"/>
      <c r="O176" s="3"/>
    </row>
    <row r="177" spans="1:15" s="33" customFormat="1" x14ac:dyDescent="0.2">
      <c r="A177" s="48"/>
      <c r="B177" s="48"/>
      <c r="C177" s="49"/>
      <c r="D177" s="49"/>
      <c r="E177" s="49"/>
      <c r="F177" s="49"/>
      <c r="G177" s="49"/>
      <c r="H177" s="49"/>
      <c r="I177" s="49"/>
      <c r="J177" s="49"/>
      <c r="K177" s="49"/>
      <c r="M177" s="3"/>
      <c r="N177" s="3"/>
      <c r="O177" s="3"/>
    </row>
    <row r="178" spans="1:15" s="33" customFormat="1" x14ac:dyDescent="0.2">
      <c r="A178" s="48"/>
      <c r="B178" s="48"/>
      <c r="C178" s="49"/>
      <c r="D178" s="49"/>
      <c r="E178" s="49"/>
      <c r="F178" s="49"/>
      <c r="G178" s="49"/>
      <c r="H178" s="49"/>
      <c r="I178" s="49"/>
      <c r="J178" s="49"/>
      <c r="K178" s="49"/>
      <c r="M178" s="3"/>
      <c r="N178" s="3"/>
      <c r="O178" s="3"/>
    </row>
    <row r="179" spans="1:15" s="33" customFormat="1" x14ac:dyDescent="0.2">
      <c r="A179" s="48"/>
      <c r="B179" s="48"/>
      <c r="C179" s="49"/>
      <c r="D179" s="49"/>
      <c r="E179" s="49"/>
      <c r="F179" s="49"/>
      <c r="G179" s="49"/>
      <c r="H179" s="49"/>
      <c r="I179" s="49"/>
      <c r="J179" s="49"/>
      <c r="K179" s="49"/>
      <c r="M179" s="3"/>
      <c r="N179" s="3"/>
      <c r="O179" s="3"/>
    </row>
    <row r="180" spans="1:15" s="33" customFormat="1" x14ac:dyDescent="0.2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M180" s="3"/>
      <c r="N180" s="3"/>
      <c r="O180" s="3"/>
    </row>
    <row r="181" spans="1:15" s="33" customFormat="1" x14ac:dyDescent="0.2">
      <c r="A181" s="48"/>
      <c r="B181" s="48"/>
      <c r="C181" s="49"/>
      <c r="D181" s="49"/>
      <c r="E181" s="49"/>
      <c r="F181" s="49"/>
      <c r="G181" s="49"/>
      <c r="H181" s="49"/>
      <c r="I181" s="49"/>
      <c r="J181" s="49"/>
      <c r="K181" s="49"/>
      <c r="M181" s="3"/>
      <c r="N181" s="3"/>
      <c r="O181" s="3"/>
    </row>
    <row r="182" spans="1:15" s="33" customFormat="1" x14ac:dyDescent="0.2">
      <c r="A182" s="48"/>
      <c r="B182" s="48"/>
      <c r="C182" s="49"/>
      <c r="D182" s="49"/>
      <c r="E182" s="49"/>
      <c r="F182" s="49"/>
      <c r="G182" s="49"/>
      <c r="H182" s="49"/>
      <c r="I182" s="49"/>
      <c r="J182" s="49"/>
      <c r="K182" s="49"/>
      <c r="M182" s="3"/>
      <c r="N182" s="3"/>
      <c r="O182" s="3"/>
    </row>
    <row r="183" spans="1:15" s="33" customFormat="1" x14ac:dyDescent="0.2">
      <c r="A183" s="48"/>
      <c r="B183" s="48"/>
      <c r="C183" s="49"/>
      <c r="D183" s="49"/>
      <c r="E183" s="49"/>
      <c r="F183" s="49"/>
      <c r="G183" s="49"/>
      <c r="H183" s="49"/>
      <c r="I183" s="49"/>
      <c r="J183" s="49"/>
      <c r="K183" s="49"/>
      <c r="M183" s="3"/>
      <c r="N183" s="3"/>
      <c r="O183" s="3"/>
    </row>
    <row r="184" spans="1:15" s="33" customFormat="1" x14ac:dyDescent="0.2">
      <c r="A184" s="48"/>
      <c r="B184" s="48"/>
      <c r="C184" s="49"/>
      <c r="D184" s="49"/>
      <c r="E184" s="49"/>
      <c r="F184" s="49"/>
      <c r="G184" s="49"/>
      <c r="H184" s="49"/>
      <c r="I184" s="49"/>
      <c r="J184" s="49"/>
      <c r="K184" s="49"/>
      <c r="M184" s="3"/>
      <c r="N184" s="3"/>
      <c r="O184" s="3"/>
    </row>
    <row r="185" spans="1:15" s="33" customFormat="1" x14ac:dyDescent="0.2">
      <c r="A185" s="48"/>
      <c r="B185" s="48"/>
      <c r="C185" s="49"/>
      <c r="D185" s="49"/>
      <c r="E185" s="49"/>
      <c r="F185" s="49"/>
      <c r="G185" s="49"/>
      <c r="H185" s="49"/>
      <c r="I185" s="49"/>
      <c r="J185" s="49"/>
      <c r="K185" s="49"/>
      <c r="M185" s="3"/>
      <c r="N185" s="3"/>
      <c r="O185" s="3"/>
    </row>
    <row r="186" spans="1:15" s="33" customFormat="1" x14ac:dyDescent="0.2">
      <c r="A186" s="48"/>
      <c r="B186" s="48"/>
      <c r="C186" s="49"/>
      <c r="D186" s="49"/>
      <c r="E186" s="49"/>
      <c r="F186" s="49"/>
      <c r="G186" s="49"/>
      <c r="H186" s="49"/>
      <c r="I186" s="49"/>
      <c r="J186" s="49"/>
      <c r="K186" s="49"/>
      <c r="M186" s="3"/>
      <c r="N186" s="3"/>
      <c r="O186" s="3"/>
    </row>
    <row r="187" spans="1:15" s="33" customFormat="1" x14ac:dyDescent="0.2">
      <c r="A187" s="48"/>
      <c r="B187" s="48"/>
      <c r="C187" s="49"/>
      <c r="D187" s="49"/>
      <c r="E187" s="49"/>
      <c r="F187" s="49"/>
      <c r="G187" s="49"/>
      <c r="H187" s="49"/>
      <c r="I187" s="49"/>
      <c r="J187" s="49"/>
      <c r="K187" s="49"/>
      <c r="M187" s="3"/>
      <c r="N187" s="3"/>
      <c r="O187" s="3"/>
    </row>
    <row r="188" spans="1:15" s="33" customFormat="1" x14ac:dyDescent="0.2">
      <c r="A188" s="48"/>
      <c r="B188" s="48"/>
      <c r="C188" s="49"/>
      <c r="D188" s="49"/>
      <c r="E188" s="49"/>
      <c r="F188" s="49"/>
      <c r="G188" s="49"/>
      <c r="H188" s="49"/>
      <c r="I188" s="49"/>
      <c r="J188" s="49"/>
      <c r="K188" s="49"/>
      <c r="M188" s="3"/>
      <c r="N188" s="3"/>
      <c r="O188" s="3"/>
    </row>
    <row r="189" spans="1:15" s="33" customFormat="1" x14ac:dyDescent="0.2">
      <c r="A189" s="48"/>
      <c r="B189" s="48"/>
      <c r="C189" s="49"/>
      <c r="D189" s="49"/>
      <c r="E189" s="49"/>
      <c r="F189" s="49"/>
      <c r="G189" s="49"/>
      <c r="H189" s="49"/>
      <c r="I189" s="49"/>
      <c r="J189" s="49"/>
      <c r="K189" s="49"/>
      <c r="M189" s="3"/>
      <c r="N189" s="3"/>
      <c r="O189" s="3"/>
    </row>
    <row r="190" spans="1:15" s="33" customFormat="1" x14ac:dyDescent="0.2">
      <c r="A190" s="48"/>
      <c r="B190" s="48"/>
      <c r="C190" s="49"/>
      <c r="D190" s="49"/>
      <c r="E190" s="49"/>
      <c r="F190" s="49"/>
      <c r="G190" s="49"/>
      <c r="H190" s="49"/>
      <c r="I190" s="49"/>
      <c r="J190" s="49"/>
      <c r="K190" s="49"/>
      <c r="M190" s="3"/>
      <c r="N190" s="3"/>
      <c r="O190" s="3"/>
    </row>
    <row r="191" spans="1:15" s="33" customFormat="1" x14ac:dyDescent="0.2">
      <c r="A191" s="48"/>
      <c r="B191" s="48"/>
      <c r="C191" s="49"/>
      <c r="D191" s="49"/>
      <c r="E191" s="49"/>
      <c r="F191" s="49"/>
      <c r="G191" s="49"/>
      <c r="H191" s="49"/>
      <c r="I191" s="49"/>
      <c r="J191" s="49"/>
      <c r="K191" s="49"/>
      <c r="M191" s="3"/>
      <c r="N191" s="3"/>
      <c r="O191" s="3"/>
    </row>
    <row r="192" spans="1:15" s="33" customFormat="1" x14ac:dyDescent="0.2">
      <c r="A192" s="48"/>
      <c r="B192" s="48"/>
      <c r="C192" s="49"/>
      <c r="D192" s="49"/>
      <c r="E192" s="49"/>
      <c r="F192" s="49"/>
      <c r="G192" s="49"/>
      <c r="H192" s="49"/>
      <c r="I192" s="49"/>
      <c r="J192" s="49"/>
      <c r="K192" s="49"/>
      <c r="M192" s="3"/>
      <c r="N192" s="3"/>
      <c r="O192" s="3"/>
    </row>
    <row r="193" spans="1:15" s="33" customFormat="1" x14ac:dyDescent="0.2">
      <c r="A193" s="48"/>
      <c r="B193" s="48"/>
      <c r="C193" s="49"/>
      <c r="D193" s="49"/>
      <c r="E193" s="49"/>
      <c r="F193" s="49"/>
      <c r="G193" s="49"/>
      <c r="H193" s="49"/>
      <c r="I193" s="49"/>
      <c r="J193" s="49"/>
      <c r="K193" s="49"/>
      <c r="M193" s="3"/>
      <c r="N193" s="3"/>
      <c r="O193" s="3"/>
    </row>
    <row r="194" spans="1:15" s="33" customFormat="1" x14ac:dyDescent="0.2">
      <c r="A194" s="48"/>
      <c r="B194" s="48"/>
      <c r="C194" s="49"/>
      <c r="D194" s="49"/>
      <c r="E194" s="49"/>
      <c r="F194" s="49"/>
      <c r="G194" s="49"/>
      <c r="H194" s="49"/>
      <c r="I194" s="49"/>
      <c r="J194" s="49"/>
      <c r="K194" s="49"/>
      <c r="M194" s="3"/>
      <c r="N194" s="3"/>
      <c r="O194" s="3"/>
    </row>
    <row r="195" spans="1:15" s="33" customFormat="1" x14ac:dyDescent="0.2">
      <c r="A195" s="48"/>
      <c r="B195" s="48"/>
      <c r="C195" s="49"/>
      <c r="D195" s="49"/>
      <c r="E195" s="49"/>
      <c r="F195" s="49"/>
      <c r="G195" s="49"/>
      <c r="H195" s="49"/>
      <c r="I195" s="49"/>
      <c r="J195" s="49"/>
      <c r="K195" s="49"/>
      <c r="M195" s="3"/>
      <c r="N195" s="3"/>
      <c r="O195" s="3"/>
    </row>
    <row r="196" spans="1:15" s="33" customFormat="1" x14ac:dyDescent="0.2">
      <c r="A196" s="48"/>
      <c r="B196" s="48"/>
      <c r="C196" s="49"/>
      <c r="D196" s="49"/>
      <c r="E196" s="49"/>
      <c r="F196" s="49"/>
      <c r="G196" s="49"/>
      <c r="H196" s="49"/>
      <c r="I196" s="49"/>
      <c r="J196" s="49"/>
      <c r="K196" s="49"/>
      <c r="M196" s="3"/>
      <c r="N196" s="3"/>
      <c r="O196" s="3"/>
    </row>
    <row r="197" spans="1:15" s="33" customFormat="1" x14ac:dyDescent="0.2">
      <c r="A197" s="48"/>
      <c r="B197" s="48"/>
      <c r="C197" s="49"/>
      <c r="D197" s="49"/>
      <c r="E197" s="49"/>
      <c r="F197" s="49"/>
      <c r="G197" s="49"/>
      <c r="H197" s="49"/>
      <c r="I197" s="49"/>
      <c r="J197" s="49"/>
      <c r="K197" s="49"/>
      <c r="M197" s="3"/>
      <c r="N197" s="3"/>
      <c r="O197" s="3"/>
    </row>
    <row r="198" spans="1:15" s="33" customFormat="1" x14ac:dyDescent="0.2">
      <c r="A198" s="48"/>
      <c r="B198" s="48"/>
      <c r="C198" s="49"/>
      <c r="D198" s="49"/>
      <c r="E198" s="49"/>
      <c r="F198" s="49"/>
      <c r="G198" s="49"/>
      <c r="H198" s="49"/>
      <c r="I198" s="49"/>
      <c r="J198" s="49"/>
      <c r="K198" s="49"/>
      <c r="M198" s="3"/>
      <c r="N198" s="3"/>
      <c r="O198" s="3"/>
    </row>
    <row r="199" spans="1:15" s="33" customFormat="1" x14ac:dyDescent="0.2">
      <c r="A199" s="48"/>
      <c r="B199" s="48"/>
      <c r="C199" s="49"/>
      <c r="D199" s="49"/>
      <c r="E199" s="49"/>
      <c r="F199" s="49"/>
      <c r="G199" s="49"/>
      <c r="H199" s="49"/>
      <c r="I199" s="49"/>
      <c r="J199" s="49"/>
      <c r="K199" s="49"/>
      <c r="M199" s="3"/>
      <c r="N199" s="3"/>
      <c r="O199" s="3"/>
    </row>
    <row r="200" spans="1:15" s="33" customFormat="1" x14ac:dyDescent="0.2">
      <c r="A200" s="48"/>
      <c r="B200" s="48"/>
      <c r="C200" s="49"/>
      <c r="D200" s="49"/>
      <c r="E200" s="49"/>
      <c r="F200" s="49"/>
      <c r="G200" s="49"/>
      <c r="H200" s="49"/>
      <c r="I200" s="49"/>
      <c r="J200" s="49"/>
      <c r="K200" s="49"/>
      <c r="M200" s="3"/>
      <c r="N200" s="3"/>
      <c r="O200" s="3"/>
    </row>
    <row r="201" spans="1:15" s="33" customFormat="1" x14ac:dyDescent="0.2">
      <c r="A201" s="48"/>
      <c r="B201" s="48"/>
      <c r="C201" s="49"/>
      <c r="D201" s="49"/>
      <c r="E201" s="49"/>
      <c r="F201" s="49"/>
      <c r="G201" s="49"/>
      <c r="H201" s="49"/>
      <c r="I201" s="49"/>
      <c r="J201" s="49"/>
      <c r="K201" s="49"/>
      <c r="M201" s="3"/>
      <c r="N201" s="3"/>
      <c r="O201" s="3"/>
    </row>
    <row r="202" spans="1:15" s="33" customFormat="1" x14ac:dyDescent="0.2">
      <c r="A202" s="48"/>
      <c r="B202" s="48"/>
      <c r="C202" s="49"/>
      <c r="D202" s="49"/>
      <c r="E202" s="49"/>
      <c r="F202" s="49"/>
      <c r="G202" s="49"/>
      <c r="H202" s="49"/>
      <c r="I202" s="49"/>
      <c r="J202" s="49"/>
      <c r="K202" s="49"/>
      <c r="M202" s="3"/>
      <c r="N202" s="3"/>
      <c r="O202" s="3"/>
    </row>
    <row r="203" spans="1:15" s="33" customFormat="1" x14ac:dyDescent="0.2">
      <c r="A203" s="48"/>
      <c r="B203" s="48"/>
      <c r="C203" s="49"/>
      <c r="D203" s="49"/>
      <c r="E203" s="49"/>
      <c r="F203" s="49"/>
      <c r="G203" s="49"/>
      <c r="H203" s="49"/>
      <c r="I203" s="49"/>
      <c r="J203" s="49"/>
      <c r="K203" s="49"/>
      <c r="M203" s="3"/>
      <c r="N203" s="3"/>
      <c r="O203" s="3"/>
    </row>
    <row r="204" spans="1:15" s="33" customFormat="1" x14ac:dyDescent="0.2">
      <c r="A204" s="48"/>
      <c r="B204" s="48"/>
      <c r="C204" s="49"/>
      <c r="D204" s="49"/>
      <c r="E204" s="49"/>
      <c r="F204" s="49"/>
      <c r="G204" s="49"/>
      <c r="H204" s="49"/>
      <c r="I204" s="49"/>
      <c r="J204" s="49"/>
      <c r="K204" s="49"/>
      <c r="M204" s="3"/>
      <c r="N204" s="3"/>
      <c r="O204" s="3"/>
    </row>
    <row r="205" spans="1:15" s="33" customFormat="1" x14ac:dyDescent="0.2">
      <c r="A205" s="48"/>
      <c r="B205" s="48"/>
      <c r="C205" s="49"/>
      <c r="D205" s="49"/>
      <c r="E205" s="49"/>
      <c r="F205" s="49"/>
      <c r="G205" s="49"/>
      <c r="H205" s="49"/>
      <c r="I205" s="49"/>
      <c r="J205" s="49"/>
      <c r="K205" s="49"/>
      <c r="M205" s="3"/>
      <c r="N205" s="3"/>
      <c r="O205" s="3"/>
    </row>
    <row r="206" spans="1:15" s="33" customFormat="1" x14ac:dyDescent="0.2">
      <c r="A206" s="48"/>
      <c r="B206" s="48"/>
      <c r="C206" s="49"/>
      <c r="D206" s="49"/>
      <c r="E206" s="49"/>
      <c r="F206" s="49"/>
      <c r="G206" s="49"/>
      <c r="H206" s="49"/>
      <c r="I206" s="49"/>
      <c r="J206" s="49"/>
      <c r="K206" s="49"/>
      <c r="M206" s="3"/>
      <c r="N206" s="3"/>
      <c r="O206" s="3"/>
    </row>
    <row r="207" spans="1:15" s="33" customFormat="1" x14ac:dyDescent="0.2">
      <c r="A207" s="48"/>
      <c r="B207" s="48"/>
      <c r="C207" s="49"/>
      <c r="D207" s="49"/>
      <c r="E207" s="49"/>
      <c r="F207" s="49"/>
      <c r="G207" s="49"/>
      <c r="H207" s="49"/>
      <c r="I207" s="49"/>
      <c r="J207" s="49"/>
      <c r="K207" s="49"/>
      <c r="M207" s="3"/>
      <c r="N207" s="3"/>
      <c r="O207" s="3"/>
    </row>
    <row r="208" spans="1:15" s="33" customFormat="1" x14ac:dyDescent="0.2">
      <c r="A208" s="48"/>
      <c r="B208" s="48"/>
      <c r="C208" s="49"/>
      <c r="D208" s="49"/>
      <c r="E208" s="49"/>
      <c r="F208" s="49"/>
      <c r="G208" s="49"/>
      <c r="H208" s="49"/>
      <c r="I208" s="49"/>
      <c r="J208" s="49"/>
      <c r="K208" s="49"/>
      <c r="M208" s="3"/>
      <c r="N208" s="3"/>
      <c r="O208" s="3"/>
    </row>
    <row r="209" spans="1:15" s="33" customFormat="1" x14ac:dyDescent="0.2">
      <c r="A209" s="48"/>
      <c r="B209" s="48"/>
      <c r="C209" s="49"/>
      <c r="D209" s="49"/>
      <c r="E209" s="49"/>
      <c r="F209" s="49"/>
      <c r="G209" s="49"/>
      <c r="H209" s="49"/>
      <c r="I209" s="49"/>
      <c r="J209" s="49"/>
      <c r="K209" s="49"/>
      <c r="M209" s="3"/>
      <c r="N209" s="3"/>
      <c r="O209" s="3"/>
    </row>
    <row r="210" spans="1:15" s="33" customFormat="1" x14ac:dyDescent="0.2">
      <c r="A210" s="48"/>
      <c r="B210" s="48"/>
      <c r="C210" s="49"/>
      <c r="D210" s="49"/>
      <c r="E210" s="49"/>
      <c r="F210" s="49"/>
      <c r="G210" s="49"/>
      <c r="H210" s="49"/>
      <c r="I210" s="49"/>
      <c r="J210" s="49"/>
      <c r="K210" s="49"/>
      <c r="M210" s="3"/>
      <c r="N210" s="3"/>
      <c r="O210" s="3"/>
    </row>
    <row r="211" spans="1:15" s="33" customFormat="1" x14ac:dyDescent="0.2">
      <c r="A211" s="48"/>
      <c r="B211" s="48"/>
      <c r="C211" s="49"/>
      <c r="D211" s="49"/>
      <c r="E211" s="49"/>
      <c r="F211" s="49"/>
      <c r="G211" s="49"/>
      <c r="H211" s="49"/>
      <c r="I211" s="49"/>
      <c r="J211" s="49"/>
      <c r="K211" s="49"/>
      <c r="M211" s="3"/>
      <c r="N211" s="3"/>
      <c r="O211" s="3"/>
    </row>
    <row r="212" spans="1:15" s="33" customFormat="1" x14ac:dyDescent="0.2">
      <c r="A212" s="48"/>
      <c r="B212" s="48"/>
      <c r="C212" s="49"/>
      <c r="D212" s="49"/>
      <c r="E212" s="49"/>
      <c r="F212" s="49"/>
      <c r="G212" s="49"/>
      <c r="H212" s="49"/>
      <c r="I212" s="49"/>
      <c r="J212" s="49"/>
      <c r="K212" s="49"/>
      <c r="M212" s="3"/>
      <c r="N212" s="3"/>
      <c r="O212" s="3"/>
    </row>
    <row r="213" spans="1:15" s="33" customFormat="1" x14ac:dyDescent="0.2">
      <c r="A213" s="48"/>
      <c r="B213" s="48"/>
      <c r="C213" s="49"/>
      <c r="D213" s="49"/>
      <c r="E213" s="49"/>
      <c r="F213" s="49"/>
      <c r="G213" s="49"/>
      <c r="H213" s="49"/>
      <c r="I213" s="49"/>
      <c r="J213" s="49"/>
      <c r="K213" s="49"/>
      <c r="M213" s="3"/>
      <c r="N213" s="3"/>
      <c r="O213" s="3"/>
    </row>
    <row r="214" spans="1:15" s="33" customFormat="1" x14ac:dyDescent="0.2">
      <c r="A214" s="48"/>
      <c r="B214" s="48"/>
      <c r="C214" s="49"/>
      <c r="D214" s="49"/>
      <c r="E214" s="49"/>
      <c r="F214" s="49"/>
      <c r="G214" s="49"/>
      <c r="H214" s="49"/>
      <c r="I214" s="49"/>
      <c r="J214" s="49"/>
      <c r="K214" s="49"/>
      <c r="M214" s="3"/>
      <c r="N214" s="3"/>
      <c r="O214" s="3"/>
    </row>
    <row r="215" spans="1:15" s="33" customFormat="1" x14ac:dyDescent="0.2">
      <c r="A215" s="48"/>
      <c r="B215" s="48"/>
      <c r="C215" s="49"/>
      <c r="D215" s="49"/>
      <c r="E215" s="49"/>
      <c r="F215" s="49"/>
      <c r="G215" s="49"/>
      <c r="H215" s="49"/>
      <c r="I215" s="49"/>
      <c r="J215" s="49"/>
      <c r="K215" s="49"/>
      <c r="M215" s="3"/>
      <c r="N215" s="3"/>
      <c r="O215" s="3"/>
    </row>
    <row r="216" spans="1:15" s="33" customFormat="1" x14ac:dyDescent="0.2">
      <c r="A216" s="48"/>
      <c r="B216" s="48"/>
      <c r="C216" s="49"/>
      <c r="D216" s="49"/>
      <c r="E216" s="49"/>
      <c r="F216" s="49"/>
      <c r="G216" s="49"/>
      <c r="H216" s="49"/>
      <c r="I216" s="49"/>
      <c r="J216" s="49"/>
      <c r="K216" s="49"/>
      <c r="M216" s="3"/>
      <c r="N216" s="3"/>
      <c r="O216" s="3"/>
    </row>
    <row r="217" spans="1:15" s="33" customFormat="1" x14ac:dyDescent="0.2">
      <c r="A217" s="48"/>
      <c r="B217" s="48"/>
      <c r="C217" s="49"/>
      <c r="D217" s="49"/>
      <c r="E217" s="49"/>
      <c r="F217" s="49"/>
      <c r="G217" s="49"/>
      <c r="H217" s="49"/>
      <c r="I217" s="49"/>
      <c r="J217" s="49"/>
      <c r="K217" s="49"/>
      <c r="M217" s="3"/>
      <c r="N217" s="3"/>
      <c r="O217" s="3"/>
    </row>
    <row r="218" spans="1:15" s="33" customFormat="1" x14ac:dyDescent="0.2">
      <c r="A218" s="48"/>
      <c r="B218" s="48"/>
      <c r="C218" s="49"/>
      <c r="D218" s="49"/>
      <c r="E218" s="49"/>
      <c r="F218" s="49"/>
      <c r="G218" s="49"/>
      <c r="H218" s="49"/>
      <c r="I218" s="49"/>
      <c r="J218" s="49"/>
      <c r="K218" s="49"/>
      <c r="M218" s="3"/>
      <c r="N218" s="3"/>
      <c r="O218" s="3"/>
    </row>
    <row r="219" spans="1:15" s="33" customFormat="1" x14ac:dyDescent="0.2">
      <c r="A219" s="48"/>
      <c r="B219" s="48"/>
      <c r="C219" s="49"/>
      <c r="D219" s="49"/>
      <c r="E219" s="49"/>
      <c r="F219" s="49"/>
      <c r="G219" s="49"/>
      <c r="H219" s="49"/>
      <c r="I219" s="49"/>
      <c r="J219" s="49"/>
      <c r="K219" s="49"/>
      <c r="M219" s="3"/>
      <c r="N219" s="3"/>
      <c r="O219" s="3"/>
    </row>
    <row r="220" spans="1:15" s="33" customFormat="1" x14ac:dyDescent="0.2">
      <c r="A220" s="48"/>
      <c r="B220" s="48"/>
      <c r="C220" s="49"/>
      <c r="D220" s="49"/>
      <c r="E220" s="49"/>
      <c r="F220" s="49"/>
      <c r="G220" s="49"/>
      <c r="H220" s="49"/>
      <c r="I220" s="49"/>
      <c r="J220" s="49"/>
      <c r="K220" s="49"/>
      <c r="M220" s="3"/>
      <c r="N220" s="3"/>
      <c r="O220" s="3"/>
    </row>
    <row r="221" spans="1:15" s="33" customFormat="1" x14ac:dyDescent="0.2">
      <c r="A221" s="48"/>
      <c r="B221" s="48"/>
      <c r="C221" s="49"/>
      <c r="D221" s="49"/>
      <c r="E221" s="49"/>
      <c r="F221" s="49"/>
      <c r="G221" s="49"/>
      <c r="H221" s="49"/>
      <c r="I221" s="49"/>
      <c r="J221" s="49"/>
      <c r="K221" s="49"/>
      <c r="M221" s="3"/>
      <c r="N221" s="3"/>
      <c r="O221" s="3"/>
    </row>
    <row r="222" spans="1:15" s="33" customFormat="1" x14ac:dyDescent="0.2">
      <c r="A222" s="48"/>
      <c r="B222" s="48"/>
      <c r="C222" s="49"/>
      <c r="D222" s="49"/>
      <c r="E222" s="49"/>
      <c r="F222" s="49"/>
      <c r="G222" s="49"/>
      <c r="H222" s="49"/>
      <c r="I222" s="49"/>
      <c r="J222" s="49"/>
      <c r="K222" s="49"/>
      <c r="M222" s="3"/>
      <c r="N222" s="3"/>
      <c r="O222" s="3"/>
    </row>
    <row r="223" spans="1:15" s="33" customFormat="1" x14ac:dyDescent="0.2">
      <c r="A223" s="48"/>
      <c r="B223" s="48"/>
      <c r="C223" s="49"/>
      <c r="D223" s="49"/>
      <c r="E223" s="49"/>
      <c r="F223" s="49"/>
      <c r="G223" s="49"/>
      <c r="H223" s="49"/>
      <c r="I223" s="49"/>
      <c r="J223" s="49"/>
      <c r="K223" s="49"/>
      <c r="M223" s="3"/>
      <c r="N223" s="3"/>
      <c r="O223" s="3"/>
    </row>
    <row r="224" spans="1:15" s="33" customFormat="1" x14ac:dyDescent="0.2">
      <c r="A224" s="48"/>
      <c r="B224" s="48"/>
      <c r="C224" s="49"/>
      <c r="D224" s="49"/>
      <c r="E224" s="49"/>
      <c r="F224" s="49"/>
      <c r="G224" s="49"/>
      <c r="H224" s="49"/>
      <c r="I224" s="49"/>
      <c r="J224" s="49"/>
      <c r="K224" s="49"/>
      <c r="M224" s="3"/>
      <c r="N224" s="3"/>
      <c r="O224" s="3"/>
    </row>
    <row r="225" spans="1:15" s="33" customFormat="1" x14ac:dyDescent="0.2">
      <c r="A225" s="48"/>
      <c r="B225" s="48"/>
      <c r="C225" s="49"/>
      <c r="D225" s="49"/>
      <c r="E225" s="49"/>
      <c r="F225" s="49"/>
      <c r="G225" s="49"/>
      <c r="H225" s="49"/>
      <c r="I225" s="49"/>
      <c r="J225" s="49"/>
      <c r="K225" s="49"/>
      <c r="M225" s="3"/>
      <c r="N225" s="3"/>
      <c r="O225" s="3"/>
    </row>
    <row r="226" spans="1:15" s="33" customFormat="1" x14ac:dyDescent="0.2">
      <c r="A226" s="48"/>
      <c r="B226" s="48"/>
      <c r="C226" s="49"/>
      <c r="D226" s="49"/>
      <c r="E226" s="49"/>
      <c r="F226" s="49"/>
      <c r="G226" s="49"/>
      <c r="H226" s="49"/>
      <c r="I226" s="49"/>
      <c r="J226" s="49"/>
      <c r="K226" s="49"/>
      <c r="M226" s="3"/>
      <c r="N226" s="3"/>
      <c r="O226" s="3"/>
    </row>
    <row r="227" spans="1:15" s="33" customFormat="1" x14ac:dyDescent="0.2">
      <c r="A227" s="48"/>
      <c r="B227" s="48"/>
      <c r="C227" s="49"/>
      <c r="D227" s="49"/>
      <c r="E227" s="49"/>
      <c r="F227" s="49"/>
      <c r="G227" s="49"/>
      <c r="H227" s="49"/>
      <c r="I227" s="49"/>
      <c r="J227" s="49"/>
      <c r="K227" s="49"/>
      <c r="M227" s="3"/>
      <c r="N227" s="3"/>
      <c r="O227" s="3"/>
    </row>
    <row r="228" spans="1:15" s="33" customFormat="1" x14ac:dyDescent="0.2">
      <c r="A228" s="48"/>
      <c r="B228" s="48"/>
      <c r="C228" s="49"/>
      <c r="D228" s="49"/>
      <c r="E228" s="49"/>
      <c r="F228" s="49"/>
      <c r="G228" s="49"/>
      <c r="H228" s="49"/>
      <c r="I228" s="49"/>
      <c r="J228" s="49"/>
      <c r="K228" s="49"/>
      <c r="M228" s="3"/>
      <c r="N228" s="3"/>
      <c r="O228" s="3"/>
    </row>
    <row r="229" spans="1:15" s="33" customFormat="1" x14ac:dyDescent="0.2">
      <c r="A229" s="48"/>
      <c r="B229" s="48"/>
      <c r="C229" s="49"/>
      <c r="D229" s="49"/>
      <c r="E229" s="49"/>
      <c r="F229" s="49"/>
      <c r="G229" s="49"/>
      <c r="H229" s="49"/>
      <c r="I229" s="49"/>
      <c r="J229" s="49"/>
      <c r="K229" s="49"/>
      <c r="M229" s="3"/>
      <c r="N229" s="3"/>
      <c r="O229" s="3"/>
    </row>
    <row r="230" spans="1:15" s="33" customFormat="1" x14ac:dyDescent="0.2">
      <c r="A230" s="48"/>
      <c r="B230" s="48"/>
      <c r="C230" s="49"/>
      <c r="D230" s="49"/>
      <c r="E230" s="49"/>
      <c r="F230" s="49"/>
      <c r="G230" s="49"/>
      <c r="H230" s="49"/>
      <c r="I230" s="49"/>
      <c r="J230" s="49"/>
      <c r="K230" s="49"/>
      <c r="M230" s="3"/>
      <c r="N230" s="3"/>
      <c r="O230" s="3"/>
    </row>
    <row r="231" spans="1:15" s="33" customFormat="1" x14ac:dyDescent="0.2">
      <c r="A231" s="48"/>
      <c r="B231" s="48"/>
      <c r="C231" s="49"/>
      <c r="D231" s="49"/>
      <c r="E231" s="49"/>
      <c r="F231" s="49"/>
      <c r="G231" s="49"/>
      <c r="H231" s="49"/>
      <c r="I231" s="49"/>
      <c r="J231" s="49"/>
      <c r="K231" s="49"/>
      <c r="M231" s="3"/>
      <c r="N231" s="3"/>
      <c r="O231" s="3"/>
    </row>
    <row r="232" spans="1:15" s="33" customFormat="1" x14ac:dyDescent="0.2">
      <c r="A232" s="48"/>
      <c r="B232" s="48"/>
      <c r="C232" s="49"/>
      <c r="D232" s="49"/>
      <c r="E232" s="49"/>
      <c r="F232" s="49"/>
      <c r="G232" s="49"/>
      <c r="H232" s="49"/>
      <c r="I232" s="49"/>
      <c r="J232" s="49"/>
      <c r="K232" s="49"/>
      <c r="M232" s="3"/>
      <c r="N232" s="3"/>
      <c r="O232" s="3"/>
    </row>
    <row r="233" spans="1:15" s="33" customFormat="1" x14ac:dyDescent="0.2">
      <c r="A233" s="48"/>
      <c r="B233" s="48"/>
      <c r="C233" s="49"/>
      <c r="D233" s="49"/>
      <c r="E233" s="49"/>
      <c r="F233" s="49"/>
      <c r="G233" s="49"/>
      <c r="H233" s="49"/>
      <c r="I233" s="49"/>
      <c r="J233" s="49"/>
      <c r="K233" s="49"/>
      <c r="M233" s="3"/>
      <c r="N233" s="3"/>
      <c r="O233" s="3"/>
    </row>
    <row r="234" spans="1:15" s="33" customFormat="1" x14ac:dyDescent="0.2">
      <c r="A234" s="48"/>
      <c r="B234" s="48"/>
      <c r="C234" s="49"/>
      <c r="D234" s="49"/>
      <c r="E234" s="49"/>
      <c r="F234" s="49"/>
      <c r="G234" s="49"/>
      <c r="H234" s="49"/>
      <c r="I234" s="49"/>
      <c r="J234" s="49"/>
      <c r="K234" s="49"/>
      <c r="M234" s="3"/>
      <c r="N234" s="3"/>
      <c r="O234" s="3"/>
    </row>
    <row r="235" spans="1:15" s="33" customFormat="1" x14ac:dyDescent="0.2">
      <c r="A235" s="48"/>
      <c r="B235" s="48"/>
      <c r="C235" s="49"/>
      <c r="D235" s="49"/>
      <c r="E235" s="49"/>
      <c r="F235" s="49"/>
      <c r="G235" s="49"/>
      <c r="H235" s="49"/>
      <c r="I235" s="49"/>
      <c r="J235" s="49"/>
      <c r="K235" s="49"/>
      <c r="M235" s="3"/>
      <c r="N235" s="3"/>
      <c r="O235" s="3"/>
    </row>
    <row r="236" spans="1:15" s="33" customFormat="1" x14ac:dyDescent="0.2">
      <c r="A236" s="48"/>
      <c r="B236" s="48"/>
      <c r="C236" s="49"/>
      <c r="D236" s="49"/>
      <c r="E236" s="49"/>
      <c r="F236" s="49"/>
      <c r="G236" s="49"/>
      <c r="H236" s="49"/>
      <c r="I236" s="49"/>
      <c r="J236" s="49"/>
      <c r="K236" s="49"/>
      <c r="M236" s="3"/>
      <c r="N236" s="3"/>
      <c r="O236" s="3"/>
    </row>
    <row r="237" spans="1:15" s="33" customFormat="1" x14ac:dyDescent="0.2">
      <c r="A237" s="48"/>
      <c r="B237" s="48"/>
      <c r="C237" s="49"/>
      <c r="D237" s="49"/>
      <c r="E237" s="49"/>
      <c r="F237" s="49"/>
      <c r="G237" s="49"/>
      <c r="H237" s="49"/>
      <c r="I237" s="49"/>
      <c r="J237" s="49"/>
      <c r="K237" s="49"/>
      <c r="M237" s="3"/>
      <c r="N237" s="3"/>
      <c r="O237" s="3"/>
    </row>
    <row r="238" spans="1:15" s="33" customFormat="1" x14ac:dyDescent="0.2">
      <c r="A238" s="48"/>
      <c r="B238" s="48"/>
      <c r="C238" s="49"/>
      <c r="D238" s="49"/>
      <c r="E238" s="49"/>
      <c r="F238" s="49"/>
      <c r="G238" s="49"/>
      <c r="H238" s="49"/>
      <c r="I238" s="49"/>
      <c r="J238" s="49"/>
      <c r="K238" s="49"/>
      <c r="M238" s="3"/>
      <c r="N238" s="3"/>
      <c r="O238" s="3"/>
    </row>
    <row r="239" spans="1:15" s="33" customFormat="1" x14ac:dyDescent="0.2">
      <c r="A239" s="48"/>
      <c r="B239" s="48"/>
      <c r="C239" s="49"/>
      <c r="D239" s="49"/>
      <c r="E239" s="49"/>
      <c r="F239" s="49"/>
      <c r="G239" s="49"/>
      <c r="H239" s="49"/>
      <c r="I239" s="49"/>
      <c r="J239" s="49"/>
      <c r="K239" s="49"/>
      <c r="M239" s="3"/>
      <c r="N239" s="3"/>
      <c r="O239" s="3"/>
    </row>
    <row r="240" spans="1:15" s="33" customFormat="1" x14ac:dyDescent="0.2">
      <c r="A240" s="48"/>
      <c r="B240" s="48"/>
      <c r="C240" s="49"/>
      <c r="D240" s="49"/>
      <c r="E240" s="49"/>
      <c r="F240" s="49"/>
      <c r="G240" s="49"/>
      <c r="H240" s="49"/>
      <c r="I240" s="49"/>
      <c r="J240" s="49"/>
      <c r="K240" s="49"/>
      <c r="M240" s="3"/>
      <c r="N240" s="3"/>
      <c r="O240" s="3"/>
    </row>
    <row r="241" spans="1:15" s="33" customFormat="1" x14ac:dyDescent="0.2">
      <c r="A241" s="48"/>
      <c r="B241" s="48"/>
      <c r="C241" s="49"/>
      <c r="D241" s="49"/>
      <c r="E241" s="49"/>
      <c r="F241" s="49"/>
      <c r="G241" s="49"/>
      <c r="H241" s="49"/>
      <c r="I241" s="49"/>
      <c r="J241" s="49"/>
      <c r="K241" s="49"/>
      <c r="M241" s="3"/>
      <c r="N241" s="3"/>
      <c r="O241" s="3"/>
    </row>
    <row r="242" spans="1:15" s="33" customFormat="1" x14ac:dyDescent="0.2">
      <c r="A242" s="48"/>
      <c r="B242" s="48"/>
      <c r="C242" s="49"/>
      <c r="D242" s="49"/>
      <c r="E242" s="49"/>
      <c r="F242" s="49"/>
      <c r="G242" s="49"/>
      <c r="H242" s="49"/>
      <c r="I242" s="49"/>
      <c r="J242" s="49"/>
      <c r="K242" s="49"/>
      <c r="M242" s="3"/>
      <c r="N242" s="3"/>
      <c r="O242" s="3"/>
    </row>
    <row r="243" spans="1:15" s="33" customFormat="1" x14ac:dyDescent="0.2">
      <c r="A243" s="48"/>
      <c r="B243" s="48"/>
      <c r="C243" s="49"/>
      <c r="D243" s="49"/>
      <c r="E243" s="49"/>
      <c r="F243" s="49"/>
      <c r="G243" s="49"/>
      <c r="H243" s="49"/>
      <c r="I243" s="49"/>
      <c r="J243" s="49"/>
      <c r="K243" s="49"/>
      <c r="M243" s="3"/>
      <c r="N243" s="3"/>
      <c r="O243" s="3"/>
    </row>
    <row r="244" spans="1:15" s="33" customFormat="1" x14ac:dyDescent="0.2">
      <c r="A244" s="48"/>
      <c r="B244" s="48"/>
      <c r="C244" s="49"/>
      <c r="D244" s="49"/>
      <c r="E244" s="49"/>
      <c r="F244" s="49"/>
      <c r="G244" s="49"/>
      <c r="H244" s="49"/>
      <c r="I244" s="49"/>
      <c r="J244" s="49"/>
      <c r="K244" s="49"/>
      <c r="M244" s="3"/>
      <c r="N244" s="3"/>
      <c r="O244" s="3"/>
    </row>
    <row r="245" spans="1:15" s="33" customFormat="1" x14ac:dyDescent="0.2">
      <c r="A245" s="48"/>
      <c r="B245" s="48"/>
      <c r="C245" s="49"/>
      <c r="D245" s="49"/>
      <c r="E245" s="49"/>
      <c r="F245" s="49"/>
      <c r="G245" s="49"/>
      <c r="H245" s="49"/>
      <c r="I245" s="49"/>
      <c r="J245" s="49"/>
      <c r="K245" s="49"/>
      <c r="M245" s="3"/>
      <c r="N245" s="3"/>
      <c r="O245" s="3"/>
    </row>
    <row r="246" spans="1:15" s="33" customFormat="1" x14ac:dyDescent="0.2">
      <c r="A246" s="48"/>
      <c r="B246" s="48"/>
      <c r="C246" s="49"/>
      <c r="D246" s="49"/>
      <c r="E246" s="49"/>
      <c r="F246" s="49"/>
      <c r="G246" s="49"/>
      <c r="H246" s="49"/>
      <c r="I246" s="49"/>
      <c r="J246" s="49"/>
      <c r="K246" s="49"/>
      <c r="M246" s="3"/>
      <c r="N246" s="3"/>
      <c r="O246" s="3"/>
    </row>
    <row r="247" spans="1:15" s="33" customFormat="1" x14ac:dyDescent="0.2">
      <c r="A247" s="48"/>
      <c r="B247" s="48"/>
      <c r="C247" s="49"/>
      <c r="D247" s="49"/>
      <c r="E247" s="49"/>
      <c r="F247" s="49"/>
      <c r="G247" s="49"/>
      <c r="H247" s="49"/>
      <c r="I247" s="49"/>
      <c r="J247" s="49"/>
      <c r="K247" s="49"/>
      <c r="M247" s="3"/>
      <c r="N247" s="3"/>
      <c r="O247" s="3"/>
    </row>
    <row r="248" spans="1:15" s="33" customFormat="1" x14ac:dyDescent="0.2">
      <c r="A248" s="48"/>
      <c r="B248" s="48"/>
      <c r="C248" s="49"/>
      <c r="D248" s="49"/>
      <c r="E248" s="49"/>
      <c r="F248" s="49"/>
      <c r="G248" s="49"/>
      <c r="H248" s="49"/>
      <c r="I248" s="49"/>
      <c r="J248" s="49"/>
      <c r="K248" s="49"/>
      <c r="M248" s="3"/>
      <c r="N248" s="3"/>
      <c r="O248" s="3"/>
    </row>
    <row r="249" spans="1:15" s="33" customFormat="1" x14ac:dyDescent="0.2">
      <c r="A249" s="48"/>
      <c r="B249" s="48"/>
      <c r="C249" s="49"/>
      <c r="D249" s="49"/>
      <c r="E249" s="49"/>
      <c r="F249" s="49"/>
      <c r="G249" s="49"/>
      <c r="H249" s="49"/>
      <c r="I249" s="49"/>
      <c r="J249" s="49"/>
      <c r="K249" s="49"/>
      <c r="M249" s="3"/>
      <c r="N249" s="3"/>
      <c r="O249" s="3"/>
    </row>
    <row r="250" spans="1:15" s="33" customFormat="1" x14ac:dyDescent="0.2">
      <c r="A250" s="48"/>
      <c r="B250" s="48"/>
      <c r="C250" s="49"/>
      <c r="D250" s="49"/>
      <c r="E250" s="49"/>
      <c r="F250" s="49"/>
      <c r="G250" s="49"/>
      <c r="H250" s="49"/>
      <c r="I250" s="49"/>
      <c r="J250" s="49"/>
      <c r="K250" s="49"/>
      <c r="M250" s="3"/>
      <c r="N250" s="3"/>
      <c r="O250" s="3"/>
    </row>
    <row r="251" spans="1:15" s="33" customFormat="1" x14ac:dyDescent="0.2">
      <c r="A251" s="48"/>
      <c r="B251" s="48"/>
      <c r="C251" s="49"/>
      <c r="D251" s="49"/>
      <c r="E251" s="49"/>
      <c r="F251" s="49"/>
      <c r="G251" s="49"/>
      <c r="H251" s="49"/>
      <c r="I251" s="49"/>
      <c r="J251" s="49"/>
      <c r="K251" s="49"/>
      <c r="M251" s="3"/>
      <c r="N251" s="3"/>
      <c r="O251" s="3"/>
    </row>
    <row r="252" spans="1:15" s="33" customFormat="1" x14ac:dyDescent="0.2">
      <c r="A252" s="48"/>
      <c r="B252" s="48"/>
      <c r="C252" s="49"/>
      <c r="D252" s="49"/>
      <c r="E252" s="49"/>
      <c r="F252" s="49"/>
      <c r="G252" s="49"/>
      <c r="H252" s="49"/>
      <c r="I252" s="49"/>
      <c r="J252" s="49"/>
      <c r="K252" s="49"/>
      <c r="M252" s="3"/>
      <c r="N252" s="3"/>
      <c r="O252" s="3"/>
    </row>
    <row r="253" spans="1:15" s="33" customFormat="1" x14ac:dyDescent="0.2">
      <c r="A253" s="48"/>
      <c r="B253" s="48"/>
      <c r="C253" s="49"/>
      <c r="D253" s="49"/>
      <c r="E253" s="49"/>
      <c r="F253" s="49"/>
      <c r="G253" s="49"/>
      <c r="H253" s="49"/>
      <c r="I253" s="49"/>
      <c r="J253" s="49"/>
      <c r="K253" s="49"/>
      <c r="M253" s="3"/>
      <c r="N253" s="3"/>
      <c r="O253" s="3"/>
    </row>
    <row r="254" spans="1:15" s="33" customFormat="1" x14ac:dyDescent="0.2">
      <c r="A254" s="48"/>
      <c r="B254" s="48"/>
      <c r="C254" s="49"/>
      <c r="D254" s="49"/>
      <c r="E254" s="49"/>
      <c r="F254" s="49"/>
      <c r="G254" s="49"/>
      <c r="H254" s="49"/>
      <c r="I254" s="49"/>
      <c r="J254" s="49"/>
      <c r="K254" s="49"/>
      <c r="M254" s="3"/>
      <c r="N254" s="3"/>
      <c r="O254" s="3"/>
    </row>
    <row r="255" spans="1:15" s="33" customFormat="1" x14ac:dyDescent="0.2">
      <c r="A255" s="48"/>
      <c r="B255" s="48"/>
      <c r="C255" s="49"/>
      <c r="D255" s="49"/>
      <c r="E255" s="49"/>
      <c r="F255" s="49"/>
      <c r="G255" s="49"/>
      <c r="H255" s="49"/>
      <c r="I255" s="49"/>
      <c r="J255" s="49"/>
      <c r="K255" s="49"/>
      <c r="M255" s="3"/>
      <c r="N255" s="3"/>
      <c r="O255" s="3"/>
    </row>
    <row r="256" spans="1:15" s="33" customFormat="1" x14ac:dyDescent="0.2">
      <c r="A256" s="48"/>
      <c r="B256" s="48"/>
      <c r="C256" s="49"/>
      <c r="D256" s="49"/>
      <c r="E256" s="49"/>
      <c r="F256" s="49"/>
      <c r="G256" s="49"/>
      <c r="H256" s="49"/>
      <c r="I256" s="49"/>
      <c r="J256" s="49"/>
      <c r="K256" s="49"/>
      <c r="M256" s="3"/>
      <c r="N256" s="3"/>
      <c r="O256" s="3"/>
    </row>
    <row r="257" spans="1:15" s="33" customFormat="1" x14ac:dyDescent="0.2">
      <c r="A257" s="48"/>
      <c r="B257" s="48"/>
      <c r="C257" s="49"/>
      <c r="D257" s="49"/>
      <c r="E257" s="49"/>
      <c r="F257" s="49"/>
      <c r="G257" s="49"/>
      <c r="H257" s="49"/>
      <c r="I257" s="49"/>
      <c r="J257" s="49"/>
      <c r="K257" s="49"/>
      <c r="M257" s="3"/>
      <c r="N257" s="3"/>
      <c r="O257" s="3"/>
    </row>
    <row r="258" spans="1:15" s="33" customFormat="1" x14ac:dyDescent="0.2">
      <c r="A258" s="48"/>
      <c r="B258" s="48"/>
      <c r="C258" s="49"/>
      <c r="D258" s="49"/>
      <c r="E258" s="49"/>
      <c r="F258" s="49"/>
      <c r="G258" s="49"/>
      <c r="H258" s="49"/>
      <c r="I258" s="49"/>
      <c r="J258" s="49"/>
      <c r="K258" s="49"/>
      <c r="M258" s="3"/>
      <c r="N258" s="3"/>
      <c r="O258" s="3"/>
    </row>
    <row r="259" spans="1:15" s="33" customFormat="1" x14ac:dyDescent="0.2">
      <c r="A259" s="48"/>
      <c r="B259" s="48"/>
      <c r="C259" s="49"/>
      <c r="D259" s="49"/>
      <c r="E259" s="49"/>
      <c r="F259" s="49"/>
      <c r="G259" s="49"/>
      <c r="H259" s="49"/>
      <c r="I259" s="49"/>
      <c r="J259" s="49"/>
      <c r="K259" s="49"/>
      <c r="M259" s="3"/>
      <c r="N259" s="3"/>
      <c r="O259" s="3"/>
    </row>
    <row r="260" spans="1:15" s="33" customFormat="1" x14ac:dyDescent="0.2">
      <c r="A260" s="48"/>
      <c r="B260" s="48"/>
      <c r="C260" s="49"/>
      <c r="D260" s="49"/>
      <c r="E260" s="49"/>
      <c r="F260" s="49"/>
      <c r="G260" s="49"/>
      <c r="H260" s="49"/>
      <c r="I260" s="49"/>
      <c r="J260" s="49"/>
      <c r="K260" s="49"/>
      <c r="M260" s="3"/>
      <c r="N260" s="3"/>
      <c r="O260" s="3"/>
    </row>
    <row r="261" spans="1:15" s="33" customFormat="1" x14ac:dyDescent="0.2">
      <c r="A261" s="48"/>
      <c r="B261" s="48"/>
      <c r="C261" s="49"/>
      <c r="D261" s="49"/>
      <c r="E261" s="49"/>
      <c r="F261" s="49"/>
      <c r="G261" s="49"/>
      <c r="H261" s="49"/>
      <c r="I261" s="49"/>
      <c r="J261" s="49"/>
      <c r="K261" s="49"/>
      <c r="M261" s="3"/>
      <c r="N261" s="3"/>
      <c r="O261" s="3"/>
    </row>
    <row r="262" spans="1:15" s="33" customFormat="1" x14ac:dyDescent="0.2">
      <c r="A262" s="48"/>
      <c r="B262" s="48"/>
      <c r="C262" s="49"/>
      <c r="D262" s="49"/>
      <c r="E262" s="49"/>
      <c r="F262" s="49"/>
      <c r="G262" s="49"/>
      <c r="H262" s="49"/>
      <c r="I262" s="49"/>
      <c r="J262" s="49"/>
      <c r="K262" s="49"/>
      <c r="M262" s="3"/>
      <c r="N262" s="3"/>
      <c r="O262" s="3"/>
    </row>
    <row r="263" spans="1:15" s="33" customFormat="1" x14ac:dyDescent="0.2">
      <c r="A263" s="48"/>
      <c r="B263" s="48"/>
      <c r="C263" s="49"/>
      <c r="D263" s="49"/>
      <c r="E263" s="49"/>
      <c r="F263" s="49"/>
      <c r="G263" s="49"/>
      <c r="H263" s="49"/>
      <c r="I263" s="49"/>
      <c r="J263" s="49"/>
      <c r="K263" s="49"/>
      <c r="M263" s="3"/>
      <c r="N263" s="3"/>
      <c r="O263" s="3"/>
    </row>
    <row r="264" spans="1:15" s="33" customFormat="1" x14ac:dyDescent="0.2">
      <c r="A264" s="48"/>
      <c r="B264" s="48"/>
      <c r="C264" s="49"/>
      <c r="D264" s="49"/>
      <c r="E264" s="49"/>
      <c r="F264" s="49"/>
      <c r="G264" s="49"/>
      <c r="H264" s="49"/>
      <c r="I264" s="49"/>
      <c r="J264" s="49"/>
      <c r="K264" s="49"/>
      <c r="M264" s="3"/>
      <c r="N264" s="3"/>
      <c r="O264" s="3"/>
    </row>
    <row r="265" spans="1:15" s="33" customFormat="1" x14ac:dyDescent="0.2">
      <c r="A265" s="48"/>
      <c r="B265" s="48"/>
      <c r="C265" s="49"/>
      <c r="D265" s="49"/>
      <c r="E265" s="49"/>
      <c r="F265" s="49"/>
      <c r="G265" s="49"/>
      <c r="H265" s="49"/>
      <c r="I265" s="49"/>
      <c r="J265" s="49"/>
      <c r="K265" s="49"/>
      <c r="M265" s="3"/>
      <c r="N265" s="3"/>
      <c r="O265" s="3"/>
    </row>
    <row r="266" spans="1:15" s="33" customFormat="1" x14ac:dyDescent="0.2">
      <c r="A266" s="48"/>
      <c r="B266" s="48"/>
      <c r="C266" s="49"/>
      <c r="D266" s="49"/>
      <c r="E266" s="49"/>
      <c r="F266" s="49"/>
      <c r="G266" s="49"/>
      <c r="H266" s="49"/>
      <c r="I266" s="49"/>
      <c r="J266" s="49"/>
      <c r="K266" s="49"/>
      <c r="M266" s="3"/>
      <c r="N266" s="3"/>
      <c r="O266" s="3"/>
    </row>
    <row r="267" spans="1:15" s="33" customFormat="1" x14ac:dyDescent="0.2">
      <c r="A267" s="48"/>
      <c r="B267" s="48"/>
      <c r="C267" s="49"/>
      <c r="D267" s="49"/>
      <c r="E267" s="49"/>
      <c r="F267" s="49"/>
      <c r="G267" s="49"/>
      <c r="H267" s="49"/>
      <c r="I267" s="49"/>
      <c r="J267" s="49"/>
      <c r="K267" s="49"/>
      <c r="M267" s="3"/>
      <c r="N267" s="3"/>
      <c r="O267" s="3"/>
    </row>
    <row r="268" spans="1:15" s="33" customFormat="1" x14ac:dyDescent="0.2">
      <c r="A268" s="48"/>
      <c r="B268" s="48"/>
      <c r="C268" s="49"/>
      <c r="D268" s="49"/>
      <c r="E268" s="49"/>
      <c r="F268" s="49"/>
      <c r="G268" s="49"/>
      <c r="H268" s="49"/>
      <c r="I268" s="49"/>
      <c r="J268" s="49"/>
      <c r="K268" s="49"/>
      <c r="M268" s="3"/>
      <c r="N268" s="3"/>
      <c r="O268" s="3"/>
    </row>
    <row r="269" spans="1:15" s="33" customFormat="1" x14ac:dyDescent="0.2">
      <c r="A269" s="48"/>
      <c r="B269" s="48"/>
      <c r="C269" s="49"/>
      <c r="D269" s="49"/>
      <c r="E269" s="49"/>
      <c r="F269" s="49"/>
      <c r="G269" s="49"/>
      <c r="H269" s="49"/>
      <c r="I269" s="49"/>
      <c r="J269" s="49"/>
      <c r="K269" s="49"/>
      <c r="M269" s="3"/>
      <c r="N269" s="3"/>
      <c r="O269" s="3"/>
    </row>
    <row r="270" spans="1:15" s="33" customFormat="1" x14ac:dyDescent="0.2">
      <c r="A270" s="48"/>
      <c r="B270" s="48"/>
      <c r="C270" s="49"/>
      <c r="D270" s="49"/>
      <c r="E270" s="49"/>
      <c r="F270" s="49"/>
      <c r="G270" s="49"/>
      <c r="H270" s="49"/>
      <c r="I270" s="49"/>
      <c r="J270" s="49"/>
      <c r="K270" s="49"/>
      <c r="M270" s="3"/>
      <c r="N270" s="3"/>
      <c r="O270" s="3"/>
    </row>
    <row r="271" spans="1:15" s="33" customFormat="1" x14ac:dyDescent="0.2">
      <c r="A271" s="48"/>
      <c r="B271" s="48"/>
      <c r="C271" s="49"/>
      <c r="D271" s="49"/>
      <c r="E271" s="49"/>
      <c r="F271" s="49"/>
      <c r="G271" s="49"/>
      <c r="H271" s="49"/>
      <c r="I271" s="49"/>
      <c r="J271" s="49"/>
      <c r="K271" s="49"/>
      <c r="M271" s="3"/>
      <c r="N271" s="3"/>
      <c r="O271" s="3"/>
    </row>
    <row r="272" spans="1:15" s="33" customFormat="1" x14ac:dyDescent="0.2">
      <c r="A272" s="48"/>
      <c r="B272" s="48"/>
      <c r="C272" s="49"/>
      <c r="D272" s="49"/>
      <c r="E272" s="49"/>
      <c r="F272" s="49"/>
      <c r="G272" s="49"/>
      <c r="H272" s="49"/>
      <c r="I272" s="49"/>
      <c r="J272" s="49"/>
      <c r="K272" s="49"/>
      <c r="M272" s="3"/>
      <c r="N272" s="3"/>
      <c r="O272" s="3"/>
    </row>
    <row r="273" spans="1:15" s="33" customFormat="1" x14ac:dyDescent="0.2">
      <c r="A273" s="48"/>
      <c r="B273" s="48"/>
      <c r="C273" s="49"/>
      <c r="D273" s="49"/>
      <c r="E273" s="49"/>
      <c r="F273" s="49"/>
      <c r="G273" s="49"/>
      <c r="H273" s="49"/>
      <c r="I273" s="49"/>
      <c r="J273" s="49"/>
      <c r="K273" s="49"/>
      <c r="M273" s="3"/>
      <c r="N273" s="3"/>
      <c r="O273" s="3"/>
    </row>
    <row r="274" spans="1:15" s="33" customFormat="1" x14ac:dyDescent="0.2">
      <c r="A274" s="48"/>
      <c r="B274" s="48"/>
      <c r="C274" s="49"/>
      <c r="D274" s="49"/>
      <c r="E274" s="49"/>
      <c r="F274" s="49"/>
      <c r="G274" s="49"/>
      <c r="H274" s="49"/>
      <c r="I274" s="49"/>
      <c r="J274" s="49"/>
      <c r="K274" s="49"/>
      <c r="M274" s="3"/>
      <c r="N274" s="3"/>
      <c r="O274" s="3"/>
    </row>
    <row r="275" spans="1:15" s="33" customFormat="1" x14ac:dyDescent="0.2">
      <c r="A275" s="48"/>
      <c r="B275" s="48"/>
      <c r="C275" s="49"/>
      <c r="D275" s="49"/>
      <c r="E275" s="49"/>
      <c r="F275" s="49"/>
      <c r="G275" s="49"/>
      <c r="H275" s="49"/>
      <c r="I275" s="49"/>
      <c r="J275" s="49"/>
      <c r="K275" s="49"/>
      <c r="M275" s="3"/>
      <c r="N275" s="3"/>
      <c r="O275" s="3"/>
    </row>
    <row r="276" spans="1:15" s="33" customFormat="1" x14ac:dyDescent="0.2">
      <c r="A276" s="48"/>
      <c r="B276" s="48"/>
      <c r="C276" s="49"/>
      <c r="D276" s="49"/>
      <c r="E276" s="49"/>
      <c r="F276" s="49"/>
      <c r="G276" s="49"/>
      <c r="H276" s="49"/>
      <c r="I276" s="49"/>
      <c r="J276" s="49"/>
      <c r="K276" s="49"/>
      <c r="M276" s="3"/>
      <c r="N276" s="3"/>
      <c r="O276" s="3"/>
    </row>
    <row r="277" spans="1:15" s="33" customFormat="1" x14ac:dyDescent="0.2">
      <c r="A277" s="48"/>
      <c r="B277" s="48"/>
      <c r="C277" s="49"/>
      <c r="D277" s="49"/>
      <c r="E277" s="49"/>
      <c r="F277" s="49"/>
      <c r="G277" s="49"/>
      <c r="H277" s="49"/>
      <c r="I277" s="49"/>
      <c r="J277" s="49"/>
      <c r="K277" s="49"/>
      <c r="M277" s="3"/>
      <c r="N277" s="3"/>
      <c r="O277" s="3"/>
    </row>
    <row r="278" spans="1:15" s="33" customFormat="1" x14ac:dyDescent="0.2">
      <c r="A278" s="48"/>
      <c r="B278" s="48"/>
      <c r="C278" s="49"/>
      <c r="D278" s="49"/>
      <c r="E278" s="49"/>
      <c r="F278" s="49"/>
      <c r="G278" s="49"/>
      <c r="H278" s="49"/>
      <c r="I278" s="49"/>
      <c r="J278" s="49"/>
      <c r="K278" s="49"/>
      <c r="M278" s="3"/>
      <c r="N278" s="3"/>
      <c r="O278" s="3"/>
    </row>
    <row r="279" spans="1:15" s="33" customFormat="1" x14ac:dyDescent="0.2">
      <c r="A279" s="48"/>
      <c r="B279" s="48"/>
      <c r="C279" s="49"/>
      <c r="D279" s="49"/>
      <c r="E279" s="49"/>
      <c r="F279" s="49"/>
      <c r="G279" s="49"/>
      <c r="H279" s="49"/>
      <c r="I279" s="49"/>
      <c r="J279" s="49"/>
      <c r="K279" s="49"/>
      <c r="M279" s="3"/>
      <c r="N279" s="3"/>
      <c r="O279" s="3"/>
    </row>
    <row r="280" spans="1:15" s="33" customFormat="1" x14ac:dyDescent="0.2">
      <c r="A280" s="48"/>
      <c r="B280" s="48"/>
      <c r="C280" s="49"/>
      <c r="D280" s="49"/>
      <c r="E280" s="49"/>
      <c r="F280" s="49"/>
      <c r="G280" s="49"/>
      <c r="H280" s="49"/>
      <c r="I280" s="49"/>
      <c r="J280" s="49"/>
      <c r="K280" s="49"/>
      <c r="M280" s="3"/>
      <c r="N280" s="3"/>
      <c r="O280" s="3"/>
    </row>
    <row r="281" spans="1:15" s="33" customFormat="1" x14ac:dyDescent="0.2">
      <c r="A281" s="48"/>
      <c r="B281" s="48"/>
      <c r="C281" s="49"/>
      <c r="D281" s="49"/>
      <c r="E281" s="49"/>
      <c r="F281" s="49"/>
      <c r="G281" s="49"/>
      <c r="H281" s="49"/>
      <c r="I281" s="49"/>
      <c r="J281" s="49"/>
      <c r="K281" s="49"/>
      <c r="M281" s="3"/>
      <c r="N281" s="3"/>
      <c r="O281" s="3"/>
    </row>
    <row r="282" spans="1:15" s="33" customFormat="1" x14ac:dyDescent="0.2">
      <c r="A282" s="48"/>
      <c r="B282" s="48"/>
      <c r="C282" s="49"/>
      <c r="D282" s="49"/>
      <c r="E282" s="49"/>
      <c r="F282" s="49"/>
      <c r="G282" s="49"/>
      <c r="H282" s="49"/>
      <c r="I282" s="49"/>
      <c r="J282" s="49"/>
      <c r="K282" s="49"/>
      <c r="M282" s="3"/>
      <c r="N282" s="3"/>
      <c r="O282" s="3"/>
    </row>
    <row r="283" spans="1:15" s="33" customFormat="1" x14ac:dyDescent="0.2">
      <c r="A283" s="48"/>
      <c r="B283" s="48"/>
      <c r="C283" s="49"/>
      <c r="D283" s="49"/>
      <c r="E283" s="49"/>
      <c r="F283" s="49"/>
      <c r="G283" s="49"/>
      <c r="H283" s="49"/>
      <c r="I283" s="49"/>
      <c r="J283" s="49"/>
      <c r="K283" s="49"/>
      <c r="M283" s="3"/>
      <c r="N283" s="3"/>
      <c r="O283" s="3"/>
    </row>
    <row r="284" spans="1:15" s="33" customFormat="1" x14ac:dyDescent="0.2">
      <c r="A284" s="48"/>
      <c r="B284" s="48"/>
      <c r="C284" s="49"/>
      <c r="D284" s="49"/>
      <c r="E284" s="49"/>
      <c r="F284" s="49"/>
      <c r="G284" s="49"/>
      <c r="H284" s="49"/>
      <c r="I284" s="49"/>
      <c r="J284" s="49"/>
      <c r="K284" s="49"/>
      <c r="M284" s="3"/>
      <c r="N284" s="3"/>
      <c r="O284" s="3"/>
    </row>
    <row r="285" spans="1:15" s="33" customFormat="1" x14ac:dyDescent="0.2">
      <c r="A285" s="48"/>
      <c r="B285" s="48"/>
      <c r="C285" s="49"/>
      <c r="D285" s="49"/>
      <c r="E285" s="49"/>
      <c r="F285" s="49"/>
      <c r="G285" s="49"/>
      <c r="H285" s="49"/>
      <c r="I285" s="49"/>
      <c r="J285" s="49"/>
      <c r="K285" s="49"/>
      <c r="M285" s="3"/>
      <c r="N285" s="3"/>
      <c r="O285" s="3"/>
    </row>
    <row r="286" spans="1:15" s="33" customFormat="1" x14ac:dyDescent="0.2">
      <c r="A286" s="48"/>
      <c r="B286" s="48"/>
      <c r="C286" s="49"/>
      <c r="D286" s="49"/>
      <c r="E286" s="49"/>
      <c r="F286" s="49"/>
      <c r="G286" s="49"/>
      <c r="H286" s="49"/>
      <c r="I286" s="49"/>
      <c r="J286" s="49"/>
      <c r="K286" s="49"/>
      <c r="M286" s="3"/>
      <c r="N286" s="3"/>
      <c r="O286" s="3"/>
    </row>
    <row r="287" spans="1:15" s="33" customFormat="1" x14ac:dyDescent="0.2">
      <c r="A287" s="48"/>
      <c r="B287" s="48"/>
      <c r="C287" s="49"/>
      <c r="D287" s="49"/>
      <c r="E287" s="49"/>
      <c r="F287" s="49"/>
      <c r="G287" s="49"/>
      <c r="H287" s="49"/>
      <c r="I287" s="49"/>
      <c r="J287" s="49"/>
      <c r="K287" s="49"/>
      <c r="M287" s="3"/>
      <c r="N287" s="3"/>
      <c r="O287" s="3"/>
    </row>
    <row r="288" spans="1:15" s="33" customFormat="1" x14ac:dyDescent="0.2">
      <c r="A288" s="48"/>
      <c r="B288" s="48"/>
      <c r="C288" s="49"/>
      <c r="D288" s="49"/>
      <c r="E288" s="49"/>
      <c r="F288" s="49"/>
      <c r="G288" s="49"/>
      <c r="H288" s="49"/>
      <c r="I288" s="49"/>
      <c r="J288" s="49"/>
      <c r="K288" s="49"/>
      <c r="M288" s="3"/>
      <c r="N288" s="3"/>
      <c r="O288" s="3"/>
    </row>
    <row r="289" spans="1:15" s="33" customFormat="1" x14ac:dyDescent="0.2">
      <c r="A289" s="48"/>
      <c r="B289" s="48"/>
      <c r="C289" s="49"/>
      <c r="D289" s="49"/>
      <c r="E289" s="49"/>
      <c r="F289" s="49"/>
      <c r="G289" s="49"/>
      <c r="H289" s="49"/>
      <c r="I289" s="49"/>
      <c r="J289" s="49"/>
      <c r="K289" s="49"/>
      <c r="M289" s="3"/>
      <c r="N289" s="3"/>
      <c r="O289" s="3"/>
    </row>
    <row r="290" spans="1:15" s="33" customFormat="1" x14ac:dyDescent="0.2">
      <c r="A290" s="48"/>
      <c r="B290" s="48"/>
      <c r="C290" s="49"/>
      <c r="D290" s="49"/>
      <c r="E290" s="49"/>
      <c r="F290" s="49"/>
      <c r="G290" s="49"/>
      <c r="H290" s="49"/>
      <c r="I290" s="49"/>
      <c r="J290" s="49"/>
      <c r="K290" s="49"/>
      <c r="M290" s="3"/>
      <c r="N290" s="3"/>
      <c r="O290" s="3"/>
    </row>
    <row r="291" spans="1:15" s="33" customFormat="1" x14ac:dyDescent="0.2">
      <c r="A291" s="48"/>
      <c r="B291" s="48"/>
      <c r="C291" s="49"/>
      <c r="D291" s="49"/>
      <c r="E291" s="49"/>
      <c r="F291" s="49"/>
      <c r="G291" s="49"/>
      <c r="H291" s="49"/>
      <c r="I291" s="49"/>
      <c r="J291" s="49"/>
      <c r="K291" s="49"/>
      <c r="M291" s="3"/>
      <c r="N291" s="3"/>
      <c r="O291" s="3"/>
    </row>
    <row r="292" spans="1:15" s="33" customFormat="1" x14ac:dyDescent="0.2">
      <c r="A292" s="48"/>
      <c r="B292" s="48"/>
      <c r="C292" s="49"/>
      <c r="D292" s="49"/>
      <c r="E292" s="49"/>
      <c r="F292" s="49"/>
      <c r="G292" s="49"/>
      <c r="H292" s="49"/>
      <c r="I292" s="49"/>
      <c r="J292" s="49"/>
      <c r="K292" s="49"/>
      <c r="M292" s="3"/>
      <c r="N292" s="3"/>
      <c r="O292" s="3"/>
    </row>
    <row r="293" spans="1:15" s="33" customFormat="1" x14ac:dyDescent="0.2">
      <c r="A293" s="48"/>
      <c r="B293" s="48"/>
      <c r="C293" s="49"/>
      <c r="D293" s="49"/>
      <c r="E293" s="49"/>
      <c r="F293" s="49"/>
      <c r="G293" s="49"/>
      <c r="H293" s="49"/>
      <c r="I293" s="49"/>
      <c r="J293" s="49"/>
      <c r="K293" s="49"/>
      <c r="M293" s="3"/>
      <c r="N293" s="3"/>
      <c r="O293" s="3"/>
    </row>
    <row r="294" spans="1:15" s="33" customFormat="1" x14ac:dyDescent="0.2">
      <c r="A294" s="48"/>
      <c r="B294" s="48"/>
      <c r="C294" s="49"/>
      <c r="D294" s="49"/>
      <c r="E294" s="49"/>
      <c r="F294" s="49"/>
      <c r="G294" s="49"/>
      <c r="H294" s="49"/>
      <c r="I294" s="49"/>
      <c r="J294" s="49"/>
      <c r="K294" s="49"/>
      <c r="M294" s="3"/>
      <c r="N294" s="3"/>
      <c r="O294" s="3"/>
    </row>
    <row r="295" spans="1:15" s="33" customFormat="1" x14ac:dyDescent="0.2">
      <c r="A295" s="48"/>
      <c r="B295" s="48"/>
      <c r="C295" s="49"/>
      <c r="D295" s="49"/>
      <c r="E295" s="49"/>
      <c r="F295" s="49"/>
      <c r="G295" s="49"/>
      <c r="H295" s="49"/>
      <c r="I295" s="49"/>
      <c r="J295" s="49"/>
      <c r="K295" s="49"/>
      <c r="M295" s="3"/>
      <c r="N295" s="3"/>
      <c r="O295" s="3"/>
    </row>
    <row r="296" spans="1:15" s="33" customFormat="1" x14ac:dyDescent="0.2">
      <c r="A296" s="48"/>
      <c r="B296" s="48"/>
      <c r="C296" s="49"/>
      <c r="D296" s="49"/>
      <c r="E296" s="49"/>
      <c r="F296" s="49"/>
      <c r="G296" s="49"/>
      <c r="H296" s="49"/>
      <c r="I296" s="49"/>
      <c r="J296" s="49"/>
      <c r="K296" s="49"/>
      <c r="M296" s="3"/>
      <c r="N296" s="3"/>
      <c r="O296" s="3"/>
    </row>
    <row r="297" spans="1:15" s="33" customFormat="1" x14ac:dyDescent="0.2">
      <c r="A297" s="48"/>
      <c r="B297" s="48"/>
      <c r="C297" s="49"/>
      <c r="D297" s="49"/>
      <c r="E297" s="49"/>
      <c r="F297" s="49"/>
      <c r="G297" s="49"/>
      <c r="H297" s="49"/>
      <c r="I297" s="49"/>
      <c r="J297" s="49"/>
      <c r="K297" s="49"/>
      <c r="M297" s="3"/>
      <c r="N297" s="3"/>
      <c r="O297" s="3"/>
    </row>
    <row r="298" spans="1:15" s="33" customFormat="1" x14ac:dyDescent="0.2">
      <c r="A298" s="48"/>
      <c r="B298" s="48"/>
      <c r="C298" s="49"/>
      <c r="D298" s="49"/>
      <c r="E298" s="49"/>
      <c r="F298" s="49"/>
      <c r="G298" s="49"/>
      <c r="H298" s="49"/>
      <c r="I298" s="49"/>
      <c r="J298" s="49"/>
      <c r="K298" s="49"/>
      <c r="M298" s="3"/>
      <c r="N298" s="3"/>
      <c r="O298" s="3"/>
    </row>
    <row r="299" spans="1:15" s="33" customFormat="1" x14ac:dyDescent="0.2">
      <c r="A299" s="48"/>
      <c r="B299" s="48"/>
      <c r="C299" s="49"/>
      <c r="D299" s="49"/>
      <c r="E299" s="49"/>
      <c r="F299" s="49"/>
      <c r="G299" s="49"/>
      <c r="H299" s="49"/>
      <c r="I299" s="49"/>
      <c r="J299" s="49"/>
      <c r="K299" s="49"/>
      <c r="M299" s="3"/>
      <c r="N299" s="3"/>
      <c r="O299" s="3"/>
    </row>
    <row r="300" spans="1:15" s="33" customFormat="1" x14ac:dyDescent="0.2">
      <c r="A300" s="48"/>
      <c r="B300" s="48"/>
      <c r="C300" s="49"/>
      <c r="D300" s="49"/>
      <c r="E300" s="49"/>
      <c r="F300" s="49"/>
      <c r="G300" s="49"/>
      <c r="H300" s="49"/>
      <c r="I300" s="49"/>
      <c r="J300" s="49"/>
      <c r="K300" s="49"/>
      <c r="M300" s="3"/>
      <c r="N300" s="3"/>
      <c r="O300" s="3"/>
    </row>
    <row r="301" spans="1:15" s="33" customFormat="1" x14ac:dyDescent="0.2">
      <c r="A301" s="48"/>
      <c r="B301" s="48"/>
      <c r="C301" s="49"/>
      <c r="D301" s="49"/>
      <c r="E301" s="49"/>
      <c r="F301" s="49"/>
      <c r="G301" s="49"/>
      <c r="H301" s="49"/>
      <c r="I301" s="49"/>
      <c r="J301" s="49"/>
      <c r="K301" s="49"/>
      <c r="M301" s="3"/>
      <c r="N301" s="3"/>
      <c r="O301" s="3"/>
    </row>
    <row r="302" spans="1:15" s="33" customFormat="1" x14ac:dyDescent="0.2">
      <c r="A302" s="48"/>
      <c r="B302" s="48"/>
      <c r="C302" s="49"/>
      <c r="D302" s="49"/>
      <c r="E302" s="49"/>
      <c r="F302" s="49"/>
      <c r="G302" s="49"/>
      <c r="H302" s="49"/>
      <c r="I302" s="49"/>
      <c r="J302" s="49"/>
      <c r="K302" s="49"/>
      <c r="M302" s="3"/>
      <c r="N302" s="3"/>
      <c r="O302" s="3"/>
    </row>
  </sheetData>
  <phoneticPr fontId="0" type="noConversion"/>
  <printOptions horizontalCentered="1"/>
  <pageMargins left="0.19685039370078741" right="0.19685039370078741" top="0.86614173228346458" bottom="0.39370078740157483" header="0.39370078740157483" footer="0.19685039370078741"/>
  <pageSetup paperSize="9" fitToHeight="2" orientation="portrait" horizontalDpi="300" r:id="rId1"/>
  <headerFooter alignWithMargins="0">
    <oddHeader>&amp;L&amp;7INGENIEURBUREAU
A. AEGERTER &amp; DR. O. BOSSHARDT AG
BASEL, MÖHLIN&amp;R&amp;7
&amp;G</oddHeader>
    <oddFooter>&amp;R&amp;"Arial,Fett"&amp;9&amp;A / V 1.0 / &amp;"Arial,Standard"&amp;8Gültig ab: 31.03.2009 / Seite &amp;P (&amp;N)</oddFooter>
  </headerFooter>
  <colBreaks count="1" manualBreakCount="1">
    <brk id="11" max="1048575" man="1"/>
  </col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Zeros="0" zoomScaleNormal="100" workbookViewId="0"/>
  </sheetViews>
  <sheetFormatPr baseColWidth="10" defaultColWidth="10.28515625" defaultRowHeight="12.75" x14ac:dyDescent="0.2"/>
  <cols>
    <col min="1" max="1" width="66.42578125" style="50" customWidth="1"/>
    <col min="2" max="2" width="34.85546875" style="133" customWidth="1"/>
    <col min="3" max="3" width="2.28515625" style="2" customWidth="1"/>
    <col min="4" max="6" width="10.28515625" style="3" customWidth="1"/>
    <col min="7" max="16384" width="10.28515625" style="2"/>
  </cols>
  <sheetData>
    <row r="1" spans="1:6" s="4" customFormat="1" ht="32.1" customHeight="1" x14ac:dyDescent="0.2">
      <c r="A1" s="191" t="s">
        <v>104</v>
      </c>
      <c r="B1" s="186"/>
      <c r="D1" s="5"/>
      <c r="E1" s="5"/>
      <c r="F1" s="5"/>
    </row>
    <row r="2" spans="1:6" s="33" customFormat="1" x14ac:dyDescent="0.2">
      <c r="A2" s="153" t="s">
        <v>88</v>
      </c>
      <c r="B2" s="187" t="s">
        <v>5</v>
      </c>
      <c r="D2" s="3"/>
      <c r="E2" s="3"/>
      <c r="F2" s="3"/>
    </row>
    <row r="3" spans="1:6" s="33" customFormat="1" ht="18" x14ac:dyDescent="0.2">
      <c r="A3" s="154" t="s">
        <v>57</v>
      </c>
      <c r="B3" s="188"/>
      <c r="D3" s="3"/>
      <c r="E3" s="3"/>
      <c r="F3" s="3"/>
    </row>
    <row r="4" spans="1:6" s="33" customFormat="1" ht="14.25" x14ac:dyDescent="0.2">
      <c r="A4" s="155" t="s">
        <v>89</v>
      </c>
      <c r="B4" s="145"/>
      <c r="D4" s="3"/>
      <c r="E4" s="3"/>
      <c r="F4" s="3"/>
    </row>
    <row r="5" spans="1:6" s="33" customFormat="1" ht="18.75" customHeight="1" x14ac:dyDescent="0.2">
      <c r="A5" s="156"/>
      <c r="B5" s="144"/>
      <c r="D5" s="3"/>
      <c r="E5" s="3"/>
      <c r="F5" s="3"/>
    </row>
    <row r="6" spans="1:6" s="33" customFormat="1" ht="16.5" x14ac:dyDescent="0.2">
      <c r="A6" s="200" t="s">
        <v>94</v>
      </c>
      <c r="B6" s="144"/>
      <c r="D6" s="3"/>
      <c r="E6" s="3"/>
      <c r="F6" s="3"/>
    </row>
    <row r="7" spans="1:6" s="33" customFormat="1" ht="16.5" x14ac:dyDescent="0.2">
      <c r="A7" s="201" t="s">
        <v>95</v>
      </c>
      <c r="B7" s="144"/>
      <c r="D7" s="3"/>
      <c r="E7" s="3"/>
      <c r="F7" s="3"/>
    </row>
    <row r="8" spans="1:6" s="33" customFormat="1" ht="16.5" x14ac:dyDescent="0.2">
      <c r="A8" s="156"/>
      <c r="B8" s="144"/>
      <c r="D8" s="3"/>
      <c r="E8" s="3"/>
      <c r="F8" s="3"/>
    </row>
    <row r="9" spans="1:6" s="33" customFormat="1" ht="16.5" x14ac:dyDescent="0.2">
      <c r="A9" s="156"/>
      <c r="B9" s="144"/>
      <c r="D9" s="3"/>
      <c r="E9" s="3"/>
      <c r="F9" s="3"/>
    </row>
    <row r="10" spans="1:6" s="33" customFormat="1" ht="16.5" x14ac:dyDescent="0.2">
      <c r="A10" s="156"/>
      <c r="B10" s="144"/>
      <c r="D10" s="3"/>
      <c r="E10" s="3"/>
      <c r="F10" s="3"/>
    </row>
    <row r="11" spans="1:6" s="33" customFormat="1" ht="16.5" x14ac:dyDescent="0.2">
      <c r="A11" s="156"/>
      <c r="B11" s="144"/>
      <c r="D11" s="3"/>
      <c r="E11" s="3"/>
      <c r="F11" s="3"/>
    </row>
    <row r="12" spans="1:6" s="33" customFormat="1" ht="16.5" x14ac:dyDescent="0.2">
      <c r="A12" s="156"/>
      <c r="B12" s="144"/>
      <c r="D12" s="3"/>
      <c r="E12" s="3"/>
      <c r="F12" s="3"/>
    </row>
    <row r="13" spans="1:6" s="33" customFormat="1" ht="14.25" x14ac:dyDescent="0.2">
      <c r="A13" s="155" t="s">
        <v>90</v>
      </c>
      <c r="B13" s="145"/>
      <c r="D13" s="3"/>
      <c r="E13" s="3"/>
      <c r="F13" s="3"/>
    </row>
    <row r="14" spans="1:6" s="33" customFormat="1" ht="16.5" x14ac:dyDescent="0.2">
      <c r="A14" s="157"/>
      <c r="B14" s="144"/>
      <c r="D14" s="3"/>
      <c r="E14" s="3"/>
      <c r="F14" s="3"/>
    </row>
    <row r="15" spans="1:6" s="33" customFormat="1" ht="16.5" x14ac:dyDescent="0.2">
      <c r="A15" s="200" t="s">
        <v>96</v>
      </c>
      <c r="B15" s="144"/>
      <c r="D15" s="3"/>
      <c r="E15" s="3"/>
      <c r="F15" s="3"/>
    </row>
    <row r="16" spans="1:6" s="33" customFormat="1" ht="16.5" x14ac:dyDescent="0.2">
      <c r="A16" s="200" t="s">
        <v>97</v>
      </c>
      <c r="B16" s="144"/>
      <c r="D16" s="3"/>
      <c r="E16" s="3"/>
      <c r="F16" s="3"/>
    </row>
    <row r="17" spans="1:6" s="33" customFormat="1" ht="16.5" x14ac:dyDescent="0.2">
      <c r="A17" s="200" t="s">
        <v>98</v>
      </c>
      <c r="B17" s="144"/>
      <c r="D17" s="3"/>
      <c r="E17" s="3"/>
      <c r="F17" s="3"/>
    </row>
    <row r="18" spans="1:6" s="33" customFormat="1" ht="16.5" x14ac:dyDescent="0.2">
      <c r="A18" s="200" t="s">
        <v>99</v>
      </c>
      <c r="B18" s="144"/>
      <c r="D18" s="3"/>
      <c r="E18" s="3"/>
      <c r="F18" s="3"/>
    </row>
    <row r="19" spans="1:6" s="33" customFormat="1" ht="16.5" x14ac:dyDescent="0.2">
      <c r="A19" s="157"/>
      <c r="B19" s="144"/>
      <c r="D19" s="3"/>
      <c r="E19" s="3"/>
      <c r="F19" s="3"/>
    </row>
    <row r="20" spans="1:6" s="33" customFormat="1" ht="16.5" x14ac:dyDescent="0.2">
      <c r="A20" s="157"/>
      <c r="B20" s="144"/>
      <c r="D20" s="3"/>
      <c r="E20" s="3"/>
      <c r="F20" s="3"/>
    </row>
    <row r="21" spans="1:6" s="33" customFormat="1" ht="16.5" x14ac:dyDescent="0.2">
      <c r="A21" s="157"/>
      <c r="B21" s="144"/>
      <c r="D21" s="3"/>
      <c r="E21" s="3"/>
      <c r="F21" s="3"/>
    </row>
    <row r="22" spans="1:6" s="33" customFormat="1" ht="16.5" x14ac:dyDescent="0.2">
      <c r="A22" s="157"/>
      <c r="B22" s="144"/>
      <c r="D22" s="3"/>
      <c r="E22" s="3"/>
      <c r="F22" s="3"/>
    </row>
    <row r="23" spans="1:6" s="33" customFormat="1" ht="16.5" x14ac:dyDescent="0.2">
      <c r="A23" s="157"/>
      <c r="B23" s="144"/>
      <c r="D23" s="3"/>
      <c r="E23" s="3"/>
      <c r="F23" s="3"/>
    </row>
    <row r="24" spans="1:6" s="33" customFormat="1" ht="16.5" x14ac:dyDescent="0.2">
      <c r="A24" s="157"/>
      <c r="B24" s="144"/>
      <c r="D24" s="3"/>
      <c r="E24" s="3"/>
      <c r="F24" s="3"/>
    </row>
    <row r="25" spans="1:6" s="33" customFormat="1" ht="14.25" x14ac:dyDescent="0.2">
      <c r="A25" s="155" t="s">
        <v>91</v>
      </c>
      <c r="B25" s="145"/>
      <c r="D25" s="3"/>
      <c r="E25" s="3"/>
      <c r="F25" s="3"/>
    </row>
    <row r="26" spans="1:6" s="33" customFormat="1" ht="16.5" x14ac:dyDescent="0.2">
      <c r="A26" s="157"/>
      <c r="B26" s="144"/>
      <c r="D26" s="3"/>
      <c r="E26" s="3"/>
      <c r="F26" s="3"/>
    </row>
    <row r="27" spans="1:6" s="33" customFormat="1" ht="16.5" x14ac:dyDescent="0.2">
      <c r="A27" s="200" t="s">
        <v>100</v>
      </c>
      <c r="B27" s="144"/>
      <c r="D27" s="3"/>
      <c r="E27" s="3"/>
      <c r="F27" s="3"/>
    </row>
    <row r="28" spans="1:6" s="33" customFormat="1" ht="16.5" x14ac:dyDescent="0.2">
      <c r="A28" s="200" t="s">
        <v>101</v>
      </c>
      <c r="B28" s="144"/>
      <c r="D28" s="3"/>
      <c r="E28" s="3"/>
      <c r="F28" s="3"/>
    </row>
    <row r="29" spans="1:6" s="33" customFormat="1" ht="16.5" x14ac:dyDescent="0.2">
      <c r="A29" s="200" t="s">
        <v>102</v>
      </c>
      <c r="B29" s="144"/>
      <c r="D29" s="3"/>
      <c r="E29" s="3"/>
      <c r="F29" s="3"/>
    </row>
    <row r="30" spans="1:6" s="33" customFormat="1" ht="16.5" x14ac:dyDescent="0.2">
      <c r="A30" s="157"/>
      <c r="B30" s="144"/>
      <c r="D30" s="3"/>
      <c r="E30" s="3"/>
      <c r="F30" s="3"/>
    </row>
    <row r="31" spans="1:6" s="33" customFormat="1" ht="16.5" x14ac:dyDescent="0.2">
      <c r="A31" s="157"/>
      <c r="B31" s="144"/>
      <c r="D31" s="3"/>
      <c r="E31" s="3"/>
      <c r="F31" s="3"/>
    </row>
    <row r="32" spans="1:6" s="33" customFormat="1" ht="16.5" x14ac:dyDescent="0.2">
      <c r="A32" s="157"/>
      <c r="B32" s="144"/>
      <c r="D32" s="3"/>
      <c r="E32" s="3"/>
      <c r="F32" s="3"/>
    </row>
    <row r="33" spans="1:6" s="33" customFormat="1" ht="16.5" x14ac:dyDescent="0.2">
      <c r="A33" s="157"/>
      <c r="B33" s="144"/>
      <c r="D33" s="3"/>
      <c r="E33" s="3"/>
      <c r="F33" s="3"/>
    </row>
    <row r="34" spans="1:6" s="33" customFormat="1" ht="16.5" x14ac:dyDescent="0.2">
      <c r="A34" s="157"/>
      <c r="B34" s="144"/>
      <c r="D34" s="3"/>
      <c r="E34" s="3"/>
      <c r="F34" s="3"/>
    </row>
    <row r="35" spans="1:6" s="33" customFormat="1" ht="14.25" x14ac:dyDescent="0.2">
      <c r="A35" s="155" t="s">
        <v>92</v>
      </c>
      <c r="B35" s="145"/>
      <c r="D35" s="3"/>
      <c r="E35" s="3"/>
      <c r="F35" s="3"/>
    </row>
    <row r="36" spans="1:6" s="33" customFormat="1" ht="16.5" x14ac:dyDescent="0.2">
      <c r="A36" s="157"/>
      <c r="B36" s="189"/>
      <c r="D36" s="3"/>
      <c r="E36" s="3"/>
      <c r="F36" s="3"/>
    </row>
    <row r="37" spans="1:6" s="33" customFormat="1" ht="16.5" x14ac:dyDescent="0.2">
      <c r="A37" s="200" t="s">
        <v>103</v>
      </c>
      <c r="B37" s="190">
        <v>36114</v>
      </c>
      <c r="D37" s="3"/>
      <c r="E37" s="3"/>
      <c r="F37" s="3"/>
    </row>
    <row r="38" spans="1:6" s="33" customFormat="1" ht="16.5" x14ac:dyDescent="0.2">
      <c r="A38" s="157"/>
      <c r="B38" s="144"/>
      <c r="D38" s="3"/>
      <c r="E38" s="3"/>
      <c r="F38" s="3"/>
    </row>
    <row r="39" spans="1:6" s="33" customFormat="1" ht="16.5" x14ac:dyDescent="0.2">
      <c r="A39" s="157"/>
      <c r="B39" s="144"/>
      <c r="D39" s="3"/>
      <c r="E39" s="3"/>
      <c r="F39" s="3"/>
    </row>
    <row r="40" spans="1:6" s="33" customFormat="1" ht="16.5" x14ac:dyDescent="0.2">
      <c r="A40" s="157"/>
      <c r="B40" s="144"/>
      <c r="D40" s="3"/>
      <c r="E40" s="3"/>
      <c r="F40" s="3"/>
    </row>
    <row r="41" spans="1:6" s="33" customFormat="1" ht="16.5" x14ac:dyDescent="0.2">
      <c r="A41" s="157"/>
      <c r="B41" s="144"/>
      <c r="D41" s="3"/>
      <c r="E41" s="3"/>
      <c r="F41" s="3"/>
    </row>
    <row r="42" spans="1:6" s="33" customFormat="1" ht="16.5" x14ac:dyDescent="0.2">
      <c r="A42" s="157"/>
      <c r="B42" s="144"/>
      <c r="D42" s="3"/>
      <c r="E42" s="3"/>
      <c r="F42" s="3"/>
    </row>
    <row r="43" spans="1:6" s="33" customFormat="1" ht="16.5" x14ac:dyDescent="0.2">
      <c r="A43" s="157"/>
      <c r="B43" s="144"/>
      <c r="D43" s="3"/>
      <c r="E43" s="3"/>
      <c r="F43" s="3"/>
    </row>
    <row r="44" spans="1:6" s="33" customFormat="1" ht="16.5" x14ac:dyDescent="0.2">
      <c r="A44" s="157"/>
      <c r="B44" s="144"/>
      <c r="D44" s="3"/>
      <c r="E44" s="3"/>
      <c r="F44" s="3"/>
    </row>
    <row r="45" spans="1:6" s="33" customFormat="1" ht="14.25" x14ac:dyDescent="0.2">
      <c r="A45" s="158" t="s">
        <v>93</v>
      </c>
      <c r="B45" s="145"/>
      <c r="D45" s="3"/>
      <c r="E45" s="3"/>
      <c r="F45" s="3"/>
    </row>
  </sheetData>
  <phoneticPr fontId="0" type="noConversion"/>
  <printOptions horizontalCentered="1"/>
  <pageMargins left="0.19685039370078741" right="0.19685039370078741" top="0.86614173228346458" bottom="0.39370078740157483" header="0.39370078740157483" footer="0.19685039370078741"/>
  <pageSetup paperSize="9" fitToHeight="2" orientation="portrait" horizontalDpi="300" r:id="rId1"/>
  <headerFooter alignWithMargins="0">
    <oddHeader>&amp;L&amp;7INGENIEURBUREAU
A. AEGERTER &amp; DR. O. BOSSHARDT AG
BASEL, MÖHLIN&amp;R&amp;7
&amp;G</oddHeader>
    <oddFooter>&amp;R&amp;"Arial,Fett"&amp;9&amp;A / V 1.0 / &amp;"Arial,Standard"&amp;8Gültig ab: 31.03.2009 / Seite &amp;P (&amp;N)</oddFooter>
  </headerFooter>
  <colBreaks count="1" manualBreakCount="1">
    <brk id="2" max="1048575" man="1"/>
  </col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35" sqref="D35"/>
    </sheetView>
  </sheetViews>
  <sheetFormatPr baseColWidth="10" defaultRowHeight="12.75" x14ac:dyDescent="0.2"/>
  <cols>
    <col min="1" max="1" width="9.7109375" style="3" customWidth="1"/>
    <col min="2" max="3" width="12" style="206" customWidth="1"/>
    <col min="4" max="4" width="11.42578125" style="206"/>
  </cols>
  <sheetData>
    <row r="1" spans="1:4" ht="25.5" x14ac:dyDescent="0.2">
      <c r="A1" s="193" t="s">
        <v>106</v>
      </c>
      <c r="B1" s="194" t="s">
        <v>109</v>
      </c>
      <c r="C1" s="195" t="s">
        <v>110</v>
      </c>
      <c r="D1" s="204" t="s">
        <v>114</v>
      </c>
    </row>
    <row r="2" spans="1:4" x14ac:dyDescent="0.2">
      <c r="A2" s="196" t="s">
        <v>47</v>
      </c>
      <c r="B2" s="197" t="s">
        <v>111</v>
      </c>
      <c r="C2" s="202">
        <v>206</v>
      </c>
      <c r="D2" s="205"/>
    </row>
    <row r="3" spans="1:4" x14ac:dyDescent="0.2">
      <c r="A3" s="196" t="s">
        <v>48</v>
      </c>
      <c r="B3" s="197">
        <v>124</v>
      </c>
      <c r="C3" s="202">
        <v>159</v>
      </c>
      <c r="D3" s="208">
        <f>B3-C3</f>
        <v>-35</v>
      </c>
    </row>
    <row r="4" spans="1:4" x14ac:dyDescent="0.2">
      <c r="A4" s="196" t="s">
        <v>42</v>
      </c>
      <c r="B4" s="197">
        <v>115</v>
      </c>
      <c r="C4" s="202">
        <v>133</v>
      </c>
      <c r="D4" s="208">
        <f t="shared" ref="D4:D10" si="0">B4-C4</f>
        <v>-18</v>
      </c>
    </row>
    <row r="5" spans="1:4" x14ac:dyDescent="0.2">
      <c r="A5" s="196" t="s">
        <v>45</v>
      </c>
      <c r="B5" s="197">
        <v>98</v>
      </c>
      <c r="C5" s="202">
        <v>109</v>
      </c>
      <c r="D5" s="208">
        <f t="shared" si="0"/>
        <v>-11</v>
      </c>
    </row>
    <row r="6" spans="1:4" x14ac:dyDescent="0.2">
      <c r="A6" s="196" t="s">
        <v>44</v>
      </c>
      <c r="B6" s="197">
        <v>82</v>
      </c>
      <c r="C6" s="202">
        <v>91</v>
      </c>
      <c r="D6" s="208">
        <f t="shared" si="0"/>
        <v>-9</v>
      </c>
    </row>
    <row r="7" spans="1:4" x14ac:dyDescent="0.2">
      <c r="A7" s="196" t="s">
        <v>49</v>
      </c>
      <c r="B7" s="197">
        <v>68</v>
      </c>
      <c r="C7" s="202">
        <v>72</v>
      </c>
      <c r="D7" s="208">
        <f t="shared" si="0"/>
        <v>-4</v>
      </c>
    </row>
    <row r="8" spans="1:4" x14ac:dyDescent="0.2">
      <c r="A8" s="196" t="s">
        <v>50</v>
      </c>
      <c r="B8" s="197">
        <v>40</v>
      </c>
      <c r="C8" s="202">
        <v>60</v>
      </c>
      <c r="D8" s="208">
        <f t="shared" si="0"/>
        <v>-20</v>
      </c>
    </row>
    <row r="9" spans="1:4" x14ac:dyDescent="0.2">
      <c r="A9" s="196" t="s">
        <v>112</v>
      </c>
      <c r="B9" s="197">
        <v>40</v>
      </c>
      <c r="C9" s="202">
        <v>15</v>
      </c>
      <c r="D9" s="208">
        <f t="shared" si="0"/>
        <v>25</v>
      </c>
    </row>
    <row r="10" spans="1:4" x14ac:dyDescent="0.2">
      <c r="A10" s="198" t="s">
        <v>113</v>
      </c>
      <c r="B10" s="199">
        <v>40</v>
      </c>
      <c r="C10" s="203">
        <v>15</v>
      </c>
      <c r="D10" s="208">
        <f t="shared" si="0"/>
        <v>25</v>
      </c>
    </row>
    <row r="11" spans="1:4" x14ac:dyDescent="0.2">
      <c r="A11" s="204"/>
      <c r="B11" s="204"/>
      <c r="C11" s="204"/>
      <c r="D11" s="204"/>
    </row>
    <row r="12" spans="1:4" x14ac:dyDescent="0.2">
      <c r="A12" s="204"/>
      <c r="B12" s="204"/>
      <c r="C12" s="204"/>
      <c r="D12" s="204"/>
    </row>
    <row r="13" spans="1:4" x14ac:dyDescent="0.2">
      <c r="A13" s="204"/>
      <c r="B13" s="204"/>
      <c r="C13" s="204"/>
      <c r="D13" s="204"/>
    </row>
    <row r="14" spans="1:4" x14ac:dyDescent="0.2">
      <c r="A14" s="205"/>
      <c r="B14" s="205"/>
      <c r="C14" s="205"/>
      <c r="D14" s="205"/>
    </row>
    <row r="15" spans="1:4" x14ac:dyDescent="0.2">
      <c r="A15" s="205"/>
      <c r="B15" s="205"/>
      <c r="C15" s="205"/>
      <c r="D15" s="205"/>
    </row>
    <row r="16" spans="1:4" x14ac:dyDescent="0.2">
      <c r="A16" s="205"/>
      <c r="B16" s="205"/>
      <c r="C16" s="205"/>
      <c r="D16" s="205"/>
    </row>
    <row r="17" spans="1:4" x14ac:dyDescent="0.2">
      <c r="A17" s="205"/>
      <c r="B17" s="205"/>
      <c r="C17" s="205"/>
      <c r="D17" s="205"/>
    </row>
    <row r="18" spans="1:4" x14ac:dyDescent="0.2">
      <c r="A18" s="205"/>
      <c r="B18" s="205"/>
      <c r="C18" s="205"/>
      <c r="D18" s="205"/>
    </row>
    <row r="19" spans="1:4" x14ac:dyDescent="0.2">
      <c r="A19" s="205"/>
      <c r="B19" s="205"/>
      <c r="C19" s="205"/>
      <c r="D19" s="205"/>
    </row>
    <row r="20" spans="1:4" x14ac:dyDescent="0.2">
      <c r="A20" s="205"/>
      <c r="B20" s="205"/>
      <c r="C20" s="205"/>
      <c r="D20" s="205"/>
    </row>
    <row r="21" spans="1:4" x14ac:dyDescent="0.2">
      <c r="A21" s="205"/>
      <c r="B21" s="205"/>
      <c r="C21" s="205"/>
      <c r="D21" s="205"/>
    </row>
    <row r="22" spans="1:4" x14ac:dyDescent="0.2">
      <c r="A22" s="205"/>
      <c r="B22" s="205"/>
      <c r="C22" s="205"/>
      <c r="D22" s="205"/>
    </row>
    <row r="23" spans="1:4" x14ac:dyDescent="0.2">
      <c r="A23" s="205"/>
      <c r="B23" s="205"/>
      <c r="C23" s="205"/>
      <c r="D23" s="205"/>
    </row>
    <row r="24" spans="1:4" x14ac:dyDescent="0.2">
      <c r="A24" s="205"/>
      <c r="B24" s="205"/>
      <c r="C24" s="205"/>
      <c r="D24" s="205"/>
    </row>
    <row r="25" spans="1:4" x14ac:dyDescent="0.2">
      <c r="A25" s="205"/>
      <c r="B25" s="205"/>
      <c r="C25" s="205"/>
      <c r="D25" s="205"/>
    </row>
    <row r="26" spans="1:4" x14ac:dyDescent="0.2">
      <c r="A26" s="205"/>
      <c r="B26" s="205"/>
      <c r="C26" s="205"/>
      <c r="D26" s="205"/>
    </row>
    <row r="27" spans="1:4" x14ac:dyDescent="0.2">
      <c r="A27" s="205"/>
      <c r="B27" s="205"/>
      <c r="C27" s="205"/>
      <c r="D27" s="205"/>
    </row>
    <row r="28" spans="1:4" x14ac:dyDescent="0.2">
      <c r="A28" s="205"/>
      <c r="B28" s="205"/>
      <c r="C28" s="205"/>
      <c r="D28" s="205"/>
    </row>
    <row r="29" spans="1:4" x14ac:dyDescent="0.2">
      <c r="A29" s="205"/>
      <c r="B29" s="205"/>
      <c r="C29" s="205"/>
      <c r="D29" s="205"/>
    </row>
    <row r="30" spans="1:4" x14ac:dyDescent="0.2">
      <c r="A30" s="205"/>
      <c r="B30" s="205"/>
      <c r="C30" s="205"/>
      <c r="D30" s="205"/>
    </row>
    <row r="31" spans="1:4" x14ac:dyDescent="0.2">
      <c r="A31" s="5"/>
      <c r="B31" s="205"/>
      <c r="C31" s="205"/>
      <c r="D31" s="205"/>
    </row>
    <row r="32" spans="1:4" x14ac:dyDescent="0.2">
      <c r="A32" s="5"/>
      <c r="B32" s="205"/>
      <c r="C32" s="205"/>
      <c r="D32" s="205"/>
    </row>
    <row r="33" spans="1:4" x14ac:dyDescent="0.2">
      <c r="A33" s="5"/>
      <c r="B33" s="205"/>
      <c r="C33" s="205"/>
      <c r="D33" s="205"/>
    </row>
    <row r="34" spans="1:4" x14ac:dyDescent="0.2">
      <c r="A34" s="5"/>
      <c r="B34" s="205"/>
      <c r="C34" s="205"/>
      <c r="D34" s="205"/>
    </row>
    <row r="35" spans="1:4" x14ac:dyDescent="0.2">
      <c r="A35" s="5"/>
      <c r="B35" s="205"/>
      <c r="C35" s="205"/>
      <c r="D35" s="205"/>
    </row>
    <row r="36" spans="1:4" x14ac:dyDescent="0.2">
      <c r="A36" s="5"/>
      <c r="B36" s="205"/>
      <c r="C36" s="205"/>
      <c r="D36" s="205"/>
    </row>
    <row r="37" spans="1:4" x14ac:dyDescent="0.2">
      <c r="A37" s="5"/>
      <c r="B37" s="205"/>
      <c r="C37" s="205"/>
      <c r="D37" s="205"/>
    </row>
    <row r="38" spans="1:4" x14ac:dyDescent="0.2">
      <c r="A38" s="5"/>
      <c r="B38" s="205"/>
      <c r="C38" s="205"/>
      <c r="D38" s="205"/>
    </row>
    <row r="39" spans="1:4" x14ac:dyDescent="0.2">
      <c r="A39" s="5"/>
      <c r="B39" s="205"/>
      <c r="C39" s="205"/>
      <c r="D39" s="205"/>
    </row>
    <row r="40" spans="1:4" x14ac:dyDescent="0.2">
      <c r="A40" s="5"/>
      <c r="B40" s="205"/>
      <c r="C40" s="205"/>
      <c r="D40" s="205"/>
    </row>
    <row r="41" spans="1:4" x14ac:dyDescent="0.2">
      <c r="A41" s="5"/>
      <c r="B41" s="205"/>
      <c r="C41" s="205"/>
      <c r="D41" s="205"/>
    </row>
    <row r="42" spans="1:4" x14ac:dyDescent="0.2">
      <c r="A42" s="5"/>
      <c r="B42" s="205"/>
      <c r="C42" s="205"/>
      <c r="D42" s="205"/>
    </row>
    <row r="43" spans="1:4" x14ac:dyDescent="0.2">
      <c r="B43" s="164"/>
      <c r="C43" s="164"/>
      <c r="D43" s="164"/>
    </row>
    <row r="44" spans="1:4" x14ac:dyDescent="0.2">
      <c r="B44" s="164"/>
      <c r="C44" s="164"/>
      <c r="D44" s="164"/>
    </row>
    <row r="45" spans="1:4" x14ac:dyDescent="0.2">
      <c r="B45" s="164"/>
      <c r="C45" s="164"/>
      <c r="D45" s="164"/>
    </row>
    <row r="46" spans="1:4" x14ac:dyDescent="0.2">
      <c r="B46" s="164"/>
      <c r="C46" s="164"/>
      <c r="D46" s="164"/>
    </row>
    <row r="47" spans="1:4" x14ac:dyDescent="0.2">
      <c r="B47" s="164"/>
      <c r="C47" s="164"/>
      <c r="D47" s="164"/>
    </row>
    <row r="48" spans="1:4" x14ac:dyDescent="0.2">
      <c r="B48" s="164"/>
      <c r="C48" s="164"/>
      <c r="D48" s="164"/>
    </row>
    <row r="49" spans="2:4" x14ac:dyDescent="0.2">
      <c r="B49" s="164"/>
      <c r="C49" s="164"/>
      <c r="D49" s="164"/>
    </row>
    <row r="50" spans="2:4" x14ac:dyDescent="0.2">
      <c r="B50" s="164"/>
      <c r="C50" s="164"/>
      <c r="D50" s="164"/>
    </row>
    <row r="51" spans="2:4" x14ac:dyDescent="0.2">
      <c r="B51" s="164"/>
      <c r="C51" s="164"/>
      <c r="D51" s="16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24</vt:i4>
      </vt:variant>
    </vt:vector>
  </HeadingPairs>
  <TitlesOfParts>
    <vt:vector size="31" baseType="lpstr">
      <vt:lpstr>311.035.QFO</vt:lpstr>
      <vt:lpstr>Tabelle2</vt:lpstr>
      <vt:lpstr>311.035.QFO(2)</vt:lpstr>
      <vt:lpstr>Bsp - 311.035.QFO (1)</vt:lpstr>
      <vt:lpstr>Bsp - 311.035.QFO (2)</vt:lpstr>
      <vt:lpstr>Bsp - 311.035.QFO -S2</vt:lpstr>
      <vt:lpstr>Tabelle1</vt:lpstr>
      <vt:lpstr>'Bsp - 311.035.QFO (2)'!_C</vt:lpstr>
      <vt:lpstr>_C</vt:lpstr>
      <vt:lpstr>'Bsp - 311.035.QFO (2)'!A</vt:lpstr>
      <vt:lpstr>A</vt:lpstr>
      <vt:lpstr>'Bsp - 311.035.QFO (2)'!B</vt:lpstr>
      <vt:lpstr>B</vt:lpstr>
      <vt:lpstr>'Bsp - 311.035.QFO (2)'!D</vt:lpstr>
      <vt:lpstr>D</vt:lpstr>
      <vt:lpstr>'311.035.QFO'!Druckbereich</vt:lpstr>
      <vt:lpstr>'311.035.QFO(2)'!Druckbereich</vt:lpstr>
      <vt:lpstr>'Bsp - 311.035.QFO (1)'!Druckbereich</vt:lpstr>
      <vt:lpstr>'Bsp - 311.035.QFO (2)'!Druckbereich</vt:lpstr>
      <vt:lpstr>'Bsp - 311.035.QFO -S2'!Druckbereich</vt:lpstr>
      <vt:lpstr>'311.035.QFO'!Drucktitel</vt:lpstr>
      <vt:lpstr>'311.035.QFO(2)'!Drucktitel</vt:lpstr>
      <vt:lpstr>'Bsp - 311.035.QFO (1)'!Drucktitel</vt:lpstr>
      <vt:lpstr>'Bsp - 311.035.QFO (2)'!Drucktitel</vt:lpstr>
      <vt:lpstr>'Bsp - 311.035.QFO -S2'!Drucktitel</vt:lpstr>
      <vt:lpstr>'Bsp - 311.035.QFO (2)'!E</vt:lpstr>
      <vt:lpstr>E</vt:lpstr>
      <vt:lpstr>'Bsp - 311.035.QFO (2)'!F</vt:lpstr>
      <vt:lpstr>F</vt:lpstr>
      <vt:lpstr>'Bsp - 311.035.QFO (2)'!G</vt:lpstr>
      <vt:lpstr>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2013-12-02T12:29:05Z</cp:lastPrinted>
  <dcterms:created xsi:type="dcterms:W3CDTF">1998-07-10T06:18:39Z</dcterms:created>
  <dcterms:modified xsi:type="dcterms:W3CDTF">2013-12-02T12:29:19Z</dcterms:modified>
</cp:coreProperties>
</file>