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4915" windowHeight="1182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K22" i="1" l="1"/>
  <c r="L22" i="1" s="1"/>
  <c r="D62" i="1"/>
  <c r="E62" i="1"/>
  <c r="F62" i="1"/>
  <c r="G62" i="1"/>
  <c r="H62" i="1"/>
  <c r="I62" i="1"/>
  <c r="J62" i="1"/>
  <c r="K62" i="1"/>
  <c r="L62" i="1"/>
  <c r="C62" i="1"/>
  <c r="J52" i="1"/>
  <c r="I52" i="1"/>
  <c r="H52" i="1"/>
  <c r="F52" i="1"/>
  <c r="C52" i="1"/>
  <c r="K51" i="1"/>
  <c r="G51" i="1"/>
  <c r="K50" i="1"/>
  <c r="G50" i="1"/>
  <c r="K49" i="1"/>
  <c r="G49" i="1"/>
  <c r="K47" i="1"/>
  <c r="G47" i="1"/>
  <c r="K23" i="1"/>
  <c r="G23" i="1"/>
  <c r="K20" i="1"/>
  <c r="K19" i="1"/>
  <c r="G20" i="1"/>
  <c r="G19" i="1"/>
  <c r="H17" i="1"/>
  <c r="H25" i="1" s="1"/>
  <c r="K11" i="1"/>
  <c r="K12" i="1"/>
  <c r="K13" i="1"/>
  <c r="K14" i="1"/>
  <c r="K15" i="1"/>
  <c r="K16" i="1"/>
  <c r="L16" i="1" s="1"/>
  <c r="K10" i="1"/>
  <c r="K8" i="1"/>
  <c r="J17" i="1"/>
  <c r="J25" i="1" s="1"/>
  <c r="I17" i="1"/>
  <c r="I25" i="1" s="1"/>
  <c r="G11" i="1"/>
  <c r="G12" i="1"/>
  <c r="G13" i="1"/>
  <c r="G14" i="1"/>
  <c r="G15" i="1"/>
  <c r="G8" i="1"/>
  <c r="L8" i="1" s="1"/>
  <c r="G10" i="1"/>
  <c r="D17" i="1"/>
  <c r="D25" i="1" s="1"/>
  <c r="E17" i="1"/>
  <c r="E25" i="1" s="1"/>
  <c r="F17" i="1"/>
  <c r="F25" i="1" s="1"/>
  <c r="C17" i="1"/>
  <c r="C25" i="1" s="1"/>
  <c r="L19" i="1" l="1"/>
  <c r="L23" i="1"/>
  <c r="L20" i="1"/>
  <c r="L15" i="1"/>
  <c r="L11" i="1"/>
  <c r="L10" i="1"/>
  <c r="L17" i="1" s="1"/>
  <c r="L25" i="1" s="1"/>
  <c r="L13" i="1"/>
  <c r="L50" i="1"/>
  <c r="L12" i="1"/>
  <c r="L14" i="1"/>
  <c r="K52" i="1"/>
  <c r="L49" i="1"/>
  <c r="L51" i="1"/>
  <c r="L47" i="1"/>
  <c r="G52" i="1"/>
  <c r="K17" i="1"/>
  <c r="K25" i="1" s="1"/>
  <c r="G17" i="1"/>
  <c r="G25" i="1" s="1"/>
  <c r="L52" i="1" l="1"/>
</calcChain>
</file>

<file path=xl/sharedStrings.xml><?xml version="1.0" encoding="utf-8"?>
<sst xmlns="http://schemas.openxmlformats.org/spreadsheetml/2006/main" count="63" uniqueCount="38">
  <si>
    <t>N02, EP SiEp</t>
  </si>
  <si>
    <t>Bewertung per 31.12.2015, Phase AP/MK</t>
  </si>
  <si>
    <t>Index</t>
  </si>
  <si>
    <t>Was</t>
  </si>
  <si>
    <t>Honorar</t>
  </si>
  <si>
    <t>verrechnet</t>
  </si>
  <si>
    <t>Abgrenzung</t>
  </si>
  <si>
    <t>Rest</t>
  </si>
  <si>
    <t>Budget</t>
  </si>
  <si>
    <t>bisher</t>
  </si>
  <si>
    <t>Tot. 2+3+4</t>
  </si>
  <si>
    <t>Tot. 7+8</t>
  </si>
  <si>
    <t>T-U</t>
  </si>
  <si>
    <t>K</t>
  </si>
  <si>
    <t>T-G</t>
  </si>
  <si>
    <t>HI</t>
  </si>
  <si>
    <t>Verm</t>
  </si>
  <si>
    <t>Akustik</t>
  </si>
  <si>
    <t>Ak. n. Aufw.</t>
  </si>
  <si>
    <t xml:space="preserve">Total </t>
  </si>
  <si>
    <t>FK</t>
  </si>
  <si>
    <t>H+FK+NK</t>
  </si>
  <si>
    <t>PL MK</t>
  </si>
  <si>
    <t>Prognose</t>
  </si>
  <si>
    <t>5-9</t>
  </si>
  <si>
    <t>Aufwand</t>
  </si>
  <si>
    <t>Bewertung per 31.12.2015, Phase MP/DP</t>
  </si>
  <si>
    <t>PL MP  *1</t>
  </si>
  <si>
    <t>*1:</t>
  </si>
  <si>
    <t>Leistungen ab 1.1.2016</t>
  </si>
  <si>
    <t>Zusammenstellung alle Phasen</t>
  </si>
  <si>
    <t>MK/AP</t>
  </si>
  <si>
    <t>MP/DP</t>
  </si>
  <si>
    <t>Total</t>
  </si>
  <si>
    <t>NK, n.vrb *2</t>
  </si>
  <si>
    <t>NK, vrb.  *2</t>
  </si>
  <si>
    <t>*2:</t>
  </si>
  <si>
    <t>gesamthaft für alle Phasen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</si>
</sst>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164" fontId="2" fillId="0" borderId="1" xfId="0" applyNumberFormat="1" applyFont="1" applyBorder="1"/>
    <xf numFmtId="0" fontId="2" fillId="0" borderId="1" xfId="0" applyFont="1" applyBorder="1"/>
    <xf numFmtId="165" fontId="2" fillId="0" borderId="1" xfId="1" applyNumberFormat="1" applyFont="1" applyBorder="1"/>
    <xf numFmtId="165" fontId="2" fillId="0" borderId="1" xfId="0" applyNumberFormat="1" applyFont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2" fillId="0" borderId="0" xfId="1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A21" workbookViewId="0">
      <selection activeCell="S41" sqref="S41"/>
    </sheetView>
  </sheetViews>
  <sheetFormatPr baseColWidth="10" defaultRowHeight="12.75" x14ac:dyDescent="0.2"/>
  <cols>
    <col min="1" max="1" width="5.42578125" customWidth="1"/>
  </cols>
  <sheetData>
    <row r="1" spans="1:12" ht="15.75" x14ac:dyDescent="0.25">
      <c r="A1" s="1" t="s">
        <v>0</v>
      </c>
    </row>
    <row r="2" spans="1:12" ht="18" x14ac:dyDescent="0.25">
      <c r="A2" s="2" t="s">
        <v>1</v>
      </c>
    </row>
    <row r="4" spans="1:12" x14ac:dyDescent="0.2">
      <c r="A4" s="6" t="s">
        <v>2</v>
      </c>
      <c r="B4" s="6" t="s">
        <v>3</v>
      </c>
      <c r="C4" s="19" t="s">
        <v>4</v>
      </c>
      <c r="D4" s="19"/>
      <c r="E4" s="19"/>
      <c r="F4" s="19"/>
      <c r="G4" s="19"/>
      <c r="H4" s="19" t="s">
        <v>25</v>
      </c>
      <c r="I4" s="19"/>
      <c r="J4" s="19"/>
      <c r="K4" s="19"/>
      <c r="L4" s="6" t="s">
        <v>23</v>
      </c>
    </row>
    <row r="5" spans="1:12" x14ac:dyDescent="0.2">
      <c r="A5" s="5"/>
      <c r="B5" s="5"/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  <c r="I5" s="6">
        <v>7</v>
      </c>
      <c r="J5" s="6">
        <v>8</v>
      </c>
      <c r="K5" s="6">
        <v>9</v>
      </c>
      <c r="L5" s="6">
        <v>10</v>
      </c>
    </row>
    <row r="6" spans="1:12" x14ac:dyDescent="0.2">
      <c r="A6" s="5"/>
      <c r="B6" s="5"/>
      <c r="C6" s="6" t="s">
        <v>8</v>
      </c>
      <c r="D6" s="6" t="s">
        <v>5</v>
      </c>
      <c r="E6" s="6" t="s">
        <v>6</v>
      </c>
      <c r="F6" s="6" t="s">
        <v>7</v>
      </c>
      <c r="G6" s="6" t="s">
        <v>10</v>
      </c>
      <c r="H6" s="6" t="s">
        <v>8</v>
      </c>
      <c r="I6" s="6" t="s">
        <v>9</v>
      </c>
      <c r="J6" s="6" t="s">
        <v>7</v>
      </c>
      <c r="K6" s="6" t="s">
        <v>11</v>
      </c>
      <c r="L6" s="7" t="s">
        <v>24</v>
      </c>
    </row>
    <row r="7" spans="1:12" ht="7.5" customHeight="1" x14ac:dyDescent="0.2"/>
    <row r="8" spans="1:12" x14ac:dyDescent="0.2">
      <c r="A8" s="8">
        <v>0.1</v>
      </c>
      <c r="B8" s="9" t="s">
        <v>22</v>
      </c>
      <c r="C8" s="10">
        <v>50000</v>
      </c>
      <c r="D8" s="10">
        <v>47200</v>
      </c>
      <c r="E8" s="10">
        <v>2800</v>
      </c>
      <c r="F8" s="10">
        <v>0</v>
      </c>
      <c r="G8" s="10">
        <f>SUM(D8:F8)</f>
        <v>50000</v>
      </c>
      <c r="H8" s="10">
        <v>72300</v>
      </c>
      <c r="I8" s="10">
        <v>72300</v>
      </c>
      <c r="J8" s="10">
        <v>0</v>
      </c>
      <c r="K8" s="10">
        <f>SUM(I8:J8)</f>
        <v>72300</v>
      </c>
      <c r="L8" s="11">
        <f>G8-K8</f>
        <v>-22300</v>
      </c>
    </row>
    <row r="9" spans="1:12" x14ac:dyDescent="0.2">
      <c r="A9" s="3"/>
      <c r="C9" s="4"/>
      <c r="D9" s="4"/>
      <c r="E9" s="4"/>
      <c r="F9" s="4"/>
      <c r="G9" s="4"/>
      <c r="H9" s="4"/>
      <c r="I9" s="4"/>
      <c r="J9" s="4"/>
      <c r="K9" s="4"/>
    </row>
    <row r="10" spans="1:12" x14ac:dyDescent="0.2">
      <c r="A10" s="8">
        <v>0.2</v>
      </c>
      <c r="B10" s="9" t="s">
        <v>12</v>
      </c>
      <c r="C10" s="10">
        <v>76900</v>
      </c>
      <c r="D10" s="10">
        <v>72300</v>
      </c>
      <c r="E10" s="10">
        <v>4600</v>
      </c>
      <c r="F10" s="10">
        <v>0</v>
      </c>
      <c r="G10" s="10">
        <f>SUM(D10:F10)</f>
        <v>76900</v>
      </c>
      <c r="H10" s="10">
        <v>60100</v>
      </c>
      <c r="I10" s="10">
        <v>60100</v>
      </c>
      <c r="J10" s="10">
        <v>0</v>
      </c>
      <c r="K10" s="10">
        <f>SUM(I10:J10)</f>
        <v>60100</v>
      </c>
      <c r="L10" s="11">
        <f>G10-K10</f>
        <v>16800</v>
      </c>
    </row>
    <row r="11" spans="1:12" x14ac:dyDescent="0.2">
      <c r="A11" s="8">
        <v>0.3</v>
      </c>
      <c r="B11" s="9" t="s">
        <v>13</v>
      </c>
      <c r="C11" s="10">
        <v>432600</v>
      </c>
      <c r="D11" s="10">
        <v>405600</v>
      </c>
      <c r="E11" s="10">
        <v>27000</v>
      </c>
      <c r="F11" s="10">
        <v>0</v>
      </c>
      <c r="G11" s="10">
        <f t="shared" ref="G11:G15" si="0">SUM(D11:F11)</f>
        <v>432600</v>
      </c>
      <c r="H11" s="10">
        <v>491200</v>
      </c>
      <c r="I11" s="10">
        <v>491200</v>
      </c>
      <c r="J11" s="10">
        <v>0</v>
      </c>
      <c r="K11" s="10">
        <f t="shared" ref="K11:K16" si="1">SUM(I11:J11)</f>
        <v>491200</v>
      </c>
      <c r="L11" s="11">
        <f t="shared" ref="L11:L16" si="2">G11-K11</f>
        <v>-58600</v>
      </c>
    </row>
    <row r="12" spans="1:12" x14ac:dyDescent="0.2">
      <c r="A12" s="8">
        <v>0.4</v>
      </c>
      <c r="B12" s="9" t="s">
        <v>14</v>
      </c>
      <c r="C12" s="10">
        <v>258100</v>
      </c>
      <c r="D12" s="10">
        <v>231100</v>
      </c>
      <c r="E12" s="10">
        <v>27000</v>
      </c>
      <c r="F12" s="10">
        <v>0</v>
      </c>
      <c r="G12" s="10">
        <f t="shared" si="0"/>
        <v>258100</v>
      </c>
      <c r="H12" s="10">
        <v>328500</v>
      </c>
      <c r="I12" s="10">
        <v>328500</v>
      </c>
      <c r="J12" s="10">
        <v>0</v>
      </c>
      <c r="K12" s="10">
        <f t="shared" si="1"/>
        <v>328500</v>
      </c>
      <c r="L12" s="11">
        <f t="shared" si="2"/>
        <v>-70400</v>
      </c>
    </row>
    <row r="13" spans="1:12" x14ac:dyDescent="0.2">
      <c r="A13" s="8">
        <v>0.51</v>
      </c>
      <c r="B13" s="9" t="s">
        <v>15</v>
      </c>
      <c r="C13" s="10">
        <v>25300</v>
      </c>
      <c r="D13" s="10">
        <v>25300</v>
      </c>
      <c r="E13" s="10">
        <v>0</v>
      </c>
      <c r="F13" s="10">
        <v>0</v>
      </c>
      <c r="G13" s="10">
        <f t="shared" si="0"/>
        <v>25300</v>
      </c>
      <c r="H13" s="10">
        <v>23600</v>
      </c>
      <c r="I13" s="10">
        <v>23600</v>
      </c>
      <c r="J13" s="10">
        <v>0</v>
      </c>
      <c r="K13" s="10">
        <f t="shared" si="1"/>
        <v>23600</v>
      </c>
      <c r="L13" s="11">
        <f t="shared" si="2"/>
        <v>1700</v>
      </c>
    </row>
    <row r="14" spans="1:12" x14ac:dyDescent="0.2">
      <c r="A14" s="8">
        <v>0.51100000000000001</v>
      </c>
      <c r="B14" s="9" t="s">
        <v>16</v>
      </c>
      <c r="C14" s="10">
        <v>4500</v>
      </c>
      <c r="D14" s="10">
        <v>4500</v>
      </c>
      <c r="E14" s="10">
        <v>0</v>
      </c>
      <c r="F14" s="10">
        <v>0</v>
      </c>
      <c r="G14" s="10">
        <f t="shared" si="0"/>
        <v>4500</v>
      </c>
      <c r="H14" s="10">
        <v>4400</v>
      </c>
      <c r="I14" s="10">
        <v>4400</v>
      </c>
      <c r="J14" s="10">
        <v>0</v>
      </c>
      <c r="K14" s="10">
        <f t="shared" si="1"/>
        <v>4400</v>
      </c>
      <c r="L14" s="11">
        <f t="shared" si="2"/>
        <v>100</v>
      </c>
    </row>
    <row r="15" spans="1:12" x14ac:dyDescent="0.2">
      <c r="A15" s="8">
        <v>0.51200000000000001</v>
      </c>
      <c r="B15" s="9" t="s">
        <v>17</v>
      </c>
      <c r="C15" s="10">
        <v>146600</v>
      </c>
      <c r="D15" s="10">
        <v>146600</v>
      </c>
      <c r="E15" s="10">
        <v>0</v>
      </c>
      <c r="F15" s="10">
        <v>0</v>
      </c>
      <c r="G15" s="10">
        <f t="shared" si="0"/>
        <v>146600</v>
      </c>
      <c r="H15" s="10">
        <v>138800</v>
      </c>
      <c r="I15" s="10">
        <v>138800</v>
      </c>
      <c r="J15" s="10">
        <v>0</v>
      </c>
      <c r="K15" s="10">
        <f t="shared" si="1"/>
        <v>138800</v>
      </c>
      <c r="L15" s="11">
        <f t="shared" si="2"/>
        <v>7800</v>
      </c>
    </row>
    <row r="16" spans="1:12" x14ac:dyDescent="0.2">
      <c r="A16" s="8">
        <v>0.51300000000000001</v>
      </c>
      <c r="B16" s="9" t="s">
        <v>18</v>
      </c>
      <c r="C16" s="10">
        <v>0</v>
      </c>
      <c r="D16" s="10">
        <v>0</v>
      </c>
      <c r="E16" s="10"/>
      <c r="F16" s="10">
        <v>0</v>
      </c>
      <c r="G16" s="10"/>
      <c r="H16" s="10">
        <v>0</v>
      </c>
      <c r="I16" s="10">
        <v>0</v>
      </c>
      <c r="J16" s="10">
        <v>0</v>
      </c>
      <c r="K16" s="10">
        <f t="shared" si="1"/>
        <v>0</v>
      </c>
      <c r="L16" s="11">
        <f t="shared" si="2"/>
        <v>0</v>
      </c>
    </row>
    <row r="17" spans="1:12" x14ac:dyDescent="0.2">
      <c r="A17" s="12" t="s">
        <v>19</v>
      </c>
      <c r="B17" s="13" t="s">
        <v>4</v>
      </c>
      <c r="C17" s="14">
        <f>SUM(C8:C16)</f>
        <v>994000</v>
      </c>
      <c r="D17" s="14">
        <f t="shared" ref="D17:G17" si="3">SUM(D8:D16)</f>
        <v>932600</v>
      </c>
      <c r="E17" s="14">
        <f t="shared" si="3"/>
        <v>61400</v>
      </c>
      <c r="F17" s="14">
        <f t="shared" si="3"/>
        <v>0</v>
      </c>
      <c r="G17" s="14">
        <f t="shared" si="3"/>
        <v>994000</v>
      </c>
      <c r="H17" s="14">
        <f>SUM(H8:H16)</f>
        <v>1118900</v>
      </c>
      <c r="I17" s="14">
        <f>SUM(I8:I16)</f>
        <v>1118900</v>
      </c>
      <c r="J17" s="14">
        <f t="shared" ref="J17:L17" si="4">SUM(J8:J16)</f>
        <v>0</v>
      </c>
      <c r="K17" s="14">
        <f t="shared" si="4"/>
        <v>1118900</v>
      </c>
      <c r="L17" s="14">
        <f t="shared" si="4"/>
        <v>-124900</v>
      </c>
    </row>
    <row r="18" spans="1:12" ht="7.5" customHeight="1" x14ac:dyDescent="0.2">
      <c r="A18" s="3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">
      <c r="A19" s="8">
        <v>0.2</v>
      </c>
      <c r="B19" s="9" t="s">
        <v>20</v>
      </c>
      <c r="C19" s="10"/>
      <c r="D19" s="10">
        <v>0</v>
      </c>
      <c r="E19" s="10">
        <v>0</v>
      </c>
      <c r="F19" s="10">
        <v>0</v>
      </c>
      <c r="G19" s="10">
        <f>SUM(D19:F19)</f>
        <v>0</v>
      </c>
      <c r="H19" s="10"/>
      <c r="I19" s="10">
        <v>26200</v>
      </c>
      <c r="J19" s="10">
        <v>0</v>
      </c>
      <c r="K19" s="10">
        <f>SUM(I19:J19)</f>
        <v>26200</v>
      </c>
      <c r="L19" s="10">
        <f>G19-K19</f>
        <v>-26200</v>
      </c>
    </row>
    <row r="20" spans="1:12" x14ac:dyDescent="0.2">
      <c r="A20" s="8">
        <v>0.51200000000000001</v>
      </c>
      <c r="B20" s="9" t="s">
        <v>20</v>
      </c>
      <c r="C20" s="10"/>
      <c r="D20" s="10">
        <v>0</v>
      </c>
      <c r="E20" s="10">
        <v>0</v>
      </c>
      <c r="F20" s="10">
        <v>0</v>
      </c>
      <c r="G20" s="10">
        <f>SUM(D20:F20)</f>
        <v>0</v>
      </c>
      <c r="H20" s="10"/>
      <c r="I20" s="10">
        <v>7500</v>
      </c>
      <c r="J20" s="10">
        <v>0</v>
      </c>
      <c r="K20" s="10">
        <f>SUM(I20:J20)</f>
        <v>7500</v>
      </c>
      <c r="L20" s="10">
        <f>G20-K20</f>
        <v>-7500</v>
      </c>
    </row>
    <row r="21" spans="1:12" ht="8.25" customHeight="1" x14ac:dyDescent="0.2">
      <c r="A21" s="3"/>
      <c r="C21" s="4"/>
      <c r="D21" s="4"/>
      <c r="E21" s="4"/>
      <c r="F21" s="4"/>
      <c r="G21" s="4"/>
      <c r="H21" s="4"/>
      <c r="I21" s="4"/>
      <c r="J21" s="4"/>
      <c r="K21" s="4"/>
    </row>
    <row r="22" spans="1:12" x14ac:dyDescent="0.2">
      <c r="A22" s="8">
        <v>0.9</v>
      </c>
      <c r="B22" s="9" t="s">
        <v>34</v>
      </c>
      <c r="C22" s="10">
        <v>0</v>
      </c>
      <c r="D22" s="10"/>
      <c r="E22" s="10"/>
      <c r="F22" s="10"/>
      <c r="G22" s="10">
        <v>0</v>
      </c>
      <c r="H22" s="10"/>
      <c r="I22" s="10">
        <v>11700</v>
      </c>
      <c r="J22" s="10">
        <v>0</v>
      </c>
      <c r="K22" s="10">
        <f>SUM(I22:J22)</f>
        <v>11700</v>
      </c>
      <c r="L22" s="11">
        <f>G22-K22</f>
        <v>-11700</v>
      </c>
    </row>
    <row r="23" spans="1:12" x14ac:dyDescent="0.2">
      <c r="A23" s="8">
        <v>0.99099999999999999</v>
      </c>
      <c r="B23" s="9" t="s">
        <v>35</v>
      </c>
      <c r="C23" s="10">
        <v>10700</v>
      </c>
      <c r="D23" s="10">
        <v>5800</v>
      </c>
      <c r="E23" s="10"/>
      <c r="F23" s="10">
        <v>4900</v>
      </c>
      <c r="G23" s="10">
        <f>SUM(D23:F23)</f>
        <v>10700</v>
      </c>
      <c r="H23" s="10">
        <v>10700</v>
      </c>
      <c r="I23" s="10">
        <v>6000</v>
      </c>
      <c r="J23" s="10">
        <v>4700</v>
      </c>
      <c r="K23" s="10">
        <f>SUM(I23:J23)</f>
        <v>10700</v>
      </c>
      <c r="L23" s="11">
        <f>G23-K23</f>
        <v>0</v>
      </c>
    </row>
    <row r="24" spans="1:12" ht="8.25" customHeight="1" x14ac:dyDescent="0.2">
      <c r="C24" s="4"/>
      <c r="D24" s="4"/>
      <c r="E24" s="4"/>
      <c r="F24" s="4"/>
      <c r="G24" s="4"/>
      <c r="H24" s="4"/>
      <c r="I24" s="4"/>
      <c r="J24" s="4"/>
      <c r="K24" s="4"/>
    </row>
    <row r="25" spans="1:12" x14ac:dyDescent="0.2">
      <c r="A25" s="13" t="s">
        <v>19</v>
      </c>
      <c r="B25" s="13" t="s">
        <v>21</v>
      </c>
      <c r="C25" s="14">
        <f>C23+C22+C20+C19+C17</f>
        <v>1004700</v>
      </c>
      <c r="D25" s="14">
        <f t="shared" ref="D25:L25" si="5">D23+D22+D20+D19+D17</f>
        <v>938400</v>
      </c>
      <c r="E25" s="14">
        <f t="shared" si="5"/>
        <v>61400</v>
      </c>
      <c r="F25" s="14">
        <f t="shared" si="5"/>
        <v>4900</v>
      </c>
      <c r="G25" s="14">
        <f t="shared" si="5"/>
        <v>1004700</v>
      </c>
      <c r="H25" s="14">
        <f t="shared" si="5"/>
        <v>1129600</v>
      </c>
      <c r="I25" s="14">
        <f t="shared" si="5"/>
        <v>1170300</v>
      </c>
      <c r="J25" s="14">
        <f t="shared" si="5"/>
        <v>4700</v>
      </c>
      <c r="K25" s="14">
        <f t="shared" si="5"/>
        <v>1175000</v>
      </c>
      <c r="L25" s="14">
        <f t="shared" si="5"/>
        <v>-170300</v>
      </c>
    </row>
    <row r="27" spans="1:12" x14ac:dyDescent="0.2">
      <c r="A27" t="s">
        <v>36</v>
      </c>
      <c r="B27" t="s">
        <v>37</v>
      </c>
    </row>
    <row r="41" spans="1:12" ht="18" x14ac:dyDescent="0.25">
      <c r="A41" s="2" t="s">
        <v>26</v>
      </c>
    </row>
    <row r="43" spans="1:12" x14ac:dyDescent="0.2">
      <c r="A43" s="6" t="s">
        <v>2</v>
      </c>
      <c r="B43" s="6" t="s">
        <v>3</v>
      </c>
      <c r="C43" s="19" t="s">
        <v>4</v>
      </c>
      <c r="D43" s="19"/>
      <c r="E43" s="19"/>
      <c r="F43" s="19"/>
      <c r="G43" s="19"/>
      <c r="H43" s="19" t="s">
        <v>25</v>
      </c>
      <c r="I43" s="19"/>
      <c r="J43" s="19"/>
      <c r="K43" s="19"/>
      <c r="L43" s="6" t="s">
        <v>23</v>
      </c>
    </row>
    <row r="44" spans="1:12" x14ac:dyDescent="0.2">
      <c r="A44" s="5"/>
      <c r="B44" s="5"/>
      <c r="C44" s="6">
        <v>1</v>
      </c>
      <c r="D44" s="6">
        <v>2</v>
      </c>
      <c r="E44" s="6">
        <v>3</v>
      </c>
      <c r="F44" s="6">
        <v>4</v>
      </c>
      <c r="G44" s="6">
        <v>5</v>
      </c>
      <c r="H44" s="6">
        <v>6</v>
      </c>
      <c r="I44" s="6">
        <v>7</v>
      </c>
      <c r="J44" s="6">
        <v>8</v>
      </c>
      <c r="K44" s="6">
        <v>9</v>
      </c>
      <c r="L44" s="6">
        <v>10</v>
      </c>
    </row>
    <row r="45" spans="1:12" x14ac:dyDescent="0.2">
      <c r="A45" s="5"/>
      <c r="B45" s="5"/>
      <c r="C45" s="6" t="s">
        <v>8</v>
      </c>
      <c r="D45" s="6" t="s">
        <v>5</v>
      </c>
      <c r="E45" s="6" t="s">
        <v>6</v>
      </c>
      <c r="F45" s="6" t="s">
        <v>7</v>
      </c>
      <c r="G45" s="6" t="s">
        <v>10</v>
      </c>
      <c r="H45" s="6" t="s">
        <v>8</v>
      </c>
      <c r="I45" s="6" t="s">
        <v>9</v>
      </c>
      <c r="J45" s="6" t="s">
        <v>7</v>
      </c>
      <c r="K45" s="6" t="s">
        <v>11</v>
      </c>
      <c r="L45" s="7" t="s">
        <v>24</v>
      </c>
    </row>
    <row r="47" spans="1:12" x14ac:dyDescent="0.2">
      <c r="A47" s="8">
        <v>0.1</v>
      </c>
      <c r="B47" s="9" t="s">
        <v>27</v>
      </c>
      <c r="C47" s="10">
        <v>23000</v>
      </c>
      <c r="D47" s="10">
        <v>0</v>
      </c>
      <c r="E47" s="10">
        <v>0</v>
      </c>
      <c r="F47" s="10">
        <v>23000</v>
      </c>
      <c r="G47" s="10">
        <f>SUM(D47:F47)</f>
        <v>23000</v>
      </c>
      <c r="H47" s="10">
        <v>32000</v>
      </c>
      <c r="I47" s="10">
        <v>0</v>
      </c>
      <c r="J47" s="10">
        <v>32000</v>
      </c>
      <c r="K47" s="10">
        <f>SUM(I47:J47)</f>
        <v>32000</v>
      </c>
      <c r="L47" s="11">
        <f>G47-K47</f>
        <v>-9000</v>
      </c>
    </row>
    <row r="48" spans="1:12" x14ac:dyDescent="0.2">
      <c r="A48" s="3"/>
      <c r="C48" s="4"/>
      <c r="D48" s="4"/>
      <c r="E48" s="4"/>
      <c r="F48" s="4"/>
      <c r="G48" s="4"/>
      <c r="H48" s="4"/>
      <c r="I48" s="4"/>
      <c r="J48" s="4"/>
      <c r="K48" s="4"/>
    </row>
    <row r="49" spans="1:25" x14ac:dyDescent="0.2">
      <c r="A49" s="8">
        <v>0.21</v>
      </c>
      <c r="B49" s="9" t="s">
        <v>12</v>
      </c>
      <c r="C49" s="10">
        <v>25000</v>
      </c>
      <c r="D49" s="10">
        <v>0</v>
      </c>
      <c r="E49" s="10">
        <v>0</v>
      </c>
      <c r="F49" s="10">
        <v>25000</v>
      </c>
      <c r="G49" s="10">
        <f>SUM(D49:F49)</f>
        <v>25000</v>
      </c>
      <c r="H49" s="10">
        <v>30000</v>
      </c>
      <c r="I49" s="10">
        <v>0</v>
      </c>
      <c r="J49" s="10">
        <v>30000</v>
      </c>
      <c r="K49" s="10">
        <f>SUM(I49:J49)</f>
        <v>30000</v>
      </c>
      <c r="L49" s="11">
        <f>G49-K49</f>
        <v>-5000</v>
      </c>
    </row>
    <row r="50" spans="1:25" x14ac:dyDescent="0.2">
      <c r="A50" s="8">
        <v>0.31</v>
      </c>
      <c r="B50" s="9" t="s">
        <v>13</v>
      </c>
      <c r="C50" s="10">
        <v>280000</v>
      </c>
      <c r="D50" s="10">
        <v>0</v>
      </c>
      <c r="E50" s="10">
        <v>0</v>
      </c>
      <c r="F50" s="10">
        <v>280000</v>
      </c>
      <c r="G50" s="10">
        <f t="shared" ref="G50:G51" si="6">SUM(D50:F50)</f>
        <v>280000</v>
      </c>
      <c r="H50" s="10">
        <v>320000</v>
      </c>
      <c r="I50" s="10">
        <v>0</v>
      </c>
      <c r="J50" s="10">
        <v>320000</v>
      </c>
      <c r="K50" s="10">
        <f t="shared" ref="K50:K51" si="7">SUM(I50:J50)</f>
        <v>320000</v>
      </c>
      <c r="L50" s="11">
        <f t="shared" ref="L50:L51" si="8">G50-K50</f>
        <v>-40000</v>
      </c>
    </row>
    <row r="51" spans="1:25" x14ac:dyDescent="0.2">
      <c r="A51" s="8">
        <v>0.41</v>
      </c>
      <c r="B51" s="9" t="s">
        <v>14</v>
      </c>
      <c r="C51" s="10">
        <v>250000</v>
      </c>
      <c r="D51" s="10">
        <v>0</v>
      </c>
      <c r="E51" s="10">
        <v>0</v>
      </c>
      <c r="F51" s="10">
        <v>250000</v>
      </c>
      <c r="G51" s="10">
        <f t="shared" si="6"/>
        <v>250000</v>
      </c>
      <c r="H51" s="10">
        <v>275000</v>
      </c>
      <c r="I51" s="10">
        <v>0</v>
      </c>
      <c r="J51" s="10">
        <v>275000</v>
      </c>
      <c r="K51" s="10">
        <f t="shared" si="7"/>
        <v>275000</v>
      </c>
      <c r="L51" s="11">
        <f t="shared" si="8"/>
        <v>-25000</v>
      </c>
    </row>
    <row r="52" spans="1:25" x14ac:dyDescent="0.2">
      <c r="A52" s="12" t="s">
        <v>19</v>
      </c>
      <c r="B52" s="13" t="s">
        <v>4</v>
      </c>
      <c r="C52" s="14">
        <f>SUM(C47:C51)</f>
        <v>578000</v>
      </c>
      <c r="D52" s="14">
        <v>0</v>
      </c>
      <c r="E52" s="14">
        <v>0</v>
      </c>
      <c r="F52" s="14">
        <f t="shared" ref="F52:L52" si="9">SUM(F47:F51)</f>
        <v>578000</v>
      </c>
      <c r="G52" s="14">
        <f t="shared" si="9"/>
        <v>578000</v>
      </c>
      <c r="H52" s="14">
        <f t="shared" si="9"/>
        <v>657000</v>
      </c>
      <c r="I52" s="14">
        <f t="shared" si="9"/>
        <v>0</v>
      </c>
      <c r="J52" s="14">
        <f t="shared" si="9"/>
        <v>657000</v>
      </c>
      <c r="K52" s="14">
        <f t="shared" si="9"/>
        <v>657000</v>
      </c>
      <c r="L52" s="14">
        <f t="shared" si="9"/>
        <v>-79000</v>
      </c>
    </row>
    <row r="53" spans="1:25" x14ac:dyDescent="0.2">
      <c r="A53" s="3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25" x14ac:dyDescent="0.2">
      <c r="A54" t="s">
        <v>28</v>
      </c>
      <c r="B54" t="s">
        <v>29</v>
      </c>
    </row>
    <row r="57" spans="1:25" ht="18" x14ac:dyDescent="0.25">
      <c r="A57" s="2" t="s">
        <v>30</v>
      </c>
    </row>
    <row r="59" spans="1:25" x14ac:dyDescent="0.2">
      <c r="A59" s="18" t="s">
        <v>31</v>
      </c>
      <c r="B59" s="18"/>
      <c r="C59" s="14">
        <v>1004700</v>
      </c>
      <c r="D59" s="14">
        <v>938400</v>
      </c>
      <c r="E59" s="14">
        <v>61400</v>
      </c>
      <c r="F59" s="14">
        <v>4900</v>
      </c>
      <c r="G59" s="14">
        <v>1004700</v>
      </c>
      <c r="H59" s="14">
        <v>1129600</v>
      </c>
      <c r="I59" s="14">
        <v>1170300</v>
      </c>
      <c r="J59" s="14">
        <v>4700</v>
      </c>
      <c r="K59" s="14">
        <v>1175000</v>
      </c>
      <c r="L59" s="14">
        <v>-170300</v>
      </c>
    </row>
    <row r="60" spans="1:25" x14ac:dyDescent="0.2">
      <c r="A60" s="18" t="s">
        <v>32</v>
      </c>
      <c r="B60" s="18"/>
      <c r="C60" s="14">
        <v>578000</v>
      </c>
      <c r="D60" s="14">
        <v>0</v>
      </c>
      <c r="E60" s="14">
        <v>0</v>
      </c>
      <c r="F60" s="14">
        <v>578000</v>
      </c>
      <c r="G60" s="14">
        <v>578000</v>
      </c>
      <c r="H60" s="14">
        <v>657000</v>
      </c>
      <c r="I60" s="14">
        <v>0</v>
      </c>
      <c r="J60" s="14">
        <v>657000</v>
      </c>
      <c r="K60" s="14">
        <v>657000</v>
      </c>
      <c r="L60" s="14">
        <v>-79000</v>
      </c>
    </row>
    <row r="61" spans="1:25" x14ac:dyDescent="0.2">
      <c r="A61" s="16"/>
      <c r="B61" s="17"/>
    </row>
    <row r="62" spans="1:25" x14ac:dyDescent="0.2">
      <c r="A62" s="18" t="s">
        <v>33</v>
      </c>
      <c r="B62" s="18"/>
      <c r="C62" s="15">
        <f>C59+C60</f>
        <v>1582700</v>
      </c>
      <c r="D62" s="15">
        <f t="shared" ref="D62:L62" si="10">D59+D60</f>
        <v>938400</v>
      </c>
      <c r="E62" s="15">
        <f t="shared" si="10"/>
        <v>61400</v>
      </c>
      <c r="F62" s="15">
        <f t="shared" si="10"/>
        <v>582900</v>
      </c>
      <c r="G62" s="15">
        <f t="shared" si="10"/>
        <v>1582700</v>
      </c>
      <c r="H62" s="15">
        <f t="shared" si="10"/>
        <v>1786600</v>
      </c>
      <c r="I62" s="15">
        <f t="shared" si="10"/>
        <v>1170300</v>
      </c>
      <c r="J62" s="15">
        <f t="shared" si="10"/>
        <v>661700</v>
      </c>
      <c r="K62" s="15">
        <f t="shared" si="10"/>
        <v>1832000</v>
      </c>
      <c r="L62" s="15">
        <f t="shared" si="10"/>
        <v>-249300</v>
      </c>
      <c r="P62" s="20"/>
      <c r="Q62" s="20"/>
      <c r="R62" s="20"/>
      <c r="S62" s="20"/>
      <c r="T62" s="20"/>
      <c r="U62" s="20"/>
      <c r="V62" s="20"/>
      <c r="W62" s="20"/>
      <c r="X62" s="20"/>
      <c r="Y62" s="20"/>
    </row>
  </sheetData>
  <mergeCells count="7">
    <mergeCell ref="A59:B59"/>
    <mergeCell ref="A60:B60"/>
    <mergeCell ref="A62:B62"/>
    <mergeCell ref="C4:G4"/>
    <mergeCell ref="H4:K4"/>
    <mergeCell ref="C43:G43"/>
    <mergeCell ref="H43:K43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2016-01-19T15:55:59Z</cp:lastPrinted>
  <dcterms:created xsi:type="dcterms:W3CDTF">2016-01-19T13:58:42Z</dcterms:created>
  <dcterms:modified xsi:type="dcterms:W3CDTF">2016-01-19T16:14:13Z</dcterms:modified>
</cp:coreProperties>
</file>