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4780" windowHeight="12405" activeTab="1"/>
  </bookViews>
  <sheets>
    <sheet name="Bew. 30.4.14" sheetId="1" r:id="rId1"/>
    <sheet name="Bew. 31.08.14" sheetId="2" r:id="rId2"/>
  </sheets>
  <calcPr calcId="145621"/>
</workbook>
</file>

<file path=xl/calcChain.xml><?xml version="1.0" encoding="utf-8"?>
<calcChain xmlns="http://schemas.openxmlformats.org/spreadsheetml/2006/main">
  <c r="F20" i="2" l="1"/>
  <c r="G20" i="2"/>
  <c r="H20" i="2"/>
  <c r="I20" i="2"/>
  <c r="J20" i="2"/>
  <c r="K20" i="2"/>
  <c r="L20" i="2"/>
  <c r="M20" i="2"/>
  <c r="N20" i="2"/>
  <c r="O20" i="2"/>
  <c r="E20" i="2"/>
  <c r="H34" i="2"/>
  <c r="H33" i="2"/>
  <c r="H32" i="2"/>
  <c r="H31" i="2"/>
  <c r="H30" i="2"/>
  <c r="H29" i="2"/>
  <c r="H28" i="2"/>
  <c r="H27" i="2"/>
  <c r="H26" i="2"/>
  <c r="G26" i="2"/>
  <c r="F26" i="2"/>
  <c r="E26" i="2"/>
  <c r="D26" i="2"/>
  <c r="H25" i="2"/>
  <c r="H24" i="2"/>
  <c r="O19" i="2"/>
  <c r="N19" i="2"/>
  <c r="K19" i="2"/>
  <c r="J19" i="2"/>
  <c r="O18" i="2"/>
  <c r="N18" i="2"/>
  <c r="K18" i="2"/>
  <c r="J18" i="2"/>
  <c r="O17" i="2"/>
  <c r="N17" i="2"/>
  <c r="K17" i="2"/>
  <c r="J17" i="2"/>
  <c r="N16" i="2"/>
  <c r="K16" i="2"/>
  <c r="O16" i="2" s="1"/>
  <c r="J16" i="2"/>
  <c r="O15" i="2"/>
  <c r="N15" i="2"/>
  <c r="K15" i="2"/>
  <c r="J15" i="2"/>
  <c r="O14" i="2"/>
  <c r="N14" i="2"/>
  <c r="K14" i="2"/>
  <c r="J14" i="2"/>
  <c r="O13" i="2"/>
  <c r="N13" i="2"/>
  <c r="K13" i="2"/>
  <c r="J13" i="2"/>
  <c r="K12" i="2"/>
  <c r="O12" i="2" s="1"/>
  <c r="J12" i="2"/>
  <c r="N12" i="2" s="1"/>
  <c r="N11" i="2"/>
  <c r="K11" i="2"/>
  <c r="O11" i="2" s="1"/>
  <c r="J11" i="2"/>
  <c r="N10" i="2"/>
  <c r="K10" i="2"/>
  <c r="O10" i="2" s="1"/>
  <c r="J10" i="2"/>
  <c r="K9" i="2"/>
  <c r="O9" i="2" s="1"/>
  <c r="J9" i="2"/>
  <c r="N9" i="2" s="1"/>
  <c r="O10" i="1" l="1"/>
  <c r="O11" i="1"/>
  <c r="O12" i="1"/>
  <c r="O13" i="1"/>
  <c r="O15" i="1"/>
  <c r="O16" i="1"/>
  <c r="O17" i="1"/>
  <c r="O18" i="1"/>
  <c r="O19" i="1"/>
  <c r="N10" i="1"/>
  <c r="N11" i="1"/>
  <c r="N12" i="1"/>
  <c r="N13" i="1"/>
  <c r="N14" i="1"/>
  <c r="N15" i="1"/>
  <c r="N16" i="1"/>
  <c r="N17" i="1"/>
  <c r="N18" i="1"/>
  <c r="N19" i="1"/>
  <c r="O9" i="1"/>
  <c r="N9" i="1"/>
  <c r="E26" i="1"/>
  <c r="F26" i="1"/>
  <c r="G26" i="1"/>
  <c r="H26" i="1"/>
  <c r="D26" i="1"/>
  <c r="H25" i="1"/>
  <c r="H27" i="1"/>
  <c r="H28" i="1"/>
  <c r="H29" i="1"/>
  <c r="H30" i="1"/>
  <c r="H31" i="1"/>
  <c r="H32" i="1"/>
  <c r="H33" i="1"/>
  <c r="H24" i="1"/>
  <c r="K10" i="1"/>
  <c r="K11" i="1"/>
  <c r="K12" i="1"/>
  <c r="K13" i="1"/>
  <c r="K14" i="1"/>
  <c r="O14" i="1" s="1"/>
  <c r="K15" i="1"/>
  <c r="K16" i="1"/>
  <c r="K17" i="1"/>
  <c r="K18" i="1"/>
  <c r="K19" i="1"/>
  <c r="K9" i="1"/>
  <c r="J10" i="1"/>
  <c r="J11" i="1"/>
  <c r="J12" i="1"/>
  <c r="J13" i="1"/>
  <c r="J14" i="1"/>
  <c r="J15" i="1"/>
  <c r="J16" i="1"/>
  <c r="J17" i="1"/>
  <c r="J18" i="1"/>
  <c r="J19" i="1"/>
  <c r="J9" i="1"/>
</calcChain>
</file>

<file path=xl/sharedStrings.xml><?xml version="1.0" encoding="utf-8"?>
<sst xmlns="http://schemas.openxmlformats.org/spreadsheetml/2006/main" count="154" uniqueCount="65">
  <si>
    <t>EP Si-Ep</t>
  </si>
  <si>
    <t>9246 / Bewertung per 30.4.2014</t>
  </si>
  <si>
    <t>Index</t>
  </si>
  <si>
    <t>Leiter</t>
  </si>
  <si>
    <t>Honorar inkl NK</t>
  </si>
  <si>
    <t>Prognose</t>
  </si>
  <si>
    <t>PL</t>
  </si>
  <si>
    <t>.100</t>
  </si>
  <si>
    <t>.200</t>
  </si>
  <si>
    <t>.300</t>
  </si>
  <si>
    <t>.400</t>
  </si>
  <si>
    <t>.500</t>
  </si>
  <si>
    <t>.510</t>
  </si>
  <si>
    <t>.511</t>
  </si>
  <si>
    <t>.512</t>
  </si>
  <si>
    <t>.513</t>
  </si>
  <si>
    <t>Total</t>
  </si>
  <si>
    <t>T/U</t>
  </si>
  <si>
    <t>K</t>
  </si>
  <si>
    <t>T/G</t>
  </si>
  <si>
    <t>Akustik</t>
  </si>
  <si>
    <t>Shd</t>
  </si>
  <si>
    <t>FCh</t>
  </si>
  <si>
    <t>FL</t>
  </si>
  <si>
    <t>BäM</t>
  </si>
  <si>
    <t>RL</t>
  </si>
  <si>
    <t>.900</t>
  </si>
  <si>
    <t>NK n.v.b.</t>
  </si>
  <si>
    <t>Arbeiten aufgelaufen</t>
  </si>
  <si>
    <t>Arbeiten Rest</t>
  </si>
  <si>
    <t>NK total</t>
  </si>
  <si>
    <t>Phase MK / AP</t>
  </si>
  <si>
    <t>.991</t>
  </si>
  <si>
    <t>Bemerkung</t>
  </si>
  <si>
    <t>Vorper.</t>
  </si>
  <si>
    <t>Akt. Per.</t>
  </si>
  <si>
    <t>Arbeiten  Total</t>
  </si>
  <si>
    <t>Zusatzl.</t>
  </si>
  <si>
    <t>HI</t>
  </si>
  <si>
    <t>Verm.</t>
  </si>
  <si>
    <t>NK Ak.</t>
  </si>
  <si>
    <t>NK v.bar</t>
  </si>
  <si>
    <t>Was</t>
  </si>
  <si>
    <t>NO1</t>
  </si>
  <si>
    <t>- Vermessung</t>
  </si>
  <si>
    <t>JSAG</t>
  </si>
  <si>
    <t>AeBo</t>
  </si>
  <si>
    <t>AeBo-Sub</t>
  </si>
  <si>
    <t>Dritte</t>
  </si>
  <si>
    <t>- Hauptinspekt.</t>
  </si>
  <si>
    <t>Alle Zahlen exkl MWST</t>
  </si>
  <si>
    <t>Total NO1</t>
  </si>
  <si>
    <t>NO2</t>
  </si>
  <si>
    <t>- Akustik</t>
  </si>
  <si>
    <t>ohne NO 3</t>
  </si>
  <si>
    <t>mit 70% NO3</t>
  </si>
  <si>
    <t>ohne NO3</t>
  </si>
  <si>
    <t>Annahme 60%/40% AeBo/JSAG / Reserve AeBo: nicht beansprucht: 59'000 - 24'000.-</t>
  </si>
  <si>
    <t>Reserve aus NO1</t>
  </si>
  <si>
    <t>9246 / Bewertung per 31.08.2014</t>
  </si>
  <si>
    <t>N03?</t>
  </si>
  <si>
    <t>N04</t>
  </si>
  <si>
    <t>Diverse, Anteil K</t>
  </si>
  <si>
    <t>mit NO4</t>
  </si>
  <si>
    <t xml:space="preserve">mit 30% NO5 (20000)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</si>
</sst>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13" xfId="0" applyBorder="1"/>
    <xf numFmtId="0" fontId="0" fillId="0" borderId="14" xfId="0" applyBorder="1"/>
    <xf numFmtId="43" fontId="0" fillId="0" borderId="0" xfId="1" applyFont="1"/>
    <xf numFmtId="164" fontId="0" fillId="0" borderId="9" xfId="1" applyNumberFormat="1" applyFont="1" applyBorder="1"/>
    <xf numFmtId="164" fontId="0" fillId="0" borderId="0" xfId="1" applyNumberFormat="1" applyFont="1"/>
    <xf numFmtId="164" fontId="0" fillId="0" borderId="5" xfId="1" applyNumberFormat="1" applyFont="1" applyBorder="1"/>
    <xf numFmtId="164" fontId="0" fillId="0" borderId="1" xfId="1" applyNumberFormat="1" applyFont="1" applyBorder="1"/>
    <xf numFmtId="164" fontId="0" fillId="0" borderId="14" xfId="1" applyNumberFormat="1" applyFont="1" applyBorder="1"/>
    <xf numFmtId="0" fontId="0" fillId="0" borderId="0" xfId="0" applyBorder="1"/>
    <xf numFmtId="0" fontId="0" fillId="2" borderId="5" xfId="0" applyFill="1" applyBorder="1"/>
    <xf numFmtId="164" fontId="0" fillId="2" borderId="5" xfId="1" applyNumberFormat="1" applyFont="1" applyFill="1" applyBorder="1"/>
    <xf numFmtId="164" fontId="0" fillId="2" borderId="14" xfId="1" applyNumberFormat="1" applyFont="1" applyFill="1" applyBorder="1"/>
    <xf numFmtId="0" fontId="0" fillId="2" borderId="12" xfId="0" applyFill="1" applyBorder="1" applyAlignment="1">
      <alignment horizontal="center"/>
    </xf>
    <xf numFmtId="0" fontId="0" fillId="2" borderId="0" xfId="0" applyFill="1"/>
    <xf numFmtId="164" fontId="0" fillId="2" borderId="0" xfId="1" applyNumberFormat="1" applyFont="1" applyFill="1"/>
    <xf numFmtId="164" fontId="0" fillId="2" borderId="13" xfId="1" applyNumberFormat="1" applyFont="1" applyFill="1" applyBorder="1"/>
    <xf numFmtId="0" fontId="0" fillId="2" borderId="0" xfId="0" applyFill="1" applyBorder="1"/>
    <xf numFmtId="164" fontId="0" fillId="2" borderId="0" xfId="1" applyNumberFormat="1" applyFont="1" applyFill="1" applyBorder="1"/>
    <xf numFmtId="0" fontId="0" fillId="0" borderId="2" xfId="0" applyBorder="1"/>
    <xf numFmtId="0" fontId="0" fillId="0" borderId="3" xfId="0" applyBorder="1"/>
    <xf numFmtId="0" fontId="0" fillId="0" borderId="15" xfId="0" applyBorder="1"/>
    <xf numFmtId="0" fontId="0" fillId="0" borderId="15" xfId="0" quotePrefix="1" applyBorder="1"/>
    <xf numFmtId="0" fontId="0" fillId="0" borderId="6" xfId="0" quotePrefix="1" applyBorder="1"/>
    <xf numFmtId="0" fontId="0" fillId="3" borderId="15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9" xfId="0" applyFill="1" applyBorder="1"/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9" xfId="0" applyFont="1" applyBorder="1"/>
    <xf numFmtId="164" fontId="0" fillId="2" borderId="1" xfId="1" applyNumberFormat="1" applyFont="1" applyFill="1" applyBorder="1"/>
    <xf numFmtId="164" fontId="0" fillId="0" borderId="1" xfId="1" applyNumberFormat="1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2" workbookViewId="0">
      <selection activeCell="M11" sqref="M11"/>
    </sheetView>
  </sheetViews>
  <sheetFormatPr baseColWidth="10" defaultRowHeight="12.75" x14ac:dyDescent="0.2"/>
  <cols>
    <col min="1" max="1" width="6.28515625" customWidth="1"/>
    <col min="2" max="2" width="8.42578125" customWidth="1"/>
    <col min="3" max="3" width="5.7109375" customWidth="1"/>
    <col min="4" max="11" width="8.140625" customWidth="1"/>
    <col min="12" max="12" width="7.5703125" customWidth="1"/>
    <col min="13" max="13" width="7.85546875" customWidth="1"/>
    <col min="14" max="14" width="9" customWidth="1"/>
    <col min="15" max="15" width="8.140625" customWidth="1"/>
    <col min="16" max="16" width="15.42578125" customWidth="1"/>
  </cols>
  <sheetData>
    <row r="1" spans="1:16" ht="18" x14ac:dyDescent="0.25">
      <c r="A1" s="1" t="s">
        <v>0</v>
      </c>
    </row>
    <row r="2" spans="1:16" ht="18" x14ac:dyDescent="0.25">
      <c r="A2" s="1" t="s">
        <v>1</v>
      </c>
    </row>
    <row r="3" spans="1:16" ht="5.25" customHeight="1" x14ac:dyDescent="0.25">
      <c r="A3" s="1"/>
    </row>
    <row r="4" spans="1:16" ht="18" x14ac:dyDescent="0.25">
      <c r="A4" s="1" t="s">
        <v>31</v>
      </c>
    </row>
    <row r="5" spans="1:16" ht="5.25" customHeight="1" x14ac:dyDescent="0.2"/>
    <row r="6" spans="1:16" x14ac:dyDescent="0.2">
      <c r="A6" s="6" t="s">
        <v>2</v>
      </c>
      <c r="B6" s="10" t="s">
        <v>42</v>
      </c>
      <c r="C6" s="6" t="s">
        <v>3</v>
      </c>
      <c r="D6" s="41" t="s">
        <v>4</v>
      </c>
      <c r="E6" s="41"/>
      <c r="F6" s="42" t="s">
        <v>28</v>
      </c>
      <c r="G6" s="43"/>
      <c r="H6" s="42" t="s">
        <v>29</v>
      </c>
      <c r="I6" s="43"/>
      <c r="J6" s="42" t="s">
        <v>36</v>
      </c>
      <c r="K6" s="43"/>
      <c r="L6" s="41" t="s">
        <v>30</v>
      </c>
      <c r="M6" s="41"/>
      <c r="N6" s="42" t="s">
        <v>5</v>
      </c>
      <c r="O6" s="41"/>
      <c r="P6" s="6" t="s">
        <v>33</v>
      </c>
    </row>
    <row r="7" spans="1:16" x14ac:dyDescent="0.2">
      <c r="A7" s="8"/>
      <c r="B7" s="11"/>
      <c r="C7" s="8"/>
      <c r="D7" s="12" t="s">
        <v>34</v>
      </c>
      <c r="E7" s="26" t="s">
        <v>35</v>
      </c>
      <c r="F7" s="12" t="s">
        <v>34</v>
      </c>
      <c r="G7" s="26" t="s">
        <v>35</v>
      </c>
      <c r="H7" s="12" t="s">
        <v>34</v>
      </c>
      <c r="I7" s="26" t="s">
        <v>35</v>
      </c>
      <c r="J7" s="12" t="s">
        <v>34</v>
      </c>
      <c r="K7" s="26" t="s">
        <v>35</v>
      </c>
      <c r="L7" s="12" t="s">
        <v>34</v>
      </c>
      <c r="M7" s="26" t="s">
        <v>35</v>
      </c>
      <c r="N7" s="12" t="s">
        <v>34</v>
      </c>
      <c r="O7" s="26" t="s">
        <v>35</v>
      </c>
      <c r="P7" s="7"/>
    </row>
    <row r="8" spans="1:16" x14ac:dyDescent="0.2">
      <c r="A8" s="7"/>
      <c r="C8" s="7"/>
      <c r="D8" s="7"/>
      <c r="E8" s="27"/>
      <c r="F8" s="7"/>
      <c r="G8" s="23"/>
      <c r="H8" s="3"/>
      <c r="I8" s="23"/>
      <c r="J8" s="3"/>
      <c r="K8" s="23"/>
      <c r="L8" s="7"/>
      <c r="M8" s="27"/>
      <c r="N8" s="7"/>
      <c r="O8" s="30"/>
      <c r="P8" s="7"/>
    </row>
    <row r="9" spans="1:16" x14ac:dyDescent="0.2">
      <c r="A9" s="9" t="s">
        <v>7</v>
      </c>
      <c r="B9" t="s">
        <v>6</v>
      </c>
      <c r="C9" s="7" t="s">
        <v>21</v>
      </c>
      <c r="D9" s="17">
        <v>25000</v>
      </c>
      <c r="E9" s="28">
        <v>25000</v>
      </c>
      <c r="F9" s="17">
        <v>32000</v>
      </c>
      <c r="G9" s="24">
        <v>42000</v>
      </c>
      <c r="H9" s="19">
        <v>1000</v>
      </c>
      <c r="I9" s="24">
        <v>15000</v>
      </c>
      <c r="J9" s="19">
        <f>H9+F9</f>
        <v>33000</v>
      </c>
      <c r="K9" s="24">
        <f>I9+G9</f>
        <v>57000</v>
      </c>
      <c r="L9" s="17"/>
      <c r="M9" s="28"/>
      <c r="N9" s="17">
        <f>D9-J9-L9</f>
        <v>-8000</v>
      </c>
      <c r="O9" s="31">
        <f>E9-K9-M9</f>
        <v>-32000</v>
      </c>
      <c r="P9" s="7" t="s">
        <v>54</v>
      </c>
    </row>
    <row r="10" spans="1:16" x14ac:dyDescent="0.2">
      <c r="A10" s="9" t="s">
        <v>8</v>
      </c>
      <c r="B10" t="s">
        <v>17</v>
      </c>
      <c r="C10" s="7" t="s">
        <v>22</v>
      </c>
      <c r="D10" s="17">
        <v>37000</v>
      </c>
      <c r="E10" s="28"/>
      <c r="F10" s="17">
        <v>11000</v>
      </c>
      <c r="G10" s="24"/>
      <c r="H10" s="19">
        <v>39000</v>
      </c>
      <c r="I10" s="24"/>
      <c r="J10" s="19">
        <f t="shared" ref="J10:J19" si="0">H10+F10</f>
        <v>50000</v>
      </c>
      <c r="K10" s="24">
        <f t="shared" ref="K10:K19" si="1">I10+G10</f>
        <v>0</v>
      </c>
      <c r="L10" s="17"/>
      <c r="M10" s="28"/>
      <c r="N10" s="17">
        <f t="shared" ref="N10:N19" si="2">D10-J10-L10</f>
        <v>-13000</v>
      </c>
      <c r="O10" s="31">
        <f t="shared" ref="O10:O19" si="3">E10-K10-M10</f>
        <v>0</v>
      </c>
      <c r="P10" s="7"/>
    </row>
    <row r="11" spans="1:16" x14ac:dyDescent="0.2">
      <c r="A11" s="9" t="s">
        <v>9</v>
      </c>
      <c r="B11" t="s">
        <v>18</v>
      </c>
      <c r="C11" s="7" t="s">
        <v>23</v>
      </c>
      <c r="D11" s="17">
        <v>165000</v>
      </c>
      <c r="E11" s="28"/>
      <c r="F11" s="17">
        <v>199000</v>
      </c>
      <c r="G11" s="24"/>
      <c r="H11" s="19">
        <v>100000</v>
      </c>
      <c r="I11" s="24"/>
      <c r="J11" s="19">
        <f t="shared" si="0"/>
        <v>299000</v>
      </c>
      <c r="K11" s="24">
        <f t="shared" si="1"/>
        <v>0</v>
      </c>
      <c r="L11" s="17"/>
      <c r="M11" s="28"/>
      <c r="N11" s="17">
        <f t="shared" si="2"/>
        <v>-134000</v>
      </c>
      <c r="O11" s="31">
        <f t="shared" si="3"/>
        <v>0</v>
      </c>
      <c r="P11" s="7" t="s">
        <v>55</v>
      </c>
    </row>
    <row r="12" spans="1:16" x14ac:dyDescent="0.2">
      <c r="A12" s="9" t="s">
        <v>10</v>
      </c>
      <c r="B12" t="s">
        <v>19</v>
      </c>
      <c r="C12" s="7" t="s">
        <v>24</v>
      </c>
      <c r="D12" s="17">
        <v>80000</v>
      </c>
      <c r="E12" s="28"/>
      <c r="F12" s="17">
        <v>28000</v>
      </c>
      <c r="G12" s="24"/>
      <c r="H12" s="19">
        <v>80000</v>
      </c>
      <c r="I12" s="24"/>
      <c r="J12" s="19">
        <f t="shared" si="0"/>
        <v>108000</v>
      </c>
      <c r="K12" s="24">
        <f t="shared" si="1"/>
        <v>0</v>
      </c>
      <c r="L12" s="17"/>
      <c r="M12" s="28"/>
      <c r="N12" s="17">
        <f t="shared" si="2"/>
        <v>-28000</v>
      </c>
      <c r="O12" s="31">
        <f t="shared" si="3"/>
        <v>0</v>
      </c>
      <c r="P12" s="7" t="s">
        <v>56</v>
      </c>
    </row>
    <row r="13" spans="1:16" x14ac:dyDescent="0.2">
      <c r="A13" s="9" t="s">
        <v>11</v>
      </c>
      <c r="B13" t="s">
        <v>37</v>
      </c>
      <c r="C13" s="7"/>
      <c r="D13" s="17"/>
      <c r="E13" s="28"/>
      <c r="F13" s="17"/>
      <c r="G13" s="24"/>
      <c r="H13" s="19"/>
      <c r="I13" s="24"/>
      <c r="J13" s="19">
        <f t="shared" si="0"/>
        <v>0</v>
      </c>
      <c r="K13" s="24">
        <f t="shared" si="1"/>
        <v>0</v>
      </c>
      <c r="L13" s="17"/>
      <c r="M13" s="28"/>
      <c r="N13" s="17">
        <f t="shared" si="2"/>
        <v>0</v>
      </c>
      <c r="O13" s="31">
        <f t="shared" si="3"/>
        <v>0</v>
      </c>
      <c r="P13" s="7"/>
    </row>
    <row r="14" spans="1:16" x14ac:dyDescent="0.2">
      <c r="A14" s="9" t="s">
        <v>12</v>
      </c>
      <c r="B14" t="s">
        <v>38</v>
      </c>
      <c r="C14" s="7" t="s">
        <v>21</v>
      </c>
      <c r="D14" s="17"/>
      <c r="E14" s="28">
        <v>24000</v>
      </c>
      <c r="F14" s="17">
        <v>24000</v>
      </c>
      <c r="G14" s="24">
        <v>24000</v>
      </c>
      <c r="H14" s="19">
        <v>-24000</v>
      </c>
      <c r="I14" s="24">
        <v>0</v>
      </c>
      <c r="J14" s="19">
        <f t="shared" si="0"/>
        <v>0</v>
      </c>
      <c r="K14" s="24">
        <f t="shared" si="1"/>
        <v>24000</v>
      </c>
      <c r="L14" s="17"/>
      <c r="M14" s="28"/>
      <c r="N14" s="17">
        <f t="shared" si="2"/>
        <v>0</v>
      </c>
      <c r="O14" s="31">
        <f t="shared" si="3"/>
        <v>0</v>
      </c>
      <c r="P14" s="40" t="s">
        <v>58</v>
      </c>
    </row>
    <row r="15" spans="1:16" x14ac:dyDescent="0.2">
      <c r="A15" s="9" t="s">
        <v>13</v>
      </c>
      <c r="B15" t="s">
        <v>39</v>
      </c>
      <c r="C15" s="7" t="s">
        <v>21</v>
      </c>
      <c r="D15" s="17">
        <v>6000</v>
      </c>
      <c r="E15" s="28"/>
      <c r="F15" s="17">
        <v>4000</v>
      </c>
      <c r="G15" s="24">
        <v>4000</v>
      </c>
      <c r="H15" s="19">
        <v>2000</v>
      </c>
      <c r="I15" s="24">
        <v>2000</v>
      </c>
      <c r="J15" s="19">
        <f t="shared" si="0"/>
        <v>6000</v>
      </c>
      <c r="K15" s="24">
        <f t="shared" si="1"/>
        <v>6000</v>
      </c>
      <c r="L15" s="17"/>
      <c r="M15" s="28"/>
      <c r="N15" s="17">
        <f t="shared" si="2"/>
        <v>0</v>
      </c>
      <c r="O15" s="31">
        <f t="shared" si="3"/>
        <v>-6000</v>
      </c>
      <c r="P15" s="7"/>
    </row>
    <row r="16" spans="1:16" x14ac:dyDescent="0.2">
      <c r="A16" s="9" t="s">
        <v>14</v>
      </c>
      <c r="B16" t="s">
        <v>20</v>
      </c>
      <c r="C16" s="7" t="s">
        <v>25</v>
      </c>
      <c r="D16" s="17">
        <v>91000</v>
      </c>
      <c r="E16" s="28">
        <v>91000</v>
      </c>
      <c r="F16" s="17">
        <v>13000</v>
      </c>
      <c r="G16" s="24"/>
      <c r="H16" s="19">
        <v>73000</v>
      </c>
      <c r="I16" s="24"/>
      <c r="J16" s="19">
        <f t="shared" si="0"/>
        <v>86000</v>
      </c>
      <c r="K16" s="24">
        <f t="shared" si="1"/>
        <v>0</v>
      </c>
      <c r="L16" s="17"/>
      <c r="M16" s="28"/>
      <c r="N16" s="17">
        <f t="shared" si="2"/>
        <v>5000</v>
      </c>
      <c r="O16" s="31">
        <f t="shared" si="3"/>
        <v>91000</v>
      </c>
      <c r="P16" s="7"/>
    </row>
    <row r="17" spans="1:16" x14ac:dyDescent="0.2">
      <c r="A17" s="9" t="s">
        <v>15</v>
      </c>
      <c r="B17" t="s">
        <v>40</v>
      </c>
      <c r="C17" s="7" t="s">
        <v>25</v>
      </c>
      <c r="D17" s="17">
        <v>5000</v>
      </c>
      <c r="E17" s="28"/>
      <c r="F17" s="17"/>
      <c r="G17" s="24"/>
      <c r="H17" s="19"/>
      <c r="I17" s="24"/>
      <c r="J17" s="19">
        <f t="shared" si="0"/>
        <v>0</v>
      </c>
      <c r="K17" s="24">
        <f t="shared" si="1"/>
        <v>0</v>
      </c>
      <c r="L17" s="17">
        <v>5000</v>
      </c>
      <c r="M17" s="28">
        <v>5000</v>
      </c>
      <c r="N17" s="17">
        <f t="shared" si="2"/>
        <v>0</v>
      </c>
      <c r="O17" s="31">
        <f t="shared" si="3"/>
        <v>-5000</v>
      </c>
      <c r="P17" s="7"/>
    </row>
    <row r="18" spans="1:16" x14ac:dyDescent="0.2">
      <c r="A18" s="9" t="s">
        <v>26</v>
      </c>
      <c r="B18" t="s">
        <v>27</v>
      </c>
      <c r="C18" s="7" t="s">
        <v>21</v>
      </c>
      <c r="D18" s="17"/>
      <c r="E18" s="28"/>
      <c r="F18" s="17"/>
      <c r="G18" s="24"/>
      <c r="H18" s="19"/>
      <c r="I18" s="24"/>
      <c r="J18" s="19">
        <f t="shared" si="0"/>
        <v>0</v>
      </c>
      <c r="K18" s="24">
        <f t="shared" si="1"/>
        <v>0</v>
      </c>
      <c r="L18" s="17">
        <v>9000</v>
      </c>
      <c r="M18" s="28">
        <v>9000</v>
      </c>
      <c r="N18" s="17">
        <f t="shared" si="2"/>
        <v>-9000</v>
      </c>
      <c r="O18" s="31">
        <f t="shared" si="3"/>
        <v>-9000</v>
      </c>
      <c r="P18" s="7"/>
    </row>
    <row r="19" spans="1:16" x14ac:dyDescent="0.2">
      <c r="A19" s="9" t="s">
        <v>32</v>
      </c>
      <c r="B19" t="s">
        <v>41</v>
      </c>
      <c r="C19" s="7" t="s">
        <v>21</v>
      </c>
      <c r="D19" s="17">
        <v>11000</v>
      </c>
      <c r="E19" s="28"/>
      <c r="F19" s="17"/>
      <c r="G19" s="24"/>
      <c r="H19" s="19"/>
      <c r="I19" s="24"/>
      <c r="J19" s="19">
        <f t="shared" si="0"/>
        <v>0</v>
      </c>
      <c r="K19" s="24">
        <f t="shared" si="1"/>
        <v>0</v>
      </c>
      <c r="L19" s="17">
        <v>11000</v>
      </c>
      <c r="M19" s="28">
        <v>11000</v>
      </c>
      <c r="N19" s="17">
        <f t="shared" si="2"/>
        <v>0</v>
      </c>
      <c r="O19" s="31">
        <f t="shared" si="3"/>
        <v>-11000</v>
      </c>
      <c r="P19" s="7"/>
    </row>
    <row r="20" spans="1:16" x14ac:dyDescent="0.2">
      <c r="A20" s="13" t="s">
        <v>16</v>
      </c>
      <c r="B20" s="14"/>
      <c r="C20" s="13"/>
      <c r="D20" s="20"/>
      <c r="E20" s="29"/>
      <c r="F20" s="20"/>
      <c r="G20" s="25"/>
      <c r="H20" s="21"/>
      <c r="I20" s="25"/>
      <c r="J20" s="21"/>
      <c r="K20" s="25"/>
      <c r="L20" s="20"/>
      <c r="M20" s="29"/>
      <c r="N20" s="20"/>
      <c r="O20" s="29"/>
      <c r="P20" s="8"/>
    </row>
    <row r="23" spans="1:16" x14ac:dyDescent="0.2">
      <c r="A23" s="32" t="s">
        <v>43</v>
      </c>
      <c r="B23" s="10"/>
      <c r="C23" s="33"/>
      <c r="D23" s="13" t="s">
        <v>45</v>
      </c>
      <c r="E23" s="13" t="s">
        <v>46</v>
      </c>
      <c r="F23" s="13" t="s">
        <v>47</v>
      </c>
      <c r="G23" s="13" t="s">
        <v>48</v>
      </c>
      <c r="H23" s="13" t="s">
        <v>16</v>
      </c>
      <c r="I23" s="34" t="s">
        <v>33</v>
      </c>
      <c r="J23" s="14"/>
      <c r="K23" s="14"/>
      <c r="L23" s="14"/>
      <c r="M23" s="14"/>
      <c r="N23" s="14"/>
      <c r="O23" s="14"/>
      <c r="P23" s="15"/>
    </row>
    <row r="24" spans="1:16" x14ac:dyDescent="0.2">
      <c r="A24" s="35" t="s">
        <v>44</v>
      </c>
      <c r="B24" s="14"/>
      <c r="C24" s="15"/>
      <c r="D24" s="20"/>
      <c r="E24" s="20">
        <v>4300</v>
      </c>
      <c r="F24" s="20">
        <v>1790</v>
      </c>
      <c r="G24" s="20"/>
      <c r="H24" s="20">
        <f>SUM(D24:G24)</f>
        <v>6090</v>
      </c>
      <c r="I24" s="2"/>
      <c r="J24" s="22"/>
      <c r="K24" s="22"/>
      <c r="L24" s="22"/>
      <c r="M24" s="22"/>
      <c r="N24" s="22"/>
      <c r="O24" s="22"/>
      <c r="P24" s="3"/>
    </row>
    <row r="25" spans="1:16" x14ac:dyDescent="0.2">
      <c r="A25" s="35" t="s">
        <v>49</v>
      </c>
      <c r="B25" s="14"/>
      <c r="C25" s="15"/>
      <c r="D25" s="20">
        <v>39566</v>
      </c>
      <c r="E25" s="20">
        <v>59349</v>
      </c>
      <c r="F25" s="20"/>
      <c r="G25" s="20"/>
      <c r="H25" s="20">
        <f t="shared" ref="H25:H33" si="4">SUM(D25:G25)</f>
        <v>98915</v>
      </c>
      <c r="I25" s="37" t="s">
        <v>57</v>
      </c>
      <c r="J25" s="38"/>
      <c r="K25" s="38"/>
      <c r="L25" s="38"/>
      <c r="M25" s="38"/>
      <c r="N25" s="38"/>
      <c r="O25" s="38"/>
      <c r="P25" s="39"/>
    </row>
    <row r="26" spans="1:16" x14ac:dyDescent="0.2">
      <c r="A26" s="4" t="s">
        <v>51</v>
      </c>
      <c r="B26" s="11"/>
      <c r="C26" s="5"/>
      <c r="D26" s="20">
        <f>SUM(D24:D25)</f>
        <v>39566</v>
      </c>
      <c r="E26" s="20">
        <f t="shared" ref="E26:H26" si="5">SUM(E24:E25)</f>
        <v>63649</v>
      </c>
      <c r="F26" s="20">
        <f t="shared" si="5"/>
        <v>1790</v>
      </c>
      <c r="G26" s="20">
        <f t="shared" si="5"/>
        <v>0</v>
      </c>
      <c r="H26" s="20">
        <f t="shared" si="5"/>
        <v>105005</v>
      </c>
      <c r="I26" s="4"/>
      <c r="J26" s="11"/>
      <c r="K26" s="11"/>
      <c r="L26" s="11"/>
      <c r="M26" s="11"/>
      <c r="N26" s="11"/>
      <c r="O26" s="11"/>
      <c r="P26" s="5"/>
    </row>
    <row r="27" spans="1:16" x14ac:dyDescent="0.2">
      <c r="D27" s="18"/>
      <c r="E27" s="18"/>
      <c r="F27" s="18"/>
      <c r="G27" s="18"/>
      <c r="H27" s="18">
        <f t="shared" si="4"/>
        <v>0</v>
      </c>
    </row>
    <row r="28" spans="1:16" x14ac:dyDescent="0.2">
      <c r="A28" s="32" t="s">
        <v>52</v>
      </c>
      <c r="B28" s="10"/>
      <c r="C28" s="33"/>
      <c r="D28" s="18"/>
      <c r="E28" s="18"/>
      <c r="F28" s="18"/>
      <c r="G28" s="18"/>
      <c r="H28" s="18">
        <f t="shared" si="4"/>
        <v>0</v>
      </c>
    </row>
    <row r="29" spans="1:16" x14ac:dyDescent="0.2">
      <c r="A29" s="36" t="s">
        <v>53</v>
      </c>
      <c r="B29" s="11"/>
      <c r="C29" s="5"/>
      <c r="D29" s="20">
        <v>47000</v>
      </c>
      <c r="E29" s="20">
        <v>91000</v>
      </c>
      <c r="F29" s="20"/>
      <c r="G29" s="20"/>
      <c r="H29" s="20">
        <f t="shared" si="4"/>
        <v>138000</v>
      </c>
      <c r="I29" s="34"/>
      <c r="J29" s="14"/>
      <c r="K29" s="14"/>
      <c r="L29" s="14"/>
      <c r="M29" s="14"/>
      <c r="N29" s="14"/>
      <c r="O29" s="14"/>
      <c r="P29" s="15"/>
    </row>
    <row r="30" spans="1:16" x14ac:dyDescent="0.2">
      <c r="D30" s="18"/>
      <c r="E30" s="18"/>
      <c r="F30" s="18"/>
      <c r="G30" s="18"/>
      <c r="H30" s="18">
        <f t="shared" si="4"/>
        <v>0</v>
      </c>
    </row>
    <row r="31" spans="1:16" x14ac:dyDescent="0.2">
      <c r="D31" s="18"/>
      <c r="E31" s="18"/>
      <c r="F31" s="18"/>
      <c r="G31" s="18"/>
      <c r="H31" s="18">
        <f t="shared" si="4"/>
        <v>0</v>
      </c>
    </row>
    <row r="32" spans="1:16" x14ac:dyDescent="0.2">
      <c r="D32" s="18"/>
      <c r="E32" s="18"/>
      <c r="F32" s="18"/>
      <c r="G32" s="18"/>
      <c r="H32" s="18">
        <f t="shared" si="4"/>
        <v>0</v>
      </c>
    </row>
    <row r="33" spans="1:8" x14ac:dyDescent="0.2">
      <c r="D33" s="18"/>
      <c r="E33" s="18"/>
      <c r="F33" s="18"/>
      <c r="G33" s="18"/>
      <c r="H33" s="18">
        <f t="shared" si="4"/>
        <v>0</v>
      </c>
    </row>
    <row r="34" spans="1:8" x14ac:dyDescent="0.2">
      <c r="D34" s="18"/>
      <c r="E34" s="18"/>
      <c r="F34" s="18"/>
      <c r="G34" s="18"/>
      <c r="H34" s="18"/>
    </row>
    <row r="35" spans="1:8" x14ac:dyDescent="0.2">
      <c r="D35" s="18"/>
      <c r="E35" s="18"/>
      <c r="F35" s="18"/>
      <c r="G35" s="18"/>
      <c r="H35" s="18"/>
    </row>
    <row r="36" spans="1:8" x14ac:dyDescent="0.2">
      <c r="D36" s="18"/>
      <c r="E36" s="18"/>
      <c r="F36" s="18"/>
      <c r="G36" s="18"/>
      <c r="H36" s="18"/>
    </row>
    <row r="37" spans="1:8" x14ac:dyDescent="0.2">
      <c r="A37" t="s">
        <v>50</v>
      </c>
      <c r="D37" s="16"/>
      <c r="E37" s="16"/>
      <c r="F37" s="16"/>
      <c r="G37" s="16"/>
      <c r="H37" s="16"/>
    </row>
  </sheetData>
  <mergeCells count="6">
    <mergeCell ref="D6:E6"/>
    <mergeCell ref="F6:G6"/>
    <mergeCell ref="L6:M6"/>
    <mergeCell ref="N6:O6"/>
    <mergeCell ref="H6:I6"/>
    <mergeCell ref="J6:K6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P38" sqref="A1:P38"/>
    </sheetView>
  </sheetViews>
  <sheetFormatPr baseColWidth="10" defaultRowHeight="12.75" x14ac:dyDescent="0.2"/>
  <cols>
    <col min="1" max="1" width="6.28515625" customWidth="1"/>
    <col min="2" max="2" width="8.42578125" customWidth="1"/>
    <col min="3" max="3" width="5.7109375" customWidth="1"/>
    <col min="4" max="8" width="8.140625" customWidth="1"/>
    <col min="9" max="9" width="7.42578125" customWidth="1"/>
    <col min="10" max="10" width="8.42578125" customWidth="1"/>
    <col min="11" max="11" width="8.140625" customWidth="1"/>
    <col min="12" max="12" width="7.140625" customWidth="1"/>
    <col min="13" max="13" width="7.85546875" customWidth="1"/>
    <col min="14" max="15" width="9" customWidth="1"/>
    <col min="16" max="16" width="15.42578125" customWidth="1"/>
  </cols>
  <sheetData>
    <row r="1" spans="1:16" ht="18" x14ac:dyDescent="0.25">
      <c r="A1" s="1" t="s">
        <v>0</v>
      </c>
    </row>
    <row r="2" spans="1:16" ht="18" x14ac:dyDescent="0.25">
      <c r="A2" s="1" t="s">
        <v>59</v>
      </c>
    </row>
    <row r="3" spans="1:16" ht="5.25" customHeight="1" x14ac:dyDescent="0.25">
      <c r="A3" s="1"/>
    </row>
    <row r="4" spans="1:16" ht="18" x14ac:dyDescent="0.25">
      <c r="A4" s="1" t="s">
        <v>31</v>
      </c>
    </row>
    <row r="5" spans="1:16" ht="5.25" customHeight="1" x14ac:dyDescent="0.2"/>
    <row r="6" spans="1:16" x14ac:dyDescent="0.2">
      <c r="A6" s="6" t="s">
        <v>2</v>
      </c>
      <c r="B6" s="10" t="s">
        <v>42</v>
      </c>
      <c r="C6" s="6" t="s">
        <v>3</v>
      </c>
      <c r="D6" s="41" t="s">
        <v>4</v>
      </c>
      <c r="E6" s="41"/>
      <c r="F6" s="42" t="s">
        <v>28</v>
      </c>
      <c r="G6" s="43"/>
      <c r="H6" s="42" t="s">
        <v>29</v>
      </c>
      <c r="I6" s="43"/>
      <c r="J6" s="42" t="s">
        <v>36</v>
      </c>
      <c r="K6" s="43"/>
      <c r="L6" s="41" t="s">
        <v>30</v>
      </c>
      <c r="M6" s="41"/>
      <c r="N6" s="42" t="s">
        <v>5</v>
      </c>
      <c r="O6" s="41"/>
      <c r="P6" s="6" t="s">
        <v>33</v>
      </c>
    </row>
    <row r="7" spans="1:16" x14ac:dyDescent="0.2">
      <c r="A7" s="8"/>
      <c r="B7" s="11"/>
      <c r="C7" s="8"/>
      <c r="D7" s="12" t="s">
        <v>34</v>
      </c>
      <c r="E7" s="26" t="s">
        <v>35</v>
      </c>
      <c r="F7" s="12" t="s">
        <v>34</v>
      </c>
      <c r="G7" s="26" t="s">
        <v>35</v>
      </c>
      <c r="H7" s="12" t="s">
        <v>34</v>
      </c>
      <c r="I7" s="26" t="s">
        <v>35</v>
      </c>
      <c r="J7" s="12" t="s">
        <v>34</v>
      </c>
      <c r="K7" s="26" t="s">
        <v>35</v>
      </c>
      <c r="L7" s="12" t="s">
        <v>34</v>
      </c>
      <c r="M7" s="26" t="s">
        <v>35</v>
      </c>
      <c r="N7" s="12" t="s">
        <v>34</v>
      </c>
      <c r="O7" s="26" t="s">
        <v>35</v>
      </c>
      <c r="P7" s="7"/>
    </row>
    <row r="8" spans="1:16" x14ac:dyDescent="0.2">
      <c r="A8" s="7"/>
      <c r="C8" s="7"/>
      <c r="D8" s="7"/>
      <c r="E8" s="27"/>
      <c r="F8" s="7"/>
      <c r="G8" s="23"/>
      <c r="H8" s="3"/>
      <c r="I8" s="23"/>
      <c r="J8" s="3"/>
      <c r="K8" s="23"/>
      <c r="L8" s="7"/>
      <c r="M8" s="27"/>
      <c r="N8" s="7"/>
      <c r="O8" s="30"/>
      <c r="P8" s="7"/>
    </row>
    <row r="9" spans="1:16" x14ac:dyDescent="0.2">
      <c r="A9" s="9" t="s">
        <v>7</v>
      </c>
      <c r="B9" t="s">
        <v>6</v>
      </c>
      <c r="C9" s="7" t="s">
        <v>21</v>
      </c>
      <c r="D9" s="17">
        <v>25000</v>
      </c>
      <c r="E9" s="28">
        <v>25000</v>
      </c>
      <c r="F9" s="17">
        <v>42000</v>
      </c>
      <c r="G9" s="24">
        <v>50000</v>
      </c>
      <c r="H9" s="19">
        <v>1000</v>
      </c>
      <c r="I9" s="24">
        <v>7000</v>
      </c>
      <c r="J9" s="19">
        <f>H9+F9</f>
        <v>43000</v>
      </c>
      <c r="K9" s="24">
        <f>I9+G9</f>
        <v>57000</v>
      </c>
      <c r="L9" s="17"/>
      <c r="M9" s="28"/>
      <c r="N9" s="17">
        <f>D9-J9-L9</f>
        <v>-18000</v>
      </c>
      <c r="O9" s="31">
        <f>E9-K9-M9</f>
        <v>-32000</v>
      </c>
      <c r="P9" s="7"/>
    </row>
    <row r="10" spans="1:16" x14ac:dyDescent="0.2">
      <c r="A10" s="9" t="s">
        <v>8</v>
      </c>
      <c r="B10" t="s">
        <v>17</v>
      </c>
      <c r="C10" s="7" t="s">
        <v>22</v>
      </c>
      <c r="D10" s="17">
        <v>37000</v>
      </c>
      <c r="E10" s="28">
        <v>37000</v>
      </c>
      <c r="F10" s="17">
        <v>11000</v>
      </c>
      <c r="G10" s="24">
        <v>44000</v>
      </c>
      <c r="H10" s="19">
        <v>39000</v>
      </c>
      <c r="I10" s="24">
        <v>6000</v>
      </c>
      <c r="J10" s="19">
        <f t="shared" ref="J10:K19" si="0">H10+F10</f>
        <v>50000</v>
      </c>
      <c r="K10" s="24">
        <f t="shared" si="0"/>
        <v>50000</v>
      </c>
      <c r="L10" s="17"/>
      <c r="M10" s="28"/>
      <c r="N10" s="17">
        <f t="shared" ref="N10:O19" si="1">D10-J10-L10</f>
        <v>-13000</v>
      </c>
      <c r="O10" s="31">
        <f t="shared" si="1"/>
        <v>-13000</v>
      </c>
      <c r="P10" s="7"/>
    </row>
    <row r="11" spans="1:16" x14ac:dyDescent="0.2">
      <c r="A11" s="9" t="s">
        <v>9</v>
      </c>
      <c r="B11" t="s">
        <v>18</v>
      </c>
      <c r="C11" s="7" t="s">
        <v>23</v>
      </c>
      <c r="D11" s="17">
        <v>165000</v>
      </c>
      <c r="E11" s="28">
        <v>283000</v>
      </c>
      <c r="F11" s="17">
        <v>199000</v>
      </c>
      <c r="G11" s="24">
        <v>367000</v>
      </c>
      <c r="H11" s="19">
        <v>100000</v>
      </c>
      <c r="I11" s="24">
        <v>33000</v>
      </c>
      <c r="J11" s="19">
        <f t="shared" si="0"/>
        <v>299000</v>
      </c>
      <c r="K11" s="24">
        <f t="shared" si="0"/>
        <v>400000</v>
      </c>
      <c r="L11" s="17"/>
      <c r="M11" s="28"/>
      <c r="N11" s="17">
        <f t="shared" si="1"/>
        <v>-134000</v>
      </c>
      <c r="O11" s="31">
        <f t="shared" si="1"/>
        <v>-117000</v>
      </c>
      <c r="P11" s="7" t="s">
        <v>63</v>
      </c>
    </row>
    <row r="12" spans="1:16" x14ac:dyDescent="0.2">
      <c r="A12" s="9" t="s">
        <v>10</v>
      </c>
      <c r="B12" t="s">
        <v>19</v>
      </c>
      <c r="C12" s="7" t="s">
        <v>24</v>
      </c>
      <c r="D12" s="17">
        <v>80000</v>
      </c>
      <c r="E12" s="28">
        <v>100000</v>
      </c>
      <c r="F12" s="17">
        <v>28000</v>
      </c>
      <c r="G12" s="24">
        <v>234000</v>
      </c>
      <c r="H12" s="19">
        <v>80000</v>
      </c>
      <c r="I12" s="24">
        <v>15000</v>
      </c>
      <c r="J12" s="19">
        <f t="shared" si="0"/>
        <v>108000</v>
      </c>
      <c r="K12" s="24">
        <f t="shared" si="0"/>
        <v>249000</v>
      </c>
      <c r="L12" s="17"/>
      <c r="M12" s="28"/>
      <c r="N12" s="17">
        <f t="shared" si="1"/>
        <v>-28000</v>
      </c>
      <c r="O12" s="31">
        <f t="shared" si="1"/>
        <v>-149000</v>
      </c>
      <c r="P12" s="44" t="s">
        <v>64</v>
      </c>
    </row>
    <row r="13" spans="1:16" x14ac:dyDescent="0.2">
      <c r="A13" s="9" t="s">
        <v>11</v>
      </c>
      <c r="B13" t="s">
        <v>37</v>
      </c>
      <c r="C13" s="7"/>
      <c r="D13" s="17"/>
      <c r="E13" s="28"/>
      <c r="F13" s="17"/>
      <c r="G13" s="24"/>
      <c r="H13" s="19"/>
      <c r="I13" s="24"/>
      <c r="J13" s="19">
        <f t="shared" si="0"/>
        <v>0</v>
      </c>
      <c r="K13" s="24">
        <f t="shared" si="0"/>
        <v>0</v>
      </c>
      <c r="L13" s="17"/>
      <c r="M13" s="28"/>
      <c r="N13" s="17">
        <f t="shared" si="1"/>
        <v>0</v>
      </c>
      <c r="O13" s="31">
        <f t="shared" si="1"/>
        <v>0</v>
      </c>
      <c r="P13" s="7"/>
    </row>
    <row r="14" spans="1:16" x14ac:dyDescent="0.2">
      <c r="A14" s="9" t="s">
        <v>12</v>
      </c>
      <c r="B14" t="s">
        <v>38</v>
      </c>
      <c r="C14" s="7" t="s">
        <v>21</v>
      </c>
      <c r="D14" s="17"/>
      <c r="E14" s="28">
        <v>24000</v>
      </c>
      <c r="F14" s="17">
        <v>24000</v>
      </c>
      <c r="G14" s="24">
        <v>24000</v>
      </c>
      <c r="H14" s="19">
        <v>-24000</v>
      </c>
      <c r="I14" s="24">
        <v>0</v>
      </c>
      <c r="J14" s="19">
        <f t="shared" si="0"/>
        <v>0</v>
      </c>
      <c r="K14" s="24">
        <f t="shared" si="0"/>
        <v>24000</v>
      </c>
      <c r="L14" s="17"/>
      <c r="M14" s="28"/>
      <c r="N14" s="17">
        <f t="shared" si="1"/>
        <v>0</v>
      </c>
      <c r="O14" s="31">
        <f t="shared" si="1"/>
        <v>0</v>
      </c>
      <c r="P14" s="40" t="s">
        <v>58</v>
      </c>
    </row>
    <row r="15" spans="1:16" x14ac:dyDescent="0.2">
      <c r="A15" s="9" t="s">
        <v>13</v>
      </c>
      <c r="B15" t="s">
        <v>39</v>
      </c>
      <c r="C15" s="7" t="s">
        <v>21</v>
      </c>
      <c r="D15" s="17">
        <v>6000</v>
      </c>
      <c r="E15" s="28">
        <v>6000</v>
      </c>
      <c r="F15" s="17">
        <v>4000</v>
      </c>
      <c r="G15" s="24">
        <v>4000</v>
      </c>
      <c r="H15" s="19">
        <v>2000</v>
      </c>
      <c r="I15" s="24">
        <v>2000</v>
      </c>
      <c r="J15" s="19">
        <f t="shared" si="0"/>
        <v>6000</v>
      </c>
      <c r="K15" s="24">
        <f t="shared" si="0"/>
        <v>6000</v>
      </c>
      <c r="L15" s="17"/>
      <c r="M15" s="28"/>
      <c r="N15" s="17">
        <f t="shared" si="1"/>
        <v>0</v>
      </c>
      <c r="O15" s="31">
        <f t="shared" si="1"/>
        <v>0</v>
      </c>
      <c r="P15" s="7"/>
    </row>
    <row r="16" spans="1:16" x14ac:dyDescent="0.2">
      <c r="A16" s="9" t="s">
        <v>14</v>
      </c>
      <c r="B16" t="s">
        <v>20</v>
      </c>
      <c r="C16" s="7" t="s">
        <v>25</v>
      </c>
      <c r="D16" s="17">
        <v>91000</v>
      </c>
      <c r="E16" s="28">
        <v>85000</v>
      </c>
      <c r="F16" s="17">
        <v>13000</v>
      </c>
      <c r="G16" s="24">
        <v>94000</v>
      </c>
      <c r="H16" s="19">
        <v>73000</v>
      </c>
      <c r="I16" s="24">
        <v>2000</v>
      </c>
      <c r="J16" s="19">
        <f t="shared" si="0"/>
        <v>86000</v>
      </c>
      <c r="K16" s="24">
        <f t="shared" si="0"/>
        <v>96000</v>
      </c>
      <c r="L16" s="17"/>
      <c r="M16" s="28"/>
      <c r="N16" s="17">
        <f t="shared" si="1"/>
        <v>5000</v>
      </c>
      <c r="O16" s="31">
        <f t="shared" si="1"/>
        <v>-11000</v>
      </c>
      <c r="P16" s="7"/>
    </row>
    <row r="17" spans="1:16" x14ac:dyDescent="0.2">
      <c r="A17" s="9" t="s">
        <v>15</v>
      </c>
      <c r="B17" t="s">
        <v>40</v>
      </c>
      <c r="C17" s="7" t="s">
        <v>25</v>
      </c>
      <c r="D17" s="17">
        <v>5000</v>
      </c>
      <c r="E17" s="28">
        <v>5000</v>
      </c>
      <c r="F17" s="17"/>
      <c r="G17" s="24"/>
      <c r="H17" s="19"/>
      <c r="I17" s="24"/>
      <c r="J17" s="19">
        <f t="shared" si="0"/>
        <v>0</v>
      </c>
      <c r="K17" s="24">
        <f t="shared" si="0"/>
        <v>0</v>
      </c>
      <c r="L17" s="17">
        <v>5000</v>
      </c>
      <c r="M17" s="28">
        <v>5000</v>
      </c>
      <c r="N17" s="17">
        <f t="shared" si="1"/>
        <v>0</v>
      </c>
      <c r="O17" s="31">
        <f t="shared" si="1"/>
        <v>0</v>
      </c>
      <c r="P17" s="7"/>
    </row>
    <row r="18" spans="1:16" x14ac:dyDescent="0.2">
      <c r="A18" s="9" t="s">
        <v>26</v>
      </c>
      <c r="B18" t="s">
        <v>27</v>
      </c>
      <c r="C18" s="7" t="s">
        <v>21</v>
      </c>
      <c r="D18" s="17"/>
      <c r="E18" s="28"/>
      <c r="F18" s="17"/>
      <c r="G18" s="24"/>
      <c r="H18" s="19"/>
      <c r="I18" s="24"/>
      <c r="J18" s="19">
        <f t="shared" si="0"/>
        <v>0</v>
      </c>
      <c r="K18" s="24">
        <f t="shared" si="0"/>
        <v>0</v>
      </c>
      <c r="L18" s="17">
        <v>9000</v>
      </c>
      <c r="M18" s="28">
        <v>9000</v>
      </c>
      <c r="N18" s="17">
        <f t="shared" si="1"/>
        <v>-9000</v>
      </c>
      <c r="O18" s="31">
        <f t="shared" si="1"/>
        <v>-9000</v>
      </c>
      <c r="P18" s="7"/>
    </row>
    <row r="19" spans="1:16" x14ac:dyDescent="0.2">
      <c r="A19" s="9" t="s">
        <v>32</v>
      </c>
      <c r="B19" t="s">
        <v>41</v>
      </c>
      <c r="C19" s="7" t="s">
        <v>21</v>
      </c>
      <c r="D19" s="17">
        <v>11000</v>
      </c>
      <c r="E19" s="28">
        <v>11000</v>
      </c>
      <c r="F19" s="17"/>
      <c r="G19" s="24"/>
      <c r="H19" s="19"/>
      <c r="I19" s="24"/>
      <c r="J19" s="19">
        <f t="shared" si="0"/>
        <v>0</v>
      </c>
      <c r="K19" s="24">
        <f t="shared" si="0"/>
        <v>0</v>
      </c>
      <c r="L19" s="17">
        <v>11000</v>
      </c>
      <c r="M19" s="28">
        <v>11000</v>
      </c>
      <c r="N19" s="17">
        <f t="shared" si="1"/>
        <v>0</v>
      </c>
      <c r="O19" s="31">
        <f t="shared" si="1"/>
        <v>0</v>
      </c>
      <c r="P19" s="7"/>
    </row>
    <row r="20" spans="1:16" x14ac:dyDescent="0.2">
      <c r="A20" s="13" t="s">
        <v>16</v>
      </c>
      <c r="B20" s="14"/>
      <c r="C20" s="13"/>
      <c r="D20" s="20"/>
      <c r="E20" s="45">
        <f>SUM(E9:E19)</f>
        <v>576000</v>
      </c>
      <c r="F20" s="46">
        <f t="shared" ref="F20:O20" si="2">SUM(F9:F19)</f>
        <v>321000</v>
      </c>
      <c r="G20" s="45">
        <f t="shared" si="2"/>
        <v>817000</v>
      </c>
      <c r="H20" s="46">
        <f t="shared" si="2"/>
        <v>271000</v>
      </c>
      <c r="I20" s="45">
        <f t="shared" si="2"/>
        <v>65000</v>
      </c>
      <c r="J20" s="46">
        <f t="shared" si="2"/>
        <v>592000</v>
      </c>
      <c r="K20" s="45">
        <f t="shared" si="2"/>
        <v>882000</v>
      </c>
      <c r="L20" s="46">
        <f t="shared" si="2"/>
        <v>25000</v>
      </c>
      <c r="M20" s="45">
        <f t="shared" si="2"/>
        <v>25000</v>
      </c>
      <c r="N20" s="46">
        <f t="shared" si="2"/>
        <v>-197000</v>
      </c>
      <c r="O20" s="45">
        <f t="shared" si="2"/>
        <v>-331000</v>
      </c>
      <c r="P20" s="8"/>
    </row>
    <row r="23" spans="1:16" x14ac:dyDescent="0.2">
      <c r="A23" s="32" t="s">
        <v>43</v>
      </c>
      <c r="B23" s="10"/>
      <c r="C23" s="33"/>
      <c r="D23" s="13" t="s">
        <v>45</v>
      </c>
      <c r="E23" s="13" t="s">
        <v>46</v>
      </c>
      <c r="F23" s="13" t="s">
        <v>47</v>
      </c>
      <c r="G23" s="13" t="s">
        <v>48</v>
      </c>
      <c r="H23" s="13" t="s">
        <v>16</v>
      </c>
      <c r="I23" s="34" t="s">
        <v>33</v>
      </c>
      <c r="J23" s="14"/>
      <c r="K23" s="14"/>
      <c r="L23" s="14"/>
      <c r="M23" s="14"/>
      <c r="N23" s="14"/>
      <c r="O23" s="14"/>
      <c r="P23" s="15"/>
    </row>
    <row r="24" spans="1:16" x14ac:dyDescent="0.2">
      <c r="A24" s="35" t="s">
        <v>44</v>
      </c>
      <c r="B24" s="14"/>
      <c r="C24" s="15"/>
      <c r="D24" s="20"/>
      <c r="E24" s="20">
        <v>4300</v>
      </c>
      <c r="F24" s="20">
        <v>1790</v>
      </c>
      <c r="G24" s="20"/>
      <c r="H24" s="20">
        <f>SUM(D24:G24)</f>
        <v>6090</v>
      </c>
      <c r="I24" s="2"/>
      <c r="J24" s="22"/>
      <c r="K24" s="22"/>
      <c r="L24" s="22"/>
      <c r="M24" s="22"/>
      <c r="N24" s="22"/>
      <c r="O24" s="22"/>
      <c r="P24" s="3"/>
    </row>
    <row r="25" spans="1:16" x14ac:dyDescent="0.2">
      <c r="A25" s="35" t="s">
        <v>49</v>
      </c>
      <c r="B25" s="14"/>
      <c r="C25" s="15"/>
      <c r="D25" s="20">
        <v>39566</v>
      </c>
      <c r="E25" s="20">
        <v>59349</v>
      </c>
      <c r="F25" s="20"/>
      <c r="G25" s="20"/>
      <c r="H25" s="20">
        <f t="shared" ref="H25:H33" si="3">SUM(D25:G25)</f>
        <v>98915</v>
      </c>
      <c r="I25" s="37" t="s">
        <v>57</v>
      </c>
      <c r="J25" s="38"/>
      <c r="K25" s="38"/>
      <c r="L25" s="38"/>
      <c r="M25" s="38"/>
      <c r="N25" s="38"/>
      <c r="O25" s="38"/>
      <c r="P25" s="39"/>
    </row>
    <row r="26" spans="1:16" x14ac:dyDescent="0.2">
      <c r="A26" s="4" t="s">
        <v>51</v>
      </c>
      <c r="B26" s="11"/>
      <c r="C26" s="5"/>
      <c r="D26" s="20">
        <f>SUM(D24:D25)</f>
        <v>39566</v>
      </c>
      <c r="E26" s="20">
        <f t="shared" ref="E26:H26" si="4">SUM(E24:E25)</f>
        <v>63649</v>
      </c>
      <c r="F26" s="20">
        <f t="shared" si="4"/>
        <v>1790</v>
      </c>
      <c r="G26" s="20">
        <f t="shared" si="4"/>
        <v>0</v>
      </c>
      <c r="H26" s="20">
        <f t="shared" si="4"/>
        <v>105005</v>
      </c>
      <c r="I26" s="4"/>
      <c r="J26" s="11"/>
      <c r="K26" s="11"/>
      <c r="L26" s="11"/>
      <c r="M26" s="11"/>
      <c r="N26" s="11"/>
      <c r="O26" s="11"/>
      <c r="P26" s="5"/>
    </row>
    <row r="27" spans="1:16" x14ac:dyDescent="0.2">
      <c r="D27" s="18"/>
      <c r="E27" s="18"/>
      <c r="F27" s="18"/>
      <c r="G27" s="18"/>
      <c r="H27" s="18">
        <f t="shared" si="3"/>
        <v>0</v>
      </c>
    </row>
    <row r="28" spans="1:16" x14ac:dyDescent="0.2">
      <c r="A28" s="32" t="s">
        <v>52</v>
      </c>
      <c r="B28" s="10"/>
      <c r="C28" s="33"/>
      <c r="D28" s="18"/>
      <c r="E28" s="18"/>
      <c r="F28" s="18"/>
      <c r="G28" s="18"/>
      <c r="H28" s="18">
        <f t="shared" si="3"/>
        <v>0</v>
      </c>
    </row>
    <row r="29" spans="1:16" x14ac:dyDescent="0.2">
      <c r="A29" s="36" t="s">
        <v>53</v>
      </c>
      <c r="B29" s="11"/>
      <c r="C29" s="5"/>
      <c r="D29" s="20">
        <v>47000</v>
      </c>
      <c r="E29" s="20">
        <v>91000</v>
      </c>
      <c r="F29" s="20"/>
      <c r="G29" s="20"/>
      <c r="H29" s="20">
        <f t="shared" si="3"/>
        <v>138000</v>
      </c>
      <c r="I29" s="34"/>
      <c r="J29" s="14"/>
      <c r="K29" s="14"/>
      <c r="L29" s="14"/>
      <c r="M29" s="14"/>
      <c r="N29" s="14"/>
      <c r="O29" s="14"/>
      <c r="P29" s="15"/>
    </row>
    <row r="30" spans="1:16" x14ac:dyDescent="0.2">
      <c r="D30" s="18"/>
      <c r="E30" s="18"/>
      <c r="F30" s="18"/>
      <c r="G30" s="18"/>
      <c r="H30" s="18">
        <f t="shared" si="3"/>
        <v>0</v>
      </c>
    </row>
    <row r="31" spans="1:16" x14ac:dyDescent="0.2">
      <c r="A31" t="s">
        <v>60</v>
      </c>
      <c r="D31" s="18"/>
      <c r="E31" s="18"/>
      <c r="F31" s="18"/>
      <c r="G31" s="18"/>
      <c r="H31" s="18">
        <f t="shared" si="3"/>
        <v>0</v>
      </c>
    </row>
    <row r="32" spans="1:16" x14ac:dyDescent="0.2">
      <c r="D32" s="18"/>
      <c r="E32" s="18"/>
      <c r="F32" s="18"/>
      <c r="G32" s="18"/>
      <c r="H32" s="18">
        <f t="shared" si="3"/>
        <v>0</v>
      </c>
    </row>
    <row r="33" spans="1:16" x14ac:dyDescent="0.2">
      <c r="A33" s="34" t="s">
        <v>61</v>
      </c>
      <c r="B33" s="14"/>
      <c r="C33" s="15"/>
      <c r="D33" s="18"/>
      <c r="E33" s="18"/>
      <c r="F33" s="18"/>
      <c r="G33" s="18"/>
      <c r="H33" s="18">
        <f t="shared" si="3"/>
        <v>0</v>
      </c>
    </row>
    <row r="34" spans="1:16" x14ac:dyDescent="0.2">
      <c r="A34" s="34" t="s">
        <v>62</v>
      </c>
      <c r="B34" s="14"/>
      <c r="C34" s="15"/>
      <c r="D34" s="20">
        <v>140475</v>
      </c>
      <c r="E34" s="20">
        <v>138865</v>
      </c>
      <c r="F34" s="20"/>
      <c r="G34" s="20"/>
      <c r="H34" s="20">
        <f>D34+E34</f>
        <v>279340</v>
      </c>
      <c r="I34" s="34"/>
      <c r="J34" s="14"/>
      <c r="K34" s="14"/>
      <c r="L34" s="14"/>
      <c r="M34" s="14"/>
      <c r="N34" s="14"/>
      <c r="O34" s="14"/>
      <c r="P34" s="15"/>
    </row>
    <row r="35" spans="1:16" x14ac:dyDescent="0.2">
      <c r="D35" s="18"/>
      <c r="E35" s="18"/>
      <c r="F35" s="18"/>
      <c r="G35" s="18"/>
      <c r="H35" s="18"/>
    </row>
    <row r="36" spans="1:16" x14ac:dyDescent="0.2">
      <c r="D36" s="18"/>
      <c r="E36" s="18"/>
      <c r="F36" s="18"/>
      <c r="G36" s="18"/>
      <c r="H36" s="18"/>
    </row>
    <row r="37" spans="1:16" x14ac:dyDescent="0.2">
      <c r="A37" t="s">
        <v>50</v>
      </c>
      <c r="D37" s="16"/>
      <c r="E37" s="16"/>
      <c r="F37" s="16"/>
      <c r="G37" s="16"/>
      <c r="H37" s="16"/>
    </row>
  </sheetData>
  <mergeCells count="6">
    <mergeCell ref="D6:E6"/>
    <mergeCell ref="F6:G6"/>
    <mergeCell ref="H6:I6"/>
    <mergeCell ref="J6:K6"/>
    <mergeCell ref="L6:M6"/>
    <mergeCell ref="N6:O6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Bew. 30.4.14</vt:lpstr>
      <vt:lpstr>Bew. 31.08.14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2014-09-18T11:47:58Z</cp:lastPrinted>
  <dcterms:created xsi:type="dcterms:W3CDTF">2014-05-22T12:03:42Z</dcterms:created>
  <dcterms:modified xsi:type="dcterms:W3CDTF">2014-09-18T11:56:36Z</dcterms:modified>
</cp:coreProperties>
</file>