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6915" windowHeight="7485"/>
  </bookViews>
  <sheets>
    <sheet name="MP-DP Lärm" sheetId="1" r:id="rId1"/>
  </sheets>
  <definedNames>
    <definedName name="_xlnm.Print_Area" localSheetId="0">'MP-DP Lärm'!$A$1:$E$70</definedName>
  </definedNames>
  <calcPr calcId="145621"/>
</workbook>
</file>

<file path=xl/calcChain.xml><?xml version="1.0" encoding="utf-8"?>
<calcChain xmlns="http://schemas.openxmlformats.org/spreadsheetml/2006/main">
  <c r="D75" i="1" l="1"/>
  <c r="E63" i="1" l="1"/>
  <c r="E41" i="1"/>
  <c r="E45" i="1" s="1"/>
  <c r="E46" i="1" s="1"/>
  <c r="E67" i="1" l="1"/>
  <c r="E74" i="1" s="1"/>
  <c r="E68" i="1" l="1"/>
  <c r="E8" i="1" l="1"/>
  <c r="E9" i="1"/>
  <c r="E10" i="1"/>
  <c r="E11" i="1"/>
  <c r="E12" i="1"/>
  <c r="E13" i="1" l="1"/>
  <c r="E17" i="1" s="1"/>
  <c r="E18" i="1" l="1"/>
  <c r="E75" i="1"/>
</calcChain>
</file>

<file path=xl/sharedStrings.xml><?xml version="1.0" encoding="utf-8"?>
<sst xmlns="http://schemas.openxmlformats.org/spreadsheetml/2006/main" count="121" uniqueCount="94">
  <si>
    <t>Technischer Bericht</t>
  </si>
  <si>
    <t>Beschreibung der Massnahmen, Textbausteine</t>
  </si>
  <si>
    <t>Terminplan mit Bauablauf</t>
  </si>
  <si>
    <t>Koordination mit Verkehrsführung, Bauablauf</t>
  </si>
  <si>
    <t>pro Objekt</t>
  </si>
  <si>
    <t>gesamt</t>
  </si>
  <si>
    <t>Dok.-Nr.</t>
  </si>
  <si>
    <t>Dok.-Bez</t>
  </si>
  <si>
    <t>Zeitaufwand</t>
  </si>
  <si>
    <t>Kostenvoranschlag</t>
  </si>
  <si>
    <t>Ermittlung der Baukosten</t>
  </si>
  <si>
    <t>Technischer Bericht Lärmschutz</t>
  </si>
  <si>
    <t>80.X</t>
  </si>
  <si>
    <t xml:space="preserve">Pläne </t>
  </si>
  <si>
    <t>Darstellung/Nummerierung der Instandsetzungen</t>
  </si>
  <si>
    <t>Detaillierte Beschreibung pro Objekt</t>
  </si>
  <si>
    <t>EP Sissach-Eptingen, MP/DP Lärmschutz, Aufwandabschätzung</t>
  </si>
  <si>
    <t>Zeitaufwand (Std)</t>
  </si>
  <si>
    <t>K0</t>
  </si>
  <si>
    <t>K1</t>
  </si>
  <si>
    <t>K2</t>
  </si>
  <si>
    <t>K3.1</t>
  </si>
  <si>
    <t>K3.2</t>
  </si>
  <si>
    <t>K4</t>
  </si>
  <si>
    <t>K5</t>
  </si>
  <si>
    <t>Bauprogramm</t>
  </si>
  <si>
    <t>K6</t>
  </si>
  <si>
    <t>Dossierinhalt</t>
  </si>
  <si>
    <t>A4-Blatt inkl. diesbezügliche Abklärungen</t>
  </si>
  <si>
    <t>Auflagen MK-Genehmigung</t>
  </si>
  <si>
    <t>Überprüfungsbericht</t>
  </si>
  <si>
    <t>Nutzungsvereinbarung</t>
  </si>
  <si>
    <t>Projektbasis</t>
  </si>
  <si>
    <t>K7</t>
  </si>
  <si>
    <t>Risikoanalyse</t>
  </si>
  <si>
    <t>K8</t>
  </si>
  <si>
    <t>Pläne</t>
  </si>
  <si>
    <t>K9.3</t>
  </si>
  <si>
    <t>Überwachungs- und Unterhaltsplan</t>
  </si>
  <si>
    <t>K9.8</t>
  </si>
  <si>
    <t>Statische Berechnungen</t>
  </si>
  <si>
    <t>(Annahme Ersatz Holzbretterwand durch neue LSW wird im MP K als Einzelobjekt behandelt)</t>
  </si>
  <si>
    <t>nicht erforderlich</t>
  </si>
  <si>
    <t>K9.X</t>
  </si>
  <si>
    <t>Nicht zugeordnete Leistungen</t>
  </si>
  <si>
    <t xml:space="preserve">inkl. alle Überlegungen zur Materialisierung </t>
  </si>
  <si>
    <t>80.2.5</t>
  </si>
  <si>
    <t>Zusammenstellung der abgeschätzten Gesamtkosten des DP SSF</t>
  </si>
  <si>
    <t xml:space="preserve">80.2.1 </t>
  </si>
  <si>
    <t xml:space="preserve">80.2.2 </t>
  </si>
  <si>
    <t xml:space="preserve">80.2.3 </t>
  </si>
  <si>
    <t xml:space="preserve">80.2.4 </t>
  </si>
  <si>
    <t>Übersichtsplan</t>
  </si>
  <si>
    <t xml:space="preserve">80.2.6 </t>
  </si>
  <si>
    <t>Teilauftrag SSF + Plangenehmigungs-Verfügung</t>
  </si>
  <si>
    <t>Erleichterungen gemäss Plangenehmigungs-Verfügung</t>
  </si>
  <si>
    <t>DP SSF Gebäudedossier</t>
  </si>
  <si>
    <t>Vereinbarungen</t>
  </si>
  <si>
    <t>80.3.5</t>
  </si>
  <si>
    <t>Bemerkungen</t>
  </si>
  <si>
    <t xml:space="preserve">Aktualisierung MISTRA LBK </t>
  </si>
  <si>
    <t>Fensteraufnahmen vor Ort, Dokumentation der Massnahmen</t>
  </si>
  <si>
    <t>Zusammenstellung Leistungen für</t>
  </si>
  <si>
    <t>Überarbeitung Vernehmlassung</t>
  </si>
  <si>
    <t>TP-Leitung, Sitzungswesen</t>
  </si>
  <si>
    <t>Projektadministration</t>
  </si>
  <si>
    <t>Total</t>
  </si>
  <si>
    <t>CHF</t>
  </si>
  <si>
    <r>
      <rPr>
        <b/>
        <sz val="10"/>
        <color theme="1"/>
        <rFont val="Arial"/>
        <family val="2"/>
      </rPr>
      <t>Kostendach</t>
    </r>
    <r>
      <rPr>
        <sz val="10"/>
        <color theme="1"/>
        <rFont val="Arial"/>
        <family val="2"/>
      </rPr>
      <t xml:space="preserve"> (Stundenansatz 88.10 CHF/Std)</t>
    </r>
  </si>
  <si>
    <t>Std</t>
  </si>
  <si>
    <t>Summe</t>
  </si>
  <si>
    <t>Wand + Fundament</t>
  </si>
  <si>
    <t>Übersichtspläne, Detailpläne, Schnitte, Ansichten, Fundament</t>
  </si>
  <si>
    <t>Akustische Dimensionierung / Optimierung (Berechnungen)</t>
  </si>
  <si>
    <t>(Annahme: Kein vollständiges Dossier DP Lärmschutz gemäss FHB, sondern nur DP Schallschutzfenster)</t>
  </si>
  <si>
    <t>Gegenstand: Instandsetzung von 10 Lärmschutzwänden</t>
  </si>
  <si>
    <t>Gegenstand: Erstellung einer neuen, 70m langen und 2.5m hohen Lärmschutzwand (Ersatz Holzbretterwand)</t>
  </si>
  <si>
    <t>kurz, 1 Seite, Übernahme Text aus AP</t>
  </si>
  <si>
    <t>kurz, 1 Absatz, und/oder Übernahme Objektblätter aus AP</t>
  </si>
  <si>
    <t>Ausgefüllte und unterzeichnete Vereinbarungen</t>
  </si>
  <si>
    <t>kurz, 1 Tabelle A4</t>
  </si>
  <si>
    <t xml:space="preserve">kurz, 1 Blatt A4 </t>
  </si>
  <si>
    <t>Gegenstand: Einbau von Schallschutzfenstern in 2 Gebäuden</t>
  </si>
  <si>
    <t>Detailprojekt SSF (Schallschutzfenster)</t>
  </si>
  <si>
    <t>Massnahmenprojekt T/U (Instandsetzung von 10 LSW)</t>
  </si>
  <si>
    <t>Massnahmenprojekt K (Erstellung 1 neue LSW)</t>
  </si>
  <si>
    <t>MP, Leistungen Lärmschutz (Std)</t>
  </si>
  <si>
    <t>DP, Leistungen Lärmschutz (Std)</t>
  </si>
  <si>
    <t>MP/DP, Leistungen Lärmschutz (Std)</t>
  </si>
  <si>
    <r>
      <t>Berücksichtigt:</t>
    </r>
    <r>
      <rPr>
        <b/>
        <sz val="10"/>
        <color rgb="FF00B050"/>
        <rFont val="Arial"/>
        <family val="2"/>
      </rPr>
      <t xml:space="preserve"> 300h (ext)</t>
    </r>
    <r>
      <rPr>
        <b/>
        <sz val="10"/>
        <color theme="1"/>
        <rFont val="Arial"/>
        <family val="2"/>
      </rPr>
      <t xml:space="preserve"> mit h-Mix von 110.-/h somit eff. 300h x d(88/110) =</t>
    </r>
    <r>
      <rPr>
        <b/>
        <sz val="10"/>
        <color rgb="FFFF0000"/>
        <rFont val="Arial"/>
        <family val="2"/>
      </rPr>
      <t xml:space="preserve"> 240h (int)</t>
    </r>
  </si>
  <si>
    <r>
      <t xml:space="preserve">Berücksichtigt: </t>
    </r>
    <r>
      <rPr>
        <b/>
        <sz val="10"/>
        <color rgb="FF00B050"/>
        <rFont val="Arial"/>
        <family val="2"/>
      </rPr>
      <t>470h (ext)</t>
    </r>
    <r>
      <rPr>
        <b/>
        <sz val="10"/>
        <color theme="1"/>
        <rFont val="Arial"/>
        <family val="2"/>
      </rPr>
      <t xml:space="preserve"> mit h-Mix von 100.-/h somit eff. 470h x d(88/100) = </t>
    </r>
    <r>
      <rPr>
        <b/>
        <sz val="10"/>
        <color rgb="FFFF0000"/>
        <rFont val="Arial"/>
        <family val="2"/>
      </rPr>
      <t>410h (int)</t>
    </r>
  </si>
  <si>
    <r>
      <t xml:space="preserve">Berücksichtigt: </t>
    </r>
    <r>
      <rPr>
        <b/>
        <sz val="10"/>
        <color rgb="FF00B050"/>
        <rFont val="Arial"/>
        <family val="2"/>
      </rPr>
      <t>130h (ext)</t>
    </r>
    <r>
      <rPr>
        <b/>
        <sz val="10"/>
        <color theme="1"/>
        <rFont val="Arial"/>
        <family val="2"/>
      </rPr>
      <t xml:space="preserve"> mit h-Mix von 115.-/h somit eff. 130h x d(88/115) =</t>
    </r>
    <r>
      <rPr>
        <b/>
        <sz val="10"/>
        <color rgb="FFFF0000"/>
        <rFont val="Arial"/>
        <family val="2"/>
      </rPr>
      <t xml:space="preserve"> 100h (int)</t>
    </r>
  </si>
  <si>
    <t>extern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</si>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</sst>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0" tint="-0.499984740745262"/>
      <name val="Arial"/>
      <family val="2"/>
    </font>
    <font>
      <i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4" xfId="0" applyFont="1" applyBorder="1"/>
    <xf numFmtId="0" fontId="0" fillId="0" borderId="6" xfId="0" applyBorder="1"/>
    <xf numFmtId="0" fontId="3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/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5" xfId="0" applyBorder="1" applyAlignment="1">
      <alignment horizontal="right"/>
    </xf>
    <xf numFmtId="0" fontId="4" fillId="0" borderId="5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5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0" fillId="0" borderId="8" xfId="0" applyBorder="1"/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3" xfId="0" applyBorder="1" applyAlignment="1">
      <alignment horizontal="left"/>
    </xf>
    <xf numFmtId="0" fontId="2" fillId="0" borderId="5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0" xfId="0" applyBorder="1" applyAlignment="1">
      <alignment horizontal="right"/>
    </xf>
    <xf numFmtId="9" fontId="0" fillId="0" borderId="0" xfId="0" applyNumberFormat="1"/>
    <xf numFmtId="0" fontId="0" fillId="4" borderId="2" xfId="0" applyFill="1" applyBorder="1" applyAlignment="1">
      <alignment horizontal="left"/>
    </xf>
    <xf numFmtId="0" fontId="0" fillId="4" borderId="5" xfId="0" applyFill="1" applyBorder="1" applyAlignment="1">
      <alignment horizontal="right"/>
    </xf>
    <xf numFmtId="0" fontId="0" fillId="4" borderId="3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11" xfId="0" applyFill="1" applyBorder="1"/>
    <xf numFmtId="0" fontId="0" fillId="4" borderId="8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6" fillId="0" borderId="3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right"/>
    </xf>
    <xf numFmtId="0" fontId="10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E75" sqref="A1:E75"/>
    </sheetView>
  </sheetViews>
  <sheetFormatPr baseColWidth="10" defaultRowHeight="12.75" x14ac:dyDescent="0.2"/>
  <cols>
    <col min="1" max="1" width="8.140625" customWidth="1"/>
    <col min="2" max="2" width="30.7109375" customWidth="1"/>
    <col min="3" max="3" width="41.5703125" customWidth="1"/>
    <col min="5" max="5" width="10.85546875" customWidth="1"/>
  </cols>
  <sheetData>
    <row r="1" spans="1:6" ht="15.75" x14ac:dyDescent="0.25">
      <c r="A1" s="8" t="s">
        <v>16</v>
      </c>
    </row>
    <row r="2" spans="1:6" ht="6" customHeight="1" x14ac:dyDescent="0.25">
      <c r="A2" s="8"/>
    </row>
    <row r="3" spans="1:6" ht="15.95" customHeight="1" x14ac:dyDescent="0.2">
      <c r="A3" s="56" t="s">
        <v>84</v>
      </c>
      <c r="B3" s="57"/>
      <c r="C3" s="57"/>
      <c r="D3" s="57"/>
      <c r="E3" s="57"/>
    </row>
    <row r="4" spans="1:6" ht="15.95" customHeight="1" x14ac:dyDescent="0.2">
      <c r="A4" s="58" t="s">
        <v>75</v>
      </c>
    </row>
    <row r="5" spans="1:6" ht="7.5" customHeight="1" x14ac:dyDescent="0.2"/>
    <row r="6" spans="1:6" ht="12" customHeight="1" x14ac:dyDescent="0.2">
      <c r="A6" s="42" t="s">
        <v>6</v>
      </c>
      <c r="B6" s="42" t="s">
        <v>7</v>
      </c>
      <c r="C6" s="42" t="s">
        <v>59</v>
      </c>
      <c r="D6" s="69"/>
      <c r="E6" s="70" t="s">
        <v>17</v>
      </c>
    </row>
    <row r="7" spans="1:6" ht="12" customHeight="1" x14ac:dyDescent="0.2">
      <c r="A7" s="44"/>
      <c r="B7" s="44"/>
      <c r="C7" s="44"/>
      <c r="D7" s="71" t="s">
        <v>4</v>
      </c>
      <c r="E7" s="72" t="s">
        <v>5</v>
      </c>
    </row>
    <row r="8" spans="1:6" x14ac:dyDescent="0.2">
      <c r="A8" s="1">
        <v>10.3</v>
      </c>
      <c r="B8" s="1" t="s">
        <v>0</v>
      </c>
      <c r="C8" s="1" t="s">
        <v>1</v>
      </c>
      <c r="D8" s="1">
        <v>1</v>
      </c>
      <c r="E8" s="23">
        <f t="shared" ref="E8:E11" si="0">D8*10</f>
        <v>10</v>
      </c>
    </row>
    <row r="9" spans="1:6" x14ac:dyDescent="0.2">
      <c r="A9" s="1">
        <v>10.5</v>
      </c>
      <c r="B9" s="1" t="s">
        <v>2</v>
      </c>
      <c r="C9" s="1" t="s">
        <v>3</v>
      </c>
      <c r="D9" s="1">
        <v>4</v>
      </c>
      <c r="E9" s="23">
        <f t="shared" si="0"/>
        <v>40</v>
      </c>
    </row>
    <row r="10" spans="1:6" x14ac:dyDescent="0.2">
      <c r="A10" s="1">
        <v>10.6</v>
      </c>
      <c r="B10" s="1" t="s">
        <v>9</v>
      </c>
      <c r="C10" s="1" t="s">
        <v>10</v>
      </c>
      <c r="D10" s="1">
        <v>4</v>
      </c>
      <c r="E10" s="23">
        <f t="shared" si="0"/>
        <v>40</v>
      </c>
    </row>
    <row r="11" spans="1:6" x14ac:dyDescent="0.2">
      <c r="A11" s="1">
        <v>80.099999999999994</v>
      </c>
      <c r="B11" s="1" t="s">
        <v>11</v>
      </c>
      <c r="C11" s="1" t="s">
        <v>15</v>
      </c>
      <c r="D11" s="1">
        <v>8</v>
      </c>
      <c r="E11" s="23">
        <f t="shared" si="0"/>
        <v>80</v>
      </c>
    </row>
    <row r="12" spans="1:6" x14ac:dyDescent="0.2">
      <c r="A12" s="1" t="s">
        <v>12</v>
      </c>
      <c r="B12" s="1" t="s">
        <v>13</v>
      </c>
      <c r="C12" s="1" t="s">
        <v>14</v>
      </c>
      <c r="D12" s="1">
        <v>4</v>
      </c>
      <c r="E12" s="23">
        <f>D12*10</f>
        <v>40</v>
      </c>
    </row>
    <row r="13" spans="1:6" x14ac:dyDescent="0.2">
      <c r="A13" s="4" t="s">
        <v>70</v>
      </c>
      <c r="B13" s="31"/>
      <c r="C13" s="31"/>
      <c r="D13" s="31"/>
      <c r="E13" s="21">
        <f>SUM(E8:E12)</f>
        <v>210</v>
      </c>
    </row>
    <row r="14" spans="1:6" x14ac:dyDescent="0.2">
      <c r="A14" s="2"/>
      <c r="B14" s="9" t="s">
        <v>63</v>
      </c>
      <c r="C14" s="32"/>
      <c r="D14" s="32"/>
      <c r="E14" s="38">
        <v>30</v>
      </c>
      <c r="F14" s="41"/>
    </row>
    <row r="15" spans="1:6" x14ac:dyDescent="0.2">
      <c r="A15" s="35"/>
      <c r="B15" s="45" t="s">
        <v>64</v>
      </c>
      <c r="C15" s="33"/>
      <c r="D15" s="33"/>
      <c r="E15" s="39">
        <v>20</v>
      </c>
      <c r="F15" s="41"/>
    </row>
    <row r="16" spans="1:6" x14ac:dyDescent="0.2">
      <c r="A16" s="3"/>
      <c r="B16" s="10" t="s">
        <v>65</v>
      </c>
      <c r="C16" s="15"/>
      <c r="D16" s="15"/>
      <c r="E16" s="40">
        <v>10</v>
      </c>
      <c r="F16" s="41"/>
    </row>
    <row r="17" spans="1:6" x14ac:dyDescent="0.2">
      <c r="A17" s="6" t="s">
        <v>66</v>
      </c>
      <c r="B17" s="7"/>
      <c r="C17" s="7"/>
      <c r="D17" s="37" t="s">
        <v>69</v>
      </c>
      <c r="E17" s="36">
        <f>E13+E14+E15+E16</f>
        <v>270</v>
      </c>
    </row>
    <row r="18" spans="1:6" x14ac:dyDescent="0.2">
      <c r="A18" s="30" t="s">
        <v>68</v>
      </c>
      <c r="B18" s="11"/>
      <c r="C18" s="11"/>
      <c r="D18" s="34" t="s">
        <v>67</v>
      </c>
      <c r="E18" s="12">
        <f>E17*88.1</f>
        <v>23787</v>
      </c>
    </row>
    <row r="19" spans="1:6" ht="4.5" customHeight="1" x14ac:dyDescent="0.2">
      <c r="A19" s="64"/>
      <c r="B19" s="64"/>
      <c r="C19" s="64"/>
      <c r="D19" s="65"/>
      <c r="E19" s="64"/>
    </row>
    <row r="20" spans="1:6" x14ac:dyDescent="0.2">
      <c r="A20" s="66" t="s">
        <v>89</v>
      </c>
      <c r="B20" s="64"/>
      <c r="C20" s="64"/>
      <c r="D20" s="65"/>
      <c r="E20" s="64"/>
    </row>
    <row r="21" spans="1:6" ht="8.25" customHeight="1" x14ac:dyDescent="0.2"/>
    <row r="22" spans="1:6" ht="15.95" customHeight="1" x14ac:dyDescent="0.2">
      <c r="A22" s="56" t="s">
        <v>85</v>
      </c>
      <c r="B22" s="57"/>
      <c r="C22" s="57"/>
      <c r="D22" s="57"/>
      <c r="E22" s="57"/>
    </row>
    <row r="23" spans="1:6" ht="15.95" customHeight="1" x14ac:dyDescent="0.2">
      <c r="A23" s="58" t="s">
        <v>76</v>
      </c>
    </row>
    <row r="24" spans="1:6" ht="15.95" customHeight="1" x14ac:dyDescent="0.2">
      <c r="A24" s="59" t="s">
        <v>41</v>
      </c>
    </row>
    <row r="25" spans="1:6" ht="6.75" customHeight="1" x14ac:dyDescent="0.2"/>
    <row r="26" spans="1:6" x14ac:dyDescent="0.2">
      <c r="A26" s="42" t="s">
        <v>6</v>
      </c>
      <c r="B26" s="46" t="s">
        <v>7</v>
      </c>
      <c r="C26" s="46" t="s">
        <v>59</v>
      </c>
      <c r="D26" s="47"/>
      <c r="E26" s="43" t="s">
        <v>8</v>
      </c>
    </row>
    <row r="27" spans="1:6" x14ac:dyDescent="0.2">
      <c r="A27" s="44"/>
      <c r="B27" s="48"/>
      <c r="C27" s="48"/>
      <c r="D27" s="49"/>
      <c r="E27" s="43" t="s">
        <v>5</v>
      </c>
    </row>
    <row r="28" spans="1:6" x14ac:dyDescent="0.2">
      <c r="A28" s="3" t="s">
        <v>18</v>
      </c>
      <c r="B28" s="10" t="s">
        <v>27</v>
      </c>
      <c r="C28" s="4" t="s">
        <v>28</v>
      </c>
      <c r="D28" s="5"/>
      <c r="E28" s="21">
        <v>5</v>
      </c>
    </row>
    <row r="29" spans="1:6" x14ac:dyDescent="0.2">
      <c r="A29" s="3" t="s">
        <v>19</v>
      </c>
      <c r="B29" s="10" t="s">
        <v>29</v>
      </c>
      <c r="C29" s="4"/>
      <c r="D29" s="5"/>
      <c r="E29" s="21">
        <v>5</v>
      </c>
    </row>
    <row r="30" spans="1:6" x14ac:dyDescent="0.2">
      <c r="A30" s="60" t="s">
        <v>20</v>
      </c>
      <c r="B30" s="61" t="s">
        <v>30</v>
      </c>
      <c r="C30" s="50" t="s">
        <v>42</v>
      </c>
      <c r="D30" s="51"/>
      <c r="E30" s="52">
        <v>0</v>
      </c>
      <c r="F30" s="62"/>
    </row>
    <row r="31" spans="1:6" x14ac:dyDescent="0.2">
      <c r="A31" s="3" t="s">
        <v>21</v>
      </c>
      <c r="B31" s="10" t="s">
        <v>31</v>
      </c>
      <c r="C31" s="4"/>
      <c r="D31" s="5"/>
      <c r="E31" s="21">
        <v>15</v>
      </c>
    </row>
    <row r="32" spans="1:6" x14ac:dyDescent="0.2">
      <c r="A32" s="3" t="s">
        <v>22</v>
      </c>
      <c r="B32" s="10" t="s">
        <v>32</v>
      </c>
      <c r="C32" s="4"/>
      <c r="D32" s="5"/>
      <c r="E32" s="21">
        <v>15</v>
      </c>
    </row>
    <row r="33" spans="1:6" x14ac:dyDescent="0.2">
      <c r="A33" s="1" t="s">
        <v>23</v>
      </c>
      <c r="B33" s="4" t="s">
        <v>0</v>
      </c>
      <c r="C33" s="4" t="s">
        <v>45</v>
      </c>
      <c r="D33" s="5"/>
      <c r="E33" s="21">
        <v>70</v>
      </c>
    </row>
    <row r="34" spans="1:6" x14ac:dyDescent="0.2">
      <c r="A34" s="1" t="s">
        <v>24</v>
      </c>
      <c r="B34" s="4" t="s">
        <v>25</v>
      </c>
      <c r="C34" s="4"/>
      <c r="D34" s="5"/>
      <c r="E34" s="21">
        <v>10</v>
      </c>
    </row>
    <row r="35" spans="1:6" x14ac:dyDescent="0.2">
      <c r="A35" s="1" t="s">
        <v>26</v>
      </c>
      <c r="B35" s="4" t="s">
        <v>9</v>
      </c>
      <c r="C35" s="4"/>
      <c r="D35" s="5"/>
      <c r="E35" s="21">
        <v>15</v>
      </c>
    </row>
    <row r="36" spans="1:6" x14ac:dyDescent="0.2">
      <c r="A36" s="1" t="s">
        <v>33</v>
      </c>
      <c r="B36" s="4" t="s">
        <v>34</v>
      </c>
      <c r="C36" s="4"/>
      <c r="D36" s="5"/>
      <c r="E36" s="21">
        <v>5</v>
      </c>
    </row>
    <row r="37" spans="1:6" x14ac:dyDescent="0.2">
      <c r="A37" s="1" t="s">
        <v>35</v>
      </c>
      <c r="B37" s="4" t="s">
        <v>36</v>
      </c>
      <c r="C37" s="4" t="s">
        <v>72</v>
      </c>
      <c r="D37" s="5"/>
      <c r="E37" s="21">
        <v>100</v>
      </c>
    </row>
    <row r="38" spans="1:6" x14ac:dyDescent="0.2">
      <c r="A38" s="1" t="s">
        <v>37</v>
      </c>
      <c r="B38" s="4" t="s">
        <v>38</v>
      </c>
      <c r="C38" s="4"/>
      <c r="D38" s="5"/>
      <c r="E38" s="21">
        <v>10</v>
      </c>
    </row>
    <row r="39" spans="1:6" x14ac:dyDescent="0.2">
      <c r="A39" s="1" t="s">
        <v>39</v>
      </c>
      <c r="B39" s="1" t="s">
        <v>40</v>
      </c>
      <c r="C39" s="4" t="s">
        <v>71</v>
      </c>
      <c r="D39" s="5"/>
      <c r="E39" s="21">
        <v>40</v>
      </c>
    </row>
    <row r="40" spans="1:6" x14ac:dyDescent="0.2">
      <c r="A40" s="4" t="s">
        <v>43</v>
      </c>
      <c r="B40" s="1" t="s">
        <v>44</v>
      </c>
      <c r="C40" s="15" t="s">
        <v>73</v>
      </c>
      <c r="D40" s="14"/>
      <c r="E40" s="21">
        <v>10</v>
      </c>
    </row>
    <row r="41" spans="1:6" x14ac:dyDescent="0.2">
      <c r="A41" s="4" t="s">
        <v>70</v>
      </c>
      <c r="B41" s="31"/>
      <c r="C41" s="31"/>
      <c r="D41" s="31"/>
      <c r="E41" s="21">
        <f>SUM(E28:E40)</f>
        <v>300</v>
      </c>
    </row>
    <row r="42" spans="1:6" x14ac:dyDescent="0.2">
      <c r="A42" s="2"/>
      <c r="B42" s="9" t="s">
        <v>63</v>
      </c>
      <c r="C42" s="32"/>
      <c r="D42" s="32"/>
      <c r="E42" s="38">
        <v>45</v>
      </c>
      <c r="F42" s="41"/>
    </row>
    <row r="43" spans="1:6" x14ac:dyDescent="0.2">
      <c r="A43" s="35"/>
      <c r="B43" s="45" t="s">
        <v>64</v>
      </c>
      <c r="C43" s="33"/>
      <c r="D43" s="33"/>
      <c r="E43" s="39">
        <v>30</v>
      </c>
      <c r="F43" s="41"/>
    </row>
    <row r="44" spans="1:6" x14ac:dyDescent="0.2">
      <c r="A44" s="3"/>
      <c r="B44" s="10" t="s">
        <v>65</v>
      </c>
      <c r="C44" s="15"/>
      <c r="D44" s="15"/>
      <c r="E44" s="40">
        <v>15</v>
      </c>
      <c r="F44" s="41"/>
    </row>
    <row r="45" spans="1:6" x14ac:dyDescent="0.2">
      <c r="A45" s="6" t="s">
        <v>66</v>
      </c>
      <c r="B45" s="7"/>
      <c r="C45" s="7"/>
      <c r="D45" s="37" t="s">
        <v>69</v>
      </c>
      <c r="E45" s="36">
        <f>E41+E42+E43+E44</f>
        <v>390</v>
      </c>
    </row>
    <row r="46" spans="1:6" x14ac:dyDescent="0.2">
      <c r="A46" s="30" t="s">
        <v>68</v>
      </c>
      <c r="B46" s="11"/>
      <c r="C46" s="11"/>
      <c r="D46" s="34" t="s">
        <v>67</v>
      </c>
      <c r="E46" s="12">
        <f>E45*88.1</f>
        <v>34359</v>
      </c>
    </row>
    <row r="47" spans="1:6" ht="6" customHeight="1" x14ac:dyDescent="0.2">
      <c r="A47" s="64"/>
      <c r="B47" s="64"/>
      <c r="C47" s="64"/>
      <c r="D47" s="65"/>
      <c r="E47" s="64"/>
    </row>
    <row r="48" spans="1:6" x14ac:dyDescent="0.2">
      <c r="A48" s="66" t="s">
        <v>90</v>
      </c>
    </row>
    <row r="49" spans="1:6" ht="9" customHeight="1" x14ac:dyDescent="0.2"/>
    <row r="50" spans="1:6" ht="15.95" customHeight="1" x14ac:dyDescent="0.2">
      <c r="A50" s="54" t="s">
        <v>83</v>
      </c>
      <c r="B50" s="53"/>
      <c r="C50" s="53"/>
      <c r="D50" s="53"/>
      <c r="E50" s="53"/>
    </row>
    <row r="51" spans="1:6" s="58" customFormat="1" ht="15.95" customHeight="1" x14ac:dyDescent="0.2">
      <c r="A51" s="63" t="s">
        <v>82</v>
      </c>
    </row>
    <row r="52" spans="1:6" s="58" customFormat="1" ht="15.95" customHeight="1" x14ac:dyDescent="0.2">
      <c r="A52" s="59" t="s">
        <v>74</v>
      </c>
    </row>
    <row r="53" spans="1:6" ht="6.75" customHeight="1" x14ac:dyDescent="0.2">
      <c r="A53" s="16"/>
    </row>
    <row r="54" spans="1:6" x14ac:dyDescent="0.2">
      <c r="A54" s="2" t="s">
        <v>6</v>
      </c>
      <c r="B54" s="2" t="s">
        <v>7</v>
      </c>
      <c r="C54" s="9" t="s">
        <v>59</v>
      </c>
      <c r="D54" s="13"/>
      <c r="E54" s="21" t="s">
        <v>8</v>
      </c>
    </row>
    <row r="55" spans="1:6" x14ac:dyDescent="0.2">
      <c r="A55" s="3"/>
      <c r="B55" s="3"/>
      <c r="C55" s="10"/>
      <c r="D55" s="14"/>
      <c r="E55" s="21" t="s">
        <v>5</v>
      </c>
    </row>
    <row r="56" spans="1:6" x14ac:dyDescent="0.2">
      <c r="A56" s="20" t="s">
        <v>48</v>
      </c>
      <c r="B56" s="20" t="s">
        <v>54</v>
      </c>
      <c r="C56" s="17" t="s">
        <v>77</v>
      </c>
      <c r="D56" s="19"/>
      <c r="E56" s="22">
        <v>5</v>
      </c>
    </row>
    <row r="57" spans="1:6" x14ac:dyDescent="0.2">
      <c r="A57" s="20" t="s">
        <v>49</v>
      </c>
      <c r="B57" s="20" t="s">
        <v>55</v>
      </c>
      <c r="C57" s="17" t="s">
        <v>78</v>
      </c>
      <c r="D57" s="19"/>
      <c r="E57" s="22">
        <v>5</v>
      </c>
    </row>
    <row r="58" spans="1:6" x14ac:dyDescent="0.2">
      <c r="A58" s="1" t="s">
        <v>50</v>
      </c>
      <c r="B58" s="20" t="s">
        <v>56</v>
      </c>
      <c r="C58" s="17" t="s">
        <v>61</v>
      </c>
      <c r="D58" s="19"/>
      <c r="E58" s="22">
        <v>40</v>
      </c>
    </row>
    <row r="59" spans="1:6" x14ac:dyDescent="0.2">
      <c r="A59" s="1" t="s">
        <v>51</v>
      </c>
      <c r="B59" s="1" t="s">
        <v>57</v>
      </c>
      <c r="C59" s="4" t="s">
        <v>79</v>
      </c>
      <c r="D59" s="5"/>
      <c r="E59" s="21">
        <v>5</v>
      </c>
    </row>
    <row r="60" spans="1:6" x14ac:dyDescent="0.2">
      <c r="A60" s="1" t="s">
        <v>46</v>
      </c>
      <c r="B60" s="1" t="s">
        <v>47</v>
      </c>
      <c r="C60" s="4" t="s">
        <v>80</v>
      </c>
      <c r="D60" s="5"/>
      <c r="E60" s="21">
        <v>5</v>
      </c>
    </row>
    <row r="61" spans="1:6" x14ac:dyDescent="0.2">
      <c r="A61" s="20" t="s">
        <v>53</v>
      </c>
      <c r="B61" s="20" t="s">
        <v>52</v>
      </c>
      <c r="C61" s="17" t="s">
        <v>81</v>
      </c>
      <c r="D61" s="19"/>
      <c r="E61" s="22">
        <v>5</v>
      </c>
    </row>
    <row r="62" spans="1:6" x14ac:dyDescent="0.2">
      <c r="A62" s="17" t="s">
        <v>58</v>
      </c>
      <c r="B62" s="20" t="s">
        <v>60</v>
      </c>
      <c r="C62" s="18"/>
      <c r="D62" s="19"/>
      <c r="E62" s="22">
        <v>5</v>
      </c>
    </row>
    <row r="63" spans="1:6" x14ac:dyDescent="0.2">
      <c r="A63" s="4" t="s">
        <v>70</v>
      </c>
      <c r="B63" s="31"/>
      <c r="C63" s="31"/>
      <c r="D63" s="31"/>
      <c r="E63" s="21">
        <f>SUM(E56:E62)</f>
        <v>70</v>
      </c>
    </row>
    <row r="64" spans="1:6" x14ac:dyDescent="0.2">
      <c r="A64" s="2"/>
      <c r="B64" s="9" t="s">
        <v>63</v>
      </c>
      <c r="C64" s="32"/>
      <c r="D64" s="32"/>
      <c r="E64" s="38">
        <v>20</v>
      </c>
      <c r="F64" s="41"/>
    </row>
    <row r="65" spans="1:6" x14ac:dyDescent="0.2">
      <c r="A65" s="35"/>
      <c r="B65" s="45" t="s">
        <v>64</v>
      </c>
      <c r="C65" s="33"/>
      <c r="D65" s="33"/>
      <c r="E65" s="39">
        <v>5</v>
      </c>
      <c r="F65" s="41"/>
    </row>
    <row r="66" spans="1:6" x14ac:dyDescent="0.2">
      <c r="A66" s="3"/>
      <c r="B66" s="10" t="s">
        <v>65</v>
      </c>
      <c r="C66" s="15"/>
      <c r="D66" s="15"/>
      <c r="E66" s="40">
        <v>5</v>
      </c>
      <c r="F66" s="41"/>
    </row>
    <row r="67" spans="1:6" x14ac:dyDescent="0.2">
      <c r="A67" s="6" t="s">
        <v>66</v>
      </c>
      <c r="B67" s="7"/>
      <c r="C67" s="7"/>
      <c r="D67" s="37" t="s">
        <v>69</v>
      </c>
      <c r="E67" s="36">
        <f>E63+E64+E65+E66</f>
        <v>100</v>
      </c>
    </row>
    <row r="68" spans="1:6" x14ac:dyDescent="0.2">
      <c r="A68" s="30" t="s">
        <v>68</v>
      </c>
      <c r="B68" s="11"/>
      <c r="C68" s="11"/>
      <c r="D68" s="34" t="s">
        <v>67</v>
      </c>
      <c r="E68" s="12">
        <f>E67*88.1</f>
        <v>8810</v>
      </c>
    </row>
    <row r="69" spans="1:6" ht="5.25" customHeight="1" x14ac:dyDescent="0.2">
      <c r="A69" s="64"/>
      <c r="B69" s="64"/>
      <c r="C69" s="64"/>
      <c r="D69" s="65"/>
      <c r="E69" s="64"/>
    </row>
    <row r="70" spans="1:6" x14ac:dyDescent="0.2">
      <c r="A70" s="66" t="s">
        <v>91</v>
      </c>
    </row>
    <row r="71" spans="1:6" ht="8.25" customHeight="1" x14ac:dyDescent="0.2"/>
    <row r="72" spans="1:6" ht="14.1" customHeight="1" x14ac:dyDescent="0.2">
      <c r="A72" s="55" t="s">
        <v>62</v>
      </c>
      <c r="D72" s="73" t="s">
        <v>92</v>
      </c>
      <c r="E72" s="74" t="s">
        <v>93</v>
      </c>
    </row>
    <row r="73" spans="1:6" ht="14.1" customHeight="1" x14ac:dyDescent="0.2">
      <c r="A73" s="26" t="s">
        <v>86</v>
      </c>
      <c r="B73" s="27"/>
      <c r="C73" s="27"/>
      <c r="D73" s="75">
        <v>770</v>
      </c>
      <c r="E73" s="75">
        <v>650</v>
      </c>
    </row>
    <row r="74" spans="1:6" ht="14.1" customHeight="1" x14ac:dyDescent="0.2">
      <c r="A74" s="24" t="s">
        <v>87</v>
      </c>
      <c r="B74" s="25"/>
      <c r="C74" s="25"/>
      <c r="D74" s="67">
        <v>130</v>
      </c>
      <c r="E74" s="67">
        <f>E67</f>
        <v>100</v>
      </c>
    </row>
    <row r="75" spans="1:6" ht="14.1" customHeight="1" x14ac:dyDescent="0.2">
      <c r="A75" s="28" t="s">
        <v>88</v>
      </c>
      <c r="B75" s="29"/>
      <c r="C75" s="29"/>
      <c r="D75" s="68">
        <f>SUM(D73:D74)</f>
        <v>900</v>
      </c>
      <c r="E75" s="68">
        <f>E73+E74</f>
        <v>750</v>
      </c>
    </row>
  </sheetData>
  <pageMargins left="0.51181102362204722" right="0.51181102362204722" top="0.47244094488188981" bottom="0.47244094488188981" header="0.31496062992125984" footer="0.31496062992125984"/>
  <pageSetup paperSize="9" scale="85" orientation="portrait" r:id="rId1"/>
  <headerFooter>
    <oddFooter>&amp;L&amp;8&amp;F&amp;R&amp;8Aegerter &amp; Bosshardt AG, L. Rey,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MP-DP Lärm</vt:lpstr>
      <vt:lpstr>'MP-DP Lärm'!Druckbereich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Lionel</dc:creator>
  <cp:lastModifiedBy>Schädler Beat</cp:lastModifiedBy>
  <cp:lastPrinted>2015-04-29T07:26:07Z</cp:lastPrinted>
  <dcterms:created xsi:type="dcterms:W3CDTF">2015-04-28T11:31:22Z</dcterms:created>
  <dcterms:modified xsi:type="dcterms:W3CDTF">2015-04-29T07:26:13Z</dcterms:modified>
</cp:coreProperties>
</file>