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bookViews>
    <workbookView xWindow="-15" yWindow="-15" windowWidth="25440" windowHeight="6645" tabRatio="922"/>
  </bookViews>
  <sheets>
    <sheet name="Stundenverteilung INGE" sheetId="86" r:id="rId1"/>
    <sheet name="Rapportierung" sheetId="89" r:id="rId2"/>
  </sheets>
  <definedNames>
    <definedName name="_xlnm.Print_Area" localSheetId="1">Rapportierung!$A$1:$BD$414</definedName>
    <definedName name="_xlnm.Print_Area" localSheetId="0">'Stundenverteilung INGE'!$A$1:$T$75</definedName>
  </definedNames>
  <calcPr calcId="145621"/>
</workbook>
</file>

<file path=xl/calcChain.xml><?xml version="1.0" encoding="utf-8"?>
<calcChain xmlns="http://schemas.openxmlformats.org/spreadsheetml/2006/main">
  <c r="BB235" i="89" l="1"/>
  <c r="BV127" i="89" l="1"/>
  <c r="BV128" i="89"/>
  <c r="BV129" i="89"/>
  <c r="BV130" i="89"/>
  <c r="BV131" i="89"/>
  <c r="BV132" i="89"/>
  <c r="BV134" i="89"/>
  <c r="BV133" i="89"/>
  <c r="BV135" i="89"/>
  <c r="BV136" i="89"/>
  <c r="BV138" i="89"/>
  <c r="BV137" i="89"/>
  <c r="BV139"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V118" i="89"/>
  <c r="BV86" i="89"/>
  <c r="BV169"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V168" i="89"/>
  <c r="BU119" i="89"/>
  <c r="BV119" i="89" l="1"/>
  <c r="E73" i="86"/>
  <c r="C73" i="86"/>
  <c r="D71" i="86" s="1"/>
  <c r="C72" i="86"/>
  <c r="C71" i="86"/>
  <c r="R8" i="86"/>
  <c r="E161" i="89" l="1"/>
  <c r="N46" i="86"/>
  <c r="N47" i="86" l="1"/>
  <c r="N48" i="86" s="1"/>
  <c r="BR127" i="89" l="1"/>
  <c r="BR128" i="89"/>
  <c r="BR129" i="89"/>
  <c r="BR130" i="89"/>
  <c r="BR131" i="89"/>
  <c r="BR132" i="89"/>
  <c r="BR134" i="89"/>
  <c r="BR133" i="89"/>
  <c r="BR135" i="89"/>
  <c r="BR136" i="89"/>
  <c r="BR138" i="89"/>
  <c r="BR137" i="89"/>
  <c r="BR139"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69"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T199" i="89" s="1"/>
  <c r="BR200" i="89"/>
  <c r="BR168" i="89"/>
  <c r="BT200" i="89"/>
  <c r="BT406" i="89"/>
  <c r="BT407" i="89"/>
  <c r="BS376" i="89"/>
  <c r="BS377" i="89"/>
  <c r="BS378" i="89"/>
  <c r="BS379" i="89"/>
  <c r="BS380"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375" i="89"/>
  <c r="BT366" i="89"/>
  <c r="BT367" i="89"/>
  <c r="BS335" i="89"/>
  <c r="BS336" i="89"/>
  <c r="BS337" i="89"/>
  <c r="BS338" i="89"/>
  <c r="BS339"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34" i="89"/>
  <c r="BS209"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08" i="89"/>
  <c r="BS16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168" i="89"/>
  <c r="BT159" i="89"/>
  <c r="BT160" i="89"/>
  <c r="BS127" i="89"/>
  <c r="BS128" i="89"/>
  <c r="BS129" i="89"/>
  <c r="BS130" i="89"/>
  <c r="BS131" i="89"/>
  <c r="BS132" i="89"/>
  <c r="BS134" i="89"/>
  <c r="BS133" i="89"/>
  <c r="BS135" i="89"/>
  <c r="BS136" i="89"/>
  <c r="BS138" i="89"/>
  <c r="BS137" i="89"/>
  <c r="BS139"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09" i="89" l="1"/>
  <c r="BR210" i="89"/>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T239" i="89" s="1"/>
  <c r="BR240" i="89"/>
  <c r="BT240" i="89" s="1"/>
  <c r="BR208" i="89"/>
  <c r="BS24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48" i="89"/>
  <c r="BS286" i="89" s="1"/>
  <c r="BR249" i="89"/>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T284" i="89" s="1"/>
  <c r="BR285" i="89"/>
  <c r="BT285" i="89" s="1"/>
  <c r="BR248" i="89"/>
  <c r="BS294" i="89"/>
  <c r="BS295" i="89"/>
  <c r="BS296" i="89"/>
  <c r="BS297" i="89"/>
  <c r="BS298" i="89"/>
  <c r="BS299" i="89"/>
  <c r="BS300" i="89"/>
  <c r="BS301" i="89"/>
  <c r="BS302" i="89"/>
  <c r="BS303" i="89"/>
  <c r="BS305" i="89"/>
  <c r="BS304" i="89"/>
  <c r="BS306" i="89"/>
  <c r="BS307" i="89"/>
  <c r="BS308" i="89"/>
  <c r="BS309" i="89"/>
  <c r="BS310" i="89"/>
  <c r="BS311" i="89"/>
  <c r="BS312" i="89"/>
  <c r="BS313" i="89"/>
  <c r="BS314" i="89"/>
  <c r="BS315" i="89"/>
  <c r="BS316" i="89"/>
  <c r="BS317" i="89"/>
  <c r="BS318" i="89"/>
  <c r="BS319" i="89"/>
  <c r="BS320" i="89"/>
  <c r="BS321" i="89"/>
  <c r="BS322" i="89"/>
  <c r="BS323" i="89"/>
  <c r="BS324" i="89"/>
  <c r="BS325" i="89"/>
  <c r="BS326" i="89"/>
  <c r="BS293" i="89"/>
  <c r="BS408" i="89"/>
  <c r="BS368" i="89"/>
  <c r="BS201" i="89"/>
  <c r="BS161" i="89"/>
  <c r="BS119" i="89"/>
  <c r="BO293" i="89"/>
  <c r="BR295" i="89"/>
  <c r="BR296" i="89"/>
  <c r="BR297" i="89"/>
  <c r="BR298" i="89"/>
  <c r="BR299" i="89"/>
  <c r="BR300" i="89"/>
  <c r="BR301" i="89"/>
  <c r="BR302" i="89"/>
  <c r="BR303" i="89"/>
  <c r="BR305" i="89"/>
  <c r="BR304" i="89"/>
  <c r="BR306" i="89"/>
  <c r="BR307" i="89"/>
  <c r="BR308" i="89"/>
  <c r="BR309" i="89"/>
  <c r="BR310" i="89"/>
  <c r="BR311" i="89"/>
  <c r="BR312" i="89"/>
  <c r="BR313" i="89"/>
  <c r="BR314" i="89"/>
  <c r="BR315" i="89"/>
  <c r="BR316" i="89"/>
  <c r="BR317" i="89"/>
  <c r="BR318" i="89"/>
  <c r="BR319" i="89"/>
  <c r="BR320" i="89"/>
  <c r="BR321" i="89"/>
  <c r="BR322" i="89"/>
  <c r="BR323" i="89"/>
  <c r="BR324" i="89"/>
  <c r="BR325" i="89"/>
  <c r="BT325" i="89" s="1"/>
  <c r="BR326" i="89"/>
  <c r="BT326" i="89" s="1"/>
  <c r="BR293" i="89"/>
  <c r="BR294" i="89"/>
  <c r="BS327" i="89" l="1"/>
  <c r="BS418" i="89" s="1"/>
  <c r="BS420" i="89"/>
  <c r="BS241" i="89"/>
  <c r="BS419" i="89" s="1"/>
  <c r="F335" i="89"/>
  <c r="F336" i="89"/>
  <c r="F337" i="89"/>
  <c r="F338" i="89"/>
  <c r="F339" i="89"/>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BJ169"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L199" i="89" s="1"/>
  <c r="BJ200" i="89"/>
  <c r="BL200" i="89" s="1"/>
  <c r="BJ168" i="89"/>
  <c r="BK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H169" i="89"/>
  <c r="BL169" i="89" s="1"/>
  <c r="H170" i="89"/>
  <c r="BL170" i="89" s="1"/>
  <c r="H171" i="89"/>
  <c r="H172" i="89"/>
  <c r="H173" i="89"/>
  <c r="BL173" i="89" s="1"/>
  <c r="H174" i="89"/>
  <c r="BL174" i="89" s="1"/>
  <c r="H175" i="89"/>
  <c r="H176" i="89"/>
  <c r="H177" i="89"/>
  <c r="BL177" i="89" s="1"/>
  <c r="H178" i="89"/>
  <c r="BL178" i="89" s="1"/>
  <c r="H179" i="89"/>
  <c r="H180" i="89"/>
  <c r="H181" i="89"/>
  <c r="BL181" i="89" s="1"/>
  <c r="H182" i="89"/>
  <c r="BL182" i="89" s="1"/>
  <c r="H183" i="89"/>
  <c r="H184" i="89"/>
  <c r="H185" i="89"/>
  <c r="BL185" i="89" s="1"/>
  <c r="H186" i="89"/>
  <c r="BL186" i="89" s="1"/>
  <c r="H187" i="89"/>
  <c r="H188" i="89"/>
  <c r="H189" i="89"/>
  <c r="BL189" i="89" s="1"/>
  <c r="H190" i="89"/>
  <c r="BL190" i="89" s="1"/>
  <c r="H191" i="89"/>
  <c r="H192" i="89"/>
  <c r="H193" i="89"/>
  <c r="BL193" i="89" s="1"/>
  <c r="H194" i="89"/>
  <c r="BL194" i="89" s="1"/>
  <c r="H195" i="89"/>
  <c r="H196" i="89"/>
  <c r="H197" i="89"/>
  <c r="BL197" i="89" s="1"/>
  <c r="H198" i="89"/>
  <c r="BL198" i="89" s="1"/>
  <c r="H294" i="89"/>
  <c r="H295" i="89"/>
  <c r="H296" i="89"/>
  <c r="H297" i="89"/>
  <c r="H298" i="89"/>
  <c r="H299" i="89"/>
  <c r="H300" i="89"/>
  <c r="H301" i="89"/>
  <c r="H302" i="89"/>
  <c r="H303" i="89"/>
  <c r="H305" i="89"/>
  <c r="H304" i="89"/>
  <c r="H306" i="89"/>
  <c r="H307" i="89"/>
  <c r="H308" i="89"/>
  <c r="H309" i="89"/>
  <c r="H310" i="89"/>
  <c r="H311" i="89"/>
  <c r="H312" i="89"/>
  <c r="H313" i="89"/>
  <c r="H314" i="89"/>
  <c r="H315" i="89"/>
  <c r="H316" i="89"/>
  <c r="H317" i="89"/>
  <c r="H318" i="89"/>
  <c r="H319" i="89"/>
  <c r="H320" i="89"/>
  <c r="H321" i="89"/>
  <c r="H322" i="89"/>
  <c r="H323" i="89"/>
  <c r="H324" i="89"/>
  <c r="BK294" i="89"/>
  <c r="BK295" i="89"/>
  <c r="BK296" i="89"/>
  <c r="BK297" i="89"/>
  <c r="BK298" i="89"/>
  <c r="BK299" i="89"/>
  <c r="BK300" i="89"/>
  <c r="BK301" i="89"/>
  <c r="BK302" i="89"/>
  <c r="BK303" i="89"/>
  <c r="BK305" i="89"/>
  <c r="BK304" i="89"/>
  <c r="BK306" i="89"/>
  <c r="BK307" i="89"/>
  <c r="BK308" i="89"/>
  <c r="BK309" i="89"/>
  <c r="BK310" i="89"/>
  <c r="BK311" i="89"/>
  <c r="BK312" i="89"/>
  <c r="BK313" i="89"/>
  <c r="BK314" i="89"/>
  <c r="BK315" i="89"/>
  <c r="BK316" i="89"/>
  <c r="BK317" i="89"/>
  <c r="BK318" i="89"/>
  <c r="BK319" i="89"/>
  <c r="BK320" i="89"/>
  <c r="BK321" i="89"/>
  <c r="BK322" i="89"/>
  <c r="BK323" i="89"/>
  <c r="BK324" i="89"/>
  <c r="BK325" i="89"/>
  <c r="BK326" i="89"/>
  <c r="BL366" i="89"/>
  <c r="BL367" i="89"/>
  <c r="BK335" i="89"/>
  <c r="BK336" i="89"/>
  <c r="BK337" i="89"/>
  <c r="BK338" i="89"/>
  <c r="BK339"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H365" i="89"/>
  <c r="BL365" i="89" s="1"/>
  <c r="H335" i="89"/>
  <c r="BL335" i="89" s="1"/>
  <c r="H336" i="89"/>
  <c r="BL336" i="89" s="1"/>
  <c r="H337" i="89"/>
  <c r="BL337" i="89" s="1"/>
  <c r="H338" i="89"/>
  <c r="BL338" i="89" s="1"/>
  <c r="H339" i="89"/>
  <c r="BL339" i="89" s="1"/>
  <c r="H340" i="89"/>
  <c r="BL340" i="89" s="1"/>
  <c r="H341" i="89"/>
  <c r="BL341" i="89" s="1"/>
  <c r="H342" i="89"/>
  <c r="BL342" i="89" s="1"/>
  <c r="H343" i="89"/>
  <c r="BL343" i="89" s="1"/>
  <c r="H344" i="89"/>
  <c r="BL344" i="89" s="1"/>
  <c r="H345" i="89"/>
  <c r="BL345" i="89" s="1"/>
  <c r="H346" i="89"/>
  <c r="BL346" i="89" s="1"/>
  <c r="H347" i="89"/>
  <c r="BL347" i="89" s="1"/>
  <c r="H348" i="89"/>
  <c r="BL348" i="89" s="1"/>
  <c r="H349" i="89"/>
  <c r="BL349" i="89" s="1"/>
  <c r="H350" i="89"/>
  <c r="BL350" i="89" s="1"/>
  <c r="H351" i="89"/>
  <c r="BL351" i="89" s="1"/>
  <c r="H352" i="89"/>
  <c r="BL352" i="89" s="1"/>
  <c r="H353" i="89"/>
  <c r="BL353" i="89" s="1"/>
  <c r="H354" i="89"/>
  <c r="BL354" i="89" s="1"/>
  <c r="H355" i="89"/>
  <c r="BL355" i="89" s="1"/>
  <c r="H356" i="89"/>
  <c r="BL356" i="89" s="1"/>
  <c r="H357" i="89"/>
  <c r="BL357" i="89" s="1"/>
  <c r="H358" i="89"/>
  <c r="BL358" i="89" s="1"/>
  <c r="H359" i="89"/>
  <c r="BL359" i="89" s="1"/>
  <c r="H360" i="89"/>
  <c r="BL360" i="89" s="1"/>
  <c r="H361" i="89"/>
  <c r="BL361" i="89" s="1"/>
  <c r="H362" i="89"/>
  <c r="BL362" i="89" s="1"/>
  <c r="H363" i="89"/>
  <c r="BL363" i="89" s="1"/>
  <c r="H364" i="89"/>
  <c r="BL364" i="89" s="1"/>
  <c r="BI201" i="89"/>
  <c r="BJ201" i="89"/>
  <c r="BM201" i="89"/>
  <c r="BI241" i="89"/>
  <c r="BJ241" i="89"/>
  <c r="BM241" i="89"/>
  <c r="BN241" i="89"/>
  <c r="BI286" i="89"/>
  <c r="BM286" i="89"/>
  <c r="BK249"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L196" i="89" l="1"/>
  <c r="BL192" i="89"/>
  <c r="BL188" i="89"/>
  <c r="BL184" i="89"/>
  <c r="BL180" i="89"/>
  <c r="BL176" i="89"/>
  <c r="BL172" i="89"/>
  <c r="BL195" i="89"/>
  <c r="BL191" i="89"/>
  <c r="BL187" i="89"/>
  <c r="BL183" i="89"/>
  <c r="BL179" i="89"/>
  <c r="BL175" i="89"/>
  <c r="BL171" i="89"/>
  <c r="BS422" i="89"/>
  <c r="BG249"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48" i="89"/>
  <c r="BK248" i="89"/>
  <c r="BK286" i="89" s="1"/>
  <c r="BH239" i="89"/>
  <c r="BH240" i="89"/>
  <c r="BG209"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L239" i="89"/>
  <c r="BL240" i="89"/>
  <c r="BK209"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G208" i="89"/>
  <c r="BK208" i="89"/>
  <c r="BH199" i="89"/>
  <c r="BH200" i="89"/>
  <c r="BG169"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127" i="89"/>
  <c r="BG128" i="89"/>
  <c r="BG129" i="89"/>
  <c r="BG130" i="89"/>
  <c r="BG131" i="89"/>
  <c r="BG132" i="89"/>
  <c r="BG134" i="89"/>
  <c r="BG133" i="89"/>
  <c r="BG135" i="89"/>
  <c r="BG136" i="89"/>
  <c r="BG138" i="89"/>
  <c r="BG137" i="89"/>
  <c r="BG139"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26" i="89"/>
  <c r="BK127" i="89"/>
  <c r="BK128" i="89"/>
  <c r="BK129" i="89"/>
  <c r="BK130" i="89"/>
  <c r="BK131" i="89"/>
  <c r="BK132" i="89"/>
  <c r="BK134" i="89"/>
  <c r="BK133" i="89"/>
  <c r="BK135" i="89"/>
  <c r="BK136" i="89"/>
  <c r="BK138" i="89"/>
  <c r="BK137" i="89"/>
  <c r="BK139"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1" i="89" l="1"/>
  <c r="BG241" i="89"/>
  <c r="BG286" i="89"/>
  <c r="BG161" i="89"/>
  <c r="BF119" i="89"/>
  <c r="BK119" i="89"/>
  <c r="BK419" i="89" s="1"/>
  <c r="BG119" i="89"/>
  <c r="BG419" i="89" s="1"/>
  <c r="BK161" i="89"/>
  <c r="BK420"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5" i="89"/>
  <c r="BO136" i="89"/>
  <c r="BO138" i="89"/>
  <c r="BO137" i="89"/>
  <c r="BO139"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26" i="89"/>
  <c r="BP239" i="89"/>
  <c r="BP240" i="89"/>
  <c r="BO209"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08" i="89"/>
  <c r="BO241" i="89" s="1"/>
  <c r="BO249" i="89"/>
  <c r="BO250" i="89"/>
  <c r="BO251" i="89"/>
  <c r="BO252" i="89"/>
  <c r="BO253" i="89"/>
  <c r="BO254" i="89"/>
  <c r="BO255" i="89"/>
  <c r="BO256" i="89"/>
  <c r="BO257" i="89"/>
  <c r="BO258" i="89"/>
  <c r="BO259" i="89"/>
  <c r="BO260" i="89"/>
  <c r="BO261" i="89"/>
  <c r="BO262" i="89"/>
  <c r="BO263" i="89"/>
  <c r="BO264"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48" i="89"/>
  <c r="BP406" i="89"/>
  <c r="BP407" i="89"/>
  <c r="BO376" i="89"/>
  <c r="BO377" i="89"/>
  <c r="BO378" i="89"/>
  <c r="BO379" i="89"/>
  <c r="BO380"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375" i="89"/>
  <c r="BO286" i="89" l="1"/>
  <c r="BG420" i="89"/>
  <c r="BO119" i="89"/>
  <c r="BO419" i="89" s="1"/>
  <c r="BO161" i="89"/>
  <c r="BG168" i="89"/>
  <c r="BG201" i="89" s="1"/>
  <c r="BK168" i="89"/>
  <c r="BK201" i="89" s="1"/>
  <c r="BG294" i="89"/>
  <c r="BG295" i="89"/>
  <c r="BG296" i="89"/>
  <c r="BG297" i="89"/>
  <c r="BG298" i="89"/>
  <c r="BG299" i="89"/>
  <c r="BG300" i="89"/>
  <c r="BG301" i="89"/>
  <c r="BG302" i="89"/>
  <c r="BG303" i="89"/>
  <c r="BG305" i="89"/>
  <c r="BG304" i="89"/>
  <c r="BG306" i="89"/>
  <c r="BG307" i="89"/>
  <c r="BG308" i="89"/>
  <c r="BG309" i="89"/>
  <c r="BG310" i="89"/>
  <c r="BG311" i="89"/>
  <c r="BG312" i="89"/>
  <c r="BG313" i="89"/>
  <c r="BG314" i="89"/>
  <c r="BG315" i="89"/>
  <c r="BG316" i="89"/>
  <c r="BG317" i="89"/>
  <c r="BG318" i="89"/>
  <c r="BG319" i="89"/>
  <c r="BG320" i="89"/>
  <c r="BG321" i="89"/>
  <c r="BG322" i="89"/>
  <c r="BG323" i="89"/>
  <c r="BG324" i="89"/>
  <c r="BG325" i="89"/>
  <c r="BG326" i="89"/>
  <c r="BG293" i="89"/>
  <c r="BK293" i="89"/>
  <c r="BH335" i="89"/>
  <c r="BH336" i="89"/>
  <c r="BH337" i="89"/>
  <c r="BH338" i="89"/>
  <c r="BH339"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G335" i="89"/>
  <c r="BG336" i="89"/>
  <c r="BG337" i="89"/>
  <c r="BG338" i="89"/>
  <c r="BG339" i="89"/>
  <c r="BG340" i="89"/>
  <c r="BG341" i="89"/>
  <c r="BG342" i="89"/>
  <c r="BG343" i="89"/>
  <c r="BG344" i="89"/>
  <c r="BG345"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34"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H379" i="89"/>
  <c r="BG379" i="89"/>
  <c r="BH378" i="89"/>
  <c r="BG378" i="89"/>
  <c r="BH377" i="89"/>
  <c r="BG377" i="89"/>
  <c r="BH376" i="89"/>
  <c r="BG376" i="89"/>
  <c r="BH375" i="89"/>
  <c r="BG375" i="89"/>
  <c r="BG408" i="89" s="1"/>
  <c r="BG368" i="89"/>
  <c r="BK334" i="89"/>
  <c r="BK368" i="89" s="1"/>
  <c r="BL407" i="89"/>
  <c r="BK407" i="89"/>
  <c r="BL406"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79" i="89"/>
  <c r="BK378" i="89"/>
  <c r="BK377" i="89"/>
  <c r="BK376" i="89"/>
  <c r="BK375" i="89"/>
  <c r="BK408" i="89" s="1"/>
  <c r="BK327" i="89"/>
  <c r="BN169"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P199" i="89" s="1"/>
  <c r="BN200" i="89"/>
  <c r="BN168" i="89"/>
  <c r="BP200" i="89"/>
  <c r="J335" i="89"/>
  <c r="J336" i="89"/>
  <c r="J337" i="89"/>
  <c r="J338" i="89"/>
  <c r="J339" i="89"/>
  <c r="J340" i="89"/>
  <c r="J341" i="89"/>
  <c r="BP341" i="89" s="1"/>
  <c r="J342" i="89"/>
  <c r="J343" i="89"/>
  <c r="J344" i="89"/>
  <c r="J345" i="89"/>
  <c r="J346" i="89"/>
  <c r="J347" i="89"/>
  <c r="J348" i="89"/>
  <c r="J349" i="89"/>
  <c r="J350" i="89"/>
  <c r="J351" i="89"/>
  <c r="J352" i="89"/>
  <c r="J353" i="89"/>
  <c r="BP353" i="89" s="1"/>
  <c r="J354" i="89"/>
  <c r="J355" i="89"/>
  <c r="J356" i="89"/>
  <c r="J357" i="89"/>
  <c r="BP357" i="89" s="1"/>
  <c r="J358" i="89"/>
  <c r="J359" i="89"/>
  <c r="J360" i="89"/>
  <c r="J361" i="89"/>
  <c r="BP361" i="89" s="1"/>
  <c r="J362" i="89"/>
  <c r="J363" i="89"/>
  <c r="J364" i="89"/>
  <c r="J365" i="89"/>
  <c r="BP365" i="89" s="1"/>
  <c r="J294" i="89"/>
  <c r="J295" i="89"/>
  <c r="J296" i="89"/>
  <c r="J297" i="89"/>
  <c r="J298" i="89"/>
  <c r="J299" i="89"/>
  <c r="J300" i="89"/>
  <c r="J301" i="89"/>
  <c r="J302" i="89"/>
  <c r="J303" i="89"/>
  <c r="J305" i="89"/>
  <c r="J304" i="89"/>
  <c r="J306" i="89"/>
  <c r="J307" i="89"/>
  <c r="J308" i="89"/>
  <c r="J309" i="89"/>
  <c r="J310" i="89"/>
  <c r="J311" i="89"/>
  <c r="J312" i="89"/>
  <c r="J313" i="89"/>
  <c r="J314" i="89"/>
  <c r="J315" i="89"/>
  <c r="J316" i="89"/>
  <c r="J317" i="89"/>
  <c r="J318" i="89"/>
  <c r="J319" i="89"/>
  <c r="J320" i="89"/>
  <c r="J321" i="89"/>
  <c r="J322" i="89"/>
  <c r="J323" i="89"/>
  <c r="J324" i="89"/>
  <c r="J169" i="89"/>
  <c r="BP169" i="89" s="1"/>
  <c r="J170" i="89"/>
  <c r="BP170" i="89" s="1"/>
  <c r="J171" i="89"/>
  <c r="J172" i="89"/>
  <c r="BP172" i="89" s="1"/>
  <c r="J173" i="89"/>
  <c r="BP173" i="89" s="1"/>
  <c r="J174" i="89"/>
  <c r="BP174" i="89" s="1"/>
  <c r="J175" i="89"/>
  <c r="J176" i="89"/>
  <c r="BP176" i="89" s="1"/>
  <c r="J177" i="89"/>
  <c r="J178" i="89"/>
  <c r="BP178" i="89" s="1"/>
  <c r="J179" i="89"/>
  <c r="J180" i="89"/>
  <c r="BP180" i="89" s="1"/>
  <c r="J181" i="89"/>
  <c r="BP181" i="89" s="1"/>
  <c r="J182" i="89"/>
  <c r="BP182" i="89" s="1"/>
  <c r="J183" i="89"/>
  <c r="J184" i="89"/>
  <c r="BP184" i="89" s="1"/>
  <c r="J185" i="89"/>
  <c r="BP185" i="89" s="1"/>
  <c r="J186" i="89"/>
  <c r="BP186" i="89" s="1"/>
  <c r="J187" i="89"/>
  <c r="J188" i="89"/>
  <c r="BP188" i="89" s="1"/>
  <c r="J189" i="89"/>
  <c r="BP189" i="89" s="1"/>
  <c r="J190" i="89"/>
  <c r="BP190" i="89" s="1"/>
  <c r="J191" i="89"/>
  <c r="J192" i="89"/>
  <c r="BP192" i="89" s="1"/>
  <c r="J193" i="89"/>
  <c r="BP193" i="89" s="1"/>
  <c r="J194" i="89"/>
  <c r="BP194" i="89" s="1"/>
  <c r="J195" i="89"/>
  <c r="J196" i="89"/>
  <c r="BP196" i="89" s="1"/>
  <c r="J197" i="89"/>
  <c r="BP197" i="89" s="1"/>
  <c r="J198" i="89"/>
  <c r="BP198" i="89" s="1"/>
  <c r="BO408" i="89"/>
  <c r="BO335" i="89"/>
  <c r="BO336" i="89"/>
  <c r="BO337" i="89"/>
  <c r="BO338" i="89"/>
  <c r="BO339"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34" i="89"/>
  <c r="BO294" i="89"/>
  <c r="BO295" i="89"/>
  <c r="BO296" i="89"/>
  <c r="BO297" i="89"/>
  <c r="BO298" i="89"/>
  <c r="BO299" i="89"/>
  <c r="BO300" i="89"/>
  <c r="BO301" i="89"/>
  <c r="BO302" i="89"/>
  <c r="BO303" i="89"/>
  <c r="BO305" i="89"/>
  <c r="BO304" i="89"/>
  <c r="BO306" i="89"/>
  <c r="BO307" i="89"/>
  <c r="BO308" i="89"/>
  <c r="BO309" i="89"/>
  <c r="BO310" i="89"/>
  <c r="BO311" i="89"/>
  <c r="BO312" i="89"/>
  <c r="BO313" i="89"/>
  <c r="BO314" i="89"/>
  <c r="BO315" i="89"/>
  <c r="BO316" i="89"/>
  <c r="BO317" i="89"/>
  <c r="BO318" i="89"/>
  <c r="BO319" i="89"/>
  <c r="BO320" i="89"/>
  <c r="BO321" i="89"/>
  <c r="BO322" i="89"/>
  <c r="BO323" i="89"/>
  <c r="BO324" i="89"/>
  <c r="BO325" i="89"/>
  <c r="BO326" i="89"/>
  <c r="BO169"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168" i="89"/>
  <c r="BO201" i="89" s="1"/>
  <c r="BP335" i="89"/>
  <c r="BP336" i="89"/>
  <c r="BP337" i="89"/>
  <c r="BP338" i="89"/>
  <c r="BP339" i="89"/>
  <c r="BP340" i="89"/>
  <c r="BP342" i="89"/>
  <c r="BP343" i="89"/>
  <c r="BP344" i="89"/>
  <c r="BP345" i="89"/>
  <c r="BP346" i="89"/>
  <c r="BP347" i="89"/>
  <c r="BP348" i="89"/>
  <c r="BP349" i="89"/>
  <c r="BP350" i="89"/>
  <c r="BP351" i="89"/>
  <c r="BP352" i="89"/>
  <c r="BP354" i="89"/>
  <c r="BP355" i="89"/>
  <c r="BP356" i="89"/>
  <c r="BP358" i="89"/>
  <c r="BP359" i="89"/>
  <c r="BP360" i="89"/>
  <c r="BP362" i="89"/>
  <c r="BP363" i="89"/>
  <c r="BP364" i="89"/>
  <c r="BP366" i="89"/>
  <c r="BP367" i="89"/>
  <c r="BF408" i="89"/>
  <c r="BI408" i="89"/>
  <c r="BJ408" i="89"/>
  <c r="BM408" i="89"/>
  <c r="BN408" i="89"/>
  <c r="BQ408" i="89"/>
  <c r="BR408" i="89"/>
  <c r="BU408" i="89"/>
  <c r="BV408" i="89"/>
  <c r="BW408" i="89"/>
  <c r="BX408" i="89"/>
  <c r="BY408" i="89"/>
  <c r="BZ408" i="89"/>
  <c r="CA408" i="89"/>
  <c r="CB408" i="89"/>
  <c r="CC408" i="89"/>
  <c r="CD408" i="89"/>
  <c r="CE408" i="89"/>
  <c r="CF408" i="89"/>
  <c r="CG408" i="89"/>
  <c r="CH408" i="89"/>
  <c r="CI408" i="89"/>
  <c r="CJ408" i="89"/>
  <c r="CK408" i="89"/>
  <c r="CL408" i="89"/>
  <c r="BE408" i="89"/>
  <c r="CN376" i="89"/>
  <c r="CN377" i="89"/>
  <c r="CN378" i="89"/>
  <c r="CN379" i="89"/>
  <c r="CN380" i="89"/>
  <c r="CN381" i="89"/>
  <c r="CN382" i="89"/>
  <c r="CN383" i="89"/>
  <c r="CN384" i="89"/>
  <c r="CN385" i="89"/>
  <c r="CN386" i="89"/>
  <c r="CN387" i="89"/>
  <c r="CN388" i="89"/>
  <c r="CN389" i="89"/>
  <c r="CN390" i="89"/>
  <c r="CN391" i="89"/>
  <c r="CN392" i="89"/>
  <c r="CN393" i="89"/>
  <c r="CN394" i="89"/>
  <c r="CN395" i="89"/>
  <c r="CN396" i="89"/>
  <c r="CN397" i="89"/>
  <c r="CN398" i="89"/>
  <c r="CN399" i="89"/>
  <c r="CN400" i="89"/>
  <c r="CN401" i="89"/>
  <c r="CN402" i="89"/>
  <c r="CN403" i="89"/>
  <c r="CN404" i="89"/>
  <c r="CN405" i="89"/>
  <c r="CN406" i="89"/>
  <c r="CN407" i="89"/>
  <c r="CM376" i="89"/>
  <c r="CM377" i="89"/>
  <c r="CM378" i="89"/>
  <c r="CM379" i="89"/>
  <c r="CM380" i="89"/>
  <c r="CM381" i="89"/>
  <c r="CM382" i="89"/>
  <c r="CM383" i="89"/>
  <c r="CM384" i="89"/>
  <c r="CM385" i="89"/>
  <c r="CM386" i="89"/>
  <c r="CM387" i="89"/>
  <c r="CM388" i="89"/>
  <c r="CM389" i="89"/>
  <c r="CM390" i="89"/>
  <c r="CM391" i="89"/>
  <c r="CM392" i="89"/>
  <c r="CM393" i="89"/>
  <c r="CM394" i="89"/>
  <c r="CM395" i="89"/>
  <c r="CM396" i="89"/>
  <c r="CM397" i="89"/>
  <c r="CM398" i="89"/>
  <c r="CM399" i="89"/>
  <c r="CM400" i="89"/>
  <c r="CM401" i="89"/>
  <c r="CM402" i="89"/>
  <c r="CM403" i="89"/>
  <c r="CM404" i="89"/>
  <c r="CM405" i="89"/>
  <c r="CM406" i="89"/>
  <c r="CM407" i="89"/>
  <c r="CN375" i="89"/>
  <c r="CM375" i="89"/>
  <c r="BF368" i="89"/>
  <c r="BI368" i="89"/>
  <c r="BJ368" i="89"/>
  <c r="BM368" i="89"/>
  <c r="BN368" i="89"/>
  <c r="BQ368" i="89"/>
  <c r="BR368" i="89"/>
  <c r="BU368" i="89"/>
  <c r="BV368" i="89"/>
  <c r="BW368" i="89"/>
  <c r="BX368" i="89"/>
  <c r="BY368" i="89"/>
  <c r="BZ368" i="89"/>
  <c r="CA368" i="89"/>
  <c r="CB368" i="89"/>
  <c r="CC368" i="89"/>
  <c r="CD368" i="89"/>
  <c r="CE368" i="89"/>
  <c r="CF368" i="89"/>
  <c r="CG368" i="89"/>
  <c r="CH368" i="89"/>
  <c r="CI368" i="89"/>
  <c r="CJ368" i="89"/>
  <c r="CK368" i="89"/>
  <c r="CL368" i="89"/>
  <c r="BE368" i="89"/>
  <c r="CN335" i="89"/>
  <c r="CN336" i="89"/>
  <c r="CN337" i="89"/>
  <c r="CN338" i="89"/>
  <c r="CN339" i="89"/>
  <c r="CN340" i="89"/>
  <c r="CN341" i="89"/>
  <c r="CN342" i="89"/>
  <c r="CN343" i="89"/>
  <c r="CN344" i="89"/>
  <c r="CN345" i="89"/>
  <c r="CN346"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M335" i="89"/>
  <c r="CM336" i="89"/>
  <c r="CM337" i="89"/>
  <c r="CM338" i="89"/>
  <c r="CM339" i="89"/>
  <c r="CM340" i="89"/>
  <c r="CM341" i="89"/>
  <c r="CM342" i="89"/>
  <c r="CM343" i="89"/>
  <c r="CM344" i="89"/>
  <c r="CM345" i="89"/>
  <c r="CM34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N334" i="89"/>
  <c r="CM334" i="89"/>
  <c r="BI327" i="89"/>
  <c r="BM327" i="89"/>
  <c r="BQ327" i="89"/>
  <c r="BR327" i="89"/>
  <c r="BU327" i="89"/>
  <c r="BV327" i="89"/>
  <c r="BW327" i="89"/>
  <c r="BX327" i="89"/>
  <c r="BY327" i="89"/>
  <c r="BZ327" i="89"/>
  <c r="CA327" i="89"/>
  <c r="CB327" i="89"/>
  <c r="CC327" i="89"/>
  <c r="CD327" i="89"/>
  <c r="CE327" i="89"/>
  <c r="CF327" i="89"/>
  <c r="CG327" i="89"/>
  <c r="CH327" i="89"/>
  <c r="CI327" i="89"/>
  <c r="CJ327" i="89"/>
  <c r="CK327" i="89"/>
  <c r="CL327" i="89"/>
  <c r="BE327" i="89"/>
  <c r="CM294" i="89"/>
  <c r="CM295" i="89"/>
  <c r="CM296" i="89"/>
  <c r="CM297" i="89"/>
  <c r="CM298" i="89"/>
  <c r="CM299" i="89"/>
  <c r="CM300" i="89"/>
  <c r="CM301" i="89"/>
  <c r="CM302" i="89"/>
  <c r="CM303" i="89"/>
  <c r="CM305" i="89"/>
  <c r="CM304" i="89"/>
  <c r="CM306" i="89"/>
  <c r="CM307" i="89"/>
  <c r="CM308" i="89"/>
  <c r="CM309" i="89"/>
  <c r="CM310" i="89"/>
  <c r="CM311" i="89"/>
  <c r="CM312" i="89"/>
  <c r="CM313" i="89"/>
  <c r="CM314" i="89"/>
  <c r="CM315" i="89"/>
  <c r="CM316" i="89"/>
  <c r="CM317" i="89"/>
  <c r="CM318" i="89"/>
  <c r="CM319" i="89"/>
  <c r="CM320" i="89"/>
  <c r="CM321" i="89"/>
  <c r="CM322" i="89"/>
  <c r="CM323" i="89"/>
  <c r="CM324" i="89"/>
  <c r="CM325" i="89"/>
  <c r="CM326" i="89"/>
  <c r="CM293" i="89"/>
  <c r="BQ286" i="89"/>
  <c r="BR286" i="89"/>
  <c r="BU286" i="89"/>
  <c r="BV286" i="89"/>
  <c r="BW286" i="89"/>
  <c r="BX286" i="89"/>
  <c r="BY286" i="89"/>
  <c r="BZ286" i="89"/>
  <c r="CA286" i="89"/>
  <c r="CB286" i="89"/>
  <c r="CC286" i="89"/>
  <c r="CD286" i="89"/>
  <c r="CE286" i="89"/>
  <c r="CF286" i="89"/>
  <c r="CG286" i="89"/>
  <c r="CH286" i="89"/>
  <c r="CI286" i="89"/>
  <c r="CJ286" i="89"/>
  <c r="CK286" i="89"/>
  <c r="CL286" i="89"/>
  <c r="BE286" i="89"/>
  <c r="CM249" i="89"/>
  <c r="CN249" i="89" s="1"/>
  <c r="CM250" i="89"/>
  <c r="CN250" i="89" s="1"/>
  <c r="CM251" i="89"/>
  <c r="CN251" i="89" s="1"/>
  <c r="CM252" i="89"/>
  <c r="CN252" i="89" s="1"/>
  <c r="CM253" i="89"/>
  <c r="CN253" i="89" s="1"/>
  <c r="CM254" i="89"/>
  <c r="CN254" i="89" s="1"/>
  <c r="CM255" i="89"/>
  <c r="CN255" i="89" s="1"/>
  <c r="CM256" i="89"/>
  <c r="CN256" i="89" s="1"/>
  <c r="CM257" i="89"/>
  <c r="CN257" i="89" s="1"/>
  <c r="CM258" i="89"/>
  <c r="CN258" i="89" s="1"/>
  <c r="CM259" i="89"/>
  <c r="CN259" i="89" s="1"/>
  <c r="CM260" i="89"/>
  <c r="CN260" i="89" s="1"/>
  <c r="CM261" i="89"/>
  <c r="CN261" i="89" s="1"/>
  <c r="CM262" i="89"/>
  <c r="CN262" i="89" s="1"/>
  <c r="CM263" i="89"/>
  <c r="CN263" i="89" s="1"/>
  <c r="CM264" i="89"/>
  <c r="CN264" i="89" s="1"/>
  <c r="CM265" i="89"/>
  <c r="CN265" i="89" s="1"/>
  <c r="CM266" i="89"/>
  <c r="CN266" i="89" s="1"/>
  <c r="CM267" i="89"/>
  <c r="CN267" i="89" s="1"/>
  <c r="CM268" i="89"/>
  <c r="CN268" i="89" s="1"/>
  <c r="CM269" i="89"/>
  <c r="CN269" i="89" s="1"/>
  <c r="CM270" i="89"/>
  <c r="CN270" i="89" s="1"/>
  <c r="CM271" i="89"/>
  <c r="CN271" i="89" s="1"/>
  <c r="CM272" i="89"/>
  <c r="CN272" i="89" s="1"/>
  <c r="CM273" i="89"/>
  <c r="CN273" i="89" s="1"/>
  <c r="CM274" i="89"/>
  <c r="CN274" i="89" s="1"/>
  <c r="CM275" i="89"/>
  <c r="CN275" i="89" s="1"/>
  <c r="CM276" i="89"/>
  <c r="CN276" i="89" s="1"/>
  <c r="CM277" i="89"/>
  <c r="CN277" i="89" s="1"/>
  <c r="CM278" i="89"/>
  <c r="CN278" i="89" s="1"/>
  <c r="CM279" i="89"/>
  <c r="CN279" i="89" s="1"/>
  <c r="CM280" i="89"/>
  <c r="CN280" i="89" s="1"/>
  <c r="CM281" i="89"/>
  <c r="CN281" i="89" s="1"/>
  <c r="CM282" i="89"/>
  <c r="CN282" i="89" s="1"/>
  <c r="CM283" i="89"/>
  <c r="CM284" i="89"/>
  <c r="CN284" i="89" s="1"/>
  <c r="CM285" i="89"/>
  <c r="CN285" i="89" s="1"/>
  <c r="CM248" i="89"/>
  <c r="CN248" i="89" s="1"/>
  <c r="BQ241" i="89"/>
  <c r="BR241" i="89"/>
  <c r="BU241" i="89"/>
  <c r="BV241" i="89"/>
  <c r="BW241" i="89"/>
  <c r="BX241" i="89"/>
  <c r="BY241" i="89"/>
  <c r="BZ241" i="89"/>
  <c r="CA241" i="89"/>
  <c r="CB241" i="89"/>
  <c r="CC241" i="89"/>
  <c r="CD241" i="89"/>
  <c r="CE241" i="89"/>
  <c r="CF241" i="89"/>
  <c r="CG241" i="89"/>
  <c r="CH241" i="89"/>
  <c r="CI241" i="89"/>
  <c r="CJ241" i="89"/>
  <c r="CK241" i="89"/>
  <c r="CL241" i="89"/>
  <c r="BE241" i="89"/>
  <c r="CM209" i="89"/>
  <c r="CN209" i="89" s="1"/>
  <c r="CM210" i="89"/>
  <c r="CN210" i="89" s="1"/>
  <c r="CM211" i="89"/>
  <c r="CN211" i="89" s="1"/>
  <c r="CM212" i="89"/>
  <c r="CN212" i="89" s="1"/>
  <c r="CM213" i="89"/>
  <c r="CN213" i="89" s="1"/>
  <c r="CM214" i="89"/>
  <c r="CN214" i="89" s="1"/>
  <c r="CM215" i="89"/>
  <c r="CN215" i="89" s="1"/>
  <c r="CM216" i="89"/>
  <c r="CN216" i="89" s="1"/>
  <c r="CM217" i="89"/>
  <c r="CN217" i="89" s="1"/>
  <c r="CM218" i="89"/>
  <c r="CN218" i="89" s="1"/>
  <c r="CM219" i="89"/>
  <c r="CN219" i="89" s="1"/>
  <c r="CM220" i="89"/>
  <c r="CN220" i="89" s="1"/>
  <c r="CM221" i="89"/>
  <c r="CN221" i="89" s="1"/>
  <c r="CM222" i="89"/>
  <c r="CN222" i="89" s="1"/>
  <c r="CM223" i="89"/>
  <c r="CN223" i="89" s="1"/>
  <c r="CM224" i="89"/>
  <c r="CN224" i="89" s="1"/>
  <c r="CM225" i="89"/>
  <c r="CN225" i="89" s="1"/>
  <c r="CM226" i="89"/>
  <c r="CN226" i="89" s="1"/>
  <c r="CM227" i="89"/>
  <c r="CN227" i="89" s="1"/>
  <c r="CM228" i="89"/>
  <c r="CN228" i="89" s="1"/>
  <c r="CM229" i="89"/>
  <c r="CN229" i="89" s="1"/>
  <c r="CM230" i="89"/>
  <c r="CN230" i="89" s="1"/>
  <c r="CM231" i="89"/>
  <c r="CN231" i="89" s="1"/>
  <c r="CM232" i="89"/>
  <c r="CN232" i="89" s="1"/>
  <c r="CM233" i="89"/>
  <c r="CN233" i="89" s="1"/>
  <c r="CM234" i="89"/>
  <c r="CN234" i="89" s="1"/>
  <c r="CM235" i="89"/>
  <c r="CN235" i="89" s="1"/>
  <c r="CM236" i="89"/>
  <c r="CN236" i="89" s="1"/>
  <c r="CM237" i="89"/>
  <c r="CN237" i="89" s="1"/>
  <c r="CM238" i="89"/>
  <c r="CN238" i="89" s="1"/>
  <c r="CM239" i="89"/>
  <c r="CN239" i="89" s="1"/>
  <c r="CM240" i="89"/>
  <c r="CN240" i="89" s="1"/>
  <c r="CM208" i="89"/>
  <c r="CN208" i="89" s="1"/>
  <c r="CM169" i="89"/>
  <c r="CN169" i="89" s="1"/>
  <c r="CM170" i="89"/>
  <c r="CN170" i="89" s="1"/>
  <c r="CM171" i="89"/>
  <c r="CN171" i="89" s="1"/>
  <c r="CM172" i="89"/>
  <c r="CN172" i="89" s="1"/>
  <c r="CM173" i="89"/>
  <c r="CN173" i="89" s="1"/>
  <c r="CM174" i="89"/>
  <c r="CN174" i="89" s="1"/>
  <c r="CM175" i="89"/>
  <c r="CN175" i="89" s="1"/>
  <c r="CM176" i="89"/>
  <c r="CN176" i="89" s="1"/>
  <c r="CM177" i="89"/>
  <c r="CN177" i="89" s="1"/>
  <c r="CM178" i="89"/>
  <c r="CN178" i="89" s="1"/>
  <c r="CM179" i="89"/>
  <c r="CN179" i="89" s="1"/>
  <c r="CM180" i="89"/>
  <c r="CN180" i="89" s="1"/>
  <c r="CM181" i="89"/>
  <c r="CN181" i="89" s="1"/>
  <c r="CM182" i="89"/>
  <c r="CN182" i="89" s="1"/>
  <c r="CM183" i="89"/>
  <c r="CN183" i="89" s="1"/>
  <c r="CM184" i="89"/>
  <c r="CN184" i="89" s="1"/>
  <c r="CM185" i="89"/>
  <c r="CN185" i="89" s="1"/>
  <c r="CM186" i="89"/>
  <c r="CN186" i="89" s="1"/>
  <c r="CM187" i="89"/>
  <c r="CN187" i="89" s="1"/>
  <c r="CM188" i="89"/>
  <c r="CN188" i="89" s="1"/>
  <c r="CM189" i="89"/>
  <c r="CN189" i="89" s="1"/>
  <c r="CM190" i="89"/>
  <c r="CN190" i="89" s="1"/>
  <c r="CM191" i="89"/>
  <c r="CN191" i="89" s="1"/>
  <c r="CM192" i="89"/>
  <c r="CN192" i="89" s="1"/>
  <c r="CM193" i="89"/>
  <c r="CN193" i="89" s="1"/>
  <c r="CM194" i="89"/>
  <c r="CN194" i="89" s="1"/>
  <c r="CM195" i="89"/>
  <c r="CN195" i="89" s="1"/>
  <c r="CM196" i="89"/>
  <c r="CN196" i="89" s="1"/>
  <c r="CM197" i="89"/>
  <c r="CN197" i="89" s="1"/>
  <c r="CM198" i="89"/>
  <c r="CN198" i="89" s="1"/>
  <c r="CM199" i="89"/>
  <c r="CN199" i="89" s="1"/>
  <c r="CM200" i="89"/>
  <c r="CN200" i="89" s="1"/>
  <c r="CM168" i="89"/>
  <c r="CN168" i="89" s="1"/>
  <c r="BQ201" i="89"/>
  <c r="BR201" i="89"/>
  <c r="BU201" i="89"/>
  <c r="BV201" i="89"/>
  <c r="BW201" i="89"/>
  <c r="BX201" i="89"/>
  <c r="BY201" i="89"/>
  <c r="BZ201" i="89"/>
  <c r="CA201" i="89"/>
  <c r="CB201" i="89"/>
  <c r="CC201" i="89"/>
  <c r="CD201" i="89"/>
  <c r="CE201" i="89"/>
  <c r="CF201" i="89"/>
  <c r="CG201" i="89"/>
  <c r="CH201" i="89"/>
  <c r="CI201" i="89"/>
  <c r="CJ201" i="89"/>
  <c r="CK201" i="89"/>
  <c r="CL201" i="89"/>
  <c r="BE201" i="89"/>
  <c r="CM127" i="89"/>
  <c r="CN127" i="89" s="1"/>
  <c r="CM128" i="89"/>
  <c r="CN128" i="89" s="1"/>
  <c r="CM129" i="89"/>
  <c r="CN129" i="89" s="1"/>
  <c r="CM130" i="89"/>
  <c r="CN130" i="89" s="1"/>
  <c r="CM131" i="89"/>
  <c r="CN131" i="89" s="1"/>
  <c r="CM132" i="89"/>
  <c r="CN132" i="89" s="1"/>
  <c r="CM134" i="89"/>
  <c r="CN134" i="89" s="1"/>
  <c r="CM133" i="89"/>
  <c r="CN133" i="89" s="1"/>
  <c r="CM135" i="89"/>
  <c r="CN135" i="89" s="1"/>
  <c r="CM136" i="89"/>
  <c r="CN136" i="89" s="1"/>
  <c r="CM138" i="89"/>
  <c r="CN138" i="89" s="1"/>
  <c r="CM137" i="89"/>
  <c r="CN137" i="89" s="1"/>
  <c r="CM139" i="89"/>
  <c r="CN139" i="89" s="1"/>
  <c r="CM140" i="89"/>
  <c r="CN140" i="89" s="1"/>
  <c r="CM141" i="89"/>
  <c r="CN141" i="89" s="1"/>
  <c r="CM142" i="89"/>
  <c r="CN142" i="89" s="1"/>
  <c r="CM143" i="89"/>
  <c r="CN143" i="89" s="1"/>
  <c r="CM144" i="89"/>
  <c r="CN144" i="89" s="1"/>
  <c r="CM145" i="89"/>
  <c r="CN145" i="89" s="1"/>
  <c r="CM146" i="89"/>
  <c r="CN146" i="89" s="1"/>
  <c r="CM147" i="89"/>
  <c r="CN147" i="89" s="1"/>
  <c r="CM148" i="89"/>
  <c r="CN148" i="89" s="1"/>
  <c r="CM149" i="89"/>
  <c r="CN149" i="89" s="1"/>
  <c r="CM150" i="89"/>
  <c r="CN150" i="89" s="1"/>
  <c r="CM151" i="89"/>
  <c r="CN151" i="89" s="1"/>
  <c r="CM152" i="89"/>
  <c r="CN152" i="89" s="1"/>
  <c r="CM153" i="89"/>
  <c r="CN153" i="89" s="1"/>
  <c r="CM154" i="89"/>
  <c r="CN154" i="89" s="1"/>
  <c r="CM155" i="89"/>
  <c r="CN155" i="89" s="1"/>
  <c r="CM156" i="89"/>
  <c r="CN156" i="89" s="1"/>
  <c r="CM157" i="89"/>
  <c r="CN157" i="89" s="1"/>
  <c r="CM158" i="89"/>
  <c r="CN158" i="89" s="1"/>
  <c r="CM159" i="89"/>
  <c r="CN159" i="89" s="1"/>
  <c r="CM160" i="89"/>
  <c r="CN160" i="89" s="1"/>
  <c r="CM126" i="89"/>
  <c r="CN126" i="89" s="1"/>
  <c r="BI161" i="89"/>
  <c r="BM161" i="89"/>
  <c r="BQ161" i="89"/>
  <c r="BR161" i="89"/>
  <c r="BU161" i="89"/>
  <c r="BV161" i="89"/>
  <c r="BW161" i="89"/>
  <c r="BX161" i="89"/>
  <c r="BY161" i="89"/>
  <c r="BZ161" i="89"/>
  <c r="CA161" i="89"/>
  <c r="CB161" i="89"/>
  <c r="CC161" i="89"/>
  <c r="CD161" i="89"/>
  <c r="CE161" i="89"/>
  <c r="CF161" i="89"/>
  <c r="CG161" i="89"/>
  <c r="CH161" i="89"/>
  <c r="CI161" i="89"/>
  <c r="CJ161" i="89"/>
  <c r="CK161" i="89"/>
  <c r="CL161" i="89"/>
  <c r="BE161" i="89"/>
  <c r="BM119" i="89"/>
  <c r="BQ119" i="89"/>
  <c r="BR119" i="89"/>
  <c r="BW119" i="89"/>
  <c r="BX119" i="89"/>
  <c r="BY119" i="89"/>
  <c r="BZ119" i="89"/>
  <c r="CA119" i="89"/>
  <c r="CB119" i="89"/>
  <c r="CC119" i="89"/>
  <c r="CD119" i="89"/>
  <c r="CE119" i="89"/>
  <c r="CF119" i="89"/>
  <c r="CG119" i="89"/>
  <c r="CH119" i="89"/>
  <c r="CI119" i="89"/>
  <c r="CJ119" i="89"/>
  <c r="CK119" i="89"/>
  <c r="CL119" i="89"/>
  <c r="BE119" i="89"/>
  <c r="J8" i="86"/>
  <c r="CM87" i="89"/>
  <c r="CN87" i="89" s="1"/>
  <c r="CM88" i="89"/>
  <c r="CN88" i="89" s="1"/>
  <c r="CM89" i="89"/>
  <c r="CN89" i="89" s="1"/>
  <c r="CM90" i="89"/>
  <c r="CN90" i="89" s="1"/>
  <c r="CM91" i="89"/>
  <c r="CM92" i="89"/>
  <c r="CM93" i="89"/>
  <c r="CN93" i="89" s="1"/>
  <c r="CM94" i="89"/>
  <c r="CN94" i="89" s="1"/>
  <c r="CM95" i="89"/>
  <c r="CN95" i="89" s="1"/>
  <c r="CM96" i="89"/>
  <c r="CN96" i="89" s="1"/>
  <c r="CM97" i="89"/>
  <c r="CN97" i="89" s="1"/>
  <c r="CM98" i="89"/>
  <c r="CN98" i="89" s="1"/>
  <c r="CM99" i="89"/>
  <c r="CN99" i="89" s="1"/>
  <c r="CM100" i="89"/>
  <c r="CN100" i="89" s="1"/>
  <c r="CM101" i="89"/>
  <c r="CN101" i="89" s="1"/>
  <c r="CM102" i="89"/>
  <c r="CN102" i="89" s="1"/>
  <c r="CM103" i="89"/>
  <c r="CN103" i="89" s="1"/>
  <c r="CM104" i="89"/>
  <c r="CN104" i="89" s="1"/>
  <c r="CM105" i="89"/>
  <c r="CN105" i="89" s="1"/>
  <c r="CM106" i="89"/>
  <c r="CN106" i="89" s="1"/>
  <c r="CM107" i="89"/>
  <c r="CN107" i="89" s="1"/>
  <c r="CM108" i="89"/>
  <c r="CN108" i="89" s="1"/>
  <c r="CM109" i="89"/>
  <c r="CN109" i="89" s="1"/>
  <c r="CM110" i="89"/>
  <c r="CN110" i="89" s="1"/>
  <c r="CM111" i="89"/>
  <c r="CN111" i="89" s="1"/>
  <c r="CM112" i="89"/>
  <c r="CN112" i="89" s="1"/>
  <c r="CM113" i="89"/>
  <c r="CN113" i="89" s="1"/>
  <c r="CM114" i="89"/>
  <c r="CN114" i="89" s="1"/>
  <c r="CM115" i="89"/>
  <c r="CN115" i="89" s="1"/>
  <c r="CM116" i="89"/>
  <c r="CN116" i="89" s="1"/>
  <c r="CM117" i="89"/>
  <c r="CN117" i="89" s="1"/>
  <c r="CM118" i="89"/>
  <c r="CN118" i="89" s="1"/>
  <c r="CM86" i="89"/>
  <c r="CN86" i="89" s="1"/>
  <c r="CN91" i="89"/>
  <c r="CN92" i="89"/>
  <c r="BO327" i="89" l="1"/>
  <c r="BO420" i="89"/>
  <c r="K8" i="86"/>
  <c r="BH408" i="89"/>
  <c r="BG327" i="89"/>
  <c r="BG418" i="89" s="1"/>
  <c r="BG422" i="89" s="1"/>
  <c r="BN201" i="89"/>
  <c r="BP177" i="89"/>
  <c r="BK418" i="89"/>
  <c r="BK422" i="89" s="1"/>
  <c r="BE412" i="89"/>
  <c r="BP195" i="89"/>
  <c r="BP191" i="89"/>
  <c r="BP187" i="89"/>
  <c r="BP183" i="89"/>
  <c r="BP179" i="89"/>
  <c r="BP175" i="89"/>
  <c r="BP171" i="89"/>
  <c r="BO368" i="89"/>
  <c r="BO418" i="89" s="1"/>
  <c r="CK412" i="89"/>
  <c r="CG412" i="89"/>
  <c r="CC412" i="89"/>
  <c r="BY412" i="89"/>
  <c r="BU412" i="89"/>
  <c r="CJ412" i="89"/>
  <c r="CF412" i="89"/>
  <c r="CB412" i="89"/>
  <c r="BX412" i="89"/>
  <c r="BR412" i="89"/>
  <c r="CI412" i="89"/>
  <c r="CE412" i="89"/>
  <c r="CA412" i="89"/>
  <c r="BW412" i="89"/>
  <c r="BQ412" i="89"/>
  <c r="BI412" i="89"/>
  <c r="CL412" i="89"/>
  <c r="CH412" i="89"/>
  <c r="CD412" i="89"/>
  <c r="BZ412" i="89"/>
  <c r="BV412" i="89"/>
  <c r="BM412" i="89"/>
  <c r="CN119" i="89"/>
  <c r="CM119" i="89"/>
  <c r="BN294" i="89"/>
  <c r="BP294" i="89" s="1"/>
  <c r="BN295" i="89"/>
  <c r="BP295" i="89" s="1"/>
  <c r="BN296" i="89"/>
  <c r="BP296" i="89" s="1"/>
  <c r="BN297" i="89"/>
  <c r="BP297" i="89" s="1"/>
  <c r="BN298" i="89"/>
  <c r="BP298" i="89" s="1"/>
  <c r="BN299" i="89"/>
  <c r="BP299" i="89" s="1"/>
  <c r="BN300" i="89"/>
  <c r="BP300" i="89" s="1"/>
  <c r="BN301" i="89"/>
  <c r="BP301" i="89" s="1"/>
  <c r="BN302" i="89"/>
  <c r="BP302" i="89" s="1"/>
  <c r="BN303" i="89"/>
  <c r="BP303" i="89" s="1"/>
  <c r="BN305" i="89"/>
  <c r="BP305" i="89" s="1"/>
  <c r="BN304" i="89"/>
  <c r="BP304" i="89" s="1"/>
  <c r="BN306" i="89"/>
  <c r="BP306" i="89" s="1"/>
  <c r="BN307" i="89"/>
  <c r="BP307" i="89" s="1"/>
  <c r="BN308" i="89"/>
  <c r="BP308" i="89" s="1"/>
  <c r="BN309" i="89"/>
  <c r="BP309" i="89" s="1"/>
  <c r="BN310" i="89"/>
  <c r="BP310" i="89" s="1"/>
  <c r="BN311" i="89"/>
  <c r="BP311" i="89" s="1"/>
  <c r="BN312" i="89"/>
  <c r="BP312" i="89" s="1"/>
  <c r="BN313" i="89"/>
  <c r="BP313" i="89" s="1"/>
  <c r="BN314" i="89"/>
  <c r="BP314" i="89" s="1"/>
  <c r="BN315" i="89"/>
  <c r="BP315" i="89" s="1"/>
  <c r="BN316" i="89"/>
  <c r="BP316" i="89" s="1"/>
  <c r="BN317" i="89"/>
  <c r="BP317" i="89" s="1"/>
  <c r="BN318" i="89"/>
  <c r="BP318" i="89" s="1"/>
  <c r="BN319" i="89"/>
  <c r="BP319" i="89" s="1"/>
  <c r="BN320" i="89"/>
  <c r="BP320" i="89" s="1"/>
  <c r="BN321" i="89"/>
  <c r="BP321" i="89" s="1"/>
  <c r="BN322" i="89"/>
  <c r="BP322" i="89" s="1"/>
  <c r="BN323" i="89"/>
  <c r="BP323" i="89" s="1"/>
  <c r="BN324" i="89"/>
  <c r="BP324" i="89" s="1"/>
  <c r="BN325" i="89"/>
  <c r="BP325" i="89" s="1"/>
  <c r="BN326" i="89"/>
  <c r="BP326" i="89" s="1"/>
  <c r="BN293" i="89"/>
  <c r="BJ294" i="89"/>
  <c r="BL294" i="89" s="1"/>
  <c r="BJ295" i="89"/>
  <c r="BL295" i="89" s="1"/>
  <c r="BJ296" i="89"/>
  <c r="BL296" i="89" s="1"/>
  <c r="BJ297" i="89"/>
  <c r="BL297" i="89" s="1"/>
  <c r="BJ298" i="89"/>
  <c r="BL298" i="89" s="1"/>
  <c r="BJ299" i="89"/>
  <c r="BL299" i="89" s="1"/>
  <c r="BJ300" i="89"/>
  <c r="BL300" i="89" s="1"/>
  <c r="BJ301" i="89"/>
  <c r="BL301" i="89" s="1"/>
  <c r="BJ302" i="89"/>
  <c r="BL302" i="89" s="1"/>
  <c r="BJ303" i="89"/>
  <c r="BL303" i="89" s="1"/>
  <c r="BJ305" i="89"/>
  <c r="BL305" i="89" s="1"/>
  <c r="BJ304" i="89"/>
  <c r="BL304" i="89" s="1"/>
  <c r="BJ306" i="89"/>
  <c r="BL306" i="89" s="1"/>
  <c r="BJ307" i="89"/>
  <c r="BL307" i="89" s="1"/>
  <c r="BJ308" i="89"/>
  <c r="BL308" i="89" s="1"/>
  <c r="BJ309" i="89"/>
  <c r="BL309" i="89" s="1"/>
  <c r="BJ310" i="89"/>
  <c r="BL310" i="89" s="1"/>
  <c r="BJ311" i="89"/>
  <c r="BL311" i="89" s="1"/>
  <c r="BJ312" i="89"/>
  <c r="BL312" i="89" s="1"/>
  <c r="BJ313" i="89"/>
  <c r="BL313" i="89" s="1"/>
  <c r="BJ314" i="89"/>
  <c r="BL314" i="89" s="1"/>
  <c r="BJ315" i="89"/>
  <c r="BL315" i="89" s="1"/>
  <c r="BJ316" i="89"/>
  <c r="BL316" i="89" s="1"/>
  <c r="BJ317" i="89"/>
  <c r="BL317" i="89" s="1"/>
  <c r="BJ318" i="89"/>
  <c r="BL318" i="89" s="1"/>
  <c r="BJ319" i="89"/>
  <c r="BL319" i="89" s="1"/>
  <c r="BJ320" i="89"/>
  <c r="BL320" i="89" s="1"/>
  <c r="BJ321" i="89"/>
  <c r="BL321" i="89" s="1"/>
  <c r="BJ322" i="89"/>
  <c r="BL322" i="89" s="1"/>
  <c r="BJ323" i="89"/>
  <c r="BL323" i="89" s="1"/>
  <c r="BJ324" i="89"/>
  <c r="BL324" i="89" s="1"/>
  <c r="BJ325" i="89"/>
  <c r="BL325" i="89" s="1"/>
  <c r="BJ326" i="89"/>
  <c r="BL326" i="89" s="1"/>
  <c r="BJ293" i="89"/>
  <c r="BF294" i="89"/>
  <c r="BF295" i="89"/>
  <c r="BF296" i="89"/>
  <c r="BF297" i="89"/>
  <c r="BF298" i="89"/>
  <c r="BF299" i="89"/>
  <c r="BF300" i="89"/>
  <c r="BF301" i="89"/>
  <c r="BF302" i="89"/>
  <c r="BF303" i="89"/>
  <c r="BF305" i="89"/>
  <c r="BF304" i="89"/>
  <c r="BF306" i="89"/>
  <c r="BF307" i="89"/>
  <c r="BF308" i="89"/>
  <c r="BF309" i="89"/>
  <c r="BF310" i="89"/>
  <c r="BF311" i="89"/>
  <c r="BF312" i="89"/>
  <c r="BF313" i="89"/>
  <c r="BF314" i="89"/>
  <c r="BF315" i="89"/>
  <c r="BF316" i="89"/>
  <c r="BF317" i="89"/>
  <c r="BF318" i="89"/>
  <c r="BF319" i="89"/>
  <c r="BF320" i="89"/>
  <c r="BF321" i="89"/>
  <c r="BF322" i="89"/>
  <c r="BF323" i="89"/>
  <c r="BF324" i="89"/>
  <c r="BF325" i="89"/>
  <c r="BH325" i="89" s="1"/>
  <c r="BF326" i="89"/>
  <c r="BH326" i="89" s="1"/>
  <c r="BF293" i="89"/>
  <c r="BN258" i="89"/>
  <c r="BJ258" i="89"/>
  <c r="BF258" i="89"/>
  <c r="BB258" i="89"/>
  <c r="BC258" i="89" s="1"/>
  <c r="AZ258" i="89"/>
  <c r="AX258" i="89"/>
  <c r="AV258" i="89"/>
  <c r="AT258" i="89"/>
  <c r="AR258" i="89"/>
  <c r="AP258" i="89"/>
  <c r="AN258" i="89"/>
  <c r="AL258" i="89"/>
  <c r="AJ258" i="89"/>
  <c r="AH258" i="89"/>
  <c r="AF258" i="89"/>
  <c r="AD258" i="89"/>
  <c r="AB258" i="89"/>
  <c r="Z258" i="89"/>
  <c r="X258" i="89"/>
  <c r="V258" i="89"/>
  <c r="T258" i="89"/>
  <c r="R258" i="89"/>
  <c r="P258" i="89"/>
  <c r="N258" i="89"/>
  <c r="L258" i="89"/>
  <c r="BT258" i="89" s="1"/>
  <c r="J258" i="89"/>
  <c r="H258" i="89"/>
  <c r="F258" i="89"/>
  <c r="BN249" i="89"/>
  <c r="BJ249" i="89"/>
  <c r="BF249" i="89"/>
  <c r="BB249" i="89"/>
  <c r="BC249" i="89" s="1"/>
  <c r="AZ249" i="89"/>
  <c r="AX249" i="89"/>
  <c r="AV249" i="89"/>
  <c r="AT249" i="89"/>
  <c r="AR249" i="89"/>
  <c r="AP249" i="89"/>
  <c r="AN249" i="89"/>
  <c r="AL249" i="89"/>
  <c r="AJ249" i="89"/>
  <c r="AH249" i="89"/>
  <c r="AF249" i="89"/>
  <c r="AD249" i="89"/>
  <c r="AB249" i="89"/>
  <c r="Z249" i="89"/>
  <c r="X249" i="89"/>
  <c r="V249" i="89"/>
  <c r="T249" i="89"/>
  <c r="R249" i="89"/>
  <c r="P249" i="89"/>
  <c r="N249" i="89"/>
  <c r="L249" i="89"/>
  <c r="BT249" i="89" s="1"/>
  <c r="J249" i="89"/>
  <c r="H249" i="89"/>
  <c r="F249" i="89"/>
  <c r="BN250" i="89"/>
  <c r="BN251" i="89"/>
  <c r="BN252" i="89"/>
  <c r="BN253" i="89"/>
  <c r="BN254" i="89"/>
  <c r="BN255" i="89"/>
  <c r="BN256" i="89"/>
  <c r="BN257" i="89"/>
  <c r="BN259"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P284" i="89" s="1"/>
  <c r="BN285" i="89"/>
  <c r="BP285" i="89" s="1"/>
  <c r="BN248" i="89"/>
  <c r="BJ250" i="89"/>
  <c r="BJ251" i="89"/>
  <c r="BJ252" i="89"/>
  <c r="BJ253" i="89"/>
  <c r="BJ254" i="89"/>
  <c r="BJ255" i="89"/>
  <c r="BJ256" i="89"/>
  <c r="BJ257" i="89"/>
  <c r="BJ259"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L284" i="89" s="1"/>
  <c r="BJ285" i="89"/>
  <c r="BL285" i="89" s="1"/>
  <c r="BJ248" i="89"/>
  <c r="BF250" i="89"/>
  <c r="BF251" i="89"/>
  <c r="BF252" i="89"/>
  <c r="BF253" i="89"/>
  <c r="BF254" i="89"/>
  <c r="BF255" i="89"/>
  <c r="BF256" i="89"/>
  <c r="BF257" i="89"/>
  <c r="BF259"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H284" i="89" s="1"/>
  <c r="BF285" i="89"/>
  <c r="BH285" i="89" s="1"/>
  <c r="BF248" i="89"/>
  <c r="BN131" i="89"/>
  <c r="BJ131" i="89"/>
  <c r="BF131" i="89"/>
  <c r="BB131" i="89"/>
  <c r="BC131" i="89" s="1"/>
  <c r="AZ131" i="89"/>
  <c r="AX131" i="89"/>
  <c r="AV131" i="89"/>
  <c r="AT131" i="89"/>
  <c r="AR131" i="89"/>
  <c r="AP131" i="89"/>
  <c r="AN131" i="89"/>
  <c r="AL131" i="89"/>
  <c r="AJ131" i="89"/>
  <c r="AH131" i="89"/>
  <c r="AF131" i="89"/>
  <c r="AD131" i="89"/>
  <c r="AB131" i="89"/>
  <c r="Z131" i="89"/>
  <c r="X131" i="89"/>
  <c r="V131" i="89"/>
  <c r="T131" i="89"/>
  <c r="R131" i="89"/>
  <c r="P131" i="89"/>
  <c r="N131" i="89"/>
  <c r="L131" i="89"/>
  <c r="BT131" i="89" s="1"/>
  <c r="J131" i="89"/>
  <c r="H131" i="89"/>
  <c r="F131" i="89"/>
  <c r="BN127" i="89"/>
  <c r="BN128" i="89"/>
  <c r="BN129" i="89"/>
  <c r="BN130" i="89"/>
  <c r="BN132" i="89"/>
  <c r="BN134" i="89"/>
  <c r="BN133" i="89"/>
  <c r="BN135" i="89"/>
  <c r="BN136" i="89"/>
  <c r="BN138" i="89"/>
  <c r="BN137" i="89"/>
  <c r="BN139" i="89"/>
  <c r="BN140" i="89"/>
  <c r="BN141" i="89"/>
  <c r="BN142" i="89"/>
  <c r="BN143" i="89"/>
  <c r="BN144" i="89"/>
  <c r="BN145" i="89"/>
  <c r="BN146" i="89"/>
  <c r="BN147" i="89"/>
  <c r="BN148" i="89"/>
  <c r="BN149" i="89"/>
  <c r="BN150" i="89"/>
  <c r="BN151" i="89"/>
  <c r="BN152" i="89"/>
  <c r="BN153" i="89"/>
  <c r="BN154" i="89"/>
  <c r="BN155" i="89"/>
  <c r="BN156" i="89"/>
  <c r="BN157" i="89"/>
  <c r="BN158" i="89"/>
  <c r="BN159" i="89"/>
  <c r="BP159" i="89" s="1"/>
  <c r="BN160" i="89"/>
  <c r="BP160" i="89" s="1"/>
  <c r="BN126" i="89"/>
  <c r="BJ127" i="89"/>
  <c r="BJ128" i="89"/>
  <c r="BJ129" i="89"/>
  <c r="BJ130" i="89"/>
  <c r="BJ132" i="89"/>
  <c r="BJ134" i="89"/>
  <c r="BJ133" i="89"/>
  <c r="BJ135" i="89"/>
  <c r="BJ136" i="89"/>
  <c r="BJ138" i="89"/>
  <c r="BJ137" i="89"/>
  <c r="BJ139" i="89"/>
  <c r="BJ140" i="89"/>
  <c r="BJ141" i="89"/>
  <c r="BJ142" i="89"/>
  <c r="BJ143" i="89"/>
  <c r="BJ144" i="89"/>
  <c r="BJ145" i="89"/>
  <c r="BJ146" i="89"/>
  <c r="BJ147" i="89"/>
  <c r="BJ148" i="89"/>
  <c r="BJ149" i="89"/>
  <c r="BJ150" i="89"/>
  <c r="BJ151" i="89"/>
  <c r="BJ152" i="89"/>
  <c r="BJ153" i="89"/>
  <c r="BJ154" i="89"/>
  <c r="BJ155" i="89"/>
  <c r="BJ156" i="89"/>
  <c r="BJ157" i="89"/>
  <c r="BJ158" i="89"/>
  <c r="BJ159" i="89"/>
  <c r="BL159" i="89" s="1"/>
  <c r="BJ160" i="89"/>
  <c r="BL160" i="89" s="1"/>
  <c r="BJ126" i="89"/>
  <c r="BJ161" i="89" s="1"/>
  <c r="BF127" i="89"/>
  <c r="BF128" i="89"/>
  <c r="BF129" i="89"/>
  <c r="BF130" i="89"/>
  <c r="BF132" i="89"/>
  <c r="BF134" i="89"/>
  <c r="BF133" i="89"/>
  <c r="BF135" i="89"/>
  <c r="BF136" i="89"/>
  <c r="BF138" i="89"/>
  <c r="BF137" i="89"/>
  <c r="BF139" i="89"/>
  <c r="BF140" i="89"/>
  <c r="BF141" i="89"/>
  <c r="BF142" i="89"/>
  <c r="BF143" i="89"/>
  <c r="BF144" i="89"/>
  <c r="BF145" i="89"/>
  <c r="BF146" i="89"/>
  <c r="BF147" i="89"/>
  <c r="BF148" i="89"/>
  <c r="BF149" i="89"/>
  <c r="BF150" i="89"/>
  <c r="BF151" i="89"/>
  <c r="BF152" i="89"/>
  <c r="BF153" i="89"/>
  <c r="BF154" i="89"/>
  <c r="BF155" i="89"/>
  <c r="BF156" i="89"/>
  <c r="BF157" i="89"/>
  <c r="BF158" i="89"/>
  <c r="BF159" i="89"/>
  <c r="BH159" i="89" s="1"/>
  <c r="BF160" i="89"/>
  <c r="BH160" i="89" s="1"/>
  <c r="BF126" i="89"/>
  <c r="BB136" i="89"/>
  <c r="BC136" i="89" s="1"/>
  <c r="AZ136" i="89"/>
  <c r="AX136" i="89"/>
  <c r="AV136" i="89"/>
  <c r="AT136" i="89"/>
  <c r="AR136" i="89"/>
  <c r="AP136" i="89"/>
  <c r="AN136" i="89"/>
  <c r="AL136" i="89"/>
  <c r="AJ136" i="89"/>
  <c r="AH136" i="89"/>
  <c r="AF136" i="89"/>
  <c r="AD136" i="89"/>
  <c r="AB136" i="89"/>
  <c r="Z136" i="89"/>
  <c r="X136" i="89"/>
  <c r="V136" i="89"/>
  <c r="T136" i="89"/>
  <c r="R136" i="89"/>
  <c r="P136" i="89"/>
  <c r="N136" i="89"/>
  <c r="L136" i="89"/>
  <c r="BT136" i="89" s="1"/>
  <c r="J136" i="89"/>
  <c r="H136" i="89"/>
  <c r="F136"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BP131" i="89" l="1"/>
  <c r="BL131" i="89"/>
  <c r="BO422" i="89"/>
  <c r="G8" i="86"/>
  <c r="F8" i="86" s="1"/>
  <c r="C8" i="86" s="1"/>
  <c r="D8" i="86" s="1"/>
  <c r="BF286" i="89"/>
  <c r="BJ286" i="89"/>
  <c r="BN286" i="89"/>
  <c r="BL249" i="89"/>
  <c r="BL258" i="89"/>
  <c r="CN323" i="89"/>
  <c r="CN319" i="89"/>
  <c r="CN315" i="89"/>
  <c r="CN311" i="89"/>
  <c r="CN307" i="89"/>
  <c r="CN303" i="89"/>
  <c r="CN299" i="89"/>
  <c r="CN295" i="89"/>
  <c r="BH136" i="89"/>
  <c r="BL136" i="89"/>
  <c r="BH131" i="89"/>
  <c r="CN283" i="89"/>
  <c r="BH249" i="89"/>
  <c r="BP249" i="89"/>
  <c r="BH258" i="89"/>
  <c r="BP258" i="89"/>
  <c r="CN324" i="89"/>
  <c r="CN320" i="89"/>
  <c r="CN316" i="89"/>
  <c r="CN312" i="89"/>
  <c r="CN308" i="89"/>
  <c r="CN305" i="89"/>
  <c r="CN300" i="89"/>
  <c r="CN296" i="89"/>
  <c r="BP136" i="89"/>
  <c r="BJ119" i="89"/>
  <c r="CN326" i="89"/>
  <c r="CN322" i="89"/>
  <c r="CN318" i="89"/>
  <c r="CN314" i="89"/>
  <c r="CN310" i="89"/>
  <c r="CN306" i="89"/>
  <c r="CN302" i="89"/>
  <c r="CN298" i="89"/>
  <c r="CN294" i="89"/>
  <c r="BF161" i="89"/>
  <c r="BN161" i="89"/>
  <c r="CN325" i="89"/>
  <c r="CN321" i="89"/>
  <c r="CN317" i="89"/>
  <c r="CN313" i="89"/>
  <c r="CN309" i="89"/>
  <c r="CN304" i="89"/>
  <c r="CN301" i="89"/>
  <c r="CN297" i="89"/>
  <c r="BJ327" i="89"/>
  <c r="BF327" i="89"/>
  <c r="CN293" i="89"/>
  <c r="BN327" i="89"/>
  <c r="BN119" i="89"/>
  <c r="E74" i="86"/>
  <c r="P9" i="86"/>
  <c r="BJ412" i="89" l="1"/>
  <c r="BN412" i="89"/>
  <c r="CN408" i="89" l="1"/>
  <c r="CM408" i="89"/>
  <c r="CN368" i="89"/>
  <c r="CM368" i="89"/>
  <c r="CN327" i="89"/>
  <c r="CM327" i="89"/>
  <c r="CN286" i="89"/>
  <c r="CM286" i="89"/>
  <c r="CN241" i="89"/>
  <c r="CM241" i="89"/>
  <c r="CN201" i="89"/>
  <c r="CM201" i="89"/>
  <c r="CN161" i="89"/>
  <c r="CM161" i="89"/>
  <c r="BB259" i="89"/>
  <c r="BC259" i="89" s="1"/>
  <c r="AZ259" i="89"/>
  <c r="AX259" i="89"/>
  <c r="AV259" i="89"/>
  <c r="AT259" i="89"/>
  <c r="AR259" i="89"/>
  <c r="AP259" i="89"/>
  <c r="AN259" i="89"/>
  <c r="AL259" i="89"/>
  <c r="AJ259" i="89"/>
  <c r="AH259" i="89"/>
  <c r="AF259" i="89"/>
  <c r="AD259" i="89"/>
  <c r="AB259" i="89"/>
  <c r="Z259" i="89"/>
  <c r="X259" i="89"/>
  <c r="V259" i="89"/>
  <c r="T259" i="89"/>
  <c r="R259" i="89"/>
  <c r="P259" i="89"/>
  <c r="N259" i="89"/>
  <c r="L259" i="89"/>
  <c r="BT259" i="89" s="1"/>
  <c r="J259" i="89"/>
  <c r="BP259" i="89" s="1"/>
  <c r="H259" i="89"/>
  <c r="BL259" i="89" s="1"/>
  <c r="F259" i="89"/>
  <c r="BH259"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N303" i="89"/>
  <c r="L303" i="89"/>
  <c r="BT303" i="89" s="1"/>
  <c r="F303" i="89"/>
  <c r="BH303" i="89" s="1"/>
  <c r="CM287" i="89" l="1"/>
  <c r="CM242" i="89"/>
  <c r="CN412" i="89"/>
  <c r="CM328" i="89"/>
  <c r="CM369" i="89"/>
  <c r="CM409" i="89"/>
  <c r="CM412" i="89"/>
  <c r="BF150" i="86"/>
  <c r="BF169" i="89"/>
  <c r="BF198" i="86"/>
  <c r="BF217" i="89"/>
  <c r="BB218" i="89"/>
  <c r="BC218" i="89" s="1"/>
  <c r="AZ218" i="89"/>
  <c r="AX218" i="89"/>
  <c r="AV218" i="89"/>
  <c r="AT218" i="89"/>
  <c r="AR218" i="89"/>
  <c r="AP218" i="89"/>
  <c r="AN218" i="89"/>
  <c r="AL218" i="89"/>
  <c r="AJ218" i="89"/>
  <c r="AH218" i="89"/>
  <c r="AF218" i="89"/>
  <c r="AD218" i="89"/>
  <c r="AB218" i="89"/>
  <c r="Z218" i="89"/>
  <c r="X218" i="89"/>
  <c r="V218" i="89"/>
  <c r="T218" i="89"/>
  <c r="R218" i="89"/>
  <c r="P218" i="89"/>
  <c r="N218" i="89"/>
  <c r="L218" i="89"/>
  <c r="BT218" i="89" s="1"/>
  <c r="J218" i="89"/>
  <c r="BP218" i="89" s="1"/>
  <c r="H218" i="89"/>
  <c r="BL218" i="89" s="1"/>
  <c r="F218" i="89"/>
  <c r="BH218" i="89" s="1"/>
  <c r="BF190" i="86"/>
  <c r="BF209" i="89"/>
  <c r="BF76" i="86"/>
  <c r="BE74" i="86"/>
  <c r="BF74" i="86" s="1"/>
  <c r="BF201" i="89" l="1"/>
  <c r="BF241" i="89"/>
  <c r="CM413" i="89"/>
  <c r="BB353" i="89"/>
  <c r="BC353" i="89" s="1"/>
  <c r="AZ353" i="89"/>
  <c r="AX353" i="89"/>
  <c r="AV353" i="89"/>
  <c r="AT353" i="89"/>
  <c r="AR353" i="89"/>
  <c r="AP353" i="89"/>
  <c r="AN353" i="89"/>
  <c r="AL353" i="89"/>
  <c r="AJ353" i="89"/>
  <c r="AH353" i="89"/>
  <c r="AF353" i="89"/>
  <c r="AD353" i="89"/>
  <c r="AB353" i="89"/>
  <c r="Z353" i="89"/>
  <c r="X353" i="89"/>
  <c r="V353" i="89"/>
  <c r="T353" i="89"/>
  <c r="R353" i="89"/>
  <c r="P353" i="89"/>
  <c r="N353" i="89"/>
  <c r="L353" i="89"/>
  <c r="BT353"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N261" i="89"/>
  <c r="L261" i="89"/>
  <c r="BT261" i="89" s="1"/>
  <c r="J261" i="89"/>
  <c r="BP261" i="89" s="1"/>
  <c r="H261" i="89"/>
  <c r="BL261" i="89" s="1"/>
  <c r="F261" i="89"/>
  <c r="BH261" i="89" s="1"/>
  <c r="BB260" i="89"/>
  <c r="BC260" i="89" s="1"/>
  <c r="AZ260" i="89"/>
  <c r="AX260" i="89"/>
  <c r="AV260" i="89"/>
  <c r="AT260" i="89"/>
  <c r="AR260" i="89"/>
  <c r="AP260" i="89"/>
  <c r="AN260" i="89"/>
  <c r="AL260" i="89"/>
  <c r="AJ260" i="89"/>
  <c r="AH260" i="89"/>
  <c r="AF260" i="89"/>
  <c r="AD260" i="89"/>
  <c r="AB260" i="89"/>
  <c r="Z260" i="89"/>
  <c r="X260" i="89"/>
  <c r="V260" i="89"/>
  <c r="T260" i="89"/>
  <c r="R260" i="89"/>
  <c r="P260" i="89"/>
  <c r="N260" i="89"/>
  <c r="L260" i="89"/>
  <c r="BT260" i="89" s="1"/>
  <c r="J260" i="89"/>
  <c r="BP260" i="89" s="1"/>
  <c r="H260" i="89"/>
  <c r="BL260" i="89" s="1"/>
  <c r="F260" i="89"/>
  <c r="BH260" i="89" s="1"/>
  <c r="E408" i="89" l="1"/>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J62" i="89"/>
  <c r="L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BL86" i="89" s="1"/>
  <c r="J86" i="89"/>
  <c r="BP86" i="89" s="1"/>
  <c r="L86" i="89"/>
  <c r="BT86" i="89" s="1"/>
  <c r="N86" i="89"/>
  <c r="P86" i="89"/>
  <c r="R86" i="89"/>
  <c r="T86" i="89"/>
  <c r="V86" i="89"/>
  <c r="X86" i="89"/>
  <c r="Z86" i="89"/>
  <c r="AB86" i="89"/>
  <c r="AD86" i="89"/>
  <c r="AF86" i="89"/>
  <c r="AH86" i="89"/>
  <c r="AJ86" i="89"/>
  <c r="AL86" i="89"/>
  <c r="AN86" i="89"/>
  <c r="AP86" i="89"/>
  <c r="AR86" i="89"/>
  <c r="AT86" i="89"/>
  <c r="AV86" i="89"/>
  <c r="AX86" i="89"/>
  <c r="AZ86" i="89"/>
  <c r="BB86" i="89"/>
  <c r="BC86" i="89" s="1"/>
  <c r="F87" i="89"/>
  <c r="BH87" i="89" s="1"/>
  <c r="H87" i="89"/>
  <c r="BL87" i="89" s="1"/>
  <c r="J87" i="89"/>
  <c r="BP87" i="89" s="1"/>
  <c r="L87" i="89"/>
  <c r="BT87" i="89" s="1"/>
  <c r="N87" i="89"/>
  <c r="P87" i="89"/>
  <c r="R87" i="89"/>
  <c r="T87" i="89"/>
  <c r="V87" i="89"/>
  <c r="X87" i="89"/>
  <c r="Z87" i="89"/>
  <c r="AB87" i="89"/>
  <c r="AD87" i="89"/>
  <c r="AF87" i="89"/>
  <c r="AH87" i="89"/>
  <c r="AJ87" i="89"/>
  <c r="AL87" i="89"/>
  <c r="AN87" i="89"/>
  <c r="AP87" i="89"/>
  <c r="AR87" i="89"/>
  <c r="AT87" i="89"/>
  <c r="AV87" i="89"/>
  <c r="AX87" i="89"/>
  <c r="AZ87" i="89"/>
  <c r="BB87" i="89"/>
  <c r="BC87" i="89" s="1"/>
  <c r="F88" i="89"/>
  <c r="BH88" i="89" s="1"/>
  <c r="H88" i="89"/>
  <c r="BL88" i="89" s="1"/>
  <c r="J88" i="89"/>
  <c r="BP88" i="89" s="1"/>
  <c r="L88" i="89"/>
  <c r="BT88" i="89" s="1"/>
  <c r="N88" i="89"/>
  <c r="P88" i="89"/>
  <c r="R88" i="89"/>
  <c r="T88" i="89"/>
  <c r="V88" i="89"/>
  <c r="X88" i="89"/>
  <c r="Z88" i="89"/>
  <c r="AB88" i="89"/>
  <c r="AD88" i="89"/>
  <c r="AF88" i="89"/>
  <c r="AH88" i="89"/>
  <c r="AJ88" i="89"/>
  <c r="AL88" i="89"/>
  <c r="AN88" i="89"/>
  <c r="AP88" i="89"/>
  <c r="AR88" i="89"/>
  <c r="AT88" i="89"/>
  <c r="AV88" i="89"/>
  <c r="AX88" i="89"/>
  <c r="AZ88" i="89"/>
  <c r="BB88" i="89"/>
  <c r="BC88" i="89" s="1"/>
  <c r="F89" i="89"/>
  <c r="BH89" i="89" s="1"/>
  <c r="H89" i="89"/>
  <c r="BL89" i="89" s="1"/>
  <c r="J89" i="89"/>
  <c r="BP89" i="89" s="1"/>
  <c r="L89" i="89"/>
  <c r="BT89" i="89" s="1"/>
  <c r="N89" i="89"/>
  <c r="P89" i="89"/>
  <c r="R89" i="89"/>
  <c r="T89" i="89"/>
  <c r="V89" i="89"/>
  <c r="X89" i="89"/>
  <c r="Z89" i="89"/>
  <c r="AB89" i="89"/>
  <c r="AD89" i="89"/>
  <c r="AF89" i="89"/>
  <c r="AH89" i="89"/>
  <c r="AJ89" i="89"/>
  <c r="AL89" i="89"/>
  <c r="AN89" i="89"/>
  <c r="AP89" i="89"/>
  <c r="AR89" i="89"/>
  <c r="AT89" i="89"/>
  <c r="AV89" i="89"/>
  <c r="AX89" i="89"/>
  <c r="AZ89" i="89"/>
  <c r="BB89" i="89"/>
  <c r="BC89" i="89" s="1"/>
  <c r="F90" i="89"/>
  <c r="BH90" i="89" s="1"/>
  <c r="H90" i="89"/>
  <c r="BL90" i="89" s="1"/>
  <c r="J90" i="89"/>
  <c r="BP90" i="89" s="1"/>
  <c r="L90" i="89"/>
  <c r="BT90" i="89" s="1"/>
  <c r="N90" i="89"/>
  <c r="P90" i="89"/>
  <c r="R90" i="89"/>
  <c r="T90" i="89"/>
  <c r="V90" i="89"/>
  <c r="X90" i="89"/>
  <c r="Z90" i="89"/>
  <c r="AB90" i="89"/>
  <c r="AD90" i="89"/>
  <c r="AF90" i="89"/>
  <c r="AH90" i="89"/>
  <c r="AJ90" i="89"/>
  <c r="AL90" i="89"/>
  <c r="AN90" i="89"/>
  <c r="AP90" i="89"/>
  <c r="AR90" i="89"/>
  <c r="AT90" i="89"/>
  <c r="AV90" i="89"/>
  <c r="AX90" i="89"/>
  <c r="AZ90" i="89"/>
  <c r="BB90" i="89"/>
  <c r="BC90" i="89" s="1"/>
  <c r="F91" i="89"/>
  <c r="BH91" i="89" s="1"/>
  <c r="H91" i="89"/>
  <c r="BL91" i="89" s="1"/>
  <c r="J91" i="89"/>
  <c r="BP91" i="89" s="1"/>
  <c r="L91" i="89"/>
  <c r="BT91" i="89" s="1"/>
  <c r="N91" i="89"/>
  <c r="P91" i="89"/>
  <c r="R91" i="89"/>
  <c r="T91" i="89"/>
  <c r="V91" i="89"/>
  <c r="X91" i="89"/>
  <c r="Z91" i="89"/>
  <c r="AB91" i="89"/>
  <c r="AD91" i="89"/>
  <c r="AF91" i="89"/>
  <c r="AH91" i="89"/>
  <c r="AJ91" i="89"/>
  <c r="AL91" i="89"/>
  <c r="AN91" i="89"/>
  <c r="AP91" i="89"/>
  <c r="AR91" i="89"/>
  <c r="AT91" i="89"/>
  <c r="AV91" i="89"/>
  <c r="AX91" i="89"/>
  <c r="AZ91" i="89"/>
  <c r="BB91" i="89"/>
  <c r="BC91" i="89" s="1"/>
  <c r="F92" i="89"/>
  <c r="BH92" i="89" s="1"/>
  <c r="H92" i="89"/>
  <c r="BL92" i="89" s="1"/>
  <c r="J92" i="89"/>
  <c r="BP92" i="89" s="1"/>
  <c r="L92" i="89"/>
  <c r="BT92" i="89" s="1"/>
  <c r="N92" i="89"/>
  <c r="P92" i="89"/>
  <c r="R92" i="89"/>
  <c r="T92" i="89"/>
  <c r="V92" i="89"/>
  <c r="X92" i="89"/>
  <c r="Z92" i="89"/>
  <c r="AB92" i="89"/>
  <c r="AD92" i="89"/>
  <c r="AF92" i="89"/>
  <c r="AH92" i="89"/>
  <c r="AJ92" i="89"/>
  <c r="AL92" i="89"/>
  <c r="AN92" i="89"/>
  <c r="AP92" i="89"/>
  <c r="AR92" i="89"/>
  <c r="AT92" i="89"/>
  <c r="AV92" i="89"/>
  <c r="AX92" i="89"/>
  <c r="AZ92" i="89"/>
  <c r="BB92" i="89"/>
  <c r="BC92" i="89" s="1"/>
  <c r="F93" i="89"/>
  <c r="BH93" i="89" s="1"/>
  <c r="H93" i="89"/>
  <c r="BL93" i="89" s="1"/>
  <c r="J93" i="89"/>
  <c r="BP93" i="89" s="1"/>
  <c r="L93" i="89"/>
  <c r="BT93" i="89" s="1"/>
  <c r="N93" i="89"/>
  <c r="P93" i="89"/>
  <c r="R93" i="89"/>
  <c r="T93" i="89"/>
  <c r="V93" i="89"/>
  <c r="X93" i="89"/>
  <c r="Z93" i="89"/>
  <c r="AB93" i="89"/>
  <c r="AD93" i="89"/>
  <c r="AF93" i="89"/>
  <c r="AH93" i="89"/>
  <c r="AJ93" i="89"/>
  <c r="AL93" i="89"/>
  <c r="AN93" i="89"/>
  <c r="AP93" i="89"/>
  <c r="AR93" i="89"/>
  <c r="AT93" i="89"/>
  <c r="AV93" i="89"/>
  <c r="AX93" i="89"/>
  <c r="AZ93" i="89"/>
  <c r="BB93" i="89"/>
  <c r="BC93" i="89" s="1"/>
  <c r="F94" i="89"/>
  <c r="BH94" i="89" s="1"/>
  <c r="H94" i="89"/>
  <c r="BL94" i="89" s="1"/>
  <c r="J94" i="89"/>
  <c r="BP94" i="89" s="1"/>
  <c r="L94" i="89"/>
  <c r="BT94" i="89" s="1"/>
  <c r="N94" i="89"/>
  <c r="P94" i="89"/>
  <c r="R94" i="89"/>
  <c r="T94" i="89"/>
  <c r="V94" i="89"/>
  <c r="X94" i="89"/>
  <c r="Z94" i="89"/>
  <c r="AB94" i="89"/>
  <c r="AD94" i="89"/>
  <c r="AF94" i="89"/>
  <c r="AH94" i="89"/>
  <c r="AJ94" i="89"/>
  <c r="AL94" i="89"/>
  <c r="AN94" i="89"/>
  <c r="AP94" i="89"/>
  <c r="AR94" i="89"/>
  <c r="AT94" i="89"/>
  <c r="AV94" i="89"/>
  <c r="AX94" i="89"/>
  <c r="AZ94" i="89"/>
  <c r="BB94" i="89"/>
  <c r="BC94" i="89" s="1"/>
  <c r="F95" i="89"/>
  <c r="BH95" i="89" s="1"/>
  <c r="H95" i="89"/>
  <c r="BL95" i="89" s="1"/>
  <c r="J95" i="89"/>
  <c r="BP95" i="89" s="1"/>
  <c r="L95" i="89"/>
  <c r="BT95" i="89" s="1"/>
  <c r="N95" i="89"/>
  <c r="P95" i="89"/>
  <c r="R95" i="89"/>
  <c r="T95" i="89"/>
  <c r="V95" i="89"/>
  <c r="X95" i="89"/>
  <c r="Z95" i="89"/>
  <c r="AB95" i="89"/>
  <c r="AD95" i="89"/>
  <c r="AF95" i="89"/>
  <c r="AH95" i="89"/>
  <c r="AJ95" i="89"/>
  <c r="AL95" i="89"/>
  <c r="AN95" i="89"/>
  <c r="AP95" i="89"/>
  <c r="AR95" i="89"/>
  <c r="AT95" i="89"/>
  <c r="AV95" i="89"/>
  <c r="AX95" i="89"/>
  <c r="AZ95" i="89"/>
  <c r="BB95" i="89"/>
  <c r="BC95" i="89" s="1"/>
  <c r="F96" i="89"/>
  <c r="BH96" i="89" s="1"/>
  <c r="H96" i="89"/>
  <c r="BL96" i="89" s="1"/>
  <c r="J96" i="89"/>
  <c r="BP96" i="89" s="1"/>
  <c r="L96" i="89"/>
  <c r="BT96" i="89" s="1"/>
  <c r="N96" i="89"/>
  <c r="P96" i="89"/>
  <c r="R96" i="89"/>
  <c r="T96" i="89"/>
  <c r="V96" i="89"/>
  <c r="X96" i="89"/>
  <c r="Z96" i="89"/>
  <c r="AB96" i="89"/>
  <c r="AD96" i="89"/>
  <c r="AF96" i="89"/>
  <c r="AH96" i="89"/>
  <c r="AJ96" i="89"/>
  <c r="AL96" i="89"/>
  <c r="AN96" i="89"/>
  <c r="AP96" i="89"/>
  <c r="AR96" i="89"/>
  <c r="AT96" i="89"/>
  <c r="AV96" i="89"/>
  <c r="AX96" i="89"/>
  <c r="AZ96" i="89"/>
  <c r="BB96" i="89"/>
  <c r="BC96" i="89" s="1"/>
  <c r="F97" i="89"/>
  <c r="BH97" i="89" s="1"/>
  <c r="H97" i="89"/>
  <c r="BL97" i="89" s="1"/>
  <c r="J97" i="89"/>
  <c r="BP97" i="89" s="1"/>
  <c r="L97" i="89"/>
  <c r="BT97" i="89" s="1"/>
  <c r="N97" i="89"/>
  <c r="P97" i="89"/>
  <c r="R97" i="89"/>
  <c r="T97" i="89"/>
  <c r="V97" i="89"/>
  <c r="X97" i="89"/>
  <c r="Z97" i="89"/>
  <c r="AB97" i="89"/>
  <c r="AD97" i="89"/>
  <c r="AF97" i="89"/>
  <c r="AH97" i="89"/>
  <c r="AJ97" i="89"/>
  <c r="AL97" i="89"/>
  <c r="AN97" i="89"/>
  <c r="AP97" i="89"/>
  <c r="AR97" i="89"/>
  <c r="AT97" i="89"/>
  <c r="AV97" i="89"/>
  <c r="AX97" i="89"/>
  <c r="AZ97" i="89"/>
  <c r="BB97" i="89"/>
  <c r="BC97" i="89" s="1"/>
  <c r="F98" i="89"/>
  <c r="BH98" i="89" s="1"/>
  <c r="H98" i="89"/>
  <c r="BL98" i="89" s="1"/>
  <c r="J98" i="89"/>
  <c r="BP98" i="89" s="1"/>
  <c r="L98" i="89"/>
  <c r="BT98" i="89" s="1"/>
  <c r="N98" i="89"/>
  <c r="P98" i="89"/>
  <c r="R98" i="89"/>
  <c r="T98" i="89"/>
  <c r="V98" i="89"/>
  <c r="X98" i="89"/>
  <c r="Z98" i="89"/>
  <c r="AB98" i="89"/>
  <c r="AD98" i="89"/>
  <c r="AF98" i="89"/>
  <c r="AH98" i="89"/>
  <c r="AJ98" i="89"/>
  <c r="AL98" i="89"/>
  <c r="AN98" i="89"/>
  <c r="AP98" i="89"/>
  <c r="AR98" i="89"/>
  <c r="AT98" i="89"/>
  <c r="AV98" i="89"/>
  <c r="AX98" i="89"/>
  <c r="AZ98" i="89"/>
  <c r="BB98" i="89"/>
  <c r="BC98" i="89" s="1"/>
  <c r="F99" i="89"/>
  <c r="BH99" i="89" s="1"/>
  <c r="H99" i="89"/>
  <c r="BL99" i="89" s="1"/>
  <c r="J99" i="89"/>
  <c r="BP99" i="89" s="1"/>
  <c r="L99" i="89"/>
  <c r="BT99" i="89" s="1"/>
  <c r="N99" i="89"/>
  <c r="P99" i="89"/>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BL100" i="89" s="1"/>
  <c r="J100" i="89"/>
  <c r="BP100" i="89" s="1"/>
  <c r="L100" i="89"/>
  <c r="BT100" i="89" s="1"/>
  <c r="N100" i="89"/>
  <c r="P100" i="89"/>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BL101" i="89" s="1"/>
  <c r="J101" i="89"/>
  <c r="BP101" i="89" s="1"/>
  <c r="L101" i="89"/>
  <c r="BT101" i="89" s="1"/>
  <c r="N101" i="89"/>
  <c r="P101" i="89"/>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BL102" i="89" s="1"/>
  <c r="J102" i="89"/>
  <c r="BP102" i="89" s="1"/>
  <c r="L102" i="89"/>
  <c r="BT102" i="89" s="1"/>
  <c r="N102" i="89"/>
  <c r="P102" i="89"/>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BL103" i="89" s="1"/>
  <c r="J103" i="89"/>
  <c r="BP103" i="89" s="1"/>
  <c r="L103" i="89"/>
  <c r="BT103" i="89" s="1"/>
  <c r="N103" i="89"/>
  <c r="P103" i="89"/>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BL104" i="89" s="1"/>
  <c r="J104" i="89"/>
  <c r="BP104" i="89" s="1"/>
  <c r="L104" i="89"/>
  <c r="BT104" i="89" s="1"/>
  <c r="N104" i="89"/>
  <c r="P104" i="89"/>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BL105" i="89" s="1"/>
  <c r="J105" i="89"/>
  <c r="BP105" i="89" s="1"/>
  <c r="L105" i="89"/>
  <c r="BT105" i="89" s="1"/>
  <c r="N105" i="89"/>
  <c r="P105" i="89"/>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BL106" i="89" s="1"/>
  <c r="J106" i="89"/>
  <c r="BP106" i="89" s="1"/>
  <c r="L106" i="89"/>
  <c r="BT106" i="89" s="1"/>
  <c r="N106" i="89"/>
  <c r="P106" i="89"/>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BL107" i="89" s="1"/>
  <c r="J107" i="89"/>
  <c r="BP107" i="89" s="1"/>
  <c r="L107" i="89"/>
  <c r="BT107" i="89" s="1"/>
  <c r="N107" i="89"/>
  <c r="P107" i="89"/>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BL108" i="89" s="1"/>
  <c r="J108" i="89"/>
  <c r="BP108" i="89" s="1"/>
  <c r="L108" i="89"/>
  <c r="BT108" i="89" s="1"/>
  <c r="N108" i="89"/>
  <c r="P108" i="89"/>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BL109" i="89" s="1"/>
  <c r="J109" i="89"/>
  <c r="BP109" i="89" s="1"/>
  <c r="L109" i="89"/>
  <c r="BT109" i="89" s="1"/>
  <c r="N109" i="89"/>
  <c r="P109" i="89"/>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BL110" i="89" s="1"/>
  <c r="J110" i="89"/>
  <c r="BP110" i="89" s="1"/>
  <c r="L110" i="89"/>
  <c r="BT110" i="89" s="1"/>
  <c r="N110" i="89"/>
  <c r="P110" i="89"/>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BL111" i="89" s="1"/>
  <c r="J111" i="89"/>
  <c r="BP111" i="89" s="1"/>
  <c r="L111" i="89"/>
  <c r="BT111" i="89" s="1"/>
  <c r="N111" i="89"/>
  <c r="P111" i="89"/>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BL112" i="89" s="1"/>
  <c r="J112" i="89"/>
  <c r="BP112" i="89" s="1"/>
  <c r="L112" i="89"/>
  <c r="BT112" i="89" s="1"/>
  <c r="N112" i="89"/>
  <c r="P112" i="89"/>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BL113" i="89" s="1"/>
  <c r="J113" i="89"/>
  <c r="BP113" i="89" s="1"/>
  <c r="L113" i="89"/>
  <c r="BT113" i="89" s="1"/>
  <c r="N113" i="89"/>
  <c r="P113" i="89"/>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BL114" i="89" s="1"/>
  <c r="J114" i="89"/>
  <c r="BP114" i="89" s="1"/>
  <c r="L114" i="89"/>
  <c r="BT114" i="89" s="1"/>
  <c r="N114" i="89"/>
  <c r="P114" i="89"/>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BL115" i="89" s="1"/>
  <c r="J115" i="89"/>
  <c r="BP115" i="89" s="1"/>
  <c r="L115" i="89"/>
  <c r="BT115" i="89" s="1"/>
  <c r="N115" i="89"/>
  <c r="P115" i="89"/>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BL116" i="89" s="1"/>
  <c r="J116" i="89"/>
  <c r="BP116" i="89" s="1"/>
  <c r="L116" i="89"/>
  <c r="BT116" i="89" s="1"/>
  <c r="N116" i="89"/>
  <c r="P116" i="89"/>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BP119" i="89" l="1"/>
  <c r="BT119" i="89"/>
  <c r="BL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BB80" i="89" l="1"/>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M11" i="86"/>
  <c r="P11" i="86"/>
  <c r="S80" i="89" l="1"/>
  <c r="L10" i="86"/>
  <c r="K9" i="86"/>
  <c r="L9" i="86" l="1"/>
  <c r="L46" i="86" l="1"/>
  <c r="C74" i="86"/>
  <c r="Q46" i="86"/>
  <c r="C373" i="89"/>
  <c r="B373" i="89"/>
  <c r="C332" i="89"/>
  <c r="B332" i="89"/>
  <c r="C291" i="89"/>
  <c r="B291" i="89"/>
  <c r="C246" i="89"/>
  <c r="B246" i="89"/>
  <c r="C206" i="89"/>
  <c r="B206" i="89"/>
  <c r="C166" i="89"/>
  <c r="B166" i="89"/>
  <c r="C124" i="89"/>
  <c r="B124" i="89"/>
  <c r="C44" i="89"/>
  <c r="B44" i="89"/>
  <c r="C4" i="89"/>
  <c r="B4" i="89"/>
  <c r="AY408" i="89"/>
  <c r="AW408" i="89"/>
  <c r="AU408" i="89"/>
  <c r="AS408" i="89"/>
  <c r="AQ408" i="89"/>
  <c r="AO408" i="89"/>
  <c r="AM408" i="89"/>
  <c r="AK408" i="89"/>
  <c r="AI408" i="89"/>
  <c r="AG408" i="89"/>
  <c r="AE408" i="89"/>
  <c r="AC408" i="89"/>
  <c r="AA408" i="89"/>
  <c r="Y408" i="89"/>
  <c r="W408" i="89"/>
  <c r="U408" i="89"/>
  <c r="S408" i="89"/>
  <c r="Q408" i="89"/>
  <c r="O408" i="89"/>
  <c r="M408" i="89"/>
  <c r="K408" i="89"/>
  <c r="I408" i="89"/>
  <c r="G408" i="89"/>
  <c r="BB405" i="89"/>
  <c r="BC405" i="89" s="1"/>
  <c r="AZ405" i="89"/>
  <c r="AX405" i="89"/>
  <c r="AV405" i="89"/>
  <c r="AT405" i="89"/>
  <c r="AR405" i="89"/>
  <c r="AP405" i="89"/>
  <c r="AN405" i="89"/>
  <c r="AL405" i="89"/>
  <c r="AJ405" i="89"/>
  <c r="AH405" i="89"/>
  <c r="AF405" i="89"/>
  <c r="AD405" i="89"/>
  <c r="AB405" i="89"/>
  <c r="Z405" i="89"/>
  <c r="X405" i="89"/>
  <c r="V405" i="89"/>
  <c r="T405" i="89"/>
  <c r="R405" i="89"/>
  <c r="P405" i="89"/>
  <c r="N405" i="89"/>
  <c r="L405" i="89"/>
  <c r="BT405" i="89" s="1"/>
  <c r="J405" i="89"/>
  <c r="BP405" i="89" s="1"/>
  <c r="H405" i="89"/>
  <c r="F405" i="89"/>
  <c r="BL405" i="89" s="1"/>
  <c r="BB404" i="89"/>
  <c r="BC404" i="89" s="1"/>
  <c r="AZ404" i="89"/>
  <c r="AX404" i="89"/>
  <c r="AV404" i="89"/>
  <c r="AT404" i="89"/>
  <c r="AR404" i="89"/>
  <c r="AP404" i="89"/>
  <c r="AN404" i="89"/>
  <c r="AL404" i="89"/>
  <c r="AJ404" i="89"/>
  <c r="AH404" i="89"/>
  <c r="AF404" i="89"/>
  <c r="AD404" i="89"/>
  <c r="AB404" i="89"/>
  <c r="Z404" i="89"/>
  <c r="X404" i="89"/>
  <c r="V404" i="89"/>
  <c r="T404" i="89"/>
  <c r="R404" i="89"/>
  <c r="P404" i="89"/>
  <c r="N404" i="89"/>
  <c r="L404" i="89"/>
  <c r="BT404" i="89" s="1"/>
  <c r="J404" i="89"/>
  <c r="BP404" i="89" s="1"/>
  <c r="H404" i="89"/>
  <c r="F404" i="89"/>
  <c r="BL404" i="89" s="1"/>
  <c r="BB403" i="89"/>
  <c r="BC403" i="89" s="1"/>
  <c r="AZ403" i="89"/>
  <c r="AX403" i="89"/>
  <c r="AV403" i="89"/>
  <c r="AT403" i="89"/>
  <c r="AR403" i="89"/>
  <c r="AP403" i="89"/>
  <c r="AN403" i="89"/>
  <c r="AL403" i="89"/>
  <c r="AJ403" i="89"/>
  <c r="AH403" i="89"/>
  <c r="AF403" i="89"/>
  <c r="AD403" i="89"/>
  <c r="AB403" i="89"/>
  <c r="Z403" i="89"/>
  <c r="X403" i="89"/>
  <c r="V403" i="89"/>
  <c r="T403" i="89"/>
  <c r="R403" i="89"/>
  <c r="P403" i="89"/>
  <c r="N403" i="89"/>
  <c r="L403" i="89"/>
  <c r="BT403" i="89" s="1"/>
  <c r="J403" i="89"/>
  <c r="BP403" i="89" s="1"/>
  <c r="H403" i="89"/>
  <c r="F403" i="89"/>
  <c r="BL403" i="89" s="1"/>
  <c r="BB402" i="89"/>
  <c r="BC402" i="89" s="1"/>
  <c r="AZ402" i="89"/>
  <c r="AX402" i="89"/>
  <c r="AV402" i="89"/>
  <c r="AT402" i="89"/>
  <c r="AR402" i="89"/>
  <c r="AP402" i="89"/>
  <c r="AN402" i="89"/>
  <c r="AL402" i="89"/>
  <c r="AJ402" i="89"/>
  <c r="AH402" i="89"/>
  <c r="AF402" i="89"/>
  <c r="AD402" i="89"/>
  <c r="AB402" i="89"/>
  <c r="Z402" i="89"/>
  <c r="X402" i="89"/>
  <c r="V402" i="89"/>
  <c r="T402" i="89"/>
  <c r="R402" i="89"/>
  <c r="P402" i="89"/>
  <c r="N402" i="89"/>
  <c r="L402" i="89"/>
  <c r="BT402" i="89" s="1"/>
  <c r="J402" i="89"/>
  <c r="BP402" i="89" s="1"/>
  <c r="H402" i="89"/>
  <c r="F402" i="89"/>
  <c r="BL402" i="89" s="1"/>
  <c r="BB401" i="89"/>
  <c r="BC401" i="89" s="1"/>
  <c r="AZ401" i="89"/>
  <c r="AX401" i="89"/>
  <c r="AV401" i="89"/>
  <c r="AT401" i="89"/>
  <c r="AR401" i="89"/>
  <c r="AP401" i="89"/>
  <c r="AN401" i="89"/>
  <c r="AL401" i="89"/>
  <c r="AJ401" i="89"/>
  <c r="AH401" i="89"/>
  <c r="AF401" i="89"/>
  <c r="AD401" i="89"/>
  <c r="AB401" i="89"/>
  <c r="Z401" i="89"/>
  <c r="X401" i="89"/>
  <c r="V401" i="89"/>
  <c r="T401" i="89"/>
  <c r="R401" i="89"/>
  <c r="P401" i="89"/>
  <c r="N401" i="89"/>
  <c r="L401" i="89"/>
  <c r="BT401" i="89" s="1"/>
  <c r="J401" i="89"/>
  <c r="BP401" i="89" s="1"/>
  <c r="H401" i="89"/>
  <c r="F401" i="89"/>
  <c r="BL401" i="89" s="1"/>
  <c r="BB400" i="89"/>
  <c r="BC400" i="89" s="1"/>
  <c r="AZ400" i="89"/>
  <c r="AX400" i="89"/>
  <c r="AV400" i="89"/>
  <c r="AT400" i="89"/>
  <c r="AR400" i="89"/>
  <c r="AP400" i="89"/>
  <c r="AN400" i="89"/>
  <c r="AL400" i="89"/>
  <c r="AJ400" i="89"/>
  <c r="AH400" i="89"/>
  <c r="AF400" i="89"/>
  <c r="AD400" i="89"/>
  <c r="AB400" i="89"/>
  <c r="Z400" i="89"/>
  <c r="X400" i="89"/>
  <c r="V400" i="89"/>
  <c r="T400" i="89"/>
  <c r="R400" i="89"/>
  <c r="P400" i="89"/>
  <c r="N400" i="89"/>
  <c r="L400" i="89"/>
  <c r="BT400" i="89" s="1"/>
  <c r="J400" i="89"/>
  <c r="BP400" i="89" s="1"/>
  <c r="H400" i="89"/>
  <c r="F400" i="89"/>
  <c r="BL400" i="89" s="1"/>
  <c r="BB399" i="89"/>
  <c r="BC399" i="89" s="1"/>
  <c r="AZ399" i="89"/>
  <c r="AX399" i="89"/>
  <c r="AV399" i="89"/>
  <c r="AT399" i="89"/>
  <c r="AR399" i="89"/>
  <c r="AP399" i="89"/>
  <c r="AN399" i="89"/>
  <c r="AL399" i="89"/>
  <c r="AJ399" i="89"/>
  <c r="AH399" i="89"/>
  <c r="AF399" i="89"/>
  <c r="AD399" i="89"/>
  <c r="AB399" i="89"/>
  <c r="Z399" i="89"/>
  <c r="X399" i="89"/>
  <c r="V399" i="89"/>
  <c r="T399" i="89"/>
  <c r="R399" i="89"/>
  <c r="P399" i="89"/>
  <c r="N399" i="89"/>
  <c r="L399" i="89"/>
  <c r="BT399" i="89" s="1"/>
  <c r="J399" i="89"/>
  <c r="BP399" i="89" s="1"/>
  <c r="H399" i="89"/>
  <c r="F399" i="89"/>
  <c r="BL399" i="89" s="1"/>
  <c r="BB398" i="89"/>
  <c r="BC398" i="89" s="1"/>
  <c r="AZ398" i="89"/>
  <c r="AX398" i="89"/>
  <c r="AV398" i="89"/>
  <c r="AT398" i="89"/>
  <c r="AR398" i="89"/>
  <c r="AP398" i="89"/>
  <c r="AN398" i="89"/>
  <c r="AL398" i="89"/>
  <c r="AJ398" i="89"/>
  <c r="AH398" i="89"/>
  <c r="AF398" i="89"/>
  <c r="AD398" i="89"/>
  <c r="AB398" i="89"/>
  <c r="Z398" i="89"/>
  <c r="X398" i="89"/>
  <c r="V398" i="89"/>
  <c r="T398" i="89"/>
  <c r="R398" i="89"/>
  <c r="P398" i="89"/>
  <c r="N398" i="89"/>
  <c r="L398" i="89"/>
  <c r="BT398" i="89" s="1"/>
  <c r="J398" i="89"/>
  <c r="BP398" i="89" s="1"/>
  <c r="H398" i="89"/>
  <c r="F398" i="89"/>
  <c r="BL398" i="89" s="1"/>
  <c r="BB397" i="89"/>
  <c r="BC397" i="89" s="1"/>
  <c r="AZ397" i="89"/>
  <c r="AX397" i="89"/>
  <c r="AV397" i="89"/>
  <c r="AT397" i="89"/>
  <c r="AR397" i="89"/>
  <c r="AP397" i="89"/>
  <c r="AN397" i="89"/>
  <c r="AL397" i="89"/>
  <c r="AJ397" i="89"/>
  <c r="AH397" i="89"/>
  <c r="AF397" i="89"/>
  <c r="AD397" i="89"/>
  <c r="AB397" i="89"/>
  <c r="Z397" i="89"/>
  <c r="X397" i="89"/>
  <c r="V397" i="89"/>
  <c r="T397" i="89"/>
  <c r="R397" i="89"/>
  <c r="P397" i="89"/>
  <c r="N397" i="89"/>
  <c r="L397" i="89"/>
  <c r="BT397" i="89" s="1"/>
  <c r="J397" i="89"/>
  <c r="BP397" i="89" s="1"/>
  <c r="H397" i="89"/>
  <c r="F397" i="89"/>
  <c r="BL397" i="89" s="1"/>
  <c r="BB396" i="89"/>
  <c r="BC396" i="89" s="1"/>
  <c r="AZ396" i="89"/>
  <c r="AX396" i="89"/>
  <c r="AV396" i="89"/>
  <c r="AT396" i="89"/>
  <c r="AR396" i="89"/>
  <c r="AP396" i="89"/>
  <c r="AN396" i="89"/>
  <c r="AL396" i="89"/>
  <c r="AJ396" i="89"/>
  <c r="AH396" i="89"/>
  <c r="AF396" i="89"/>
  <c r="AD396" i="89"/>
  <c r="AB396" i="89"/>
  <c r="Z396" i="89"/>
  <c r="X396" i="89"/>
  <c r="V396" i="89"/>
  <c r="T396" i="89"/>
  <c r="R396" i="89"/>
  <c r="P396" i="89"/>
  <c r="N396" i="89"/>
  <c r="L396" i="89"/>
  <c r="BT396" i="89" s="1"/>
  <c r="J396" i="89"/>
  <c r="BP396" i="89" s="1"/>
  <c r="H396" i="89"/>
  <c r="F396" i="89"/>
  <c r="BL396" i="89" s="1"/>
  <c r="BB395" i="89"/>
  <c r="BC395" i="89" s="1"/>
  <c r="AZ395" i="89"/>
  <c r="AX395" i="89"/>
  <c r="AV395" i="89"/>
  <c r="AT395" i="89"/>
  <c r="AR395" i="89"/>
  <c r="AP395" i="89"/>
  <c r="AN395" i="89"/>
  <c r="AL395" i="89"/>
  <c r="AJ395" i="89"/>
  <c r="AH395" i="89"/>
  <c r="AF395" i="89"/>
  <c r="AD395" i="89"/>
  <c r="AB395" i="89"/>
  <c r="Z395" i="89"/>
  <c r="X395" i="89"/>
  <c r="V395" i="89"/>
  <c r="T395" i="89"/>
  <c r="R395" i="89"/>
  <c r="P395" i="89"/>
  <c r="N395" i="89"/>
  <c r="L395" i="89"/>
  <c r="BT395" i="89" s="1"/>
  <c r="J395" i="89"/>
  <c r="BP395" i="89" s="1"/>
  <c r="H395" i="89"/>
  <c r="F395" i="89"/>
  <c r="BL395" i="89" s="1"/>
  <c r="BB394" i="89"/>
  <c r="BC394" i="89" s="1"/>
  <c r="AZ394" i="89"/>
  <c r="AX394" i="89"/>
  <c r="AV394" i="89"/>
  <c r="AT394" i="89"/>
  <c r="AR394" i="89"/>
  <c r="AP394" i="89"/>
  <c r="AN394" i="89"/>
  <c r="AL394" i="89"/>
  <c r="AJ394" i="89"/>
  <c r="AH394" i="89"/>
  <c r="AF394" i="89"/>
  <c r="AD394" i="89"/>
  <c r="AB394" i="89"/>
  <c r="Z394" i="89"/>
  <c r="X394" i="89"/>
  <c r="V394" i="89"/>
  <c r="T394" i="89"/>
  <c r="R394" i="89"/>
  <c r="P394" i="89"/>
  <c r="N394" i="89"/>
  <c r="L394" i="89"/>
  <c r="BT394" i="89" s="1"/>
  <c r="J394" i="89"/>
  <c r="BP394" i="89" s="1"/>
  <c r="H394" i="89"/>
  <c r="F394" i="89"/>
  <c r="BL394" i="89" s="1"/>
  <c r="BB393" i="89"/>
  <c r="BC393" i="89" s="1"/>
  <c r="AZ393" i="89"/>
  <c r="AX393" i="89"/>
  <c r="AV393" i="89"/>
  <c r="AT393" i="89"/>
  <c r="AR393" i="89"/>
  <c r="AP393" i="89"/>
  <c r="AN393" i="89"/>
  <c r="AL393" i="89"/>
  <c r="AJ393" i="89"/>
  <c r="AH393" i="89"/>
  <c r="AF393" i="89"/>
  <c r="AD393" i="89"/>
  <c r="AB393" i="89"/>
  <c r="Z393" i="89"/>
  <c r="X393" i="89"/>
  <c r="V393" i="89"/>
  <c r="T393" i="89"/>
  <c r="R393" i="89"/>
  <c r="P393" i="89"/>
  <c r="N393" i="89"/>
  <c r="L393" i="89"/>
  <c r="BT393" i="89" s="1"/>
  <c r="J393" i="89"/>
  <c r="BP393" i="89" s="1"/>
  <c r="H393" i="89"/>
  <c r="F393" i="89"/>
  <c r="BL393" i="89" s="1"/>
  <c r="BB392" i="89"/>
  <c r="BC392" i="89" s="1"/>
  <c r="AZ392" i="89"/>
  <c r="AX392" i="89"/>
  <c r="AV392" i="89"/>
  <c r="AT392" i="89"/>
  <c r="AR392" i="89"/>
  <c r="AP392" i="89"/>
  <c r="AN392" i="89"/>
  <c r="AL392" i="89"/>
  <c r="AJ392" i="89"/>
  <c r="AH392" i="89"/>
  <c r="AF392" i="89"/>
  <c r="AD392" i="89"/>
  <c r="AB392" i="89"/>
  <c r="Z392" i="89"/>
  <c r="X392" i="89"/>
  <c r="V392" i="89"/>
  <c r="T392" i="89"/>
  <c r="R392" i="89"/>
  <c r="P392" i="89"/>
  <c r="N392" i="89"/>
  <c r="L392" i="89"/>
  <c r="BT392" i="89" s="1"/>
  <c r="J392" i="89"/>
  <c r="BP392" i="89" s="1"/>
  <c r="H392" i="89"/>
  <c r="F392" i="89"/>
  <c r="BL392" i="89" s="1"/>
  <c r="BB391" i="89"/>
  <c r="BC391" i="89" s="1"/>
  <c r="AZ391" i="89"/>
  <c r="AX391" i="89"/>
  <c r="AV391" i="89"/>
  <c r="AT391" i="89"/>
  <c r="AR391" i="89"/>
  <c r="AP391" i="89"/>
  <c r="AN391" i="89"/>
  <c r="AL391" i="89"/>
  <c r="AJ391" i="89"/>
  <c r="AH391" i="89"/>
  <c r="AF391" i="89"/>
  <c r="AD391" i="89"/>
  <c r="AB391" i="89"/>
  <c r="Z391" i="89"/>
  <c r="X391" i="89"/>
  <c r="V391" i="89"/>
  <c r="T391" i="89"/>
  <c r="R391" i="89"/>
  <c r="P391" i="89"/>
  <c r="N391" i="89"/>
  <c r="L391" i="89"/>
  <c r="BT391" i="89" s="1"/>
  <c r="J391" i="89"/>
  <c r="BP391" i="89" s="1"/>
  <c r="H391" i="89"/>
  <c r="F391" i="89"/>
  <c r="BL391" i="89" s="1"/>
  <c r="BB390" i="89"/>
  <c r="BC390" i="89" s="1"/>
  <c r="AZ390" i="89"/>
  <c r="AX390" i="89"/>
  <c r="AV390" i="89"/>
  <c r="AT390" i="89"/>
  <c r="AR390" i="89"/>
  <c r="AP390" i="89"/>
  <c r="AN390" i="89"/>
  <c r="AL390" i="89"/>
  <c r="AJ390" i="89"/>
  <c r="AH390" i="89"/>
  <c r="AF390" i="89"/>
  <c r="AD390" i="89"/>
  <c r="AB390" i="89"/>
  <c r="Z390" i="89"/>
  <c r="X390" i="89"/>
  <c r="V390" i="89"/>
  <c r="T390" i="89"/>
  <c r="R390" i="89"/>
  <c r="P390" i="89"/>
  <c r="N390" i="89"/>
  <c r="L390" i="89"/>
  <c r="BT390" i="89" s="1"/>
  <c r="J390" i="89"/>
  <c r="BP390" i="89" s="1"/>
  <c r="H390" i="89"/>
  <c r="F390" i="89"/>
  <c r="BL390" i="89" s="1"/>
  <c r="BB389" i="89"/>
  <c r="BC389" i="89" s="1"/>
  <c r="AZ389" i="89"/>
  <c r="AX389" i="89"/>
  <c r="AV389" i="89"/>
  <c r="AT389" i="89"/>
  <c r="AR389" i="89"/>
  <c r="AP389" i="89"/>
  <c r="AN389" i="89"/>
  <c r="AL389" i="89"/>
  <c r="AJ389" i="89"/>
  <c r="AH389" i="89"/>
  <c r="AF389" i="89"/>
  <c r="AD389" i="89"/>
  <c r="AB389" i="89"/>
  <c r="Z389" i="89"/>
  <c r="X389" i="89"/>
  <c r="V389" i="89"/>
  <c r="T389" i="89"/>
  <c r="R389" i="89"/>
  <c r="P389" i="89"/>
  <c r="N389" i="89"/>
  <c r="L389" i="89"/>
  <c r="BT389" i="89" s="1"/>
  <c r="J389" i="89"/>
  <c r="BP389" i="89" s="1"/>
  <c r="H389" i="89"/>
  <c r="F389" i="89"/>
  <c r="BL389" i="89" s="1"/>
  <c r="BB388" i="89"/>
  <c r="BC388" i="89" s="1"/>
  <c r="AZ388" i="89"/>
  <c r="AX388" i="89"/>
  <c r="AV388" i="89"/>
  <c r="AT388" i="89"/>
  <c r="AR388" i="89"/>
  <c r="AP388" i="89"/>
  <c r="AN388" i="89"/>
  <c r="AL388" i="89"/>
  <c r="AJ388" i="89"/>
  <c r="AH388" i="89"/>
  <c r="AF388" i="89"/>
  <c r="AD388" i="89"/>
  <c r="AB388" i="89"/>
  <c r="Z388" i="89"/>
  <c r="X388" i="89"/>
  <c r="V388" i="89"/>
  <c r="T388" i="89"/>
  <c r="R388" i="89"/>
  <c r="P388" i="89"/>
  <c r="N388" i="89"/>
  <c r="L388" i="89"/>
  <c r="BT388" i="89" s="1"/>
  <c r="J388" i="89"/>
  <c r="BP388" i="89" s="1"/>
  <c r="H388" i="89"/>
  <c r="F388" i="89"/>
  <c r="BL388" i="89" s="1"/>
  <c r="BB387" i="89"/>
  <c r="BC387" i="89" s="1"/>
  <c r="AZ387" i="89"/>
  <c r="AX387" i="89"/>
  <c r="AV387" i="89"/>
  <c r="AT387" i="89"/>
  <c r="AR387" i="89"/>
  <c r="AP387" i="89"/>
  <c r="AN387" i="89"/>
  <c r="AL387" i="89"/>
  <c r="AJ387" i="89"/>
  <c r="AH387" i="89"/>
  <c r="AF387" i="89"/>
  <c r="AD387" i="89"/>
  <c r="AB387" i="89"/>
  <c r="Z387" i="89"/>
  <c r="X387" i="89"/>
  <c r="V387" i="89"/>
  <c r="T387" i="89"/>
  <c r="R387" i="89"/>
  <c r="P387" i="89"/>
  <c r="N387" i="89"/>
  <c r="L387" i="89"/>
  <c r="BT387" i="89" s="1"/>
  <c r="J387" i="89"/>
  <c r="BP387" i="89" s="1"/>
  <c r="H387" i="89"/>
  <c r="F387" i="89"/>
  <c r="BL387" i="89" s="1"/>
  <c r="BB386" i="89"/>
  <c r="BC386" i="89" s="1"/>
  <c r="AZ386" i="89"/>
  <c r="AX386" i="89"/>
  <c r="AV386" i="89"/>
  <c r="AT386" i="89"/>
  <c r="AR386" i="89"/>
  <c r="AP386" i="89"/>
  <c r="AN386" i="89"/>
  <c r="AL386" i="89"/>
  <c r="AJ386" i="89"/>
  <c r="AH386" i="89"/>
  <c r="AF386" i="89"/>
  <c r="AD386" i="89"/>
  <c r="AB386" i="89"/>
  <c r="Z386" i="89"/>
  <c r="X386" i="89"/>
  <c r="V386" i="89"/>
  <c r="T386" i="89"/>
  <c r="R386" i="89"/>
  <c r="P386" i="89"/>
  <c r="N386" i="89"/>
  <c r="L386" i="89"/>
  <c r="BT386" i="89" s="1"/>
  <c r="J386" i="89"/>
  <c r="BP386" i="89" s="1"/>
  <c r="H386" i="89"/>
  <c r="F386" i="89"/>
  <c r="BL386" i="89" s="1"/>
  <c r="BB385" i="89"/>
  <c r="BC385" i="89" s="1"/>
  <c r="AZ385" i="89"/>
  <c r="AX385" i="89"/>
  <c r="AV385" i="89"/>
  <c r="AT385" i="89"/>
  <c r="AR385" i="89"/>
  <c r="AP385" i="89"/>
  <c r="AN385" i="89"/>
  <c r="AL385" i="89"/>
  <c r="AJ385" i="89"/>
  <c r="AH385" i="89"/>
  <c r="AF385" i="89"/>
  <c r="AD385" i="89"/>
  <c r="AB385" i="89"/>
  <c r="Z385" i="89"/>
  <c r="X385" i="89"/>
  <c r="V385" i="89"/>
  <c r="T385" i="89"/>
  <c r="R385" i="89"/>
  <c r="P385" i="89"/>
  <c r="N385" i="89"/>
  <c r="L385" i="89"/>
  <c r="BT385" i="89" s="1"/>
  <c r="J385" i="89"/>
  <c r="BP385" i="89" s="1"/>
  <c r="H385" i="89"/>
  <c r="F385" i="89"/>
  <c r="BL385" i="89" s="1"/>
  <c r="BB384" i="89"/>
  <c r="BC384" i="89" s="1"/>
  <c r="AZ384" i="89"/>
  <c r="AX384" i="89"/>
  <c r="AV384" i="89"/>
  <c r="AT384" i="89"/>
  <c r="AR384" i="89"/>
  <c r="AP384" i="89"/>
  <c r="AN384" i="89"/>
  <c r="AL384" i="89"/>
  <c r="AJ384" i="89"/>
  <c r="AH384" i="89"/>
  <c r="AF384" i="89"/>
  <c r="AD384" i="89"/>
  <c r="AB384" i="89"/>
  <c r="Z384" i="89"/>
  <c r="X384" i="89"/>
  <c r="V384" i="89"/>
  <c r="T384" i="89"/>
  <c r="R384" i="89"/>
  <c r="P384" i="89"/>
  <c r="N384" i="89"/>
  <c r="L384" i="89"/>
  <c r="BT384" i="89" s="1"/>
  <c r="J384" i="89"/>
  <c r="BP384" i="89" s="1"/>
  <c r="H384" i="89"/>
  <c r="F384" i="89"/>
  <c r="BL384" i="89" s="1"/>
  <c r="BB383" i="89"/>
  <c r="BC383" i="89" s="1"/>
  <c r="AZ383" i="89"/>
  <c r="AX383" i="89"/>
  <c r="AV383" i="89"/>
  <c r="AT383" i="89"/>
  <c r="AR383" i="89"/>
  <c r="AP383" i="89"/>
  <c r="AN383" i="89"/>
  <c r="AL383" i="89"/>
  <c r="AJ383" i="89"/>
  <c r="AH383" i="89"/>
  <c r="AF383" i="89"/>
  <c r="AD383" i="89"/>
  <c r="AB383" i="89"/>
  <c r="Z383" i="89"/>
  <c r="X383" i="89"/>
  <c r="V383" i="89"/>
  <c r="T383" i="89"/>
  <c r="R383" i="89"/>
  <c r="P383" i="89"/>
  <c r="N383" i="89"/>
  <c r="L383" i="89"/>
  <c r="BT383" i="89" s="1"/>
  <c r="J383" i="89"/>
  <c r="BP383" i="89" s="1"/>
  <c r="H383" i="89"/>
  <c r="F383" i="89"/>
  <c r="BL383" i="89" s="1"/>
  <c r="BB382" i="89"/>
  <c r="BC382" i="89" s="1"/>
  <c r="AZ382" i="89"/>
  <c r="AX382" i="89"/>
  <c r="AV382" i="89"/>
  <c r="AT382" i="89"/>
  <c r="AR382" i="89"/>
  <c r="AP382" i="89"/>
  <c r="AN382" i="89"/>
  <c r="AL382" i="89"/>
  <c r="AJ382" i="89"/>
  <c r="AH382" i="89"/>
  <c r="AF382" i="89"/>
  <c r="AD382" i="89"/>
  <c r="AB382" i="89"/>
  <c r="Z382" i="89"/>
  <c r="X382" i="89"/>
  <c r="V382" i="89"/>
  <c r="T382" i="89"/>
  <c r="R382" i="89"/>
  <c r="P382" i="89"/>
  <c r="N382" i="89"/>
  <c r="L382" i="89"/>
  <c r="BT382" i="89" s="1"/>
  <c r="J382" i="89"/>
  <c r="BP382" i="89" s="1"/>
  <c r="H382" i="89"/>
  <c r="F382" i="89"/>
  <c r="BL382" i="89" s="1"/>
  <c r="BB381" i="89"/>
  <c r="BC381" i="89" s="1"/>
  <c r="AZ381" i="89"/>
  <c r="AX381" i="89"/>
  <c r="AV381" i="89"/>
  <c r="AT381" i="89"/>
  <c r="AR381" i="89"/>
  <c r="AP381" i="89"/>
  <c r="AN381" i="89"/>
  <c r="AL381" i="89"/>
  <c r="AJ381" i="89"/>
  <c r="AH381" i="89"/>
  <c r="AF381" i="89"/>
  <c r="AD381" i="89"/>
  <c r="AB381" i="89"/>
  <c r="Z381" i="89"/>
  <c r="X381" i="89"/>
  <c r="V381" i="89"/>
  <c r="T381" i="89"/>
  <c r="R381" i="89"/>
  <c r="P381" i="89"/>
  <c r="N381" i="89"/>
  <c r="L381" i="89"/>
  <c r="BT381" i="89" s="1"/>
  <c r="J381" i="89"/>
  <c r="BP381" i="89" s="1"/>
  <c r="H381" i="89"/>
  <c r="F381" i="89"/>
  <c r="BL381" i="89" s="1"/>
  <c r="BB380" i="89"/>
  <c r="BC380" i="89" s="1"/>
  <c r="AZ380" i="89"/>
  <c r="AX380" i="89"/>
  <c r="AV380" i="89"/>
  <c r="AT380" i="89"/>
  <c r="AR380" i="89"/>
  <c r="AP380" i="89"/>
  <c r="AN380" i="89"/>
  <c r="AL380" i="89"/>
  <c r="AJ380" i="89"/>
  <c r="AH380" i="89"/>
  <c r="AF380" i="89"/>
  <c r="AD380" i="89"/>
  <c r="AB380" i="89"/>
  <c r="Z380" i="89"/>
  <c r="X380" i="89"/>
  <c r="V380" i="89"/>
  <c r="T380" i="89"/>
  <c r="R380" i="89"/>
  <c r="P380" i="89"/>
  <c r="N380" i="89"/>
  <c r="L380" i="89"/>
  <c r="BT380" i="89" s="1"/>
  <c r="J380" i="89"/>
  <c r="BP380" i="89" s="1"/>
  <c r="H380" i="89"/>
  <c r="F380" i="89"/>
  <c r="BL380" i="89" s="1"/>
  <c r="BB379" i="89"/>
  <c r="BC379" i="89" s="1"/>
  <c r="AZ379" i="89"/>
  <c r="AX379" i="89"/>
  <c r="AV379" i="89"/>
  <c r="AT379" i="89"/>
  <c r="AR379" i="89"/>
  <c r="AP379" i="89"/>
  <c r="AN379" i="89"/>
  <c r="AL379" i="89"/>
  <c r="AJ379" i="89"/>
  <c r="AH379" i="89"/>
  <c r="AF379" i="89"/>
  <c r="AD379" i="89"/>
  <c r="AB379" i="89"/>
  <c r="Z379" i="89"/>
  <c r="X379" i="89"/>
  <c r="V379" i="89"/>
  <c r="T379" i="89"/>
  <c r="R379" i="89"/>
  <c r="P379" i="89"/>
  <c r="N379" i="89"/>
  <c r="L379" i="89"/>
  <c r="BT379" i="89" s="1"/>
  <c r="J379" i="89"/>
  <c r="BP379" i="89" s="1"/>
  <c r="H379" i="89"/>
  <c r="F379" i="89"/>
  <c r="BL379" i="89" s="1"/>
  <c r="BB378" i="89"/>
  <c r="BC378" i="89" s="1"/>
  <c r="AZ378" i="89"/>
  <c r="AX378" i="89"/>
  <c r="AV378" i="89"/>
  <c r="AT378" i="89"/>
  <c r="AR378" i="89"/>
  <c r="AP378" i="89"/>
  <c r="AN378" i="89"/>
  <c r="AL378" i="89"/>
  <c r="AJ378" i="89"/>
  <c r="AH378" i="89"/>
  <c r="AF378" i="89"/>
  <c r="AD378" i="89"/>
  <c r="AB378" i="89"/>
  <c r="Z378" i="89"/>
  <c r="X378" i="89"/>
  <c r="V378" i="89"/>
  <c r="T378" i="89"/>
  <c r="R378" i="89"/>
  <c r="P378" i="89"/>
  <c r="N378" i="89"/>
  <c r="L378" i="89"/>
  <c r="BT378" i="89" s="1"/>
  <c r="J378" i="89"/>
  <c r="BP378" i="89" s="1"/>
  <c r="H378" i="89"/>
  <c r="F378" i="89"/>
  <c r="BL378" i="89" s="1"/>
  <c r="BB377" i="89"/>
  <c r="BC377" i="89" s="1"/>
  <c r="AZ377" i="89"/>
  <c r="AX377" i="89"/>
  <c r="AV377" i="89"/>
  <c r="AT377" i="89"/>
  <c r="AR377" i="89"/>
  <c r="AP377" i="89"/>
  <c r="AN377" i="89"/>
  <c r="AL377" i="89"/>
  <c r="AJ377" i="89"/>
  <c r="AH377" i="89"/>
  <c r="AF377" i="89"/>
  <c r="AD377" i="89"/>
  <c r="AB377" i="89"/>
  <c r="Z377" i="89"/>
  <c r="X377" i="89"/>
  <c r="V377" i="89"/>
  <c r="T377" i="89"/>
  <c r="R377" i="89"/>
  <c r="P377" i="89"/>
  <c r="N377" i="89"/>
  <c r="L377" i="89"/>
  <c r="BT377" i="89" s="1"/>
  <c r="J377" i="89"/>
  <c r="BP377" i="89" s="1"/>
  <c r="H377" i="89"/>
  <c r="F377" i="89"/>
  <c r="BL377" i="89" s="1"/>
  <c r="BB376" i="89"/>
  <c r="BC376" i="89" s="1"/>
  <c r="AZ376" i="89"/>
  <c r="AX376" i="89"/>
  <c r="AV376" i="89"/>
  <c r="AT376" i="89"/>
  <c r="AR376" i="89"/>
  <c r="AP376" i="89"/>
  <c r="AN376" i="89"/>
  <c r="AL376" i="89"/>
  <c r="AJ376" i="89"/>
  <c r="AH376" i="89"/>
  <c r="AF376" i="89"/>
  <c r="AD376" i="89"/>
  <c r="AB376" i="89"/>
  <c r="Z376" i="89"/>
  <c r="X376" i="89"/>
  <c r="V376" i="89"/>
  <c r="T376" i="89"/>
  <c r="R376" i="89"/>
  <c r="P376" i="89"/>
  <c r="N376" i="89"/>
  <c r="L376" i="89"/>
  <c r="BT376" i="89" s="1"/>
  <c r="J376" i="89"/>
  <c r="BP376" i="89" s="1"/>
  <c r="H376" i="89"/>
  <c r="F376" i="89"/>
  <c r="BL376" i="89" s="1"/>
  <c r="BB375" i="89"/>
  <c r="AZ375" i="89"/>
  <c r="AX375" i="89"/>
  <c r="AV375" i="89"/>
  <c r="AT375" i="89"/>
  <c r="AR375" i="89"/>
  <c r="AP375" i="89"/>
  <c r="AN375" i="89"/>
  <c r="AL375" i="89"/>
  <c r="AJ375" i="89"/>
  <c r="AH375" i="89"/>
  <c r="AF375" i="89"/>
  <c r="AD375" i="89"/>
  <c r="AB375" i="89"/>
  <c r="Z375" i="89"/>
  <c r="X375" i="89"/>
  <c r="V375" i="89"/>
  <c r="T375" i="89"/>
  <c r="R375" i="89"/>
  <c r="P375" i="89"/>
  <c r="N375" i="89"/>
  <c r="L375" i="89"/>
  <c r="BT375" i="89" s="1"/>
  <c r="J375" i="89"/>
  <c r="BP375" i="89" s="1"/>
  <c r="H375" i="89"/>
  <c r="F375" i="89"/>
  <c r="BL375" i="89" s="1"/>
  <c r="AY368" i="89"/>
  <c r="AW368" i="89"/>
  <c r="AU368" i="89"/>
  <c r="AS368" i="89"/>
  <c r="AQ368" i="89"/>
  <c r="AO368" i="89"/>
  <c r="AM368" i="89"/>
  <c r="AK368" i="89"/>
  <c r="AI368" i="89"/>
  <c r="AG368" i="89"/>
  <c r="AE368" i="89"/>
  <c r="AC368" i="89"/>
  <c r="AA368" i="89"/>
  <c r="Y368" i="89"/>
  <c r="W368" i="89"/>
  <c r="U368" i="89"/>
  <c r="S368" i="89"/>
  <c r="Q368" i="89"/>
  <c r="O368" i="89"/>
  <c r="M368" i="89"/>
  <c r="K368" i="89"/>
  <c r="I368" i="89"/>
  <c r="G368" i="89"/>
  <c r="E368" i="89"/>
  <c r="BB365" i="89"/>
  <c r="BC365" i="89" s="1"/>
  <c r="AZ365" i="89"/>
  <c r="AX365" i="89"/>
  <c r="AV365" i="89"/>
  <c r="AT365" i="89"/>
  <c r="AR365" i="89"/>
  <c r="AP365" i="89"/>
  <c r="AN365" i="89"/>
  <c r="AL365" i="89"/>
  <c r="AJ365" i="89"/>
  <c r="AH365" i="89"/>
  <c r="AF365" i="89"/>
  <c r="AD365" i="89"/>
  <c r="AB365" i="89"/>
  <c r="Z365" i="89"/>
  <c r="X365" i="89"/>
  <c r="V365" i="89"/>
  <c r="T365" i="89"/>
  <c r="R365" i="89"/>
  <c r="P365" i="89"/>
  <c r="N365" i="89"/>
  <c r="L365" i="89"/>
  <c r="BT365"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N364" i="89"/>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N363" i="89"/>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N362" i="89"/>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N361" i="89"/>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N360" i="89"/>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N359" i="89"/>
  <c r="L359" i="89"/>
  <c r="BT359" i="89" s="1"/>
  <c r="BB358" i="89"/>
  <c r="BC358" i="89" s="1"/>
  <c r="AZ358" i="89"/>
  <c r="AX358" i="89"/>
  <c r="AV358" i="89"/>
  <c r="AT358" i="89"/>
  <c r="AR358" i="89"/>
  <c r="AP358" i="89"/>
  <c r="AN358" i="89"/>
  <c r="AL358" i="89"/>
  <c r="AJ358" i="89"/>
  <c r="AH358" i="89"/>
  <c r="AF358" i="89"/>
  <c r="AD358" i="89"/>
  <c r="AB358" i="89"/>
  <c r="Z358" i="89"/>
  <c r="X358" i="89"/>
  <c r="V358" i="89"/>
  <c r="T358" i="89"/>
  <c r="R358" i="89"/>
  <c r="P358" i="89"/>
  <c r="N358" i="89"/>
  <c r="L358" i="89"/>
  <c r="BT358"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N357" i="89"/>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N356" i="89"/>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N355" i="89"/>
  <c r="L355" i="89"/>
  <c r="BT355" i="89" s="1"/>
  <c r="BB354" i="89"/>
  <c r="BC354" i="89" s="1"/>
  <c r="AZ354" i="89"/>
  <c r="AX354" i="89"/>
  <c r="AV354" i="89"/>
  <c r="AT354" i="89"/>
  <c r="AR354" i="89"/>
  <c r="AP354" i="89"/>
  <c r="AN354" i="89"/>
  <c r="AL354" i="89"/>
  <c r="AJ354" i="89"/>
  <c r="AH354" i="89"/>
  <c r="AF354" i="89"/>
  <c r="AD354" i="89"/>
  <c r="AB354" i="89"/>
  <c r="Z354" i="89"/>
  <c r="X354" i="89"/>
  <c r="V354" i="89"/>
  <c r="T354" i="89"/>
  <c r="R354" i="89"/>
  <c r="P354" i="89"/>
  <c r="N354" i="89"/>
  <c r="L354" i="89"/>
  <c r="BT354"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N352" i="89"/>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N351" i="89"/>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N350" i="89"/>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N349" i="89"/>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N348" i="89"/>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N347" i="89"/>
  <c r="L347" i="89"/>
  <c r="BT347" i="89" s="1"/>
  <c r="BB346" i="89"/>
  <c r="BC346" i="89" s="1"/>
  <c r="AZ346" i="89"/>
  <c r="AX346" i="89"/>
  <c r="AV346" i="89"/>
  <c r="AT346" i="89"/>
  <c r="AR346" i="89"/>
  <c r="AP346" i="89"/>
  <c r="AN346" i="89"/>
  <c r="AL346" i="89"/>
  <c r="AJ346" i="89"/>
  <c r="AH346" i="89"/>
  <c r="AF346" i="89"/>
  <c r="AD346" i="89"/>
  <c r="AB346" i="89"/>
  <c r="Z346" i="89"/>
  <c r="X346" i="89"/>
  <c r="V346" i="89"/>
  <c r="T346" i="89"/>
  <c r="R346" i="89"/>
  <c r="P346" i="89"/>
  <c r="N346" i="89"/>
  <c r="L346" i="89"/>
  <c r="BT346" i="89" s="1"/>
  <c r="BB345" i="89"/>
  <c r="BC345" i="89" s="1"/>
  <c r="AZ345" i="89"/>
  <c r="AX345" i="89"/>
  <c r="AV345" i="89"/>
  <c r="AT345" i="89"/>
  <c r="AR345" i="89"/>
  <c r="AP345" i="89"/>
  <c r="AN345" i="89"/>
  <c r="AL345" i="89"/>
  <c r="AJ345" i="89"/>
  <c r="AH345" i="89"/>
  <c r="AF345" i="89"/>
  <c r="AD345" i="89"/>
  <c r="AB345" i="89"/>
  <c r="Z345" i="89"/>
  <c r="X345" i="89"/>
  <c r="V345" i="89"/>
  <c r="T345" i="89"/>
  <c r="R345" i="89"/>
  <c r="P345" i="89"/>
  <c r="N345" i="89"/>
  <c r="L345" i="89"/>
  <c r="BT345" i="89" s="1"/>
  <c r="BB344" i="89"/>
  <c r="BC344" i="89" s="1"/>
  <c r="AZ344" i="89"/>
  <c r="AX344" i="89"/>
  <c r="AV344" i="89"/>
  <c r="AT344" i="89"/>
  <c r="AR344" i="89"/>
  <c r="AP344" i="89"/>
  <c r="AN344" i="89"/>
  <c r="AL344" i="89"/>
  <c r="AJ344" i="89"/>
  <c r="AH344" i="89"/>
  <c r="AF344" i="89"/>
  <c r="AD344" i="89"/>
  <c r="AB344" i="89"/>
  <c r="Z344" i="89"/>
  <c r="X344" i="89"/>
  <c r="V344" i="89"/>
  <c r="T344" i="89"/>
  <c r="R344" i="89"/>
  <c r="P344" i="89"/>
  <c r="N344" i="89"/>
  <c r="L344" i="89"/>
  <c r="BT344" i="89" s="1"/>
  <c r="BB343" i="89"/>
  <c r="BC343" i="89" s="1"/>
  <c r="AZ343" i="89"/>
  <c r="AX343" i="89"/>
  <c r="AV343" i="89"/>
  <c r="AT343" i="89"/>
  <c r="AR343" i="89"/>
  <c r="AP343" i="89"/>
  <c r="AN343" i="89"/>
  <c r="AL343" i="89"/>
  <c r="AJ343" i="89"/>
  <c r="AH343" i="89"/>
  <c r="AF343" i="89"/>
  <c r="AD343" i="89"/>
  <c r="AB343" i="89"/>
  <c r="Z343" i="89"/>
  <c r="X343" i="89"/>
  <c r="V343" i="89"/>
  <c r="T343" i="89"/>
  <c r="R343" i="89"/>
  <c r="P343" i="89"/>
  <c r="N343" i="89"/>
  <c r="L343" i="89"/>
  <c r="BT343" i="89" s="1"/>
  <c r="BB342" i="89"/>
  <c r="BC342" i="89" s="1"/>
  <c r="AZ342" i="89"/>
  <c r="AX342" i="89"/>
  <c r="AV342" i="89"/>
  <c r="AT342" i="89"/>
  <c r="AR342" i="89"/>
  <c r="AP342" i="89"/>
  <c r="AN342" i="89"/>
  <c r="AL342" i="89"/>
  <c r="AJ342" i="89"/>
  <c r="AH342" i="89"/>
  <c r="AF342" i="89"/>
  <c r="AD342" i="89"/>
  <c r="AB342" i="89"/>
  <c r="Z342" i="89"/>
  <c r="X342" i="89"/>
  <c r="V342" i="89"/>
  <c r="T342" i="89"/>
  <c r="R342" i="89"/>
  <c r="P342" i="89"/>
  <c r="N342" i="89"/>
  <c r="L342" i="89"/>
  <c r="BT342" i="89" s="1"/>
  <c r="BB341" i="89"/>
  <c r="BC341" i="89" s="1"/>
  <c r="AZ341" i="89"/>
  <c r="AX341" i="89"/>
  <c r="AV341" i="89"/>
  <c r="AT341" i="89"/>
  <c r="AR341" i="89"/>
  <c r="AP341" i="89"/>
  <c r="AN341" i="89"/>
  <c r="AL341" i="89"/>
  <c r="AJ341" i="89"/>
  <c r="AH341" i="89"/>
  <c r="AF341" i="89"/>
  <c r="AD341" i="89"/>
  <c r="AB341" i="89"/>
  <c r="Z341" i="89"/>
  <c r="X341" i="89"/>
  <c r="V341" i="89"/>
  <c r="T341" i="89"/>
  <c r="R341" i="89"/>
  <c r="P341" i="89"/>
  <c r="N341" i="89"/>
  <c r="L341" i="89"/>
  <c r="BT341" i="89" s="1"/>
  <c r="BB340" i="89"/>
  <c r="BC340" i="89" s="1"/>
  <c r="AZ340" i="89"/>
  <c r="AX340" i="89"/>
  <c r="AV340" i="89"/>
  <c r="AT340" i="89"/>
  <c r="AR340" i="89"/>
  <c r="AP340" i="89"/>
  <c r="AN340" i="89"/>
  <c r="AL340" i="89"/>
  <c r="AJ340" i="89"/>
  <c r="AH340" i="89"/>
  <c r="AF340" i="89"/>
  <c r="AD340" i="89"/>
  <c r="AB340" i="89"/>
  <c r="Z340" i="89"/>
  <c r="X340" i="89"/>
  <c r="V340" i="89"/>
  <c r="T340" i="89"/>
  <c r="R340" i="89"/>
  <c r="P340" i="89"/>
  <c r="N340" i="89"/>
  <c r="L340" i="89"/>
  <c r="BT340" i="89" s="1"/>
  <c r="BB339" i="89"/>
  <c r="BC339" i="89" s="1"/>
  <c r="AZ339" i="89"/>
  <c r="AX339" i="89"/>
  <c r="AV339" i="89"/>
  <c r="AT339" i="89"/>
  <c r="AR339" i="89"/>
  <c r="AP339" i="89"/>
  <c r="AN339" i="89"/>
  <c r="AL339" i="89"/>
  <c r="AJ339" i="89"/>
  <c r="AH339" i="89"/>
  <c r="AF339" i="89"/>
  <c r="AD339" i="89"/>
  <c r="AB339" i="89"/>
  <c r="Z339" i="89"/>
  <c r="X339" i="89"/>
  <c r="V339" i="89"/>
  <c r="T339" i="89"/>
  <c r="R339" i="89"/>
  <c r="P339" i="89"/>
  <c r="N339" i="89"/>
  <c r="L339" i="89"/>
  <c r="BT339" i="89" s="1"/>
  <c r="BB338" i="89"/>
  <c r="BC338" i="89" s="1"/>
  <c r="AZ338" i="89"/>
  <c r="AX338" i="89"/>
  <c r="AV338" i="89"/>
  <c r="AT338" i="89"/>
  <c r="AR338" i="89"/>
  <c r="AP338" i="89"/>
  <c r="AN338" i="89"/>
  <c r="AL338" i="89"/>
  <c r="AJ338" i="89"/>
  <c r="AH338" i="89"/>
  <c r="AF338" i="89"/>
  <c r="AD338" i="89"/>
  <c r="AB338" i="89"/>
  <c r="Z338" i="89"/>
  <c r="X338" i="89"/>
  <c r="V338" i="89"/>
  <c r="T338" i="89"/>
  <c r="R338" i="89"/>
  <c r="P338" i="89"/>
  <c r="N338" i="89"/>
  <c r="L338" i="89"/>
  <c r="BT338" i="89" s="1"/>
  <c r="BB337" i="89"/>
  <c r="BC337" i="89" s="1"/>
  <c r="AZ337" i="89"/>
  <c r="AX337" i="89"/>
  <c r="AV337" i="89"/>
  <c r="AT337" i="89"/>
  <c r="AR337" i="89"/>
  <c r="AP337" i="89"/>
  <c r="AN337" i="89"/>
  <c r="AL337" i="89"/>
  <c r="AJ337" i="89"/>
  <c r="AH337" i="89"/>
  <c r="AF337" i="89"/>
  <c r="AD337" i="89"/>
  <c r="AB337" i="89"/>
  <c r="Z337" i="89"/>
  <c r="X337" i="89"/>
  <c r="V337" i="89"/>
  <c r="T337" i="89"/>
  <c r="R337" i="89"/>
  <c r="P337" i="89"/>
  <c r="N337" i="89"/>
  <c r="L337" i="89"/>
  <c r="BT337" i="89" s="1"/>
  <c r="BB336" i="89"/>
  <c r="BC336" i="89" s="1"/>
  <c r="AZ336" i="89"/>
  <c r="AX336" i="89"/>
  <c r="AV336" i="89"/>
  <c r="AT336" i="89"/>
  <c r="AR336" i="89"/>
  <c r="AP336" i="89"/>
  <c r="AN336" i="89"/>
  <c r="AL336" i="89"/>
  <c r="AJ336" i="89"/>
  <c r="AH336" i="89"/>
  <c r="AF336" i="89"/>
  <c r="AD336" i="89"/>
  <c r="AB336" i="89"/>
  <c r="Z336" i="89"/>
  <c r="X336" i="89"/>
  <c r="V336" i="89"/>
  <c r="T336" i="89"/>
  <c r="R336" i="89"/>
  <c r="P336" i="89"/>
  <c r="N336" i="89"/>
  <c r="L336" i="89"/>
  <c r="BT336" i="89" s="1"/>
  <c r="BB335" i="89"/>
  <c r="BC335" i="89" s="1"/>
  <c r="AZ335" i="89"/>
  <c r="AX335" i="89"/>
  <c r="AV335" i="89"/>
  <c r="AT335" i="89"/>
  <c r="AR335" i="89"/>
  <c r="AP335" i="89"/>
  <c r="AN335" i="89"/>
  <c r="AL335" i="89"/>
  <c r="AJ335" i="89"/>
  <c r="AH335" i="89"/>
  <c r="AF335" i="89"/>
  <c r="AD335" i="89"/>
  <c r="AB335" i="89"/>
  <c r="Z335" i="89"/>
  <c r="X335" i="89"/>
  <c r="V335" i="89"/>
  <c r="T335" i="89"/>
  <c r="R335" i="89"/>
  <c r="P335" i="89"/>
  <c r="N335" i="89"/>
  <c r="L335" i="89"/>
  <c r="BT335" i="89" s="1"/>
  <c r="BB334" i="89"/>
  <c r="AZ334" i="89"/>
  <c r="AX334" i="89"/>
  <c r="AV334" i="89"/>
  <c r="AT334" i="89"/>
  <c r="AR334" i="89"/>
  <c r="AP334" i="89"/>
  <c r="AN334" i="89"/>
  <c r="AL334" i="89"/>
  <c r="AJ334" i="89"/>
  <c r="AH334" i="89"/>
  <c r="AF334" i="89"/>
  <c r="AD334" i="89"/>
  <c r="AB334" i="89"/>
  <c r="Z334" i="89"/>
  <c r="X334" i="89"/>
  <c r="V334" i="89"/>
  <c r="T334" i="89"/>
  <c r="R334" i="89"/>
  <c r="P334" i="89"/>
  <c r="N334" i="89"/>
  <c r="L334" i="89"/>
  <c r="BT334" i="89" s="1"/>
  <c r="J334" i="89"/>
  <c r="BP334" i="89" s="1"/>
  <c r="BP368" i="89" s="1"/>
  <c r="H334" i="89"/>
  <c r="BL334" i="89" s="1"/>
  <c r="BL368" i="89" s="1"/>
  <c r="F334" i="89"/>
  <c r="BH334" i="89" s="1"/>
  <c r="BH368" i="89" s="1"/>
  <c r="AY327" i="89"/>
  <c r="AW327" i="89"/>
  <c r="AU327" i="89"/>
  <c r="AS327" i="89"/>
  <c r="AQ327" i="89"/>
  <c r="AO327" i="89"/>
  <c r="AM327" i="89"/>
  <c r="AK327" i="89"/>
  <c r="AI327" i="89"/>
  <c r="AG327" i="89"/>
  <c r="AE327" i="89"/>
  <c r="AC327" i="89"/>
  <c r="AA327" i="89"/>
  <c r="Y327" i="89"/>
  <c r="W327" i="89"/>
  <c r="U327" i="89"/>
  <c r="S327" i="89"/>
  <c r="Q327" i="89"/>
  <c r="O327" i="89"/>
  <c r="M327" i="89"/>
  <c r="K327" i="89"/>
  <c r="I327" i="89"/>
  <c r="G327" i="89"/>
  <c r="E327" i="89"/>
  <c r="BB324" i="89"/>
  <c r="BC324" i="89" s="1"/>
  <c r="AZ324" i="89"/>
  <c r="AX324" i="89"/>
  <c r="AV324" i="89"/>
  <c r="AT324" i="89"/>
  <c r="AR324" i="89"/>
  <c r="AP324" i="89"/>
  <c r="AN324" i="89"/>
  <c r="AL324" i="89"/>
  <c r="AJ324" i="89"/>
  <c r="AH324" i="89"/>
  <c r="AF324" i="89"/>
  <c r="AD324" i="89"/>
  <c r="AB324" i="89"/>
  <c r="Z324" i="89"/>
  <c r="X324" i="89"/>
  <c r="V324" i="89"/>
  <c r="T324" i="89"/>
  <c r="R324" i="89"/>
  <c r="P324" i="89"/>
  <c r="N324" i="89"/>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N323" i="89"/>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N322" i="89"/>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N321" i="89"/>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N320" i="89"/>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N319" i="89"/>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N318" i="89"/>
  <c r="L318" i="89"/>
  <c r="BT318" i="89" s="1"/>
  <c r="F318" i="89"/>
  <c r="BH318"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N317" i="89"/>
  <c r="L317" i="89"/>
  <c r="BT317" i="89" s="1"/>
  <c r="F317" i="89"/>
  <c r="BH317"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N316" i="89"/>
  <c r="L316" i="89"/>
  <c r="BT316" i="89" s="1"/>
  <c r="F316" i="89"/>
  <c r="BH316" i="89" s="1"/>
  <c r="BB315" i="89"/>
  <c r="BC315" i="89" s="1"/>
  <c r="AZ315" i="89"/>
  <c r="AX315" i="89"/>
  <c r="AV315" i="89"/>
  <c r="AT315" i="89"/>
  <c r="AR315" i="89"/>
  <c r="AP315" i="89"/>
  <c r="AN315" i="89"/>
  <c r="AL315" i="89"/>
  <c r="AJ315" i="89"/>
  <c r="AH315" i="89"/>
  <c r="AF315" i="89"/>
  <c r="AD315" i="89"/>
  <c r="AB315" i="89"/>
  <c r="Z315" i="89"/>
  <c r="X315" i="89"/>
  <c r="V315" i="89"/>
  <c r="T315" i="89"/>
  <c r="R315" i="89"/>
  <c r="P315" i="89"/>
  <c r="N315" i="89"/>
  <c r="L315" i="89"/>
  <c r="BT315" i="89" s="1"/>
  <c r="F315" i="89"/>
  <c r="BH315" i="89" s="1"/>
  <c r="BB314" i="89"/>
  <c r="BC314" i="89" s="1"/>
  <c r="AZ314" i="89"/>
  <c r="AX314" i="89"/>
  <c r="AV314" i="89"/>
  <c r="AT314" i="89"/>
  <c r="AR314" i="89"/>
  <c r="AP314" i="89"/>
  <c r="AN314" i="89"/>
  <c r="AL314" i="89"/>
  <c r="AJ314" i="89"/>
  <c r="AH314" i="89"/>
  <c r="AF314" i="89"/>
  <c r="AD314" i="89"/>
  <c r="AB314" i="89"/>
  <c r="Z314" i="89"/>
  <c r="X314" i="89"/>
  <c r="V314" i="89"/>
  <c r="T314" i="89"/>
  <c r="R314" i="89"/>
  <c r="P314" i="89"/>
  <c r="N314" i="89"/>
  <c r="L314" i="89"/>
  <c r="BT314" i="89" s="1"/>
  <c r="F314" i="89"/>
  <c r="BH314"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N313" i="89"/>
  <c r="L313" i="89"/>
  <c r="BT313" i="89" s="1"/>
  <c r="F313" i="89"/>
  <c r="BH313"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N312" i="89"/>
  <c r="L312" i="89"/>
  <c r="BT312" i="89" s="1"/>
  <c r="F312" i="89"/>
  <c r="BH312" i="89" s="1"/>
  <c r="BB311" i="89"/>
  <c r="BC311" i="89" s="1"/>
  <c r="AZ311" i="89"/>
  <c r="AX311" i="89"/>
  <c r="AV311" i="89"/>
  <c r="AT311" i="89"/>
  <c r="AR311" i="89"/>
  <c r="AP311" i="89"/>
  <c r="AN311" i="89"/>
  <c r="AL311" i="89"/>
  <c r="AJ311" i="89"/>
  <c r="AH311" i="89"/>
  <c r="AF311" i="89"/>
  <c r="AD311" i="89"/>
  <c r="AB311" i="89"/>
  <c r="Z311" i="89"/>
  <c r="X311" i="89"/>
  <c r="V311" i="89"/>
  <c r="T311" i="89"/>
  <c r="R311" i="89"/>
  <c r="P311" i="89"/>
  <c r="N311" i="89"/>
  <c r="L311" i="89"/>
  <c r="BT311" i="89" s="1"/>
  <c r="F311" i="89"/>
  <c r="BH311" i="89" s="1"/>
  <c r="BB310" i="89"/>
  <c r="BC310" i="89" s="1"/>
  <c r="AZ310" i="89"/>
  <c r="AX310" i="89"/>
  <c r="AV310" i="89"/>
  <c r="AT310" i="89"/>
  <c r="AR310" i="89"/>
  <c r="AP310" i="89"/>
  <c r="AN310" i="89"/>
  <c r="AL310" i="89"/>
  <c r="AJ310" i="89"/>
  <c r="AH310" i="89"/>
  <c r="AF310" i="89"/>
  <c r="AD310" i="89"/>
  <c r="AB310" i="89"/>
  <c r="Z310" i="89"/>
  <c r="X310" i="89"/>
  <c r="V310" i="89"/>
  <c r="T310" i="89"/>
  <c r="R310" i="89"/>
  <c r="P310" i="89"/>
  <c r="N310" i="89"/>
  <c r="L310" i="89"/>
  <c r="BT310" i="89" s="1"/>
  <c r="F310" i="89"/>
  <c r="BH310"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N309" i="89"/>
  <c r="L309" i="89"/>
  <c r="BT309" i="89" s="1"/>
  <c r="F309" i="89"/>
  <c r="BH309" i="89" s="1"/>
  <c r="BB308" i="89"/>
  <c r="BC308" i="89" s="1"/>
  <c r="AZ308" i="89"/>
  <c r="AX308" i="89"/>
  <c r="AV308" i="89"/>
  <c r="AT308" i="89"/>
  <c r="AR308" i="89"/>
  <c r="AP308" i="89"/>
  <c r="AN308" i="89"/>
  <c r="AL308" i="89"/>
  <c r="AJ308" i="89"/>
  <c r="AH308" i="89"/>
  <c r="AF308" i="89"/>
  <c r="AD308" i="89"/>
  <c r="AB308" i="89"/>
  <c r="Z308" i="89"/>
  <c r="X308" i="89"/>
  <c r="V308" i="89"/>
  <c r="T308" i="89"/>
  <c r="R308" i="89"/>
  <c r="P308" i="89"/>
  <c r="N308" i="89"/>
  <c r="L308" i="89"/>
  <c r="BT308" i="89" s="1"/>
  <c r="F308" i="89"/>
  <c r="BH308" i="89" s="1"/>
  <c r="BB307" i="89"/>
  <c r="BC307" i="89" s="1"/>
  <c r="AZ307" i="89"/>
  <c r="AX307" i="89"/>
  <c r="AV307" i="89"/>
  <c r="AT307" i="89"/>
  <c r="AR307" i="89"/>
  <c r="AP307" i="89"/>
  <c r="AN307" i="89"/>
  <c r="AL307" i="89"/>
  <c r="AJ307" i="89"/>
  <c r="AH307" i="89"/>
  <c r="AF307" i="89"/>
  <c r="AD307" i="89"/>
  <c r="AB307" i="89"/>
  <c r="Z307" i="89"/>
  <c r="X307" i="89"/>
  <c r="V307" i="89"/>
  <c r="T307" i="89"/>
  <c r="R307" i="89"/>
  <c r="P307" i="89"/>
  <c r="N307" i="89"/>
  <c r="L307" i="89"/>
  <c r="BT307" i="89" s="1"/>
  <c r="F307" i="89"/>
  <c r="BH307"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N306" i="89"/>
  <c r="L306" i="89"/>
  <c r="BT306" i="89" s="1"/>
  <c r="F306" i="89"/>
  <c r="BH306" i="89" s="1"/>
  <c r="BB304" i="89"/>
  <c r="BC304" i="89" s="1"/>
  <c r="AZ304" i="89"/>
  <c r="AX304" i="89"/>
  <c r="AV304" i="89"/>
  <c r="AT304" i="89"/>
  <c r="AR304" i="89"/>
  <c r="AP304" i="89"/>
  <c r="AN304" i="89"/>
  <c r="AL304" i="89"/>
  <c r="AJ304" i="89"/>
  <c r="AH304" i="89"/>
  <c r="AF304" i="89"/>
  <c r="AD304" i="89"/>
  <c r="AB304" i="89"/>
  <c r="Z304" i="89"/>
  <c r="X304" i="89"/>
  <c r="V304" i="89"/>
  <c r="T304" i="89"/>
  <c r="R304" i="89"/>
  <c r="P304" i="89"/>
  <c r="N304" i="89"/>
  <c r="L304" i="89"/>
  <c r="BT304" i="89" s="1"/>
  <c r="F304" i="89"/>
  <c r="BH304" i="89" s="1"/>
  <c r="BB305" i="89"/>
  <c r="BC305" i="89" s="1"/>
  <c r="AZ305" i="89"/>
  <c r="AX305" i="89"/>
  <c r="AV305" i="89"/>
  <c r="AT305" i="89"/>
  <c r="AR305" i="89"/>
  <c r="AP305" i="89"/>
  <c r="AN305" i="89"/>
  <c r="AL305" i="89"/>
  <c r="AJ305" i="89"/>
  <c r="AH305" i="89"/>
  <c r="AF305" i="89"/>
  <c r="AD305" i="89"/>
  <c r="AB305" i="89"/>
  <c r="Z305" i="89"/>
  <c r="X305" i="89"/>
  <c r="V305" i="89"/>
  <c r="T305" i="89"/>
  <c r="R305" i="89"/>
  <c r="P305" i="89"/>
  <c r="N305" i="89"/>
  <c r="L305" i="89"/>
  <c r="BT305" i="89" s="1"/>
  <c r="F305" i="89"/>
  <c r="BH305"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N302" i="89"/>
  <c r="L302" i="89"/>
  <c r="BT302" i="89" s="1"/>
  <c r="BL327" i="89"/>
  <c r="F302" i="89"/>
  <c r="BH302" i="89" s="1"/>
  <c r="BB301" i="89"/>
  <c r="BC301" i="89" s="1"/>
  <c r="AZ301" i="89"/>
  <c r="AX301" i="89"/>
  <c r="AV301" i="89"/>
  <c r="AT301" i="89"/>
  <c r="AR301" i="89"/>
  <c r="AP301" i="89"/>
  <c r="AN301" i="89"/>
  <c r="AL301" i="89"/>
  <c r="AJ301" i="89"/>
  <c r="AH301" i="89"/>
  <c r="AF301" i="89"/>
  <c r="AD301" i="89"/>
  <c r="AB301" i="89"/>
  <c r="Z301" i="89"/>
  <c r="X301" i="89"/>
  <c r="V301" i="89"/>
  <c r="T301" i="89"/>
  <c r="R301" i="89"/>
  <c r="P301" i="89"/>
  <c r="N301" i="89"/>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N300" i="89"/>
  <c r="L300" i="89"/>
  <c r="BT300" i="89" s="1"/>
  <c r="F300" i="89"/>
  <c r="BH300" i="89" s="1"/>
  <c r="BB299" i="89"/>
  <c r="BC299" i="89" s="1"/>
  <c r="AZ299" i="89"/>
  <c r="AX299" i="89"/>
  <c r="AV299" i="89"/>
  <c r="AT299" i="89"/>
  <c r="AR299" i="89"/>
  <c r="AP299" i="89"/>
  <c r="AN299" i="89"/>
  <c r="AL299" i="89"/>
  <c r="AJ299" i="89"/>
  <c r="AH299" i="89"/>
  <c r="AF299" i="89"/>
  <c r="AD299" i="89"/>
  <c r="AB299" i="89"/>
  <c r="Z299" i="89"/>
  <c r="X299" i="89"/>
  <c r="V299" i="89"/>
  <c r="T299" i="89"/>
  <c r="R299" i="89"/>
  <c r="P299" i="89"/>
  <c r="N299" i="89"/>
  <c r="L299" i="89"/>
  <c r="BT299" i="89" s="1"/>
  <c r="F299" i="89"/>
  <c r="BH299" i="89" s="1"/>
  <c r="BB298" i="89"/>
  <c r="BC298" i="89" s="1"/>
  <c r="AZ298" i="89"/>
  <c r="AX298" i="89"/>
  <c r="AV298" i="89"/>
  <c r="AT298" i="89"/>
  <c r="AR298" i="89"/>
  <c r="AP298" i="89"/>
  <c r="AN298" i="89"/>
  <c r="AL298" i="89"/>
  <c r="AJ298" i="89"/>
  <c r="AH298" i="89"/>
  <c r="AF298" i="89"/>
  <c r="AD298" i="89"/>
  <c r="AB298" i="89"/>
  <c r="Z298" i="89"/>
  <c r="X298" i="89"/>
  <c r="V298" i="89"/>
  <c r="T298" i="89"/>
  <c r="R298" i="89"/>
  <c r="P298" i="89"/>
  <c r="N298" i="89"/>
  <c r="L298" i="89"/>
  <c r="BT298" i="89" s="1"/>
  <c r="F298" i="89"/>
  <c r="BH298" i="89" s="1"/>
  <c r="BB297" i="89"/>
  <c r="BC297" i="89" s="1"/>
  <c r="AZ297" i="89"/>
  <c r="AX297" i="89"/>
  <c r="AV297" i="89"/>
  <c r="AT297" i="89"/>
  <c r="AR297" i="89"/>
  <c r="AP297" i="89"/>
  <c r="AN297" i="89"/>
  <c r="AL297" i="89"/>
  <c r="AJ297" i="89"/>
  <c r="AH297" i="89"/>
  <c r="AF297" i="89"/>
  <c r="AD297" i="89"/>
  <c r="AB297" i="89"/>
  <c r="Z297" i="89"/>
  <c r="X297" i="89"/>
  <c r="V297" i="89"/>
  <c r="T297" i="89"/>
  <c r="R297" i="89"/>
  <c r="P297" i="89"/>
  <c r="N297" i="89"/>
  <c r="L297" i="89"/>
  <c r="BT297" i="89" s="1"/>
  <c r="F297" i="89"/>
  <c r="BH297" i="89" s="1"/>
  <c r="BB296" i="89"/>
  <c r="BC296" i="89" s="1"/>
  <c r="AZ296" i="89"/>
  <c r="AX296" i="89"/>
  <c r="AV296" i="89"/>
  <c r="AT296" i="89"/>
  <c r="AR296" i="89"/>
  <c r="AP296" i="89"/>
  <c r="AN296" i="89"/>
  <c r="AL296" i="89"/>
  <c r="AJ296" i="89"/>
  <c r="AH296" i="89"/>
  <c r="AF296" i="89"/>
  <c r="AD296" i="89"/>
  <c r="AB296" i="89"/>
  <c r="Z296" i="89"/>
  <c r="X296" i="89"/>
  <c r="V296" i="89"/>
  <c r="T296" i="89"/>
  <c r="R296" i="89"/>
  <c r="P296" i="89"/>
  <c r="N296" i="89"/>
  <c r="L296" i="89"/>
  <c r="BT296" i="89" s="1"/>
  <c r="F296" i="89"/>
  <c r="BH296" i="89" s="1"/>
  <c r="BB295" i="89"/>
  <c r="BC295" i="89" s="1"/>
  <c r="AZ295" i="89"/>
  <c r="AX295" i="89"/>
  <c r="AV295" i="89"/>
  <c r="AT295" i="89"/>
  <c r="AR295" i="89"/>
  <c r="AP295" i="89"/>
  <c r="AN295" i="89"/>
  <c r="AL295" i="89"/>
  <c r="AJ295" i="89"/>
  <c r="AH295" i="89"/>
  <c r="AF295" i="89"/>
  <c r="AD295" i="89"/>
  <c r="AB295" i="89"/>
  <c r="Z295" i="89"/>
  <c r="X295" i="89"/>
  <c r="V295" i="89"/>
  <c r="T295" i="89"/>
  <c r="R295" i="89"/>
  <c r="P295" i="89"/>
  <c r="N295" i="89"/>
  <c r="L295" i="89"/>
  <c r="BT295" i="89" s="1"/>
  <c r="F295" i="89"/>
  <c r="BH295" i="89" s="1"/>
  <c r="BB294" i="89"/>
  <c r="BC294" i="89" s="1"/>
  <c r="AZ294" i="89"/>
  <c r="AX294" i="89"/>
  <c r="AV294" i="89"/>
  <c r="AT294" i="89"/>
  <c r="AR294" i="89"/>
  <c r="AP294" i="89"/>
  <c r="AN294" i="89"/>
  <c r="AL294" i="89"/>
  <c r="AJ294" i="89"/>
  <c r="AH294" i="89"/>
  <c r="AF294" i="89"/>
  <c r="AD294" i="89"/>
  <c r="AB294" i="89"/>
  <c r="Z294" i="89"/>
  <c r="X294" i="89"/>
  <c r="V294" i="89"/>
  <c r="T294" i="89"/>
  <c r="R294" i="89"/>
  <c r="P294" i="89"/>
  <c r="N294" i="89"/>
  <c r="L294" i="89"/>
  <c r="BT294" i="89" s="1"/>
  <c r="F294" i="89"/>
  <c r="BH294" i="89" s="1"/>
  <c r="BB293" i="89"/>
  <c r="AZ293" i="89"/>
  <c r="AX293" i="89"/>
  <c r="AV293" i="89"/>
  <c r="AT293" i="89"/>
  <c r="AR293" i="89"/>
  <c r="AP293" i="89"/>
  <c r="AN293" i="89"/>
  <c r="AL293" i="89"/>
  <c r="AJ293" i="89"/>
  <c r="AH293" i="89"/>
  <c r="AF293" i="89"/>
  <c r="AD293" i="89"/>
  <c r="AB293" i="89"/>
  <c r="Z293" i="89"/>
  <c r="X293" i="89"/>
  <c r="V293" i="89"/>
  <c r="T293" i="89"/>
  <c r="R293" i="89"/>
  <c r="P293" i="89"/>
  <c r="N293" i="89"/>
  <c r="L293" i="89"/>
  <c r="BT293" i="89" s="1"/>
  <c r="J293" i="89"/>
  <c r="H293" i="89"/>
  <c r="BL293" i="89" s="1"/>
  <c r="F293" i="89"/>
  <c r="BH293" i="89" s="1"/>
  <c r="AY286" i="89"/>
  <c r="AW286" i="89"/>
  <c r="AU286" i="89"/>
  <c r="AS286" i="89"/>
  <c r="AQ286" i="89"/>
  <c r="AO286" i="89"/>
  <c r="AM286" i="89"/>
  <c r="AK286" i="89"/>
  <c r="AI286" i="89"/>
  <c r="AG286" i="89"/>
  <c r="AE286" i="89"/>
  <c r="AC286" i="89"/>
  <c r="AA286" i="89"/>
  <c r="Y286" i="89"/>
  <c r="W286" i="89"/>
  <c r="U286" i="89"/>
  <c r="S286" i="89"/>
  <c r="Q286" i="89"/>
  <c r="O286" i="89"/>
  <c r="M286" i="89"/>
  <c r="K286" i="89"/>
  <c r="I286" i="89"/>
  <c r="G286" i="89"/>
  <c r="E286" i="89"/>
  <c r="BB283" i="89"/>
  <c r="BC283" i="89" s="1"/>
  <c r="AZ283" i="89"/>
  <c r="AX283" i="89"/>
  <c r="AV283" i="89"/>
  <c r="AT283" i="89"/>
  <c r="AR283" i="89"/>
  <c r="AP283" i="89"/>
  <c r="AN283" i="89"/>
  <c r="AL283" i="89"/>
  <c r="AJ283" i="89"/>
  <c r="AH283" i="89"/>
  <c r="AF283" i="89"/>
  <c r="AD283" i="89"/>
  <c r="AB283" i="89"/>
  <c r="Z283" i="89"/>
  <c r="X283" i="89"/>
  <c r="V283" i="89"/>
  <c r="T283" i="89"/>
  <c r="R283" i="89"/>
  <c r="P283" i="89"/>
  <c r="N283" i="89"/>
  <c r="L283" i="89"/>
  <c r="BT283" i="89" s="1"/>
  <c r="J283" i="89"/>
  <c r="BP283" i="89" s="1"/>
  <c r="H283" i="89"/>
  <c r="BL283" i="89" s="1"/>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N282" i="89"/>
  <c r="L282" i="89"/>
  <c r="BT282" i="89" s="1"/>
  <c r="J282" i="89"/>
  <c r="BP282" i="89" s="1"/>
  <c r="H282" i="89"/>
  <c r="BL282" i="89" s="1"/>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N281" i="89"/>
  <c r="L281" i="89"/>
  <c r="BT281" i="89" s="1"/>
  <c r="J281" i="89"/>
  <c r="BP281" i="89" s="1"/>
  <c r="H281" i="89"/>
  <c r="BL281" i="89" s="1"/>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N280" i="89"/>
  <c r="L280" i="89"/>
  <c r="BT280" i="89" s="1"/>
  <c r="J280" i="89"/>
  <c r="BP280" i="89" s="1"/>
  <c r="H280" i="89"/>
  <c r="BL280" i="89" s="1"/>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N279" i="89"/>
  <c r="L279" i="89"/>
  <c r="BT279" i="89" s="1"/>
  <c r="J279" i="89"/>
  <c r="BP279" i="89" s="1"/>
  <c r="H279" i="89"/>
  <c r="BL279" i="89" s="1"/>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N278" i="89"/>
  <c r="L278" i="89"/>
  <c r="BT278" i="89" s="1"/>
  <c r="J278" i="89"/>
  <c r="BP278" i="89" s="1"/>
  <c r="H278" i="89"/>
  <c r="BL278" i="89" s="1"/>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N277" i="89"/>
  <c r="L277" i="89"/>
  <c r="BT277" i="89" s="1"/>
  <c r="J277" i="89"/>
  <c r="BP277" i="89" s="1"/>
  <c r="H277" i="89"/>
  <c r="BL277" i="89" s="1"/>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N276" i="89"/>
  <c r="L276" i="89"/>
  <c r="BT276" i="89" s="1"/>
  <c r="J276" i="89"/>
  <c r="BP276" i="89" s="1"/>
  <c r="H276" i="89"/>
  <c r="BL276" i="89" s="1"/>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N275" i="89"/>
  <c r="L275" i="89"/>
  <c r="BT275" i="89" s="1"/>
  <c r="J275" i="89"/>
  <c r="BP275" i="89" s="1"/>
  <c r="H275" i="89"/>
  <c r="BL275" i="89" s="1"/>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N274" i="89"/>
  <c r="L274" i="89"/>
  <c r="BT274" i="89" s="1"/>
  <c r="J274" i="89"/>
  <c r="BP274" i="89" s="1"/>
  <c r="H274" i="89"/>
  <c r="BL274" i="89" s="1"/>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N273" i="89"/>
  <c r="L273" i="89"/>
  <c r="BT273" i="89" s="1"/>
  <c r="J273" i="89"/>
  <c r="BP273" i="89" s="1"/>
  <c r="H273" i="89"/>
  <c r="BL273" i="89" s="1"/>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N272" i="89"/>
  <c r="L272" i="89"/>
  <c r="BT272" i="89" s="1"/>
  <c r="J272" i="89"/>
  <c r="BP272" i="89" s="1"/>
  <c r="H272" i="89"/>
  <c r="BL272" i="89" s="1"/>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N271" i="89"/>
  <c r="L271" i="89"/>
  <c r="BT271" i="89" s="1"/>
  <c r="J271" i="89"/>
  <c r="BP271" i="89" s="1"/>
  <c r="H271" i="89"/>
  <c r="BL271" i="89" s="1"/>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N270" i="89"/>
  <c r="L270" i="89"/>
  <c r="BT270" i="89" s="1"/>
  <c r="J270" i="89"/>
  <c r="BP270" i="89" s="1"/>
  <c r="H270" i="89"/>
  <c r="BL270" i="89" s="1"/>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N269" i="89"/>
  <c r="L269" i="89"/>
  <c r="BT269" i="89" s="1"/>
  <c r="J269" i="89"/>
  <c r="BP269" i="89" s="1"/>
  <c r="H269" i="89"/>
  <c r="BL269" i="89" s="1"/>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N268" i="89"/>
  <c r="L268" i="89"/>
  <c r="BT268" i="89" s="1"/>
  <c r="J268" i="89"/>
  <c r="BP268" i="89" s="1"/>
  <c r="H268" i="89"/>
  <c r="BL268" i="89" s="1"/>
  <c r="F268" i="89"/>
  <c r="BH268"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N267" i="89"/>
  <c r="L267" i="89"/>
  <c r="BT267" i="89" s="1"/>
  <c r="J267" i="89"/>
  <c r="BP267" i="89" s="1"/>
  <c r="H267" i="89"/>
  <c r="BL267" i="89" s="1"/>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N266" i="89"/>
  <c r="L266" i="89"/>
  <c r="BT266" i="89" s="1"/>
  <c r="J266" i="89"/>
  <c r="BP266" i="89" s="1"/>
  <c r="H266" i="89"/>
  <c r="BL266" i="89" s="1"/>
  <c r="F266" i="89"/>
  <c r="BH266" i="89" s="1"/>
  <c r="BB265" i="89"/>
  <c r="BC265" i="89" s="1"/>
  <c r="AZ265" i="89"/>
  <c r="AX265" i="89"/>
  <c r="AV265" i="89"/>
  <c r="AT265" i="89"/>
  <c r="AR265" i="89"/>
  <c r="AP265" i="89"/>
  <c r="AN265" i="89"/>
  <c r="AL265" i="89"/>
  <c r="AJ265" i="89"/>
  <c r="AH265" i="89"/>
  <c r="AF265" i="89"/>
  <c r="AD265" i="89"/>
  <c r="AB265" i="89"/>
  <c r="Z265" i="89"/>
  <c r="X265" i="89"/>
  <c r="V265" i="89"/>
  <c r="T265" i="89"/>
  <c r="R265" i="89"/>
  <c r="P265" i="89"/>
  <c r="N265" i="89"/>
  <c r="L265" i="89"/>
  <c r="BT265" i="89" s="1"/>
  <c r="J265" i="89"/>
  <c r="BP265" i="89" s="1"/>
  <c r="H265" i="89"/>
  <c r="BL265" i="89" s="1"/>
  <c r="F265" i="89"/>
  <c r="BH265" i="89" s="1"/>
  <c r="BB264" i="89"/>
  <c r="BC264" i="89" s="1"/>
  <c r="AZ264" i="89"/>
  <c r="AX264" i="89"/>
  <c r="AV264" i="89"/>
  <c r="AT264" i="89"/>
  <c r="AR264" i="89"/>
  <c r="AP264" i="89"/>
  <c r="AN264" i="89"/>
  <c r="AL264" i="89"/>
  <c r="AJ264" i="89"/>
  <c r="AH264" i="89"/>
  <c r="AF264" i="89"/>
  <c r="AD264" i="89"/>
  <c r="AB264" i="89"/>
  <c r="Z264" i="89"/>
  <c r="X264" i="89"/>
  <c r="V264" i="89"/>
  <c r="T264" i="89"/>
  <c r="R264" i="89"/>
  <c r="P264" i="89"/>
  <c r="N264" i="89"/>
  <c r="L264" i="89"/>
  <c r="BT264" i="89" s="1"/>
  <c r="J264" i="89"/>
  <c r="BP264" i="89" s="1"/>
  <c r="H264" i="89"/>
  <c r="BL264" i="89" s="1"/>
  <c r="F264" i="89"/>
  <c r="BH264"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N263" i="89"/>
  <c r="L263" i="89"/>
  <c r="BT263" i="89" s="1"/>
  <c r="J263" i="89"/>
  <c r="BP263" i="89" s="1"/>
  <c r="H263" i="89"/>
  <c r="BL263" i="89" s="1"/>
  <c r="F263" i="89"/>
  <c r="BH263"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N262" i="89"/>
  <c r="L262" i="89"/>
  <c r="BT262" i="89" s="1"/>
  <c r="J262" i="89"/>
  <c r="BP262" i="89" s="1"/>
  <c r="H262" i="89"/>
  <c r="BL262" i="89" s="1"/>
  <c r="F262" i="89"/>
  <c r="BH262"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N257" i="89"/>
  <c r="L257" i="89"/>
  <c r="BT257" i="89" s="1"/>
  <c r="J257" i="89"/>
  <c r="BP257" i="89" s="1"/>
  <c r="H257" i="89"/>
  <c r="BL257" i="89" s="1"/>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N256" i="89"/>
  <c r="L256" i="89"/>
  <c r="BT256" i="89" s="1"/>
  <c r="J256" i="89"/>
  <c r="BP256" i="89" s="1"/>
  <c r="H256" i="89"/>
  <c r="BL256" i="89" s="1"/>
  <c r="F256" i="89"/>
  <c r="BH256" i="89" s="1"/>
  <c r="BB255" i="89"/>
  <c r="BC255" i="89" s="1"/>
  <c r="AZ255" i="89"/>
  <c r="AX255" i="89"/>
  <c r="AV255" i="89"/>
  <c r="AT255" i="89"/>
  <c r="AR255" i="89"/>
  <c r="AP255" i="89"/>
  <c r="AN255" i="89"/>
  <c r="AL255" i="89"/>
  <c r="AJ255" i="89"/>
  <c r="AH255" i="89"/>
  <c r="AF255" i="89"/>
  <c r="AD255" i="89"/>
  <c r="AB255" i="89"/>
  <c r="Z255" i="89"/>
  <c r="X255" i="89"/>
  <c r="V255" i="89"/>
  <c r="T255" i="89"/>
  <c r="R255" i="89"/>
  <c r="P255" i="89"/>
  <c r="N255" i="89"/>
  <c r="L255" i="89"/>
  <c r="BT255" i="89" s="1"/>
  <c r="J255" i="89"/>
  <c r="BP255" i="89" s="1"/>
  <c r="H255" i="89"/>
  <c r="BL255" i="89" s="1"/>
  <c r="F255" i="89"/>
  <c r="BH255" i="89" s="1"/>
  <c r="BB254" i="89"/>
  <c r="BC254" i="89" s="1"/>
  <c r="AZ254" i="89"/>
  <c r="AX254" i="89"/>
  <c r="AV254" i="89"/>
  <c r="AT254" i="89"/>
  <c r="AR254" i="89"/>
  <c r="AP254" i="89"/>
  <c r="AN254" i="89"/>
  <c r="AL254" i="89"/>
  <c r="AJ254" i="89"/>
  <c r="AH254" i="89"/>
  <c r="AF254" i="89"/>
  <c r="AD254" i="89"/>
  <c r="AB254" i="89"/>
  <c r="Z254" i="89"/>
  <c r="X254" i="89"/>
  <c r="V254" i="89"/>
  <c r="T254" i="89"/>
  <c r="R254" i="89"/>
  <c r="P254" i="89"/>
  <c r="N254" i="89"/>
  <c r="L254" i="89"/>
  <c r="BT254" i="89" s="1"/>
  <c r="J254" i="89"/>
  <c r="BP254" i="89" s="1"/>
  <c r="H254" i="89"/>
  <c r="BL254" i="89" s="1"/>
  <c r="F254" i="89"/>
  <c r="BH254" i="89" s="1"/>
  <c r="BB253" i="89"/>
  <c r="BC253" i="89" s="1"/>
  <c r="AZ253" i="89"/>
  <c r="AX253" i="89"/>
  <c r="AV253" i="89"/>
  <c r="AT253" i="89"/>
  <c r="AR253" i="89"/>
  <c r="AP253" i="89"/>
  <c r="AN253" i="89"/>
  <c r="AL253" i="89"/>
  <c r="AJ253" i="89"/>
  <c r="AH253" i="89"/>
  <c r="AF253" i="89"/>
  <c r="AD253" i="89"/>
  <c r="AB253" i="89"/>
  <c r="Z253" i="89"/>
  <c r="X253" i="89"/>
  <c r="V253" i="89"/>
  <c r="T253" i="89"/>
  <c r="R253" i="89"/>
  <c r="P253" i="89"/>
  <c r="N253" i="89"/>
  <c r="L253" i="89"/>
  <c r="BT253" i="89" s="1"/>
  <c r="J253" i="89"/>
  <c r="BP253" i="89" s="1"/>
  <c r="H253" i="89"/>
  <c r="BL253" i="89" s="1"/>
  <c r="F253" i="89"/>
  <c r="BH253" i="89" s="1"/>
  <c r="BB252" i="89"/>
  <c r="BC252" i="89" s="1"/>
  <c r="AZ252" i="89"/>
  <c r="AX252" i="89"/>
  <c r="AV252" i="89"/>
  <c r="AT252" i="89"/>
  <c r="AR252" i="89"/>
  <c r="AP252" i="89"/>
  <c r="AN252" i="89"/>
  <c r="AL252" i="89"/>
  <c r="AJ252" i="89"/>
  <c r="AH252" i="89"/>
  <c r="AF252" i="89"/>
  <c r="AD252" i="89"/>
  <c r="AB252" i="89"/>
  <c r="Z252" i="89"/>
  <c r="X252" i="89"/>
  <c r="V252" i="89"/>
  <c r="T252" i="89"/>
  <c r="R252" i="89"/>
  <c r="P252" i="89"/>
  <c r="N252" i="89"/>
  <c r="L252" i="89"/>
  <c r="BT252" i="89" s="1"/>
  <c r="J252" i="89"/>
  <c r="BP252" i="89" s="1"/>
  <c r="H252" i="89"/>
  <c r="BL252" i="89" s="1"/>
  <c r="F252" i="89"/>
  <c r="BH252" i="89" s="1"/>
  <c r="BB251" i="89"/>
  <c r="BC251" i="89" s="1"/>
  <c r="AZ251" i="89"/>
  <c r="AX251" i="89"/>
  <c r="AV251" i="89"/>
  <c r="AT251" i="89"/>
  <c r="AR251" i="89"/>
  <c r="AP251" i="89"/>
  <c r="AN251" i="89"/>
  <c r="AL251" i="89"/>
  <c r="AJ251" i="89"/>
  <c r="AH251" i="89"/>
  <c r="AF251" i="89"/>
  <c r="AD251" i="89"/>
  <c r="AB251" i="89"/>
  <c r="Z251" i="89"/>
  <c r="X251" i="89"/>
  <c r="V251" i="89"/>
  <c r="T251" i="89"/>
  <c r="R251" i="89"/>
  <c r="P251" i="89"/>
  <c r="N251" i="89"/>
  <c r="L251" i="89"/>
  <c r="BT251" i="89" s="1"/>
  <c r="J251" i="89"/>
  <c r="BP251" i="89" s="1"/>
  <c r="H251" i="89"/>
  <c r="BL251" i="89" s="1"/>
  <c r="F251" i="89"/>
  <c r="BH251" i="89" s="1"/>
  <c r="BB250" i="89"/>
  <c r="BC250" i="89" s="1"/>
  <c r="AZ250" i="89"/>
  <c r="AX250" i="89"/>
  <c r="AV250" i="89"/>
  <c r="AT250" i="89"/>
  <c r="AR250" i="89"/>
  <c r="AP250" i="89"/>
  <c r="AN250" i="89"/>
  <c r="AL250" i="89"/>
  <c r="AJ250" i="89"/>
  <c r="AH250" i="89"/>
  <c r="AF250" i="89"/>
  <c r="AD250" i="89"/>
  <c r="AB250" i="89"/>
  <c r="Z250" i="89"/>
  <c r="X250" i="89"/>
  <c r="V250" i="89"/>
  <c r="T250" i="89"/>
  <c r="R250" i="89"/>
  <c r="P250" i="89"/>
  <c r="N250" i="89"/>
  <c r="L250" i="89"/>
  <c r="BT250" i="89" s="1"/>
  <c r="J250" i="89"/>
  <c r="BP250" i="89" s="1"/>
  <c r="H250" i="89"/>
  <c r="BL250" i="89" s="1"/>
  <c r="F250" i="89"/>
  <c r="BH250" i="89" s="1"/>
  <c r="BB248" i="89"/>
  <c r="AZ248" i="89"/>
  <c r="AX248" i="89"/>
  <c r="AV248" i="89"/>
  <c r="AT248" i="89"/>
  <c r="AR248" i="89"/>
  <c r="AP248" i="89"/>
  <c r="AN248" i="89"/>
  <c r="AL248" i="89"/>
  <c r="AJ248" i="89"/>
  <c r="AH248" i="89"/>
  <c r="AF248" i="89"/>
  <c r="AD248" i="89"/>
  <c r="AB248" i="89"/>
  <c r="Z248" i="89"/>
  <c r="X248" i="89"/>
  <c r="V248" i="89"/>
  <c r="T248" i="89"/>
  <c r="R248" i="89"/>
  <c r="P248" i="89"/>
  <c r="N248" i="89"/>
  <c r="L248" i="89"/>
  <c r="BT248" i="89" s="1"/>
  <c r="J248" i="89"/>
  <c r="BP248" i="89" s="1"/>
  <c r="H248" i="89"/>
  <c r="BL248" i="89" s="1"/>
  <c r="BL286" i="89" s="1"/>
  <c r="F248" i="89"/>
  <c r="BH248" i="89" s="1"/>
  <c r="AY241" i="89"/>
  <c r="AW241" i="89"/>
  <c r="AU241" i="89"/>
  <c r="AS241" i="89"/>
  <c r="AQ241" i="89"/>
  <c r="AO241" i="89"/>
  <c r="AM241" i="89"/>
  <c r="AK241" i="89"/>
  <c r="AI241" i="89"/>
  <c r="AG241" i="89"/>
  <c r="AE241" i="89"/>
  <c r="AC241" i="89"/>
  <c r="AA241" i="89"/>
  <c r="Y241" i="89"/>
  <c r="W241" i="89"/>
  <c r="U241" i="89"/>
  <c r="S241" i="89"/>
  <c r="Q241" i="89"/>
  <c r="O241" i="89"/>
  <c r="M241" i="89"/>
  <c r="K241" i="89"/>
  <c r="I241" i="89"/>
  <c r="G241" i="89"/>
  <c r="E241" i="89"/>
  <c r="BB238" i="89"/>
  <c r="BC238" i="89" s="1"/>
  <c r="AZ238" i="89"/>
  <c r="AX238" i="89"/>
  <c r="AV238" i="89"/>
  <c r="AT238" i="89"/>
  <c r="AR238" i="89"/>
  <c r="AP238" i="89"/>
  <c r="AN238" i="89"/>
  <c r="AL238" i="89"/>
  <c r="AJ238" i="89"/>
  <c r="AH238" i="89"/>
  <c r="AF238" i="89"/>
  <c r="AD238" i="89"/>
  <c r="AB238" i="89"/>
  <c r="Z238" i="89"/>
  <c r="X238" i="89"/>
  <c r="V238" i="89"/>
  <c r="T238" i="89"/>
  <c r="R238" i="89"/>
  <c r="P238" i="89"/>
  <c r="N238" i="89"/>
  <c r="L238" i="89"/>
  <c r="BT238" i="89" s="1"/>
  <c r="J238" i="89"/>
  <c r="BP238" i="89" s="1"/>
  <c r="H238" i="89"/>
  <c r="BL238" i="89" s="1"/>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N237" i="89"/>
  <c r="L237" i="89"/>
  <c r="BT237" i="89" s="1"/>
  <c r="J237" i="89"/>
  <c r="BP237" i="89" s="1"/>
  <c r="H237" i="89"/>
  <c r="BL237" i="89" s="1"/>
  <c r="F237" i="89"/>
  <c r="BH237" i="89" s="1"/>
  <c r="BB236" i="89"/>
  <c r="BC236" i="89" s="1"/>
  <c r="AZ236" i="89"/>
  <c r="AX236" i="89"/>
  <c r="AV236" i="89"/>
  <c r="AT236" i="89"/>
  <c r="AR236" i="89"/>
  <c r="AP236" i="89"/>
  <c r="AN236" i="89"/>
  <c r="AL236" i="89"/>
  <c r="AJ236" i="89"/>
  <c r="AH236" i="89"/>
  <c r="AF236" i="89"/>
  <c r="AD236" i="89"/>
  <c r="AB236" i="89"/>
  <c r="Z236" i="89"/>
  <c r="X236" i="89"/>
  <c r="V236" i="89"/>
  <c r="T236" i="89"/>
  <c r="R236" i="89"/>
  <c r="P236" i="89"/>
  <c r="N236" i="89"/>
  <c r="L236" i="89"/>
  <c r="BT236" i="89" s="1"/>
  <c r="J236" i="89"/>
  <c r="BP236" i="89" s="1"/>
  <c r="H236" i="89"/>
  <c r="BL236" i="89" s="1"/>
  <c r="F236" i="89"/>
  <c r="BH236" i="89" s="1"/>
  <c r="BC235" i="89"/>
  <c r="AZ235" i="89"/>
  <c r="AX235" i="89"/>
  <c r="AV235" i="89"/>
  <c r="AT235" i="89"/>
  <c r="AR235" i="89"/>
  <c r="AP235" i="89"/>
  <c r="AN235" i="89"/>
  <c r="AL235" i="89"/>
  <c r="AJ235" i="89"/>
  <c r="AH235" i="89"/>
  <c r="AF235" i="89"/>
  <c r="AD235" i="89"/>
  <c r="AB235" i="89"/>
  <c r="Z235" i="89"/>
  <c r="X235" i="89"/>
  <c r="V235" i="89"/>
  <c r="T235" i="89"/>
  <c r="R235" i="89"/>
  <c r="P235" i="89"/>
  <c r="N235" i="89"/>
  <c r="L235" i="89"/>
  <c r="BT235" i="89" s="1"/>
  <c r="J235" i="89"/>
  <c r="BP235" i="89" s="1"/>
  <c r="H235" i="89"/>
  <c r="BL235" i="89" s="1"/>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N234" i="89"/>
  <c r="L234" i="89"/>
  <c r="BT234" i="89" s="1"/>
  <c r="J234" i="89"/>
  <c r="BP234" i="89" s="1"/>
  <c r="H234" i="89"/>
  <c r="BL234" i="89" s="1"/>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N233" i="89"/>
  <c r="L233" i="89"/>
  <c r="BT233" i="89" s="1"/>
  <c r="J233" i="89"/>
  <c r="BP233" i="89" s="1"/>
  <c r="H233" i="89"/>
  <c r="BL233" i="89" s="1"/>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N232" i="89"/>
  <c r="L232" i="89"/>
  <c r="BT232" i="89" s="1"/>
  <c r="J232" i="89"/>
  <c r="BP232" i="89" s="1"/>
  <c r="H232" i="89"/>
  <c r="BL232" i="89" s="1"/>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N231" i="89"/>
  <c r="L231" i="89"/>
  <c r="BT231" i="89" s="1"/>
  <c r="J231" i="89"/>
  <c r="BP231" i="89" s="1"/>
  <c r="H231" i="89"/>
  <c r="BL231" i="89" s="1"/>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N230" i="89"/>
  <c r="L230" i="89"/>
  <c r="BT230" i="89" s="1"/>
  <c r="J230" i="89"/>
  <c r="BP230" i="89" s="1"/>
  <c r="H230" i="89"/>
  <c r="BL230" i="89" s="1"/>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N229" i="89"/>
  <c r="L229" i="89"/>
  <c r="BT229" i="89" s="1"/>
  <c r="J229" i="89"/>
  <c r="BP229" i="89" s="1"/>
  <c r="H229" i="89"/>
  <c r="BL229" i="89" s="1"/>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N228" i="89"/>
  <c r="L228" i="89"/>
  <c r="BT228" i="89" s="1"/>
  <c r="J228" i="89"/>
  <c r="BP228" i="89" s="1"/>
  <c r="H228" i="89"/>
  <c r="BL228" i="89" s="1"/>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N227" i="89"/>
  <c r="L227" i="89"/>
  <c r="BT227" i="89" s="1"/>
  <c r="J227" i="89"/>
  <c r="BP227" i="89" s="1"/>
  <c r="H227" i="89"/>
  <c r="BL227" i="89" s="1"/>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N226" i="89"/>
  <c r="L226" i="89"/>
  <c r="BT226" i="89" s="1"/>
  <c r="J226" i="89"/>
  <c r="BP226" i="89" s="1"/>
  <c r="H226" i="89"/>
  <c r="BL226" i="89" s="1"/>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N225" i="89"/>
  <c r="L225" i="89"/>
  <c r="BT225" i="89" s="1"/>
  <c r="J225" i="89"/>
  <c r="BP225" i="89" s="1"/>
  <c r="H225" i="89"/>
  <c r="BL225" i="89" s="1"/>
  <c r="F225" i="89"/>
  <c r="BH225" i="89" s="1"/>
  <c r="BB224" i="89"/>
  <c r="BC224" i="89" s="1"/>
  <c r="AZ224" i="89"/>
  <c r="AX224" i="89"/>
  <c r="AV224" i="89"/>
  <c r="AT224" i="89"/>
  <c r="AR224" i="89"/>
  <c r="AP224" i="89"/>
  <c r="AN224" i="89"/>
  <c r="AL224" i="89"/>
  <c r="AJ224" i="89"/>
  <c r="AH224" i="89"/>
  <c r="AF224" i="89"/>
  <c r="AD224" i="89"/>
  <c r="AB224" i="89"/>
  <c r="Z224" i="89"/>
  <c r="X224" i="89"/>
  <c r="V224" i="89"/>
  <c r="T224" i="89"/>
  <c r="R224" i="89"/>
  <c r="P224" i="89"/>
  <c r="N224" i="89"/>
  <c r="L224" i="89"/>
  <c r="BT224" i="89" s="1"/>
  <c r="J224" i="89"/>
  <c r="BP224" i="89" s="1"/>
  <c r="H224" i="89"/>
  <c r="BL224" i="89" s="1"/>
  <c r="F224" i="89"/>
  <c r="BH224"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N223" i="89"/>
  <c r="L223" i="89"/>
  <c r="BT223" i="89" s="1"/>
  <c r="J223" i="89"/>
  <c r="BP223" i="89" s="1"/>
  <c r="H223" i="89"/>
  <c r="BL223" i="89" s="1"/>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N222" i="89"/>
  <c r="L222" i="89"/>
  <c r="BT222" i="89" s="1"/>
  <c r="J222" i="89"/>
  <c r="BP222" i="89" s="1"/>
  <c r="H222" i="89"/>
  <c r="BL222" i="89" s="1"/>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N221" i="89"/>
  <c r="L221" i="89"/>
  <c r="BT221" i="89" s="1"/>
  <c r="J221" i="89"/>
  <c r="BP221" i="89" s="1"/>
  <c r="H221" i="89"/>
  <c r="BL221" i="89" s="1"/>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N220" i="89"/>
  <c r="L220" i="89"/>
  <c r="BT220" i="89" s="1"/>
  <c r="J220" i="89"/>
  <c r="BP220" i="89" s="1"/>
  <c r="H220" i="89"/>
  <c r="BL220" i="89" s="1"/>
  <c r="F220" i="89"/>
  <c r="BH220" i="89" s="1"/>
  <c r="BB219" i="89"/>
  <c r="BC219" i="89" s="1"/>
  <c r="AZ219" i="89"/>
  <c r="AX219" i="89"/>
  <c r="AV219" i="89"/>
  <c r="AT219" i="89"/>
  <c r="AR219" i="89"/>
  <c r="AP219" i="89"/>
  <c r="AN219" i="89"/>
  <c r="AL219" i="89"/>
  <c r="AJ219" i="89"/>
  <c r="AH219" i="89"/>
  <c r="AF219" i="89"/>
  <c r="AD219" i="89"/>
  <c r="AB219" i="89"/>
  <c r="Z219" i="89"/>
  <c r="X219" i="89"/>
  <c r="V219" i="89"/>
  <c r="T219" i="89"/>
  <c r="R219" i="89"/>
  <c r="P219" i="89"/>
  <c r="N219" i="89"/>
  <c r="L219" i="89"/>
  <c r="BT219" i="89" s="1"/>
  <c r="J219" i="89"/>
  <c r="BP219" i="89" s="1"/>
  <c r="H219" i="89"/>
  <c r="BL219" i="89" s="1"/>
  <c r="F219" i="89"/>
  <c r="BH219"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N217" i="89"/>
  <c r="L217" i="89"/>
  <c r="BT217" i="89" s="1"/>
  <c r="J217" i="89"/>
  <c r="BP217" i="89" s="1"/>
  <c r="H217" i="89"/>
  <c r="BL217" i="89" s="1"/>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N216" i="89"/>
  <c r="L216" i="89"/>
  <c r="BT216" i="89" s="1"/>
  <c r="J216" i="89"/>
  <c r="BP216" i="89" s="1"/>
  <c r="H216" i="89"/>
  <c r="BL216" i="89" s="1"/>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N215" i="89"/>
  <c r="L215" i="89"/>
  <c r="BT215" i="89" s="1"/>
  <c r="J215" i="89"/>
  <c r="BP215" i="89" s="1"/>
  <c r="H215" i="89"/>
  <c r="BL215" i="89" s="1"/>
  <c r="F215" i="89"/>
  <c r="BH215" i="89" s="1"/>
  <c r="BB214" i="89"/>
  <c r="BC214" i="89" s="1"/>
  <c r="AZ214" i="89"/>
  <c r="AX214" i="89"/>
  <c r="AV214" i="89"/>
  <c r="AT214" i="89"/>
  <c r="AR214" i="89"/>
  <c r="AP214" i="89"/>
  <c r="AN214" i="89"/>
  <c r="AL214" i="89"/>
  <c r="AJ214" i="89"/>
  <c r="AH214" i="89"/>
  <c r="AF214" i="89"/>
  <c r="AD214" i="89"/>
  <c r="AB214" i="89"/>
  <c r="Z214" i="89"/>
  <c r="X214" i="89"/>
  <c r="V214" i="89"/>
  <c r="T214" i="89"/>
  <c r="R214" i="89"/>
  <c r="P214" i="89"/>
  <c r="N214" i="89"/>
  <c r="L214" i="89"/>
  <c r="BT214" i="89" s="1"/>
  <c r="J214" i="89"/>
  <c r="BP214" i="89" s="1"/>
  <c r="H214" i="89"/>
  <c r="BL214" i="89" s="1"/>
  <c r="F214" i="89"/>
  <c r="BH214" i="89" s="1"/>
  <c r="BB213" i="89"/>
  <c r="BC213" i="89" s="1"/>
  <c r="AZ213" i="89"/>
  <c r="AX213" i="89"/>
  <c r="AV213" i="89"/>
  <c r="AT213" i="89"/>
  <c r="AR213" i="89"/>
  <c r="AP213" i="89"/>
  <c r="AN213" i="89"/>
  <c r="AL213" i="89"/>
  <c r="AJ213" i="89"/>
  <c r="AH213" i="89"/>
  <c r="AF213" i="89"/>
  <c r="AD213" i="89"/>
  <c r="AB213" i="89"/>
  <c r="Z213" i="89"/>
  <c r="X213" i="89"/>
  <c r="V213" i="89"/>
  <c r="T213" i="89"/>
  <c r="R213" i="89"/>
  <c r="P213" i="89"/>
  <c r="N213" i="89"/>
  <c r="L213" i="89"/>
  <c r="BT213" i="89" s="1"/>
  <c r="J213" i="89"/>
  <c r="BP213" i="89" s="1"/>
  <c r="H213" i="89"/>
  <c r="BL213" i="89" s="1"/>
  <c r="F213" i="89"/>
  <c r="BH213" i="89" s="1"/>
  <c r="BB212" i="89"/>
  <c r="BC212" i="89" s="1"/>
  <c r="AZ212" i="89"/>
  <c r="AX212" i="89"/>
  <c r="AV212" i="89"/>
  <c r="AT212" i="89"/>
  <c r="AR212" i="89"/>
  <c r="AP212" i="89"/>
  <c r="AN212" i="89"/>
  <c r="AL212" i="89"/>
  <c r="AJ212" i="89"/>
  <c r="AH212" i="89"/>
  <c r="AF212" i="89"/>
  <c r="AD212" i="89"/>
  <c r="AB212" i="89"/>
  <c r="Z212" i="89"/>
  <c r="X212" i="89"/>
  <c r="V212" i="89"/>
  <c r="T212" i="89"/>
  <c r="R212" i="89"/>
  <c r="P212" i="89"/>
  <c r="N212" i="89"/>
  <c r="L212" i="89"/>
  <c r="BT212" i="89" s="1"/>
  <c r="J212" i="89"/>
  <c r="BP212" i="89" s="1"/>
  <c r="H212" i="89"/>
  <c r="BL212" i="89" s="1"/>
  <c r="F212" i="89"/>
  <c r="BH212" i="89" s="1"/>
  <c r="BB211" i="89"/>
  <c r="BC211" i="89" s="1"/>
  <c r="AZ211" i="89"/>
  <c r="AX211" i="89"/>
  <c r="AV211" i="89"/>
  <c r="AT211" i="89"/>
  <c r="AR211" i="89"/>
  <c r="AP211" i="89"/>
  <c r="AN211" i="89"/>
  <c r="AL211" i="89"/>
  <c r="AJ211" i="89"/>
  <c r="AH211" i="89"/>
  <c r="AF211" i="89"/>
  <c r="AD211" i="89"/>
  <c r="AB211" i="89"/>
  <c r="Z211" i="89"/>
  <c r="X211" i="89"/>
  <c r="V211" i="89"/>
  <c r="T211" i="89"/>
  <c r="R211" i="89"/>
  <c r="P211" i="89"/>
  <c r="N211" i="89"/>
  <c r="L211" i="89"/>
  <c r="BT211" i="89" s="1"/>
  <c r="J211" i="89"/>
  <c r="BP211" i="89" s="1"/>
  <c r="H211" i="89"/>
  <c r="BL211" i="89" s="1"/>
  <c r="F211" i="89"/>
  <c r="BH211" i="89" s="1"/>
  <c r="BB210" i="89"/>
  <c r="BC210" i="89" s="1"/>
  <c r="AZ210" i="89"/>
  <c r="AX210" i="89"/>
  <c r="AV210" i="89"/>
  <c r="AT210" i="89"/>
  <c r="AR210" i="89"/>
  <c r="AP210" i="89"/>
  <c r="AN210" i="89"/>
  <c r="AL210" i="89"/>
  <c r="AJ210" i="89"/>
  <c r="AH210" i="89"/>
  <c r="AF210" i="89"/>
  <c r="AD210" i="89"/>
  <c r="AB210" i="89"/>
  <c r="Z210" i="89"/>
  <c r="X210" i="89"/>
  <c r="V210" i="89"/>
  <c r="T210" i="89"/>
  <c r="R210" i="89"/>
  <c r="P210" i="89"/>
  <c r="N210" i="89"/>
  <c r="L210" i="89"/>
  <c r="BT210" i="89" s="1"/>
  <c r="J210" i="89"/>
  <c r="BP210" i="89" s="1"/>
  <c r="H210" i="89"/>
  <c r="BL210" i="89" s="1"/>
  <c r="F210" i="89"/>
  <c r="BH210" i="89" s="1"/>
  <c r="BB209" i="89"/>
  <c r="BC209" i="89" s="1"/>
  <c r="AZ209" i="89"/>
  <c r="AX209" i="89"/>
  <c r="AV209" i="89"/>
  <c r="AT209" i="89"/>
  <c r="AR209" i="89"/>
  <c r="AP209" i="89"/>
  <c r="AN209" i="89"/>
  <c r="AL209" i="89"/>
  <c r="AJ209" i="89"/>
  <c r="AH209" i="89"/>
  <c r="AF209" i="89"/>
  <c r="AD209" i="89"/>
  <c r="AB209" i="89"/>
  <c r="Z209" i="89"/>
  <c r="X209" i="89"/>
  <c r="V209" i="89"/>
  <c r="T209" i="89"/>
  <c r="R209" i="89"/>
  <c r="P209" i="89"/>
  <c r="N209" i="89"/>
  <c r="L209" i="89"/>
  <c r="BT209" i="89" s="1"/>
  <c r="J209" i="89"/>
  <c r="BP209" i="89" s="1"/>
  <c r="H209" i="89"/>
  <c r="BL209" i="89" s="1"/>
  <c r="F209" i="89"/>
  <c r="BH209" i="89" s="1"/>
  <c r="BB208" i="89"/>
  <c r="AZ208" i="89"/>
  <c r="AX208" i="89"/>
  <c r="AV208" i="89"/>
  <c r="AT208" i="89"/>
  <c r="AR208" i="89"/>
  <c r="AP208" i="89"/>
  <c r="AN208" i="89"/>
  <c r="AL208" i="89"/>
  <c r="AJ208" i="89"/>
  <c r="AH208" i="89"/>
  <c r="AF208" i="89"/>
  <c r="AD208" i="89"/>
  <c r="AB208" i="89"/>
  <c r="Z208" i="89"/>
  <c r="X208" i="89"/>
  <c r="V208" i="89"/>
  <c r="T208" i="89"/>
  <c r="R208" i="89"/>
  <c r="P208" i="89"/>
  <c r="N208" i="89"/>
  <c r="L208" i="89"/>
  <c r="BT208" i="89" s="1"/>
  <c r="BT241" i="89" s="1"/>
  <c r="BT419" i="89" s="1"/>
  <c r="J208" i="89"/>
  <c r="BP208" i="89" s="1"/>
  <c r="H208" i="89"/>
  <c r="BL208" i="89" s="1"/>
  <c r="F208" i="89"/>
  <c r="BH208" i="89" s="1"/>
  <c r="AY201" i="89"/>
  <c r="AW201" i="89"/>
  <c r="AU201" i="89"/>
  <c r="AS201" i="89"/>
  <c r="AQ201" i="89"/>
  <c r="AO201" i="89"/>
  <c r="AM201" i="89"/>
  <c r="AK201" i="89"/>
  <c r="AI201" i="89"/>
  <c r="AG201" i="89"/>
  <c r="AE201" i="89"/>
  <c r="AC201" i="89"/>
  <c r="AA201" i="89"/>
  <c r="Y201" i="89"/>
  <c r="W201" i="89"/>
  <c r="U201" i="89"/>
  <c r="S201" i="89"/>
  <c r="Q201" i="89"/>
  <c r="O201" i="89"/>
  <c r="M201" i="89"/>
  <c r="K201" i="89"/>
  <c r="I201" i="89"/>
  <c r="G201" i="89"/>
  <c r="E201" i="89"/>
  <c r="BB198" i="89"/>
  <c r="BC198" i="89" s="1"/>
  <c r="AZ198" i="89"/>
  <c r="AX198" i="89"/>
  <c r="AV198" i="89"/>
  <c r="AT198" i="89"/>
  <c r="AR198" i="89"/>
  <c r="AP198" i="89"/>
  <c r="AN198" i="89"/>
  <c r="AL198" i="89"/>
  <c r="AJ198" i="89"/>
  <c r="AH198" i="89"/>
  <c r="AF198" i="89"/>
  <c r="AD198" i="89"/>
  <c r="AB198" i="89"/>
  <c r="Z198" i="89"/>
  <c r="X198" i="89"/>
  <c r="V198" i="89"/>
  <c r="T198" i="89"/>
  <c r="R198" i="89"/>
  <c r="P198" i="89"/>
  <c r="N198" i="89"/>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N197" i="89"/>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N196" i="89"/>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N195" i="89"/>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N194" i="89"/>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N193" i="89"/>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N192" i="89"/>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N191" i="89"/>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N190" i="89"/>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N189" i="89"/>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N188" i="89"/>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N187" i="89"/>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N186" i="89"/>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N185" i="89"/>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N184" i="89"/>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N183" i="89"/>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N182" i="89"/>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N181" i="89"/>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N180" i="89"/>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N179" i="89"/>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N178" i="89"/>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N177" i="89"/>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N176" i="89"/>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N175" i="89"/>
  <c r="L175" i="89"/>
  <c r="BT175" i="89" s="1"/>
  <c r="F175" i="89"/>
  <c r="BH175" i="89" s="1"/>
  <c r="BB174" i="89"/>
  <c r="BC174" i="89" s="1"/>
  <c r="AZ174" i="89"/>
  <c r="AX174" i="89"/>
  <c r="AV174" i="89"/>
  <c r="AT174" i="89"/>
  <c r="AR174" i="89"/>
  <c r="AP174" i="89"/>
  <c r="AN174" i="89"/>
  <c r="AL174" i="89"/>
  <c r="AJ174" i="89"/>
  <c r="AH174" i="89"/>
  <c r="AF174" i="89"/>
  <c r="AD174" i="89"/>
  <c r="AB174" i="89"/>
  <c r="Z174" i="89"/>
  <c r="X174" i="89"/>
  <c r="V174" i="89"/>
  <c r="T174" i="89"/>
  <c r="R174" i="89"/>
  <c r="P174" i="89"/>
  <c r="N174" i="89"/>
  <c r="L174" i="89"/>
  <c r="BT174" i="89" s="1"/>
  <c r="F174" i="89"/>
  <c r="BH174" i="89" s="1"/>
  <c r="BB173" i="89"/>
  <c r="BC173" i="89" s="1"/>
  <c r="AZ173" i="89"/>
  <c r="AX173" i="89"/>
  <c r="AV173" i="89"/>
  <c r="AT173" i="89"/>
  <c r="AR173" i="89"/>
  <c r="AP173" i="89"/>
  <c r="AN173" i="89"/>
  <c r="AL173" i="89"/>
  <c r="AJ173" i="89"/>
  <c r="AH173" i="89"/>
  <c r="AF173" i="89"/>
  <c r="AD173" i="89"/>
  <c r="AB173" i="89"/>
  <c r="Z173" i="89"/>
  <c r="X173" i="89"/>
  <c r="V173" i="89"/>
  <c r="T173" i="89"/>
  <c r="R173" i="89"/>
  <c r="P173" i="89"/>
  <c r="N173" i="89"/>
  <c r="L173" i="89"/>
  <c r="BT173" i="89" s="1"/>
  <c r="F173" i="89"/>
  <c r="BH173" i="89" s="1"/>
  <c r="BB172" i="89"/>
  <c r="BC172" i="89" s="1"/>
  <c r="AZ172" i="89"/>
  <c r="AX172" i="89"/>
  <c r="AV172" i="89"/>
  <c r="AT172" i="89"/>
  <c r="AR172" i="89"/>
  <c r="AP172" i="89"/>
  <c r="AN172" i="89"/>
  <c r="AL172" i="89"/>
  <c r="AJ172" i="89"/>
  <c r="AH172" i="89"/>
  <c r="AF172" i="89"/>
  <c r="AD172" i="89"/>
  <c r="AB172" i="89"/>
  <c r="Z172" i="89"/>
  <c r="X172" i="89"/>
  <c r="V172" i="89"/>
  <c r="T172" i="89"/>
  <c r="R172" i="89"/>
  <c r="P172" i="89"/>
  <c r="N172" i="89"/>
  <c r="L172" i="89"/>
  <c r="BT172" i="89" s="1"/>
  <c r="F172" i="89"/>
  <c r="BH172" i="89" s="1"/>
  <c r="BB171" i="89"/>
  <c r="BC171" i="89" s="1"/>
  <c r="AZ171" i="89"/>
  <c r="AX171" i="89"/>
  <c r="AV171" i="89"/>
  <c r="AT171" i="89"/>
  <c r="AR171" i="89"/>
  <c r="AP171" i="89"/>
  <c r="AN171" i="89"/>
  <c r="AL171" i="89"/>
  <c r="AJ171" i="89"/>
  <c r="AH171" i="89"/>
  <c r="AF171" i="89"/>
  <c r="AD171" i="89"/>
  <c r="AB171" i="89"/>
  <c r="Z171" i="89"/>
  <c r="X171" i="89"/>
  <c r="V171" i="89"/>
  <c r="T171" i="89"/>
  <c r="R171" i="89"/>
  <c r="P171" i="89"/>
  <c r="N171" i="89"/>
  <c r="L171" i="89"/>
  <c r="BT171" i="89" s="1"/>
  <c r="F171" i="89"/>
  <c r="BH171" i="89" s="1"/>
  <c r="BB170" i="89"/>
  <c r="BC170" i="89" s="1"/>
  <c r="AZ170" i="89"/>
  <c r="AX170" i="89"/>
  <c r="AV170" i="89"/>
  <c r="AT170" i="89"/>
  <c r="AR170" i="89"/>
  <c r="AP170" i="89"/>
  <c r="AN170" i="89"/>
  <c r="AL170" i="89"/>
  <c r="AJ170" i="89"/>
  <c r="AH170" i="89"/>
  <c r="AF170" i="89"/>
  <c r="AD170" i="89"/>
  <c r="AB170" i="89"/>
  <c r="Z170" i="89"/>
  <c r="X170" i="89"/>
  <c r="V170" i="89"/>
  <c r="T170" i="89"/>
  <c r="R170" i="89"/>
  <c r="P170" i="89"/>
  <c r="N170" i="89"/>
  <c r="L170" i="89"/>
  <c r="BT170" i="89" s="1"/>
  <c r="F170" i="89"/>
  <c r="BH170" i="89" s="1"/>
  <c r="BB169" i="89"/>
  <c r="BC169" i="89" s="1"/>
  <c r="AZ169" i="89"/>
  <c r="AX169" i="89"/>
  <c r="AV169" i="89"/>
  <c r="AT169" i="89"/>
  <c r="AR169" i="89"/>
  <c r="AP169" i="89"/>
  <c r="AN169" i="89"/>
  <c r="AL169" i="89"/>
  <c r="AJ169" i="89"/>
  <c r="AH169" i="89"/>
  <c r="AF169" i="89"/>
  <c r="AD169" i="89"/>
  <c r="AB169" i="89"/>
  <c r="Z169" i="89"/>
  <c r="X169" i="89"/>
  <c r="V169" i="89"/>
  <c r="T169" i="89"/>
  <c r="R169" i="89"/>
  <c r="P169" i="89"/>
  <c r="N169" i="89"/>
  <c r="L169" i="89"/>
  <c r="BT169" i="89" s="1"/>
  <c r="F169" i="89"/>
  <c r="BH169" i="89" s="1"/>
  <c r="BB168" i="89"/>
  <c r="AZ168" i="89"/>
  <c r="AX168" i="89"/>
  <c r="AV168" i="89"/>
  <c r="AT168" i="89"/>
  <c r="AR168" i="89"/>
  <c r="AP168" i="89"/>
  <c r="AN168" i="89"/>
  <c r="AL168" i="89"/>
  <c r="AJ168" i="89"/>
  <c r="AH168" i="89"/>
  <c r="AF168" i="89"/>
  <c r="AD168" i="89"/>
  <c r="AB168" i="89"/>
  <c r="Z168" i="89"/>
  <c r="X168" i="89"/>
  <c r="V168" i="89"/>
  <c r="T168" i="89"/>
  <c r="R168" i="89"/>
  <c r="P168" i="89"/>
  <c r="N168" i="89"/>
  <c r="L168" i="89"/>
  <c r="BT168" i="89" s="1"/>
  <c r="J168" i="89"/>
  <c r="BP168" i="89" s="1"/>
  <c r="BP201" i="89" s="1"/>
  <c r="H168" i="89"/>
  <c r="BL168" i="89" s="1"/>
  <c r="BL201" i="89" s="1"/>
  <c r="F168" i="89"/>
  <c r="BH168" i="89" s="1"/>
  <c r="AY161" i="89"/>
  <c r="AW161" i="89"/>
  <c r="AU161" i="89"/>
  <c r="AS161" i="89"/>
  <c r="AQ161" i="89"/>
  <c r="AO161" i="89"/>
  <c r="AM161" i="89"/>
  <c r="AK161" i="89"/>
  <c r="AI161" i="89"/>
  <c r="AG161" i="89"/>
  <c r="AE161" i="89"/>
  <c r="AC161" i="89"/>
  <c r="AA161" i="89"/>
  <c r="Y161" i="89"/>
  <c r="W161" i="89"/>
  <c r="U161" i="89"/>
  <c r="S161" i="89"/>
  <c r="Q161" i="89"/>
  <c r="O161" i="89"/>
  <c r="M161" i="89"/>
  <c r="K161" i="89"/>
  <c r="I161" i="89"/>
  <c r="G161" i="89"/>
  <c r="BB158" i="89"/>
  <c r="BC158" i="89" s="1"/>
  <c r="AZ158" i="89"/>
  <c r="AX158" i="89"/>
  <c r="AV158" i="89"/>
  <c r="AT158" i="89"/>
  <c r="AR158" i="89"/>
  <c r="AP158" i="89"/>
  <c r="AN158" i="89"/>
  <c r="AL158" i="89"/>
  <c r="AJ158" i="89"/>
  <c r="AH158" i="89"/>
  <c r="AF158" i="89"/>
  <c r="AD158" i="89"/>
  <c r="AB158" i="89"/>
  <c r="Z158" i="89"/>
  <c r="X158" i="89"/>
  <c r="V158" i="89"/>
  <c r="T158" i="89"/>
  <c r="R158" i="89"/>
  <c r="P158" i="89"/>
  <c r="N158" i="89"/>
  <c r="L158" i="89"/>
  <c r="BT158" i="89" s="1"/>
  <c r="J158" i="89"/>
  <c r="BP158" i="89" s="1"/>
  <c r="H158" i="89"/>
  <c r="BL158" i="89" s="1"/>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P157" i="89"/>
  <c r="N157" i="89"/>
  <c r="L157" i="89"/>
  <c r="BT157" i="89" s="1"/>
  <c r="J157" i="89"/>
  <c r="BP157" i="89" s="1"/>
  <c r="H157" i="89"/>
  <c r="BL157" i="89" s="1"/>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P156" i="89"/>
  <c r="N156" i="89"/>
  <c r="L156" i="89"/>
  <c r="BT156" i="89" s="1"/>
  <c r="J156" i="89"/>
  <c r="BP156" i="89" s="1"/>
  <c r="H156" i="89"/>
  <c r="BL156" i="89" s="1"/>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P155" i="89"/>
  <c r="N155" i="89"/>
  <c r="L155" i="89"/>
  <c r="BT155" i="89" s="1"/>
  <c r="J155" i="89"/>
  <c r="BP155" i="89" s="1"/>
  <c r="H155" i="89"/>
  <c r="BL155" i="89" s="1"/>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P154" i="89"/>
  <c r="N154" i="89"/>
  <c r="L154" i="89"/>
  <c r="BT154" i="89" s="1"/>
  <c r="J154" i="89"/>
  <c r="BP154" i="89" s="1"/>
  <c r="H154" i="89"/>
  <c r="BL154" i="89" s="1"/>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P153" i="89"/>
  <c r="N153" i="89"/>
  <c r="L153" i="89"/>
  <c r="BT153" i="89" s="1"/>
  <c r="J153" i="89"/>
  <c r="BP153" i="89" s="1"/>
  <c r="H153" i="89"/>
  <c r="BL153" i="89" s="1"/>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P152" i="89"/>
  <c r="N152" i="89"/>
  <c r="L152" i="89"/>
  <c r="BT152" i="89" s="1"/>
  <c r="J152" i="89"/>
  <c r="BP152" i="89" s="1"/>
  <c r="H152" i="89"/>
  <c r="BL152" i="89" s="1"/>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P151" i="89"/>
  <c r="N151" i="89"/>
  <c r="L151" i="89"/>
  <c r="BT151" i="89" s="1"/>
  <c r="J151" i="89"/>
  <c r="BP151" i="89" s="1"/>
  <c r="H151" i="89"/>
  <c r="BL151" i="89" s="1"/>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P150" i="89"/>
  <c r="N150" i="89"/>
  <c r="L150" i="89"/>
  <c r="BT150" i="89" s="1"/>
  <c r="J150" i="89"/>
  <c r="BP150" i="89" s="1"/>
  <c r="H150" i="89"/>
  <c r="BL150" i="89" s="1"/>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P149" i="89"/>
  <c r="N149" i="89"/>
  <c r="L149" i="89"/>
  <c r="BT149" i="89" s="1"/>
  <c r="J149" i="89"/>
  <c r="BP149" i="89" s="1"/>
  <c r="H149" i="89"/>
  <c r="BL149" i="89" s="1"/>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P148" i="89"/>
  <c r="N148" i="89"/>
  <c r="L148" i="89"/>
  <c r="BT148" i="89" s="1"/>
  <c r="J148" i="89"/>
  <c r="BP148" i="89" s="1"/>
  <c r="H148" i="89"/>
  <c r="BL148" i="89" s="1"/>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P147" i="89"/>
  <c r="N147" i="89"/>
  <c r="L147" i="89"/>
  <c r="BT147" i="89" s="1"/>
  <c r="J147" i="89"/>
  <c r="BP147" i="89" s="1"/>
  <c r="H147" i="89"/>
  <c r="BL147" i="89" s="1"/>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P146" i="89"/>
  <c r="N146" i="89"/>
  <c r="L146" i="89"/>
  <c r="BT146" i="89" s="1"/>
  <c r="J146" i="89"/>
  <c r="BP146" i="89" s="1"/>
  <c r="H146" i="89"/>
  <c r="BL146" i="89" s="1"/>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P145" i="89"/>
  <c r="N145" i="89"/>
  <c r="L145" i="89"/>
  <c r="BT145" i="89" s="1"/>
  <c r="J145" i="89"/>
  <c r="BP145" i="89" s="1"/>
  <c r="H145" i="89"/>
  <c r="BL145" i="89" s="1"/>
  <c r="F145" i="89"/>
  <c r="BH145" i="89" s="1"/>
  <c r="BB144" i="89"/>
  <c r="BC144" i="89" s="1"/>
  <c r="AZ144" i="89"/>
  <c r="AX144" i="89"/>
  <c r="AV144" i="89"/>
  <c r="AT144" i="89"/>
  <c r="AR144" i="89"/>
  <c r="AP144" i="89"/>
  <c r="AN144" i="89"/>
  <c r="AL144" i="89"/>
  <c r="AJ144" i="89"/>
  <c r="AH144" i="89"/>
  <c r="AF144" i="89"/>
  <c r="AD144" i="89"/>
  <c r="AB144" i="89"/>
  <c r="Z144" i="89"/>
  <c r="X144" i="89"/>
  <c r="V144" i="89"/>
  <c r="T144" i="89"/>
  <c r="R144" i="89"/>
  <c r="P144" i="89"/>
  <c r="N144" i="89"/>
  <c r="L144" i="89"/>
  <c r="BT144" i="89" s="1"/>
  <c r="J144" i="89"/>
  <c r="BP144" i="89" s="1"/>
  <c r="H144" i="89"/>
  <c r="BL144" i="89" s="1"/>
  <c r="F144" i="89"/>
  <c r="BH144" i="89" s="1"/>
  <c r="BB143" i="89"/>
  <c r="BC143" i="89" s="1"/>
  <c r="AZ143" i="89"/>
  <c r="AX143" i="89"/>
  <c r="AV143" i="89"/>
  <c r="AT143" i="89"/>
  <c r="AR143" i="89"/>
  <c r="AP143" i="89"/>
  <c r="AN143" i="89"/>
  <c r="AL143" i="89"/>
  <c r="AJ143" i="89"/>
  <c r="AH143" i="89"/>
  <c r="AF143" i="89"/>
  <c r="AD143" i="89"/>
  <c r="AB143" i="89"/>
  <c r="Z143" i="89"/>
  <c r="X143" i="89"/>
  <c r="V143" i="89"/>
  <c r="T143" i="89"/>
  <c r="R143" i="89"/>
  <c r="P143" i="89"/>
  <c r="N143" i="89"/>
  <c r="L143" i="89"/>
  <c r="BT143" i="89" s="1"/>
  <c r="J143" i="89"/>
  <c r="BP143" i="89" s="1"/>
  <c r="H143" i="89"/>
  <c r="BL143" i="89" s="1"/>
  <c r="F143" i="89"/>
  <c r="BH143" i="89" s="1"/>
  <c r="BB142" i="89"/>
  <c r="BC142" i="89" s="1"/>
  <c r="AZ142" i="89"/>
  <c r="AX142" i="89"/>
  <c r="AV142" i="89"/>
  <c r="AT142" i="89"/>
  <c r="AR142" i="89"/>
  <c r="AP142" i="89"/>
  <c r="AN142" i="89"/>
  <c r="AL142" i="89"/>
  <c r="AJ142" i="89"/>
  <c r="AH142" i="89"/>
  <c r="AF142" i="89"/>
  <c r="AD142" i="89"/>
  <c r="AB142" i="89"/>
  <c r="Z142" i="89"/>
  <c r="X142" i="89"/>
  <c r="V142" i="89"/>
  <c r="T142" i="89"/>
  <c r="R142" i="89"/>
  <c r="P142" i="89"/>
  <c r="N142" i="89"/>
  <c r="L142" i="89"/>
  <c r="BT142" i="89" s="1"/>
  <c r="J142" i="89"/>
  <c r="BP142" i="89" s="1"/>
  <c r="H142" i="89"/>
  <c r="BL142" i="89" s="1"/>
  <c r="F142" i="89"/>
  <c r="BH142" i="89" s="1"/>
  <c r="BB141" i="89"/>
  <c r="BC141" i="89" s="1"/>
  <c r="AZ141" i="89"/>
  <c r="AX141" i="89"/>
  <c r="AV141" i="89"/>
  <c r="AT141" i="89"/>
  <c r="AR141" i="89"/>
  <c r="AP141" i="89"/>
  <c r="AN141" i="89"/>
  <c r="AL141" i="89"/>
  <c r="AJ141" i="89"/>
  <c r="AH141" i="89"/>
  <c r="AF141" i="89"/>
  <c r="AD141" i="89"/>
  <c r="AB141" i="89"/>
  <c r="Z141" i="89"/>
  <c r="X141" i="89"/>
  <c r="V141" i="89"/>
  <c r="T141" i="89"/>
  <c r="R141" i="89"/>
  <c r="P141" i="89"/>
  <c r="N141" i="89"/>
  <c r="L141" i="89"/>
  <c r="BT141" i="89" s="1"/>
  <c r="J141" i="89"/>
  <c r="BP141" i="89" s="1"/>
  <c r="H141" i="89"/>
  <c r="BL141" i="89" s="1"/>
  <c r="F141" i="89"/>
  <c r="BH141" i="89" s="1"/>
  <c r="BB140" i="89"/>
  <c r="BC140" i="89" s="1"/>
  <c r="AZ140" i="89"/>
  <c r="AX140" i="89"/>
  <c r="AV140" i="89"/>
  <c r="AT140" i="89"/>
  <c r="AR140" i="89"/>
  <c r="AP140" i="89"/>
  <c r="AN140" i="89"/>
  <c r="AL140" i="89"/>
  <c r="AJ140" i="89"/>
  <c r="AH140" i="89"/>
  <c r="AF140" i="89"/>
  <c r="AD140" i="89"/>
  <c r="AB140" i="89"/>
  <c r="Z140" i="89"/>
  <c r="X140" i="89"/>
  <c r="V140" i="89"/>
  <c r="T140" i="89"/>
  <c r="R140" i="89"/>
  <c r="P140" i="89"/>
  <c r="N140" i="89"/>
  <c r="L140" i="89"/>
  <c r="BT140" i="89" s="1"/>
  <c r="J140" i="89"/>
  <c r="BP140" i="89" s="1"/>
  <c r="H140" i="89"/>
  <c r="BL140" i="89" s="1"/>
  <c r="F140" i="89"/>
  <c r="BH140" i="89" s="1"/>
  <c r="BB139" i="89"/>
  <c r="BC139" i="89" s="1"/>
  <c r="AZ139" i="89"/>
  <c r="AX139" i="89"/>
  <c r="AV139" i="89"/>
  <c r="AT139" i="89"/>
  <c r="AR139" i="89"/>
  <c r="AP139" i="89"/>
  <c r="AN139" i="89"/>
  <c r="AL139" i="89"/>
  <c r="AJ139" i="89"/>
  <c r="AH139" i="89"/>
  <c r="AF139" i="89"/>
  <c r="AD139" i="89"/>
  <c r="AB139" i="89"/>
  <c r="Z139" i="89"/>
  <c r="X139" i="89"/>
  <c r="V139" i="89"/>
  <c r="T139" i="89"/>
  <c r="R139" i="89"/>
  <c r="P139" i="89"/>
  <c r="N139" i="89"/>
  <c r="L139" i="89"/>
  <c r="BT139" i="89" s="1"/>
  <c r="J139" i="89"/>
  <c r="BP139" i="89" s="1"/>
  <c r="H139" i="89"/>
  <c r="BL139" i="89" s="1"/>
  <c r="F139" i="89"/>
  <c r="BH139" i="89" s="1"/>
  <c r="BB137" i="89"/>
  <c r="BC137" i="89" s="1"/>
  <c r="AZ137" i="89"/>
  <c r="AX137" i="89"/>
  <c r="AV137" i="89"/>
  <c r="AT137" i="89"/>
  <c r="AR137" i="89"/>
  <c r="AP137" i="89"/>
  <c r="AN137" i="89"/>
  <c r="AL137" i="89"/>
  <c r="AJ137" i="89"/>
  <c r="AH137" i="89"/>
  <c r="AF137" i="89"/>
  <c r="AD137" i="89"/>
  <c r="AB137" i="89"/>
  <c r="Z137" i="89"/>
  <c r="X137" i="89"/>
  <c r="V137" i="89"/>
  <c r="T137" i="89"/>
  <c r="R137" i="89"/>
  <c r="P137" i="89"/>
  <c r="N137" i="89"/>
  <c r="L137" i="89"/>
  <c r="BT137" i="89" s="1"/>
  <c r="J137" i="89"/>
  <c r="BP137" i="89" s="1"/>
  <c r="H137" i="89"/>
  <c r="BL137" i="89" s="1"/>
  <c r="F137" i="89"/>
  <c r="BH137" i="89" s="1"/>
  <c r="BB138" i="89"/>
  <c r="BC138" i="89" s="1"/>
  <c r="AZ138" i="89"/>
  <c r="AX138" i="89"/>
  <c r="AV138" i="89"/>
  <c r="AT138" i="89"/>
  <c r="AR138" i="89"/>
  <c r="AP138" i="89"/>
  <c r="AN138" i="89"/>
  <c r="AL138" i="89"/>
  <c r="AJ138" i="89"/>
  <c r="AH138" i="89"/>
  <c r="AF138" i="89"/>
  <c r="AD138" i="89"/>
  <c r="AB138" i="89"/>
  <c r="Z138" i="89"/>
  <c r="X138" i="89"/>
  <c r="V138" i="89"/>
  <c r="T138" i="89"/>
  <c r="R138" i="89"/>
  <c r="P138" i="89"/>
  <c r="N138" i="89"/>
  <c r="L138" i="89"/>
  <c r="BT138" i="89" s="1"/>
  <c r="J138" i="89"/>
  <c r="BP138" i="89" s="1"/>
  <c r="H138" i="89"/>
  <c r="BL138" i="89" s="1"/>
  <c r="F138" i="89"/>
  <c r="BH138" i="89" s="1"/>
  <c r="BB135" i="89"/>
  <c r="BC135" i="89" s="1"/>
  <c r="AZ135" i="89"/>
  <c r="AX135" i="89"/>
  <c r="AV135" i="89"/>
  <c r="AT135" i="89"/>
  <c r="AR135" i="89"/>
  <c r="AP135" i="89"/>
  <c r="AN135" i="89"/>
  <c r="AL135" i="89"/>
  <c r="AJ135" i="89"/>
  <c r="AH135" i="89"/>
  <c r="AF135" i="89"/>
  <c r="AD135" i="89"/>
  <c r="AB135" i="89"/>
  <c r="Z135" i="89"/>
  <c r="X135" i="89"/>
  <c r="V135" i="89"/>
  <c r="T135" i="89"/>
  <c r="R135" i="89"/>
  <c r="P135" i="89"/>
  <c r="N135" i="89"/>
  <c r="L135" i="89"/>
  <c r="BT135" i="89" s="1"/>
  <c r="J135" i="89"/>
  <c r="BP135" i="89" s="1"/>
  <c r="H135" i="89"/>
  <c r="BL135" i="89" s="1"/>
  <c r="F135" i="89"/>
  <c r="BH135" i="89" s="1"/>
  <c r="BB133" i="89"/>
  <c r="BC133" i="89" s="1"/>
  <c r="AZ133" i="89"/>
  <c r="AX133" i="89"/>
  <c r="AV133" i="89"/>
  <c r="AT133" i="89"/>
  <c r="AR133" i="89"/>
  <c r="AP133" i="89"/>
  <c r="AN133" i="89"/>
  <c r="AL133" i="89"/>
  <c r="AJ133" i="89"/>
  <c r="AH133" i="89"/>
  <c r="AF133" i="89"/>
  <c r="AD133" i="89"/>
  <c r="AB133" i="89"/>
  <c r="Z133" i="89"/>
  <c r="X133" i="89"/>
  <c r="V133" i="89"/>
  <c r="T133" i="89"/>
  <c r="R133" i="89"/>
  <c r="P133" i="89"/>
  <c r="N133" i="89"/>
  <c r="L133" i="89"/>
  <c r="BT133" i="89" s="1"/>
  <c r="J133" i="89"/>
  <c r="BP133" i="89" s="1"/>
  <c r="H133" i="89"/>
  <c r="BL133" i="89" s="1"/>
  <c r="F133" i="89"/>
  <c r="BH133" i="89" s="1"/>
  <c r="BB134" i="89"/>
  <c r="BC134" i="89" s="1"/>
  <c r="AZ134" i="89"/>
  <c r="AX134" i="89"/>
  <c r="AV134" i="89"/>
  <c r="AT134" i="89"/>
  <c r="AR134" i="89"/>
  <c r="AP134" i="89"/>
  <c r="AN134" i="89"/>
  <c r="AL134" i="89"/>
  <c r="AJ134" i="89"/>
  <c r="AH134" i="89"/>
  <c r="AF134" i="89"/>
  <c r="AD134" i="89"/>
  <c r="AB134" i="89"/>
  <c r="Z134" i="89"/>
  <c r="X134" i="89"/>
  <c r="V134" i="89"/>
  <c r="T134" i="89"/>
  <c r="R134" i="89"/>
  <c r="P134" i="89"/>
  <c r="N134" i="89"/>
  <c r="L134" i="89"/>
  <c r="BT134" i="89" s="1"/>
  <c r="J134" i="89"/>
  <c r="BP134" i="89" s="1"/>
  <c r="H134" i="89"/>
  <c r="BL134" i="89" s="1"/>
  <c r="F134" i="89"/>
  <c r="BH134" i="89" s="1"/>
  <c r="BB132" i="89"/>
  <c r="BC132" i="89" s="1"/>
  <c r="AZ132" i="89"/>
  <c r="AX132" i="89"/>
  <c r="AV132" i="89"/>
  <c r="AT132" i="89"/>
  <c r="AR132" i="89"/>
  <c r="AP132" i="89"/>
  <c r="AN132" i="89"/>
  <c r="AL132" i="89"/>
  <c r="AJ132" i="89"/>
  <c r="AH132" i="89"/>
  <c r="AF132" i="89"/>
  <c r="AD132" i="89"/>
  <c r="AB132" i="89"/>
  <c r="Z132" i="89"/>
  <c r="X132" i="89"/>
  <c r="V132" i="89"/>
  <c r="T132" i="89"/>
  <c r="R132" i="89"/>
  <c r="P132" i="89"/>
  <c r="N132" i="89"/>
  <c r="L132" i="89"/>
  <c r="BT132" i="89" s="1"/>
  <c r="J132" i="89"/>
  <c r="BP132" i="89" s="1"/>
  <c r="H132" i="89"/>
  <c r="BL132" i="89" s="1"/>
  <c r="F132" i="89"/>
  <c r="BH132" i="89" s="1"/>
  <c r="BB130" i="89"/>
  <c r="BC130" i="89" s="1"/>
  <c r="AZ130" i="89"/>
  <c r="AX130" i="89"/>
  <c r="AV130" i="89"/>
  <c r="AT130" i="89"/>
  <c r="AR130" i="89"/>
  <c r="AP130" i="89"/>
  <c r="AN130" i="89"/>
  <c r="AL130" i="89"/>
  <c r="AJ130" i="89"/>
  <c r="AH130" i="89"/>
  <c r="AF130" i="89"/>
  <c r="AD130" i="89"/>
  <c r="AB130" i="89"/>
  <c r="Z130" i="89"/>
  <c r="X130" i="89"/>
  <c r="V130" i="89"/>
  <c r="T130" i="89"/>
  <c r="R130" i="89"/>
  <c r="P130" i="89"/>
  <c r="N130" i="89"/>
  <c r="L130" i="89"/>
  <c r="BT130" i="89" s="1"/>
  <c r="J130" i="89"/>
  <c r="BP130" i="89" s="1"/>
  <c r="H130" i="89"/>
  <c r="BL130" i="89" s="1"/>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P129" i="89"/>
  <c r="N129" i="89"/>
  <c r="L129" i="89"/>
  <c r="BT129" i="89" s="1"/>
  <c r="J129" i="89"/>
  <c r="BP129" i="89" s="1"/>
  <c r="H129" i="89"/>
  <c r="BL129" i="89" s="1"/>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P128" i="89"/>
  <c r="N128" i="89"/>
  <c r="L128" i="89"/>
  <c r="BT128" i="89" s="1"/>
  <c r="J128" i="89"/>
  <c r="BP128" i="89" s="1"/>
  <c r="H128" i="89"/>
  <c r="BL128" i="89" s="1"/>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P127" i="89"/>
  <c r="N127" i="89"/>
  <c r="L127" i="89"/>
  <c r="BT127" i="89" s="1"/>
  <c r="J127" i="89"/>
  <c r="BP127" i="89" s="1"/>
  <c r="H127" i="89"/>
  <c r="BL127" i="89" s="1"/>
  <c r="F127" i="89"/>
  <c r="BH127" i="89" s="1"/>
  <c r="BB126" i="89"/>
  <c r="AZ126" i="89"/>
  <c r="AX126" i="89"/>
  <c r="AV126" i="89"/>
  <c r="AT126" i="89"/>
  <c r="AR126" i="89"/>
  <c r="AP126" i="89"/>
  <c r="AN126" i="89"/>
  <c r="AL126" i="89"/>
  <c r="AJ126" i="89"/>
  <c r="AH126" i="89"/>
  <c r="AF126" i="89"/>
  <c r="AD126" i="89"/>
  <c r="AB126" i="89"/>
  <c r="Z126" i="89"/>
  <c r="X126" i="89"/>
  <c r="V126" i="89"/>
  <c r="T126" i="89"/>
  <c r="R126" i="89"/>
  <c r="P126" i="89"/>
  <c r="N126" i="89"/>
  <c r="L126" i="89"/>
  <c r="BT126" i="89" s="1"/>
  <c r="J126" i="89"/>
  <c r="BP126" i="89" s="1"/>
  <c r="H126" i="89"/>
  <c r="BL126" i="89" s="1"/>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26" i="89"/>
  <c r="R25" i="89"/>
  <c r="R24" i="89"/>
  <c r="R23" i="89"/>
  <c r="R22" i="89"/>
  <c r="R21" i="89"/>
  <c r="R20" i="89"/>
  <c r="R19" i="89"/>
  <c r="R18" i="89"/>
  <c r="R17" i="89"/>
  <c r="R16" i="89"/>
  <c r="R15" i="89"/>
  <c r="R14" i="89"/>
  <c r="R13" i="89"/>
  <c r="R12" i="89"/>
  <c r="R11" i="89"/>
  <c r="R10" i="89"/>
  <c r="R9" i="89"/>
  <c r="R8" i="89"/>
  <c r="R7" i="89"/>
  <c r="R6" i="89"/>
  <c r="P36" i="89"/>
  <c r="P35" i="89"/>
  <c r="P34" i="89"/>
  <c r="P33" i="89"/>
  <c r="P32" i="89"/>
  <c r="P31" i="89"/>
  <c r="P30" i="89"/>
  <c r="P29" i="89"/>
  <c r="P28" i="89"/>
  <c r="P27" i="89"/>
  <c r="P26" i="89"/>
  <c r="P25" i="89"/>
  <c r="P24" i="89"/>
  <c r="P23" i="89"/>
  <c r="P22" i="89"/>
  <c r="P21" i="89"/>
  <c r="P20" i="89"/>
  <c r="P19" i="89"/>
  <c r="P18" i="89"/>
  <c r="P17" i="89"/>
  <c r="P16" i="89"/>
  <c r="P15" i="89"/>
  <c r="P14" i="89"/>
  <c r="P13" i="89"/>
  <c r="P12" i="89"/>
  <c r="P11" i="89"/>
  <c r="P10" i="89"/>
  <c r="P9" i="89"/>
  <c r="P8" i="89"/>
  <c r="P7" i="89"/>
  <c r="P6" i="89"/>
  <c r="N36" i="89"/>
  <c r="N35" i="89"/>
  <c r="N34" i="89"/>
  <c r="N33" i="89"/>
  <c r="N32" i="89"/>
  <c r="N31" i="89"/>
  <c r="N30" i="89"/>
  <c r="N29" i="89"/>
  <c r="N28" i="89"/>
  <c r="N27" i="89"/>
  <c r="N26" i="89"/>
  <c r="N25" i="89"/>
  <c r="N24" i="89"/>
  <c r="N23" i="89"/>
  <c r="N22" i="89"/>
  <c r="N21" i="89"/>
  <c r="N20" i="89"/>
  <c r="N19" i="89"/>
  <c r="N18" i="89"/>
  <c r="N17" i="89"/>
  <c r="N16" i="89"/>
  <c r="N15" i="89"/>
  <c r="N14" i="89"/>
  <c r="N13" i="89"/>
  <c r="N12" i="89"/>
  <c r="N11" i="89"/>
  <c r="N10" i="89"/>
  <c r="N9" i="89"/>
  <c r="N8" i="89"/>
  <c r="N7" i="89"/>
  <c r="N6" i="89"/>
  <c r="L36" i="89"/>
  <c r="L35" i="89"/>
  <c r="L34" i="89"/>
  <c r="L33" i="89"/>
  <c r="L32" i="89"/>
  <c r="L31" i="89"/>
  <c r="L30" i="89"/>
  <c r="L29" i="89"/>
  <c r="L28" i="89"/>
  <c r="L27" i="89"/>
  <c r="L26" i="89"/>
  <c r="L25" i="89"/>
  <c r="L24" i="89"/>
  <c r="L23" i="89"/>
  <c r="L22" i="89"/>
  <c r="L21" i="89"/>
  <c r="L20" i="89"/>
  <c r="L19" i="89"/>
  <c r="L18" i="89"/>
  <c r="L17" i="89"/>
  <c r="L16"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BL241" i="89" l="1"/>
  <c r="BL419" i="89" s="1"/>
  <c r="BH327" i="89"/>
  <c r="BT368" i="89"/>
  <c r="BL161" i="89"/>
  <c r="BL420" i="89" s="1"/>
  <c r="BH161" i="89"/>
  <c r="R47" i="86"/>
  <c r="BH241" i="89"/>
  <c r="BT286" i="89"/>
  <c r="BP293" i="89"/>
  <c r="BP327" i="89" s="1"/>
  <c r="BP418" i="89" s="1"/>
  <c r="BT408" i="89"/>
  <c r="BL408" i="89"/>
  <c r="BP161" i="89"/>
  <c r="BT201" i="89"/>
  <c r="BH201" i="89"/>
  <c r="BH418" i="89" s="1"/>
  <c r="BP241" i="89"/>
  <c r="BP419" i="89" s="1"/>
  <c r="BH286" i="89"/>
  <c r="BP286" i="89"/>
  <c r="BT327" i="89"/>
  <c r="BL418" i="89"/>
  <c r="BL422" i="89" s="1"/>
  <c r="BT161" i="89"/>
  <c r="BT420" i="89" s="1"/>
  <c r="AN39" i="89"/>
  <c r="BP408" i="89"/>
  <c r="T39" i="89"/>
  <c r="G412" i="89"/>
  <c r="J46" i="86"/>
  <c r="J47" i="86" s="1"/>
  <c r="J48" i="86" s="1"/>
  <c r="O412" i="89"/>
  <c r="W412" i="89"/>
  <c r="AE412" i="89"/>
  <c r="AM412" i="89"/>
  <c r="AU412" i="89"/>
  <c r="I412" i="89"/>
  <c r="Q412" i="89"/>
  <c r="Y412" i="89"/>
  <c r="AG412" i="89"/>
  <c r="AO412" i="89"/>
  <c r="AW412" i="89"/>
  <c r="K412" i="89"/>
  <c r="S412" i="89"/>
  <c r="AA412" i="89"/>
  <c r="AI412" i="89"/>
  <c r="AQ412" i="89"/>
  <c r="AY412" i="89"/>
  <c r="M412" i="89"/>
  <c r="U412" i="89"/>
  <c r="AC412" i="89"/>
  <c r="AK412" i="89"/>
  <c r="AS412" i="89"/>
  <c r="L47" i="86"/>
  <c r="L48" i="86" s="1"/>
  <c r="E412" i="89"/>
  <c r="M47" i="86"/>
  <c r="Q47" i="86"/>
  <c r="Q48" i="86" s="1"/>
  <c r="L39" i="89"/>
  <c r="K40" i="89" s="1"/>
  <c r="AF39" i="89"/>
  <c r="AE40" i="89" s="1"/>
  <c r="AX39" i="89"/>
  <c r="H327" i="89"/>
  <c r="G328" i="89" s="1"/>
  <c r="L327" i="89"/>
  <c r="K328" i="89" s="1"/>
  <c r="P327" i="89"/>
  <c r="O328" i="89" s="1"/>
  <c r="T327" i="89"/>
  <c r="S328" i="89" s="1"/>
  <c r="X327" i="89"/>
  <c r="W328" i="89" s="1"/>
  <c r="AB327" i="89"/>
  <c r="AA328" i="89" s="1"/>
  <c r="AF327" i="89"/>
  <c r="AE328" i="89" s="1"/>
  <c r="AJ327" i="89"/>
  <c r="AI328" i="89" s="1"/>
  <c r="AN327" i="89"/>
  <c r="AM328" i="89" s="1"/>
  <c r="AR327" i="89"/>
  <c r="AQ328" i="89" s="1"/>
  <c r="AV327" i="89"/>
  <c r="AU328" i="89" s="1"/>
  <c r="AZ327" i="89"/>
  <c r="AY328" i="89" s="1"/>
  <c r="F368" i="89"/>
  <c r="J368" i="89"/>
  <c r="I369" i="89" s="1"/>
  <c r="N368" i="89"/>
  <c r="M369" i="89" s="1"/>
  <c r="R368" i="89"/>
  <c r="Q369" i="89" s="1"/>
  <c r="V368" i="89"/>
  <c r="U369" i="89" s="1"/>
  <c r="Z368" i="89"/>
  <c r="Y369" i="89" s="1"/>
  <c r="AD368" i="89"/>
  <c r="AC369" i="89" s="1"/>
  <c r="AH368" i="89"/>
  <c r="AG369" i="89" s="1"/>
  <c r="AL368" i="89"/>
  <c r="AK369" i="89" s="1"/>
  <c r="AP368" i="89"/>
  <c r="AO369" i="89" s="1"/>
  <c r="AT368" i="89"/>
  <c r="AS369" i="89" s="1"/>
  <c r="AX368" i="89"/>
  <c r="AW369" i="89" s="1"/>
  <c r="BB368" i="89"/>
  <c r="R49" i="86" s="1"/>
  <c r="R61" i="86" s="1"/>
  <c r="H408" i="89"/>
  <c r="L408" i="89"/>
  <c r="P408" i="89"/>
  <c r="T408" i="89"/>
  <c r="X408" i="89"/>
  <c r="AB408" i="89"/>
  <c r="AF408" i="89"/>
  <c r="AJ408" i="89"/>
  <c r="AN408" i="89"/>
  <c r="AR408" i="89"/>
  <c r="AV408" i="89"/>
  <c r="S40" i="89"/>
  <c r="AM40" i="89"/>
  <c r="F408" i="89"/>
  <c r="J408" i="89"/>
  <c r="N408" i="89"/>
  <c r="R408" i="89"/>
  <c r="V408" i="89"/>
  <c r="Z408" i="89"/>
  <c r="AD408" i="89"/>
  <c r="AH408" i="89"/>
  <c r="AL408" i="89"/>
  <c r="AP408" i="89"/>
  <c r="AT408" i="89"/>
  <c r="AX408" i="89"/>
  <c r="BB408" i="89"/>
  <c r="S49" i="86" s="1"/>
  <c r="S61" i="86" s="1"/>
  <c r="P39" i="89"/>
  <c r="O40" i="89" s="1"/>
  <c r="X39" i="89"/>
  <c r="W40" i="89" s="1"/>
  <c r="AJ39" i="89"/>
  <c r="AI40" i="89" s="1"/>
  <c r="AR39" i="89"/>
  <c r="AQ40" i="89" s="1"/>
  <c r="AZ408"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1" i="89"/>
  <c r="E162" i="89" s="1"/>
  <c r="J161" i="89"/>
  <c r="I162" i="89" s="1"/>
  <c r="N161" i="89"/>
  <c r="M162" i="89" s="1"/>
  <c r="R161" i="89"/>
  <c r="Q162" i="89" s="1"/>
  <c r="V161" i="89"/>
  <c r="U162" i="89" s="1"/>
  <c r="Z161" i="89"/>
  <c r="Y162" i="89" s="1"/>
  <c r="AD161" i="89"/>
  <c r="AC162" i="89" s="1"/>
  <c r="AH161" i="89"/>
  <c r="AG162" i="89" s="1"/>
  <c r="AL161" i="89"/>
  <c r="AK162" i="89" s="1"/>
  <c r="AP161" i="89"/>
  <c r="AO162" i="89" s="1"/>
  <c r="AT161" i="89"/>
  <c r="AS162" i="89" s="1"/>
  <c r="AX161" i="89"/>
  <c r="AW162" i="89" s="1"/>
  <c r="BB161" i="89"/>
  <c r="M49" i="86" s="1"/>
  <c r="H201" i="89"/>
  <c r="G202" i="89" s="1"/>
  <c r="L201" i="89"/>
  <c r="K202" i="89" s="1"/>
  <c r="P201" i="89"/>
  <c r="O202" i="89" s="1"/>
  <c r="T201" i="89"/>
  <c r="S202" i="89" s="1"/>
  <c r="X201" i="89"/>
  <c r="W202" i="89" s="1"/>
  <c r="AB201" i="89"/>
  <c r="AA202" i="89" s="1"/>
  <c r="AF201" i="89"/>
  <c r="AE202" i="89" s="1"/>
  <c r="AJ201" i="89"/>
  <c r="AI202" i="89" s="1"/>
  <c r="AN201" i="89"/>
  <c r="AM202" i="89" s="1"/>
  <c r="AR201" i="89"/>
  <c r="AQ202" i="89" s="1"/>
  <c r="AV201" i="89"/>
  <c r="AU202" i="89" s="1"/>
  <c r="AZ201" i="89"/>
  <c r="AY202" i="89" s="1"/>
  <c r="F241" i="89"/>
  <c r="J241" i="89"/>
  <c r="I242" i="89" s="1"/>
  <c r="N241" i="89"/>
  <c r="M242" i="89" s="1"/>
  <c r="R241" i="89"/>
  <c r="Q242" i="89" s="1"/>
  <c r="V241" i="89"/>
  <c r="U242" i="89" s="1"/>
  <c r="Z241" i="89"/>
  <c r="Y242" i="89" s="1"/>
  <c r="AD241" i="89"/>
  <c r="AC242" i="89" s="1"/>
  <c r="AH241" i="89"/>
  <c r="AG242" i="89" s="1"/>
  <c r="AL241" i="89"/>
  <c r="AK242" i="89" s="1"/>
  <c r="AP241" i="89"/>
  <c r="AO242" i="89" s="1"/>
  <c r="AT241" i="89"/>
  <c r="AS242" i="89" s="1"/>
  <c r="AX241" i="89"/>
  <c r="AW242" i="89" s="1"/>
  <c r="BB241" i="89"/>
  <c r="O49" i="86" s="1"/>
  <c r="H286" i="89"/>
  <c r="G287" i="89" s="1"/>
  <c r="L286" i="89"/>
  <c r="P286" i="89"/>
  <c r="T286" i="89"/>
  <c r="X286" i="89"/>
  <c r="AB286" i="89"/>
  <c r="AF286" i="89"/>
  <c r="AJ286" i="89"/>
  <c r="AN286" i="89"/>
  <c r="AR286" i="89"/>
  <c r="AV286" i="89"/>
  <c r="AZ286" i="89"/>
  <c r="F327" i="89"/>
  <c r="J327" i="89"/>
  <c r="I328" i="89" s="1"/>
  <c r="N327" i="89"/>
  <c r="M328" i="89" s="1"/>
  <c r="R327" i="89"/>
  <c r="Q328" i="89" s="1"/>
  <c r="V327" i="89"/>
  <c r="U328" i="89" s="1"/>
  <c r="Z327" i="89"/>
  <c r="Y328" i="89" s="1"/>
  <c r="AD327" i="89"/>
  <c r="AC328" i="89" s="1"/>
  <c r="AH327" i="89"/>
  <c r="AG328" i="89" s="1"/>
  <c r="AL327" i="89"/>
  <c r="AK328" i="89" s="1"/>
  <c r="AP327" i="89"/>
  <c r="AO328" i="89" s="1"/>
  <c r="AT327" i="89"/>
  <c r="AS328" i="89" s="1"/>
  <c r="AX327" i="89"/>
  <c r="AW328" i="89" s="1"/>
  <c r="BB327" i="89"/>
  <c r="Q49" i="86" s="1"/>
  <c r="Q61" i="86" s="1"/>
  <c r="AW40" i="89"/>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1" i="89"/>
  <c r="G162" i="89" s="1"/>
  <c r="L161" i="89"/>
  <c r="K162" i="89" s="1"/>
  <c r="P161" i="89"/>
  <c r="O162" i="89" s="1"/>
  <c r="T161" i="89"/>
  <c r="S162" i="89" s="1"/>
  <c r="X161" i="89"/>
  <c r="W162" i="89" s="1"/>
  <c r="AB161" i="89"/>
  <c r="AA162" i="89" s="1"/>
  <c r="AF161" i="89"/>
  <c r="AE162" i="89" s="1"/>
  <c r="AJ161" i="89"/>
  <c r="AI162" i="89" s="1"/>
  <c r="AN161" i="89"/>
  <c r="AM162" i="89" s="1"/>
  <c r="AR161" i="89"/>
  <c r="AQ162" i="89" s="1"/>
  <c r="AV161" i="89"/>
  <c r="AU162" i="89" s="1"/>
  <c r="AZ161" i="89"/>
  <c r="AY162" i="89" s="1"/>
  <c r="F201" i="89"/>
  <c r="J201" i="89"/>
  <c r="I202" i="89" s="1"/>
  <c r="N201" i="89"/>
  <c r="M202" i="89" s="1"/>
  <c r="R201" i="89"/>
  <c r="Q202" i="89" s="1"/>
  <c r="V201" i="89"/>
  <c r="U202" i="89" s="1"/>
  <c r="Z201" i="89"/>
  <c r="Y202" i="89" s="1"/>
  <c r="AD201" i="89"/>
  <c r="AC202" i="89" s="1"/>
  <c r="AH201" i="89"/>
  <c r="AG202" i="89" s="1"/>
  <c r="AL201" i="89"/>
  <c r="AK202" i="89" s="1"/>
  <c r="AP201" i="89"/>
  <c r="AO202" i="89" s="1"/>
  <c r="AT201" i="89"/>
  <c r="AS202" i="89" s="1"/>
  <c r="AX201" i="89"/>
  <c r="AW202" i="89" s="1"/>
  <c r="BB201" i="89"/>
  <c r="H241" i="89"/>
  <c r="G242" i="89" s="1"/>
  <c r="L241" i="89"/>
  <c r="K242" i="89" s="1"/>
  <c r="P241" i="89"/>
  <c r="O242" i="89" s="1"/>
  <c r="T241" i="89"/>
  <c r="S242" i="89" s="1"/>
  <c r="X241" i="89"/>
  <c r="W242" i="89" s="1"/>
  <c r="AB241" i="89"/>
  <c r="AA242" i="89" s="1"/>
  <c r="AF241" i="89"/>
  <c r="AE242" i="89" s="1"/>
  <c r="AJ241" i="89"/>
  <c r="AI242" i="89" s="1"/>
  <c r="AN241" i="89"/>
  <c r="AM242" i="89" s="1"/>
  <c r="AR241" i="89"/>
  <c r="AQ242" i="89" s="1"/>
  <c r="AV241" i="89"/>
  <c r="AU242" i="89" s="1"/>
  <c r="AZ241" i="89"/>
  <c r="AY242" i="89" s="1"/>
  <c r="F286" i="89"/>
  <c r="J286" i="89"/>
  <c r="N286" i="89"/>
  <c r="R286" i="89"/>
  <c r="V286" i="89"/>
  <c r="Z286" i="89"/>
  <c r="AD286" i="89"/>
  <c r="AH286" i="89"/>
  <c r="AL286" i="89"/>
  <c r="AP286" i="89"/>
  <c r="AT286" i="89"/>
  <c r="AX286" i="89"/>
  <c r="BB286" i="89"/>
  <c r="P49" i="86" s="1"/>
  <c r="P61" i="86" s="1"/>
  <c r="BC293" i="89"/>
  <c r="BC327" i="89" s="1"/>
  <c r="Q50" i="86" s="1"/>
  <c r="Q60" i="86" s="1"/>
  <c r="H368" i="89"/>
  <c r="G369" i="89" s="1"/>
  <c r="L368" i="89"/>
  <c r="K369" i="89" s="1"/>
  <c r="P368" i="89"/>
  <c r="O369" i="89" s="1"/>
  <c r="T368" i="89"/>
  <c r="S369" i="89" s="1"/>
  <c r="X368" i="89"/>
  <c r="W369" i="89" s="1"/>
  <c r="AB368" i="89"/>
  <c r="AA369" i="89" s="1"/>
  <c r="AF368" i="89"/>
  <c r="AE369" i="89" s="1"/>
  <c r="AJ368" i="89"/>
  <c r="AI369" i="89" s="1"/>
  <c r="AN368" i="89"/>
  <c r="AM369" i="89" s="1"/>
  <c r="AR368" i="89"/>
  <c r="AQ369" i="89" s="1"/>
  <c r="AV368" i="89"/>
  <c r="AU369" i="89" s="1"/>
  <c r="AZ368" i="89"/>
  <c r="AY369" i="89" s="1"/>
  <c r="BC375" i="89"/>
  <c r="BC408" i="89" s="1"/>
  <c r="BC334" i="89"/>
  <c r="BC368" i="89" s="1"/>
  <c r="BC248" i="89"/>
  <c r="BC286" i="89" s="1"/>
  <c r="BC208" i="89"/>
  <c r="BC241" i="89" s="1"/>
  <c r="BC168" i="89"/>
  <c r="BC201" i="89" s="1"/>
  <c r="BC126" i="89"/>
  <c r="BC161"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BH420" i="89" l="1"/>
  <c r="BP420" i="89"/>
  <c r="BP422" i="89" s="1"/>
  <c r="O10" i="86"/>
  <c r="O9" i="86" s="1"/>
  <c r="E72" i="86" s="1"/>
  <c r="F71" i="86"/>
  <c r="N49" i="86"/>
  <c r="N61" i="86" s="1"/>
  <c r="BT418" i="89"/>
  <c r="BT422" i="89" s="1"/>
  <c r="M61" i="86"/>
  <c r="E287" i="89"/>
  <c r="E369" i="89"/>
  <c r="E202" i="89"/>
  <c r="E328" i="89"/>
  <c r="E242" i="89"/>
  <c r="Q51" i="86"/>
  <c r="Q52" i="86" s="1"/>
  <c r="AS287" i="89"/>
  <c r="AT412" i="89"/>
  <c r="AC287" i="89"/>
  <c r="AD412" i="89"/>
  <c r="M287" i="89"/>
  <c r="N412" i="89"/>
  <c r="AY287" i="89"/>
  <c r="AZ412" i="89"/>
  <c r="AI287" i="89"/>
  <c r="AJ412" i="89"/>
  <c r="S287" i="89"/>
  <c r="T412" i="89"/>
  <c r="S413" i="89" s="1"/>
  <c r="AO287" i="89"/>
  <c r="AP412" i="89"/>
  <c r="Y287" i="89"/>
  <c r="Z412" i="89"/>
  <c r="I287" i="89"/>
  <c r="J412" i="89"/>
  <c r="AU287" i="89"/>
  <c r="AV412" i="89"/>
  <c r="AE287" i="89"/>
  <c r="AF412" i="89"/>
  <c r="O287" i="89"/>
  <c r="P412" i="89"/>
  <c r="AK287" i="89"/>
  <c r="AL412" i="89"/>
  <c r="U287" i="89"/>
  <c r="V412" i="89"/>
  <c r="AQ287" i="89"/>
  <c r="AR412" i="89"/>
  <c r="AA287" i="89"/>
  <c r="AB412" i="89"/>
  <c r="K287" i="89"/>
  <c r="L412" i="89"/>
  <c r="K413" i="89" s="1"/>
  <c r="AW287" i="89"/>
  <c r="AX412" i="89"/>
  <c r="AG287" i="89"/>
  <c r="AH412" i="89"/>
  <c r="Q287" i="89"/>
  <c r="R412" i="89"/>
  <c r="AM287" i="89"/>
  <c r="AN412" i="89"/>
  <c r="W287" i="89"/>
  <c r="X412" i="89"/>
  <c r="G40" i="89"/>
  <c r="H412" i="89"/>
  <c r="L49" i="86"/>
  <c r="BB412" i="89"/>
  <c r="E120" i="89"/>
  <c r="F412" i="89"/>
  <c r="E413" i="89" s="1"/>
  <c r="AY409" i="89"/>
  <c r="AW409" i="89"/>
  <c r="AO409" i="89"/>
  <c r="AG409" i="89"/>
  <c r="Y409" i="89"/>
  <c r="Q409" i="89"/>
  <c r="I409" i="89"/>
  <c r="AU409" i="89"/>
  <c r="AM409" i="89"/>
  <c r="AE409" i="89"/>
  <c r="W409" i="89"/>
  <c r="O409" i="89"/>
  <c r="G409" i="89"/>
  <c r="AS409" i="89"/>
  <c r="AK409" i="89"/>
  <c r="AC409" i="89"/>
  <c r="U409" i="89"/>
  <c r="M409" i="89"/>
  <c r="E409" i="89"/>
  <c r="AQ409" i="89"/>
  <c r="AI409" i="89"/>
  <c r="AA409" i="89"/>
  <c r="S409" i="89"/>
  <c r="K409" i="89"/>
  <c r="H45" i="86"/>
  <c r="F45" i="86" s="1"/>
  <c r="C45" i="86" s="1"/>
  <c r="K46" i="86"/>
  <c r="G46" i="86"/>
  <c r="M48" i="86"/>
  <c r="F73" i="86"/>
  <c r="R48" i="86"/>
  <c r="O46" i="86"/>
  <c r="O47" i="86" s="1"/>
  <c r="H10" i="86"/>
  <c r="F10" i="86" s="1"/>
  <c r="I46" i="86"/>
  <c r="BB328" i="89"/>
  <c r="K50" i="86"/>
  <c r="BB120" i="89"/>
  <c r="L50" i="86"/>
  <c r="L60" i="86" s="1"/>
  <c r="BB162" i="89"/>
  <c r="M50" i="86"/>
  <c r="BB202" i="89"/>
  <c r="N50" i="86"/>
  <c r="BB242" i="89"/>
  <c r="O50" i="86"/>
  <c r="BB287" i="89"/>
  <c r="P50" i="86"/>
  <c r="BB369" i="89"/>
  <c r="R50" i="86"/>
  <c r="BB409"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E75" i="86" l="1"/>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13" i="89"/>
  <c r="AI413" i="89"/>
  <c r="AQ413" i="89"/>
  <c r="M413" i="89"/>
  <c r="U413" i="89"/>
  <c r="AC413" i="89"/>
  <c r="AK413" i="89"/>
  <c r="AS413" i="89"/>
  <c r="G413" i="89"/>
  <c r="O413" i="89"/>
  <c r="W413" i="89"/>
  <c r="AE413" i="89"/>
  <c r="AM413" i="89"/>
  <c r="AU413" i="89"/>
  <c r="I413" i="89"/>
  <c r="Q413" i="89"/>
  <c r="Y413" i="89"/>
  <c r="AG413" i="89"/>
  <c r="AO413" i="89"/>
  <c r="AW413" i="89"/>
  <c r="AY413"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12" i="89"/>
  <c r="BB413" i="89" s="1"/>
  <c r="D72" i="86"/>
  <c r="O48" i="86"/>
  <c r="O60" i="86" s="1"/>
  <c r="O52" i="86"/>
  <c r="C75" i="86"/>
  <c r="F75" i="86" s="1"/>
  <c r="BB40" i="89"/>
  <c r="D11" i="86"/>
  <c r="J60" i="86" l="1"/>
  <c r="T50" i="86"/>
  <c r="K54" i="86"/>
  <c r="O54" i="86"/>
  <c r="J51" i="86"/>
  <c r="J52" i="86" s="1"/>
  <c r="T52" i="86" s="1"/>
  <c r="D9" i="86"/>
  <c r="D46" i="86" s="1"/>
  <c r="T54" i="86" l="1"/>
  <c r="J54" i="86"/>
  <c r="BF412" i="89"/>
  <c r="BH118" i="89"/>
  <c r="BH119" i="89"/>
  <c r="BH419" i="89" s="1"/>
  <c r="BH422" i="89" s="1"/>
</calcChain>
</file>

<file path=xl/sharedStrings.xml><?xml version="1.0" encoding="utf-8"?>
<sst xmlns="http://schemas.openxmlformats.org/spreadsheetml/2006/main" count="1511" uniqueCount="217">
  <si>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</si>
  <si>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</si>
  <si>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</si>
  <si>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</si>
  <si>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</si>
  <si>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</si>
  <si>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</si>
  <si>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</si>
  <si>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</si>
  <si>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</si>
  <si>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</si>
  <si>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</si>
  <si>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</si>
  <si>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</si>
  <si>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</si>
  <si>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</si>
  <si>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</si>
  <si>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</si>
  <si>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</si>
  <si>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</si>
  <si>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</si>
  <si>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</si>
  <si>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</si>
  <si>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</si>
  <si>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</si>
  <si>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</si>
  <si>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</si>
  <si>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</si>
  <si>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</si>
  <si>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</si>
  <si>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</si>
  <si>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</si>
  <si>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</si>
  <si>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</si>
  <si>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</si>
  <si>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</si>
  <si>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</si>
  <si>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</si>
  <si>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</si>
  <si>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</si>
  <si>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</si>
  <si>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</si>
  <si>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</si>
  <si>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</si>
  <si>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</si>
  <si>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</si>
  <si>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</si>
  <si>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</si>
  <si>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</si>
  <si>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</si>
  <si>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</si>
  <si>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</si>
  <si>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</si>
  <si>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</si>
  <si>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</si>
  <si>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</si>
  <si>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</si>
  <si>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</si>
  <si>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</si>
  <si>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</si>
  <si>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</si>
  <si>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</si>
  <si>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</si>
  <si>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</si>
  <si>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</si>
  <si>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</si>
  <si>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</si>
  <si>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</si>
  <si>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</si>
  <si>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</si>
  <si>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</si>
  <si>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</si>
  <si>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</si>
  <si>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</si>
  <si>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</si>
  <si>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</si>
  <si>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</si>
  <si>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</si>
  <si>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</si>
  <si>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</si>
  <si>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</si>
  <si>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</si>
  <si>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</si>
  <si>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</si>
  <si>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</si>
  <si>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</si>
  <si>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</si>
  <si>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</si>
  <si>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</si>
  <si>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</si>
  <si>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</si>
  <si>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</si>
  <si>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</si>
  <si>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</si>
  <si>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</si>
  <si>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</si>
  <si>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</si>
  <si>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</si>
  <si>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</si>
  <si>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</si>
  <si>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</si>
  <si>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</si>
  <si>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</si>
  <si>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</si>
  <si>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</si>
  <si>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</si>
  <si>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</si>
  <si>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</si>
  <si>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</si>
  <si>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</si>
  <si>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</si>
  <si>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</si>
  <si>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</si>
  <si>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</si>
  <si>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</si>
  <si>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</si>
  <si>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</si>
  <si>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</si>
  <si>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</si>
  <si>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</si>
  <si>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</si>
  <si>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</si>
  <si>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</si>
  <si>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</si>
  <si>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</si>
  <si>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</si>
  <si>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</si>
  <si>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</si>
  <si>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</si>
  <si>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</si>
  <si>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</si>
  <si>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</si>
  <si>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</si>
  <si>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</si>
  <si>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</si>
  <si>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</si>
  <si>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</si>
  <si>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</si>
  <si>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</si>
  <si>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</si>
  <si>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</si>
  <si>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</si>
  <si>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</si>
  <si>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</si>
  <si>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</si>
  <si>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</si>
  <si>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</si>
  <si>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</si>
  <si>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</si>
  <si>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</si>
  <si>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</si>
  <si>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</si>
  <si>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</si>
  <si>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</si>
  <si>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</si>
  <si>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</si>
  <si>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</si>
  <si>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</si>
  <si>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</si>
  <si>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</si>
  <si>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</si>
  <si>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</si>
  <si>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</si>
  <si>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</si>
  <si>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</si>
  <si>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</si>
  <si>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</si>
  <si>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</si>
  <si>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</si>
  <si>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</si>
  <si>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</si>
  <si>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</si>
  <si>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</si>
  <si>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</si>
  <si>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</si>
  <si>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</si>
  <si>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</si>
  <si>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</si>
  <si>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</si>
  <si>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</si>
  <si>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</si>
  <si>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</si>
  <si>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</si>
  <si>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</si>
  <si>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</si>
  <si>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</si>
  <si>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</si>
  <si>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</si>
  <si>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</si>
  <si>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</si>
  <si>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</si>
  <si>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</si>
  <si>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</si>
  <si>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</si>
  <si>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</si>
  <si>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</si>
  <si>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</si>
  <si>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</si>
  <si>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</si>
  <si>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</si>
  <si>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</si>
  <si>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</si>
  <si>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</si>
  <si>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</si>
  <si>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</si>
  <si>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</si>
  <si>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</si>
  <si>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</si>
  <si>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</si>
  <si>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</si>
  <si>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</si>
  <si>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</si>
  <si>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</si>
  <si>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</si>
  <si>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</si>
  <si>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</si>
  <si>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Mai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</si>
</sst>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8"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287">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35"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65" fontId="26"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165" fontId="19" fillId="25" borderId="9" xfId="0" applyNumberFormat="1" applyFont="1" applyFill="1" applyBorder="1" applyAlignment="1">
      <alignment horizontal="center" vertical="center"/>
    </xf>
    <xf numFmtId="165" fontId="35"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416718</xdr:colOff>
      <xdr:row>56</xdr:row>
      <xdr:rowOff>47625</xdr:rowOff>
    </xdr:to>
    <xdr:sp macro="" textlink="">
      <xdr:nvSpPr>
        <xdr:cNvPr id="2" name="Textfeld 1"/>
        <xdr:cNvSpPr txBox="1"/>
      </xdr:nvSpPr>
      <xdr:spPr>
        <a:xfrm>
          <a:off x="8453437" y="7560469"/>
          <a:ext cx="1000125" cy="1738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zoomScale="90" zoomScaleNormal="90" zoomScaleSheetLayoutView="80" workbookViewId="0">
      <pane ySplit="7" topLeftCell="A55" activePane="bottomLeft" state="frozen"/>
      <selection pane="bottomLeft" activeCell="K72" sqref="K72"/>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hidden="1" customWidth="1"/>
    <col min="41" max="41" width="10.42578125" style="1" hidden="1" customWidth="1"/>
    <col min="42" max="42" width="9" style="1" hidden="1" customWidth="1"/>
    <col min="43" max="43" width="10.42578125" style="1" hidden="1" customWidth="1"/>
    <col min="44" max="44" width="8.85546875" style="1" hidden="1" customWidth="1"/>
    <col min="45" max="45" width="10" style="1" hidden="1" customWidth="1"/>
    <col min="46" max="46" width="9" style="1" hidden="1" customWidth="1"/>
    <col min="47" max="47" width="10" style="1" hidden="1" customWidth="1"/>
    <col min="48" max="49" width="9.7109375" style="1" hidden="1" customWidth="1"/>
    <col min="50" max="52" width="9" style="1" hidden="1" customWidth="1"/>
    <col min="53" max="53" width="9.7109375" style="1" hidden="1" customWidth="1"/>
    <col min="54" max="54" width="8.140625" style="1" hidden="1" customWidth="1"/>
    <col min="55" max="55" width="8.7109375" style="1" hidden="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260" t="s">
        <v>117</v>
      </c>
      <c r="B1" s="260"/>
      <c r="C1" s="260"/>
      <c r="D1" s="260"/>
      <c r="E1" s="260"/>
      <c r="F1" s="260"/>
      <c r="G1" s="260"/>
      <c r="H1" s="260"/>
      <c r="I1" s="260"/>
      <c r="J1" s="260"/>
    </row>
    <row r="2" spans="1:187" ht="12.75" x14ac:dyDescent="0.2">
      <c r="A2" s="260"/>
      <c r="B2" s="260"/>
      <c r="C2" s="260"/>
      <c r="D2" s="260"/>
      <c r="E2" s="260"/>
      <c r="F2" s="260"/>
      <c r="G2" s="260"/>
      <c r="H2" s="260"/>
      <c r="I2" s="260"/>
      <c r="J2" s="260"/>
      <c r="L2" s="1" t="s">
        <v>183</v>
      </c>
      <c r="N2" s="201" t="s">
        <v>216</v>
      </c>
      <c r="R2" s="150" t="s">
        <v>38</v>
      </c>
      <c r="S2" s="252">
        <v>42535</v>
      </c>
      <c r="T2" s="252"/>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9"/>
      <c r="AO3" s="9"/>
      <c r="AP3" s="9"/>
      <c r="AQ3" s="9"/>
      <c r="AR3" s="9"/>
      <c r="AS3" s="9"/>
      <c r="AT3" s="9"/>
      <c r="AU3" s="9"/>
      <c r="AV3" s="9"/>
      <c r="AW3" s="9"/>
      <c r="AX3" s="9"/>
      <c r="AY3" s="9"/>
      <c r="AZ3" s="9"/>
      <c r="BA3" s="9"/>
      <c r="BB3" s="9"/>
      <c r="BC3" s="9"/>
    </row>
    <row r="4" spans="1:187" x14ac:dyDescent="0.2">
      <c r="A4" s="96"/>
      <c r="B4" s="97"/>
      <c r="C4" s="97"/>
      <c r="D4" s="97"/>
      <c r="E4" s="97"/>
      <c r="F4" s="97"/>
      <c r="G4" s="253" t="s">
        <v>102</v>
      </c>
      <c r="H4" s="254"/>
      <c r="I4" s="255"/>
      <c r="J4" s="253" t="s">
        <v>65</v>
      </c>
      <c r="K4" s="254"/>
      <c r="L4" s="254"/>
      <c r="M4" s="254"/>
      <c r="N4" s="254"/>
      <c r="O4" s="254"/>
      <c r="P4" s="254"/>
      <c r="Q4" s="254"/>
      <c r="R4" s="254"/>
      <c r="S4" s="254"/>
      <c r="T4" s="255"/>
      <c r="AC4" s="7"/>
      <c r="AD4" s="7"/>
      <c r="AE4" s="7"/>
      <c r="AF4" s="7"/>
      <c r="AG4" s="7"/>
      <c r="AH4" s="7"/>
      <c r="AI4" s="7"/>
      <c r="AM4" s="1"/>
      <c r="BA4" s="16"/>
      <c r="BB4" s="16"/>
      <c r="BC4" s="19"/>
      <c r="BD4" s="4"/>
      <c r="BE4" s="4"/>
      <c r="BF4" s="4"/>
      <c r="BG4" s="4"/>
      <c r="BH4" s="19"/>
      <c r="BI4" s="4"/>
      <c r="BJ4" s="4"/>
      <c r="BK4" s="4"/>
      <c r="BL4" s="4"/>
      <c r="BM4" s="4"/>
      <c r="BN4" s="4"/>
      <c r="BO4" s="4"/>
      <c r="CA4" s="19"/>
      <c r="CB4" s="19"/>
      <c r="CC4" s="19"/>
      <c r="DF4" s="4"/>
      <c r="DG4" s="4"/>
      <c r="DH4" s="4"/>
      <c r="GA4" s="1"/>
      <c r="GB4" s="1"/>
      <c r="GC4" s="1"/>
      <c r="GD4" s="1"/>
      <c r="GE4" s="1"/>
    </row>
    <row r="5" spans="1:187" ht="12" customHeight="1" x14ac:dyDescent="0.2">
      <c r="A5" s="98" t="s">
        <v>91</v>
      </c>
      <c r="B5" s="99" t="s">
        <v>86</v>
      </c>
      <c r="C5" s="261" t="s">
        <v>89</v>
      </c>
      <c r="D5" s="262"/>
      <c r="E5" s="99" t="s">
        <v>88</v>
      </c>
      <c r="F5" s="100" t="s">
        <v>87</v>
      </c>
      <c r="G5" s="101" t="s">
        <v>62</v>
      </c>
      <c r="H5" s="102" t="s">
        <v>63</v>
      </c>
      <c r="I5" s="103" t="s">
        <v>64</v>
      </c>
      <c r="J5" s="210" t="s">
        <v>147</v>
      </c>
      <c r="K5" s="211" t="s">
        <v>74</v>
      </c>
      <c r="L5" s="212" t="s">
        <v>66</v>
      </c>
      <c r="M5" s="212" t="s">
        <v>67</v>
      </c>
      <c r="N5" s="212" t="s">
        <v>68</v>
      </c>
      <c r="O5" s="212" t="s">
        <v>69</v>
      </c>
      <c r="P5" s="212" t="s">
        <v>70</v>
      </c>
      <c r="Q5" s="212" t="s">
        <v>71</v>
      </c>
      <c r="R5" s="212" t="s">
        <v>72</v>
      </c>
      <c r="S5" s="213" t="s">
        <v>75</v>
      </c>
      <c r="T5" s="214" t="s">
        <v>73</v>
      </c>
      <c r="Z5" s="10"/>
      <c r="AA5" s="263"/>
      <c r="AB5" s="263"/>
      <c r="AC5" s="11"/>
      <c r="AD5" s="7"/>
      <c r="AE5" s="7"/>
      <c r="AF5" s="7"/>
      <c r="AM5" s="1"/>
      <c r="AX5" s="16"/>
      <c r="AY5" s="16"/>
      <c r="AZ5" s="19"/>
      <c r="BA5" s="4"/>
      <c r="BB5" s="4"/>
      <c r="BC5" s="4"/>
      <c r="BD5" s="4"/>
      <c r="BE5" s="19"/>
      <c r="BF5" s="4"/>
      <c r="BG5" s="4"/>
      <c r="BH5" s="4"/>
      <c r="BI5" s="4"/>
      <c r="BJ5" s="4"/>
      <c r="BK5" s="4"/>
      <c r="BL5" s="4"/>
      <c r="BM5" s="4"/>
      <c r="BN5" s="4"/>
      <c r="BO5" s="4"/>
      <c r="BX5" s="19"/>
      <c r="BY5" s="19"/>
      <c r="BZ5" s="19"/>
      <c r="CA5" s="19"/>
      <c r="CB5" s="19"/>
      <c r="CC5" s="19"/>
      <c r="DC5" s="4"/>
      <c r="DD5" s="4"/>
      <c r="DE5" s="4"/>
      <c r="DF5" s="4"/>
      <c r="DG5" s="4"/>
      <c r="DH5" s="4"/>
      <c r="FX5" s="1"/>
      <c r="FY5" s="1"/>
      <c r="FZ5" s="1"/>
      <c r="GA5" s="1"/>
      <c r="GB5" s="1"/>
      <c r="GC5" s="1"/>
      <c r="GD5" s="1"/>
      <c r="GE5" s="1"/>
    </row>
    <row r="6" spans="1:187" x14ac:dyDescent="0.2">
      <c r="A6" s="98" t="s">
        <v>92</v>
      </c>
      <c r="B6" s="99" t="s">
        <v>90</v>
      </c>
      <c r="C6" s="261"/>
      <c r="D6" s="262"/>
      <c r="E6" s="99"/>
      <c r="F6" s="100"/>
      <c r="G6" s="101"/>
      <c r="H6" s="102"/>
      <c r="I6" s="103"/>
      <c r="J6" s="215">
        <v>0.8</v>
      </c>
      <c r="K6" s="216">
        <v>0.2</v>
      </c>
      <c r="L6" s="212"/>
      <c r="M6" s="212"/>
      <c r="N6" s="212"/>
      <c r="O6" s="212"/>
      <c r="P6" s="212"/>
      <c r="Q6" s="212"/>
      <c r="R6" s="212"/>
      <c r="S6" s="213"/>
      <c r="T6" s="214" t="s">
        <v>116</v>
      </c>
      <c r="Z6" s="10"/>
      <c r="AA6" s="21"/>
      <c r="AB6" s="21"/>
      <c r="AC6" s="11"/>
      <c r="AD6" s="7"/>
      <c r="AE6" s="7"/>
      <c r="AF6" s="7"/>
      <c r="AM6" s="1"/>
      <c r="AX6" s="16"/>
      <c r="AY6" s="16"/>
      <c r="AZ6" s="19"/>
      <c r="BA6" s="4"/>
      <c r="BB6" s="4"/>
      <c r="BC6" s="4"/>
      <c r="BD6" s="4"/>
      <c r="BE6" s="19"/>
      <c r="BF6" s="4"/>
      <c r="BG6" s="4"/>
      <c r="BH6" s="4"/>
      <c r="BI6" s="4"/>
      <c r="BJ6" s="4"/>
      <c r="BK6" s="4"/>
      <c r="BL6" s="4"/>
      <c r="BM6" s="4"/>
      <c r="BN6" s="4"/>
      <c r="BO6" s="4"/>
      <c r="BX6" s="19"/>
      <c r="BY6" s="19"/>
      <c r="BZ6" s="19"/>
      <c r="CA6" s="19"/>
      <c r="CB6" s="19"/>
      <c r="CC6" s="19"/>
      <c r="DC6" s="4"/>
      <c r="DD6" s="4"/>
      <c r="DE6" s="4"/>
      <c r="DF6" s="4"/>
      <c r="DG6" s="4"/>
      <c r="DH6" s="4"/>
      <c r="FX6" s="1"/>
      <c r="FY6" s="1"/>
      <c r="FZ6" s="1"/>
      <c r="GA6" s="1"/>
      <c r="GB6" s="1"/>
      <c r="GC6" s="1"/>
      <c r="GD6" s="1"/>
      <c r="GE6" s="1"/>
    </row>
    <row r="7" spans="1:187" s="4" customFormat="1" x14ac:dyDescent="0.2">
      <c r="A7" s="104"/>
      <c r="B7" s="107"/>
      <c r="C7" s="107" t="s">
        <v>95</v>
      </c>
      <c r="D7" s="107" t="s">
        <v>96</v>
      </c>
      <c r="E7" s="107" t="s">
        <v>42</v>
      </c>
      <c r="F7" s="109" t="s">
        <v>41</v>
      </c>
      <c r="G7" s="110" t="s">
        <v>41</v>
      </c>
      <c r="H7" s="105" t="s">
        <v>41</v>
      </c>
      <c r="I7" s="106" t="s">
        <v>41</v>
      </c>
      <c r="J7" s="217" t="s">
        <v>73</v>
      </c>
      <c r="K7" s="218" t="s">
        <v>73</v>
      </c>
      <c r="L7" s="219" t="s">
        <v>63</v>
      </c>
      <c r="M7" s="219" t="s">
        <v>64</v>
      </c>
      <c r="N7" s="219" t="s">
        <v>62</v>
      </c>
      <c r="O7" s="219" t="s">
        <v>63</v>
      </c>
      <c r="P7" s="219" t="s">
        <v>64</v>
      </c>
      <c r="Q7" s="219" t="s">
        <v>62</v>
      </c>
      <c r="R7" s="219" t="s">
        <v>62</v>
      </c>
      <c r="S7" s="220" t="s">
        <v>79</v>
      </c>
      <c r="T7" s="221" t="s">
        <v>12</v>
      </c>
      <c r="U7" s="1"/>
      <c r="V7" s="1"/>
      <c r="W7" s="1"/>
      <c r="X7" s="1"/>
      <c r="Y7" s="1"/>
      <c r="Z7" s="7"/>
      <c r="AA7" s="7"/>
      <c r="AB7" s="7"/>
      <c r="AC7" s="7"/>
      <c r="AD7" s="7"/>
      <c r="AE7" s="7"/>
      <c r="AF7" s="7"/>
      <c r="AG7" s="1"/>
      <c r="AH7" s="1"/>
      <c r="AI7" s="1"/>
      <c r="AJ7" s="1"/>
      <c r="AK7" s="1"/>
      <c r="AL7" s="1"/>
      <c r="AM7" s="1"/>
      <c r="AN7" s="1"/>
      <c r="AO7" s="1"/>
      <c r="AP7" s="1"/>
      <c r="AQ7" s="1"/>
      <c r="AR7" s="1"/>
      <c r="AS7" s="1"/>
      <c r="AT7" s="1"/>
      <c r="AU7" s="1"/>
      <c r="AV7" s="1"/>
      <c r="AW7" s="1"/>
      <c r="AX7" s="16"/>
      <c r="AY7" s="16"/>
      <c r="AZ7" s="19"/>
      <c r="BE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row>
    <row r="8" spans="1:187" s="4" customFormat="1" x14ac:dyDescent="0.2">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64"/>
      <c r="AB8" s="264"/>
      <c r="AC8" s="7"/>
      <c r="AD8" s="7"/>
      <c r="AE8" s="7"/>
      <c r="AF8" s="7"/>
      <c r="AG8" s="1"/>
      <c r="AH8" s="1"/>
      <c r="AI8" s="1"/>
      <c r="AJ8" s="1"/>
      <c r="AK8" s="1"/>
      <c r="AL8" s="1"/>
      <c r="AM8" s="1"/>
      <c r="AN8" s="1"/>
      <c r="AO8" s="1"/>
      <c r="AP8" s="1"/>
      <c r="AQ8" s="1"/>
      <c r="AR8" s="1"/>
      <c r="AS8" s="1"/>
      <c r="AT8" s="1"/>
      <c r="AU8" s="1"/>
      <c r="AV8" s="1"/>
      <c r="AW8" s="3"/>
      <c r="AX8" s="16"/>
      <c r="AY8" s="16"/>
      <c r="AZ8" s="19"/>
      <c r="BE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row>
    <row r="9" spans="1:187" s="4" customFormat="1" x14ac:dyDescent="0.2">
      <c r="A9" s="112" t="s">
        <v>44</v>
      </c>
      <c r="B9" s="46" t="s">
        <v>145</v>
      </c>
      <c r="C9" s="46">
        <f t="shared" si="0"/>
        <v>245578.39810000002</v>
      </c>
      <c r="D9" s="46">
        <f t="shared" ref="D9:D17" si="2">SUM(C9:C9)*1.08</f>
        <v>265224.66994800005</v>
      </c>
      <c r="E9" s="139">
        <v>87.612700000000004</v>
      </c>
      <c r="F9" s="28">
        <f t="shared" si="1"/>
        <v>2803</v>
      </c>
      <c r="G9" s="40"/>
      <c r="H9" s="41">
        <f>SUM(J9:S9)</f>
        <v>2803</v>
      </c>
      <c r="I9" s="42"/>
      <c r="J9" s="32">
        <f>ROUND(T9*J6,0)-J10-4</f>
        <v>177</v>
      </c>
      <c r="K9" s="33">
        <f>T9-J9-2</f>
        <v>77</v>
      </c>
      <c r="L9" s="89">
        <f>1781-L10+240</f>
        <v>1875</v>
      </c>
      <c r="M9" s="89"/>
      <c r="N9" s="89"/>
      <c r="O9" s="89">
        <f>299+498-O10+1-498</f>
        <v>276</v>
      </c>
      <c r="P9" s="89">
        <f>-P10+498</f>
        <v>398</v>
      </c>
      <c r="Q9" s="89"/>
      <c r="R9" s="89"/>
      <c r="S9" s="90"/>
      <c r="T9" s="91">
        <v>256</v>
      </c>
      <c r="U9" s="1"/>
      <c r="V9" s="1"/>
      <c r="W9" s="1"/>
      <c r="X9" s="1"/>
      <c r="Y9" s="3"/>
      <c r="Z9" s="23"/>
      <c r="AA9" s="264"/>
      <c r="AB9" s="264"/>
      <c r="AC9" s="7"/>
      <c r="AD9" s="7"/>
      <c r="AE9" s="7"/>
      <c r="AF9" s="7"/>
      <c r="AG9" s="1"/>
      <c r="AH9" s="1"/>
      <c r="AI9" s="1"/>
      <c r="AJ9" s="1"/>
      <c r="AK9" s="1"/>
      <c r="AL9" s="1"/>
      <c r="AM9" s="1"/>
      <c r="AN9" s="1"/>
      <c r="AO9" s="1"/>
      <c r="AP9" s="1"/>
      <c r="AQ9" s="1"/>
      <c r="AR9" s="1"/>
      <c r="AS9" s="1"/>
      <c r="AT9" s="1"/>
      <c r="AU9" s="1"/>
      <c r="AV9" s="1"/>
      <c r="AW9" s="3"/>
      <c r="AX9" s="16"/>
      <c r="AY9" s="16"/>
      <c r="AZ9" s="19"/>
      <c r="BE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row>
    <row r="10" spans="1:187" s="4" customFormat="1" x14ac:dyDescent="0.2">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64"/>
      <c r="AB10" s="264"/>
      <c r="AC10" s="7"/>
      <c r="AD10" s="7"/>
      <c r="AE10" s="7"/>
      <c r="AF10" s="7"/>
      <c r="AG10" s="1"/>
      <c r="AH10" s="1"/>
      <c r="AI10" s="1"/>
      <c r="AJ10" s="1"/>
      <c r="AK10" s="1"/>
      <c r="AL10" s="1"/>
      <c r="AM10" s="1"/>
      <c r="AN10" s="1"/>
      <c r="AO10" s="1"/>
      <c r="AP10" s="1"/>
      <c r="AQ10" s="1"/>
      <c r="AR10" s="1"/>
      <c r="AS10" s="1"/>
      <c r="AT10" s="1"/>
      <c r="AU10" s="1"/>
      <c r="AV10" s="1"/>
      <c r="AW10" s="3"/>
      <c r="AX10" s="16"/>
      <c r="AY10" s="16"/>
      <c r="AZ10" s="19"/>
      <c r="BE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row>
    <row r="11" spans="1:187" s="4" customFormat="1" x14ac:dyDescent="0.2">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64"/>
      <c r="AB11" s="264"/>
      <c r="AC11" s="7"/>
      <c r="AD11" s="7"/>
      <c r="AE11" s="7"/>
      <c r="AF11" s="7"/>
      <c r="AG11" s="1"/>
      <c r="AH11" s="1"/>
      <c r="AI11" s="1"/>
      <c r="AJ11" s="1"/>
      <c r="AK11" s="1"/>
      <c r="AL11" s="1"/>
      <c r="AM11" s="1"/>
      <c r="AN11" s="1"/>
      <c r="AO11" s="1"/>
      <c r="AP11" s="1"/>
      <c r="AQ11" s="1"/>
      <c r="AR11" s="1"/>
      <c r="AS11" s="1"/>
      <c r="AT11" s="1"/>
      <c r="AU11" s="1"/>
      <c r="AV11" s="1"/>
      <c r="AW11" s="3"/>
      <c r="AX11" s="16"/>
      <c r="AY11" s="16"/>
      <c r="AZ11" s="19"/>
      <c r="BE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row>
    <row r="12" spans="1:187" s="4" customFormat="1" x14ac:dyDescent="0.2">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64"/>
      <c r="AB12" s="264"/>
      <c r="AC12" s="7"/>
      <c r="AD12" s="7"/>
      <c r="AE12" s="7"/>
      <c r="AF12" s="7"/>
      <c r="AG12" s="1"/>
      <c r="AH12" s="1"/>
      <c r="AI12" s="1"/>
      <c r="AJ12" s="1"/>
      <c r="AK12" s="1"/>
      <c r="AL12" s="1"/>
      <c r="AM12" s="1"/>
      <c r="AN12" s="1"/>
      <c r="AO12" s="1"/>
      <c r="AP12" s="1"/>
      <c r="AQ12" s="1"/>
      <c r="AR12" s="1"/>
      <c r="AS12" s="1"/>
      <c r="AT12" s="1"/>
      <c r="AU12" s="1"/>
      <c r="AV12" s="1"/>
      <c r="AW12" s="3"/>
      <c r="AX12" s="16"/>
      <c r="AY12" s="16"/>
      <c r="AZ12" s="19"/>
      <c r="BE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row>
    <row r="13" spans="1:187" s="4" customFormat="1" ht="12" customHeight="1" x14ac:dyDescent="0.2">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64"/>
      <c r="AB13" s="264"/>
      <c r="AC13" s="7"/>
      <c r="AD13" s="7"/>
      <c r="AE13" s="7"/>
      <c r="AF13" s="7"/>
      <c r="AG13" s="1"/>
      <c r="AH13" s="1"/>
      <c r="AI13" s="1"/>
      <c r="AJ13" s="1"/>
      <c r="AK13" s="1"/>
      <c r="AL13" s="1"/>
      <c r="AM13" s="1"/>
      <c r="AN13" s="1"/>
      <c r="AO13" s="1"/>
      <c r="AP13" s="1"/>
      <c r="AQ13" s="1"/>
      <c r="AR13" s="1"/>
      <c r="AS13" s="1"/>
      <c r="AT13" s="1"/>
      <c r="AU13" s="1"/>
      <c r="AV13" s="1"/>
      <c r="AW13" s="3"/>
      <c r="AX13" s="16"/>
      <c r="AY13" s="16"/>
      <c r="AZ13" s="19"/>
      <c r="BE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row>
    <row r="14" spans="1:187" s="4" customFormat="1" ht="12.75" customHeight="1" x14ac:dyDescent="0.2">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64"/>
      <c r="AB14" s="264"/>
      <c r="AC14" s="7"/>
      <c r="AD14" s="7"/>
      <c r="AE14" s="7"/>
      <c r="AF14" s="7"/>
      <c r="AG14" s="1"/>
      <c r="AH14" s="1"/>
      <c r="AI14" s="1"/>
      <c r="AJ14" s="1"/>
      <c r="AK14" s="1"/>
      <c r="AL14" s="1"/>
      <c r="AM14" s="1"/>
      <c r="AN14" s="1"/>
      <c r="AO14" s="1"/>
      <c r="AP14" s="1"/>
      <c r="AQ14" s="1"/>
      <c r="AR14" s="1"/>
      <c r="AS14" s="1"/>
      <c r="AT14" s="1"/>
      <c r="AU14" s="1"/>
      <c r="AV14" s="1"/>
      <c r="AW14" s="3"/>
      <c r="AX14" s="16"/>
      <c r="AY14" s="16"/>
      <c r="AZ14" s="19"/>
      <c r="BE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row>
    <row r="15" spans="1:187" s="4" customFormat="1" ht="12.75" customHeight="1" x14ac:dyDescent="0.2">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64"/>
      <c r="AB15" s="264"/>
      <c r="AC15" s="7"/>
      <c r="AD15" s="7"/>
      <c r="AE15" s="7"/>
      <c r="AF15" s="7"/>
      <c r="AG15" s="1"/>
      <c r="AH15" s="1"/>
      <c r="AI15" s="1"/>
      <c r="AJ15" s="1"/>
      <c r="AK15" s="1"/>
      <c r="AL15" s="1"/>
      <c r="AM15" s="1"/>
      <c r="AN15" s="1"/>
      <c r="AO15" s="1"/>
      <c r="AP15" s="1"/>
      <c r="AQ15" s="1"/>
      <c r="AR15" s="1"/>
      <c r="AS15" s="1"/>
      <c r="AT15" s="1"/>
      <c r="AU15" s="1"/>
      <c r="AV15" s="1"/>
      <c r="AW15" s="3"/>
      <c r="AX15" s="16"/>
      <c r="AY15" s="16"/>
      <c r="AZ15" s="19"/>
      <c r="BE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row>
    <row r="16" spans="1:187" s="4" customFormat="1" x14ac:dyDescent="0.2">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64"/>
      <c r="AB16" s="264"/>
      <c r="AC16" s="7"/>
      <c r="AD16" s="7"/>
      <c r="AE16" s="7"/>
      <c r="AF16" s="7"/>
      <c r="AG16" s="1"/>
      <c r="AH16" s="1"/>
      <c r="AI16" s="1"/>
      <c r="AJ16" s="1"/>
      <c r="AK16" s="1"/>
      <c r="AL16" s="1"/>
      <c r="AM16" s="1"/>
      <c r="AN16" s="1"/>
      <c r="AO16" s="1"/>
      <c r="AP16" s="1"/>
      <c r="AQ16" s="1"/>
      <c r="AR16" s="1"/>
      <c r="AS16" s="1"/>
      <c r="AT16" s="1"/>
      <c r="AU16" s="1"/>
      <c r="AV16" s="1"/>
      <c r="AW16" s="3"/>
      <c r="AX16" s="16"/>
      <c r="AY16" s="16"/>
      <c r="AZ16" s="19"/>
      <c r="BE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row>
    <row r="17" spans="1:106" s="4" customFormat="1" x14ac:dyDescent="0.2">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64"/>
      <c r="AB17" s="264"/>
      <c r="AC17" s="7"/>
      <c r="AD17" s="7"/>
      <c r="AE17" s="7"/>
      <c r="AF17" s="7"/>
      <c r="AG17" s="1"/>
      <c r="AH17" s="1"/>
      <c r="AI17" s="1"/>
      <c r="AJ17" s="1"/>
      <c r="AK17" s="1"/>
      <c r="AL17" s="1"/>
      <c r="AM17" s="1"/>
      <c r="AN17" s="1"/>
      <c r="AO17" s="1"/>
      <c r="AP17" s="1"/>
      <c r="AQ17" s="1"/>
      <c r="AR17" s="1"/>
      <c r="AS17" s="1"/>
      <c r="AT17" s="1"/>
      <c r="AU17" s="1"/>
      <c r="AV17" s="1"/>
      <c r="AW17" s="3"/>
      <c r="AX17" s="16"/>
      <c r="AY17" s="16"/>
      <c r="AZ17" s="19"/>
      <c r="BE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row>
    <row r="18" spans="1:106" s="4" customFormat="1" x14ac:dyDescent="0.2">
      <c r="A18" s="159" t="s">
        <v>53</v>
      </c>
      <c r="B18" s="160" t="s">
        <v>97</v>
      </c>
      <c r="C18" s="160">
        <f t="shared" si="0"/>
        <v>-5781.5999999999995</v>
      </c>
      <c r="D18" s="160">
        <f>SUM(C18)*1.08</f>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64"/>
      <c r="AB18" s="264"/>
      <c r="AC18" s="7"/>
      <c r="AD18" s="7"/>
      <c r="AE18" s="7"/>
      <c r="AF18" s="7"/>
      <c r="AG18" s="1"/>
      <c r="AH18" s="1"/>
      <c r="AI18" s="1"/>
      <c r="AJ18" s="1"/>
      <c r="AK18" s="1"/>
      <c r="AL18" s="1"/>
      <c r="AM18" s="1"/>
      <c r="AN18" s="1"/>
      <c r="AO18" s="1"/>
      <c r="AP18" s="1"/>
      <c r="AQ18" s="1"/>
      <c r="AR18" s="1"/>
      <c r="AS18" s="1"/>
      <c r="AT18" s="1"/>
      <c r="AU18" s="1"/>
      <c r="AV18" s="1"/>
      <c r="AW18" s="3"/>
      <c r="AX18" s="16"/>
      <c r="AY18" s="16"/>
      <c r="AZ18" s="19"/>
      <c r="BE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row>
    <row r="19" spans="1:106" s="4" customFormat="1" x14ac:dyDescent="0.2">
      <c r="A19" s="159" t="s">
        <v>54</v>
      </c>
      <c r="B19" s="160" t="s">
        <v>97</v>
      </c>
      <c r="C19" s="160">
        <f t="shared" si="0"/>
        <v>-8409.5999999999985</v>
      </c>
      <c r="D19" s="160">
        <f>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64"/>
      <c r="AB19" s="264"/>
      <c r="AC19" s="7"/>
      <c r="AD19" s="7"/>
      <c r="AE19" s="7"/>
      <c r="AF19" s="7"/>
      <c r="AG19" s="1"/>
      <c r="AH19" s="1"/>
      <c r="AI19" s="1"/>
      <c r="AJ19" s="1"/>
      <c r="AK19" s="1"/>
      <c r="AL19" s="1"/>
      <c r="AM19" s="1"/>
      <c r="AN19" s="1"/>
      <c r="AO19" s="1"/>
      <c r="AP19" s="1"/>
      <c r="AQ19" s="1"/>
      <c r="AR19" s="1"/>
      <c r="AS19" s="1"/>
      <c r="AT19" s="1"/>
      <c r="AU19" s="1"/>
      <c r="AV19" s="1"/>
      <c r="AW19" s="3"/>
      <c r="AX19" s="16"/>
      <c r="AY19" s="16"/>
      <c r="AZ19" s="19"/>
      <c r="BE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row>
    <row r="20" spans="1:106" s="4" customFormat="1" x14ac:dyDescent="0.2">
      <c r="A20" s="159" t="s">
        <v>55</v>
      </c>
      <c r="B20" s="160" t="s">
        <v>97</v>
      </c>
      <c r="C20" s="160">
        <f t="shared" si="0"/>
        <v>28645.199999999997</v>
      </c>
      <c r="D20" s="160">
        <f>SUM(C20:C20)*1.08</f>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64"/>
      <c r="AB20" s="264"/>
      <c r="AC20" s="7"/>
      <c r="AD20" s="7"/>
      <c r="AE20" s="7"/>
      <c r="AF20" s="7"/>
      <c r="AG20" s="1"/>
      <c r="AH20" s="1"/>
      <c r="AI20" s="1"/>
      <c r="AJ20" s="1"/>
      <c r="AK20" s="1"/>
      <c r="AL20" s="1"/>
      <c r="AM20" s="1"/>
      <c r="AN20" s="1"/>
      <c r="AO20" s="1"/>
      <c r="AP20" s="1"/>
      <c r="AQ20" s="1"/>
      <c r="AR20" s="1"/>
      <c r="AS20" s="1"/>
      <c r="AT20" s="1"/>
      <c r="AU20" s="1"/>
      <c r="AV20" s="1"/>
      <c r="AW20" s="3"/>
      <c r="AX20" s="16"/>
      <c r="AY20" s="16"/>
      <c r="AZ20" s="19"/>
      <c r="BE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row>
    <row r="21" spans="1:106" s="4" customFormat="1" x14ac:dyDescent="0.2">
      <c r="A21" s="159" t="s">
        <v>56</v>
      </c>
      <c r="B21" s="160" t="s">
        <v>97</v>
      </c>
      <c r="C21" s="160">
        <f t="shared" si="0"/>
        <v>13402.8</v>
      </c>
      <c r="D21" s="160">
        <f>SUM(C21:C21)*1.08</f>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64"/>
      <c r="AB21" s="264"/>
      <c r="AC21" s="7"/>
      <c r="AD21" s="7"/>
      <c r="AE21" s="7"/>
      <c r="AF21" s="7"/>
      <c r="AG21" s="1"/>
      <c r="AH21" s="1"/>
      <c r="AI21" s="1"/>
      <c r="AJ21" s="1"/>
      <c r="AK21" s="1"/>
      <c r="AL21" s="1"/>
      <c r="AM21" s="1"/>
      <c r="AN21" s="1"/>
      <c r="AO21" s="1"/>
      <c r="AP21" s="1"/>
      <c r="AQ21" s="1"/>
      <c r="AR21" s="1"/>
      <c r="AS21" s="1"/>
      <c r="AT21" s="1"/>
      <c r="AU21" s="1"/>
      <c r="AV21" s="1"/>
      <c r="AW21" s="3"/>
      <c r="AX21" s="16"/>
      <c r="AY21" s="16"/>
      <c r="AZ21" s="19"/>
      <c r="BE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row>
    <row r="22" spans="1:106" s="4" customFormat="1" x14ac:dyDescent="0.2">
      <c r="A22" s="159" t="s">
        <v>57</v>
      </c>
      <c r="B22" s="160" t="s">
        <v>97</v>
      </c>
      <c r="C22" s="160">
        <f t="shared" si="0"/>
        <v>22075.199999999997</v>
      </c>
      <c r="D22" s="160">
        <f>SUM(C22:C22)*1.08</f>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64"/>
      <c r="AB22" s="264"/>
      <c r="AC22" s="7"/>
      <c r="AD22" s="7"/>
      <c r="AE22" s="7"/>
      <c r="AF22" s="7"/>
      <c r="AG22" s="1"/>
      <c r="AH22" s="1"/>
      <c r="AI22" s="1"/>
      <c r="AJ22" s="1"/>
      <c r="AK22" s="1"/>
      <c r="AL22" s="1"/>
      <c r="AM22" s="1"/>
      <c r="AN22" s="1"/>
      <c r="AO22" s="1"/>
      <c r="AP22" s="1"/>
      <c r="AQ22" s="1"/>
      <c r="AR22" s="1"/>
      <c r="AS22" s="1"/>
      <c r="AT22" s="1"/>
      <c r="AU22" s="1"/>
      <c r="AV22" s="1"/>
      <c r="AW22" s="3"/>
      <c r="AX22" s="16"/>
      <c r="AY22" s="16"/>
      <c r="AZ22" s="19"/>
      <c r="BE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row>
    <row r="23" spans="1:106" s="4" customFormat="1" x14ac:dyDescent="0.2">
      <c r="A23" s="159" t="s">
        <v>58</v>
      </c>
      <c r="B23" s="160" t="s">
        <v>97</v>
      </c>
      <c r="C23" s="160">
        <f t="shared" si="0"/>
        <v>120537.59999999999</v>
      </c>
      <c r="D23" s="160">
        <f>SUM(C23)*1.08</f>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64"/>
      <c r="AB23" s="264"/>
      <c r="AC23" s="7"/>
      <c r="AD23" s="7"/>
      <c r="AE23" s="7"/>
      <c r="AF23" s="7"/>
      <c r="AG23" s="1"/>
      <c r="AH23" s="1"/>
      <c r="AI23" s="1"/>
      <c r="AJ23" s="1"/>
      <c r="AK23" s="1"/>
      <c r="AL23" s="1"/>
      <c r="AM23" s="1"/>
      <c r="AN23" s="1"/>
      <c r="AO23" s="1"/>
      <c r="AP23" s="1"/>
      <c r="AQ23" s="1"/>
      <c r="AR23" s="1"/>
      <c r="AS23" s="1"/>
      <c r="AT23" s="1"/>
      <c r="AU23" s="1"/>
      <c r="AV23" s="1"/>
      <c r="AW23" s="3"/>
      <c r="AX23" s="16"/>
      <c r="AY23" s="16"/>
      <c r="AZ23" s="19"/>
      <c r="BE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row>
    <row r="24" spans="1:106" s="4" customFormat="1" x14ac:dyDescent="0.2">
      <c r="A24" s="159" t="s">
        <v>59</v>
      </c>
      <c r="B24" s="160" t="s">
        <v>97</v>
      </c>
      <c r="C24" s="160">
        <f t="shared" si="0"/>
        <v>-16468.8</v>
      </c>
      <c r="D24" s="160">
        <f>SUM(C24:C24)*1.08</f>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64"/>
      <c r="AB24" s="264"/>
      <c r="AC24" s="7"/>
      <c r="AD24" s="7"/>
      <c r="AE24" s="7"/>
      <c r="AF24" s="7"/>
      <c r="AG24" s="1"/>
      <c r="AH24" s="1"/>
      <c r="AI24" s="1"/>
      <c r="AJ24" s="1"/>
      <c r="AK24" s="1"/>
      <c r="AL24" s="1"/>
      <c r="AM24" s="1"/>
      <c r="AN24" s="1"/>
      <c r="AO24" s="1"/>
      <c r="AP24" s="1"/>
      <c r="AQ24" s="1"/>
      <c r="AR24" s="1"/>
      <c r="AS24" s="1"/>
      <c r="AT24" s="1"/>
      <c r="AU24" s="1"/>
      <c r="AV24" s="1"/>
      <c r="AW24" s="3"/>
      <c r="AX24" s="16"/>
      <c r="AY24" s="16"/>
      <c r="AZ24" s="19"/>
      <c r="BE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row>
    <row r="25" spans="1:106" s="4" customFormat="1" x14ac:dyDescent="0.2">
      <c r="A25" s="159" t="s">
        <v>60</v>
      </c>
      <c r="B25" s="160" t="s">
        <v>97</v>
      </c>
      <c r="C25" s="160">
        <f t="shared" si="0"/>
        <v>-50632.799999999996</v>
      </c>
      <c r="D25" s="160">
        <f>SUM(C25:C25)*1.08</f>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64"/>
      <c r="AB25" s="264"/>
      <c r="AC25" s="7"/>
      <c r="AD25" s="7"/>
      <c r="AE25" s="7"/>
      <c r="AF25" s="7"/>
      <c r="AG25" s="1"/>
      <c r="AH25" s="1"/>
      <c r="AI25" s="1"/>
      <c r="AJ25" s="1"/>
      <c r="AK25" s="1"/>
      <c r="AL25" s="1"/>
      <c r="AM25" s="1"/>
      <c r="AN25" s="1"/>
      <c r="AO25" s="1"/>
      <c r="AP25" s="1"/>
      <c r="AQ25" s="1"/>
      <c r="AR25" s="1"/>
      <c r="AS25" s="1"/>
      <c r="AT25" s="1"/>
      <c r="AU25" s="1"/>
      <c r="AV25" s="1"/>
      <c r="AW25" s="3"/>
      <c r="AX25" s="16"/>
      <c r="AY25" s="16"/>
      <c r="AZ25" s="19"/>
      <c r="BE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row>
    <row r="26" spans="1:106" s="4" customFormat="1" x14ac:dyDescent="0.2">
      <c r="A26" s="159" t="s">
        <v>61</v>
      </c>
      <c r="B26" s="160" t="s">
        <v>97</v>
      </c>
      <c r="C26" s="160">
        <f t="shared" si="0"/>
        <v>23038.799999999999</v>
      </c>
      <c r="D26" s="160">
        <f>SUM(C26:C26)*1.08</f>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64"/>
      <c r="AB26" s="264"/>
      <c r="AC26" s="7"/>
      <c r="AD26" s="7"/>
      <c r="AE26" s="7"/>
      <c r="AF26" s="7"/>
      <c r="AG26" s="1"/>
      <c r="AH26" s="1"/>
      <c r="AI26" s="1"/>
      <c r="AJ26" s="1"/>
      <c r="AK26" s="1"/>
      <c r="AL26" s="1"/>
      <c r="AM26" s="1"/>
      <c r="AN26" s="1"/>
      <c r="AO26" s="1"/>
      <c r="AP26" s="1"/>
      <c r="AQ26" s="1"/>
      <c r="AR26" s="1"/>
      <c r="AS26" s="1"/>
      <c r="AT26" s="1"/>
      <c r="AU26" s="1"/>
      <c r="AV26" s="1"/>
      <c r="AW26" s="3"/>
      <c r="AX26" s="16"/>
      <c r="AY26" s="16"/>
      <c r="AZ26" s="19"/>
      <c r="BE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row>
    <row r="27" spans="1:106" s="4" customFormat="1" x14ac:dyDescent="0.2">
      <c r="A27" s="151" t="s">
        <v>146</v>
      </c>
      <c r="B27" s="47" t="s">
        <v>145</v>
      </c>
      <c r="C27" s="47">
        <f t="shared" si="0"/>
        <v>-21024</v>
      </c>
      <c r="D27" s="47">
        <f>SUM(C27:C27)*1.08</f>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N27" s="1"/>
      <c r="AO27" s="1"/>
      <c r="AP27" s="1"/>
      <c r="AQ27" s="1"/>
      <c r="AR27" s="1"/>
      <c r="AS27" s="1"/>
      <c r="AT27" s="1"/>
      <c r="AU27" s="1"/>
      <c r="AV27" s="1"/>
      <c r="AW27" s="3"/>
      <c r="AX27" s="16"/>
      <c r="AY27" s="16"/>
      <c r="AZ27" s="19"/>
      <c r="BE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row>
    <row r="28" spans="1:106" s="4" customFormat="1" x14ac:dyDescent="0.2">
      <c r="A28" s="112"/>
      <c r="B28" s="47"/>
      <c r="C28" s="47">
        <f>E28*F28</f>
        <v>0</v>
      </c>
      <c r="D28" s="47">
        <f t="shared" ref="D28:D33" si="4">SUM(C28:C28)*1.08</f>
        <v>0</v>
      </c>
      <c r="E28" s="152"/>
      <c r="F28" s="28">
        <f>SUM(G28:I28)</f>
        <v>0</v>
      </c>
      <c r="G28" s="40"/>
      <c r="H28" s="41"/>
      <c r="I28" s="42">
        <f t="shared" ref="I28:I44" si="5">SUM(J28:S28)</f>
        <v>0</v>
      </c>
      <c r="J28" s="32">
        <f t="shared" ref="J28:J36" si="6">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N28" s="1"/>
      <c r="AO28" s="1"/>
      <c r="AP28" s="1"/>
      <c r="AQ28" s="1"/>
      <c r="AR28" s="1"/>
      <c r="AS28" s="1"/>
      <c r="AT28" s="1"/>
      <c r="AU28" s="1"/>
      <c r="AV28" s="1"/>
      <c r="AW28" s="3"/>
      <c r="AX28" s="16"/>
      <c r="AY28" s="16"/>
      <c r="AZ28" s="19"/>
      <c r="BE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row>
    <row r="29" spans="1:106" s="4" customFormat="1" x14ac:dyDescent="0.2">
      <c r="A29" s="112"/>
      <c r="B29" s="46"/>
      <c r="C29" s="46">
        <f t="shared" si="0"/>
        <v>0</v>
      </c>
      <c r="D29" s="46">
        <f t="shared" si="4"/>
        <v>0</v>
      </c>
      <c r="E29" s="139"/>
      <c r="F29" s="28">
        <f t="shared" ref="F29:F33" si="7">SUM(G29:I29)</f>
        <v>0</v>
      </c>
      <c r="G29" s="40"/>
      <c r="H29" s="41"/>
      <c r="I29" s="42">
        <f t="shared" si="5"/>
        <v>0</v>
      </c>
      <c r="J29" s="32">
        <f t="shared" si="6"/>
        <v>0</v>
      </c>
      <c r="K29" s="33">
        <f t="shared" si="3"/>
        <v>0</v>
      </c>
      <c r="L29" s="89"/>
      <c r="M29" s="89"/>
      <c r="N29" s="89"/>
      <c r="O29" s="89"/>
      <c r="P29" s="89"/>
      <c r="Q29" s="89"/>
      <c r="R29" s="89"/>
      <c r="S29" s="90"/>
      <c r="T29" s="91"/>
      <c r="U29" s="1"/>
      <c r="V29" s="1"/>
      <c r="W29" s="1"/>
      <c r="X29" s="1"/>
      <c r="Y29" s="3"/>
      <c r="Z29" s="23"/>
      <c r="AA29" s="264"/>
      <c r="AB29" s="264"/>
      <c r="AC29" s="7"/>
      <c r="AD29" s="7"/>
      <c r="AE29" s="7"/>
      <c r="AF29" s="7"/>
      <c r="AG29" s="1"/>
      <c r="AH29" s="1"/>
      <c r="AI29" s="1"/>
      <c r="AJ29" s="1"/>
      <c r="AK29" s="1"/>
      <c r="AL29" s="1"/>
      <c r="AM29" s="1"/>
      <c r="AN29" s="1"/>
      <c r="AO29" s="1"/>
      <c r="AP29" s="1"/>
      <c r="AQ29" s="1"/>
      <c r="AR29" s="1"/>
      <c r="AS29" s="1"/>
      <c r="AT29" s="1"/>
      <c r="AU29" s="1"/>
      <c r="AV29" s="1"/>
      <c r="AW29" s="3"/>
      <c r="AX29" s="16"/>
      <c r="AY29" s="16"/>
      <c r="AZ29" s="19"/>
      <c r="BE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row>
    <row r="30" spans="1:106" s="4" customFormat="1" x14ac:dyDescent="0.2">
      <c r="A30" s="112"/>
      <c r="B30" s="46"/>
      <c r="C30" s="46">
        <f t="shared" si="0"/>
        <v>0</v>
      </c>
      <c r="D30" s="46">
        <f t="shared" si="4"/>
        <v>0</v>
      </c>
      <c r="E30" s="139"/>
      <c r="F30" s="28">
        <f t="shared" si="7"/>
        <v>0</v>
      </c>
      <c r="G30" s="40"/>
      <c r="H30" s="41"/>
      <c r="I30" s="42">
        <f t="shared" si="5"/>
        <v>0</v>
      </c>
      <c r="J30" s="32">
        <f t="shared" si="6"/>
        <v>0</v>
      </c>
      <c r="K30" s="33">
        <f t="shared" si="3"/>
        <v>0</v>
      </c>
      <c r="L30" s="89"/>
      <c r="M30" s="89"/>
      <c r="N30" s="89"/>
      <c r="O30" s="89"/>
      <c r="P30" s="89"/>
      <c r="Q30" s="89"/>
      <c r="R30" s="89"/>
      <c r="S30" s="90"/>
      <c r="T30" s="91"/>
      <c r="U30" s="1"/>
      <c r="V30" s="1"/>
      <c r="W30" s="1"/>
      <c r="X30" s="1"/>
      <c r="Y30" s="3"/>
      <c r="Z30" s="23"/>
      <c r="AA30" s="264"/>
      <c r="AB30" s="264"/>
      <c r="AC30" s="7"/>
      <c r="AD30" s="7"/>
      <c r="AE30" s="7"/>
      <c r="AF30" s="7"/>
      <c r="AG30" s="1"/>
      <c r="AH30" s="1"/>
      <c r="AI30" s="1"/>
      <c r="AJ30" s="1"/>
      <c r="AK30" s="1"/>
      <c r="AL30" s="1"/>
      <c r="AM30" s="1"/>
      <c r="AN30" s="1"/>
      <c r="AO30" s="1"/>
      <c r="AP30" s="1"/>
      <c r="AQ30" s="1"/>
      <c r="AR30" s="1"/>
      <c r="AS30" s="1"/>
      <c r="AT30" s="1"/>
      <c r="AU30" s="1"/>
      <c r="AV30" s="1"/>
      <c r="AW30" s="3"/>
      <c r="AX30" s="16"/>
      <c r="AY30" s="16"/>
      <c r="AZ30" s="19"/>
      <c r="BE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row>
    <row r="31" spans="1:106" s="4" customFormat="1" x14ac:dyDescent="0.2">
      <c r="A31" s="112"/>
      <c r="B31" s="46"/>
      <c r="C31" s="46">
        <f t="shared" si="0"/>
        <v>0</v>
      </c>
      <c r="D31" s="46">
        <f t="shared" si="4"/>
        <v>0</v>
      </c>
      <c r="E31" s="139"/>
      <c r="F31" s="28">
        <f t="shared" si="7"/>
        <v>0</v>
      </c>
      <c r="G31" s="40"/>
      <c r="H31" s="41"/>
      <c r="I31" s="42">
        <f t="shared" si="5"/>
        <v>0</v>
      </c>
      <c r="J31" s="32">
        <f t="shared" si="6"/>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N31" s="1"/>
      <c r="AO31" s="1"/>
      <c r="AP31" s="1"/>
      <c r="AQ31" s="1"/>
      <c r="AR31" s="1"/>
      <c r="AS31" s="1"/>
      <c r="AT31" s="1"/>
      <c r="AU31" s="1"/>
      <c r="AV31" s="1"/>
      <c r="AW31" s="3"/>
      <c r="AX31" s="16"/>
      <c r="AY31" s="16"/>
      <c r="AZ31" s="19"/>
      <c r="BE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row>
    <row r="32" spans="1:106" s="4" customFormat="1" x14ac:dyDescent="0.2">
      <c r="A32" s="112"/>
      <c r="B32" s="46"/>
      <c r="C32" s="46">
        <f t="shared" si="0"/>
        <v>0</v>
      </c>
      <c r="D32" s="46">
        <f t="shared" si="4"/>
        <v>0</v>
      </c>
      <c r="E32" s="139"/>
      <c r="F32" s="28">
        <f t="shared" si="7"/>
        <v>0</v>
      </c>
      <c r="G32" s="40"/>
      <c r="H32" s="41"/>
      <c r="I32" s="42">
        <f t="shared" si="5"/>
        <v>0</v>
      </c>
      <c r="J32" s="32">
        <f t="shared" si="6"/>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N32" s="1"/>
      <c r="AO32" s="1"/>
      <c r="AP32" s="1"/>
      <c r="AQ32" s="1"/>
      <c r="AR32" s="1"/>
      <c r="AS32" s="1"/>
      <c r="AT32" s="1"/>
      <c r="AU32" s="1"/>
      <c r="AV32" s="1"/>
      <c r="AW32" s="3"/>
      <c r="AX32" s="16"/>
      <c r="AY32" s="16"/>
      <c r="AZ32" s="19"/>
      <c r="BE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row>
    <row r="33" spans="1:112" s="4" customFormat="1" x14ac:dyDescent="0.2">
      <c r="A33" s="112"/>
      <c r="B33" s="46"/>
      <c r="C33" s="46">
        <f t="shared" si="0"/>
        <v>0</v>
      </c>
      <c r="D33" s="46">
        <f t="shared" si="4"/>
        <v>0</v>
      </c>
      <c r="E33" s="139"/>
      <c r="F33" s="28">
        <f t="shared" si="7"/>
        <v>0</v>
      </c>
      <c r="G33" s="40"/>
      <c r="H33" s="41"/>
      <c r="I33" s="42">
        <f t="shared" si="5"/>
        <v>0</v>
      </c>
      <c r="J33" s="32">
        <f t="shared" si="6"/>
        <v>0</v>
      </c>
      <c r="K33" s="33">
        <f t="shared" si="3"/>
        <v>0</v>
      </c>
      <c r="L33" s="89"/>
      <c r="M33" s="89"/>
      <c r="N33" s="89"/>
      <c r="O33" s="89"/>
      <c r="P33" s="89"/>
      <c r="Q33" s="89"/>
      <c r="R33" s="89"/>
      <c r="S33" s="90"/>
      <c r="T33" s="91"/>
      <c r="U33" s="1"/>
      <c r="V33" s="1"/>
      <c r="W33" s="1"/>
      <c r="X33" s="1"/>
      <c r="Y33" s="3"/>
      <c r="Z33" s="23"/>
      <c r="AA33" s="264"/>
      <c r="AB33" s="264"/>
      <c r="AC33" s="7"/>
      <c r="AD33" s="7"/>
      <c r="AE33" s="7"/>
      <c r="AF33" s="7"/>
      <c r="AG33" s="1"/>
      <c r="AH33" s="1"/>
      <c r="AI33" s="1"/>
      <c r="AJ33" s="1"/>
      <c r="AK33" s="1"/>
      <c r="AL33" s="1"/>
      <c r="AM33" s="1"/>
      <c r="AN33" s="1"/>
      <c r="AO33" s="1"/>
      <c r="AP33" s="1"/>
      <c r="AQ33" s="1"/>
      <c r="AR33" s="1"/>
      <c r="AS33" s="1"/>
      <c r="AT33" s="1"/>
      <c r="AU33" s="1"/>
      <c r="AV33" s="1"/>
      <c r="AW33" s="3"/>
      <c r="AX33" s="16"/>
      <c r="AY33" s="16"/>
      <c r="AZ33" s="19"/>
      <c r="BE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row>
    <row r="34" spans="1:112" s="4" customFormat="1" x14ac:dyDescent="0.2">
      <c r="A34" s="112"/>
      <c r="B34" s="46"/>
      <c r="C34" s="46">
        <f t="shared" ref="C34:C36" si="8">E34*F34</f>
        <v>0</v>
      </c>
      <c r="D34" s="46">
        <f t="shared" ref="D34:D36" si="9">SUM(C34:C34)*1.08</f>
        <v>0</v>
      </c>
      <c r="E34" s="139"/>
      <c r="F34" s="28">
        <f t="shared" ref="F34:F36" si="10">SUM(G34:I34)</f>
        <v>0</v>
      </c>
      <c r="G34" s="40"/>
      <c r="H34" s="41"/>
      <c r="I34" s="42">
        <f t="shared" si="5"/>
        <v>0</v>
      </c>
      <c r="J34" s="32">
        <f t="shared" si="6"/>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N34" s="1"/>
      <c r="AO34" s="1"/>
      <c r="AP34" s="1"/>
      <c r="AQ34" s="1"/>
      <c r="AR34" s="1"/>
      <c r="AS34" s="1"/>
      <c r="AT34" s="1"/>
      <c r="AU34" s="1"/>
      <c r="AV34" s="1"/>
      <c r="AW34" s="3"/>
      <c r="AX34" s="16"/>
      <c r="AY34" s="16"/>
      <c r="AZ34" s="19"/>
      <c r="BE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row>
    <row r="35" spans="1:112" s="4" customFormat="1" x14ac:dyDescent="0.2">
      <c r="A35" s="112"/>
      <c r="B35" s="46"/>
      <c r="C35" s="46">
        <f t="shared" si="8"/>
        <v>0</v>
      </c>
      <c r="D35" s="46">
        <f t="shared" si="9"/>
        <v>0</v>
      </c>
      <c r="E35" s="139"/>
      <c r="F35" s="28">
        <f t="shared" si="10"/>
        <v>0</v>
      </c>
      <c r="G35" s="40"/>
      <c r="H35" s="41"/>
      <c r="I35" s="42">
        <f t="shared" si="5"/>
        <v>0</v>
      </c>
      <c r="J35" s="32">
        <f t="shared" si="6"/>
        <v>0</v>
      </c>
      <c r="K35" s="33">
        <f t="shared" si="3"/>
        <v>0</v>
      </c>
      <c r="L35" s="89"/>
      <c r="M35" s="89"/>
      <c r="N35" s="89"/>
      <c r="O35" s="89"/>
      <c r="P35" s="89"/>
      <c r="Q35" s="89"/>
      <c r="R35" s="89"/>
      <c r="S35" s="90"/>
      <c r="T35" s="91"/>
      <c r="U35" s="1"/>
      <c r="V35" s="1"/>
      <c r="W35" s="1"/>
      <c r="X35" s="1"/>
      <c r="Y35" s="3"/>
      <c r="Z35" s="23"/>
      <c r="AA35" s="264"/>
      <c r="AB35" s="264"/>
      <c r="AC35" s="7"/>
      <c r="AD35" s="7"/>
      <c r="AE35" s="7"/>
      <c r="AF35" s="7"/>
      <c r="AG35" s="1"/>
      <c r="AH35" s="1"/>
      <c r="AI35" s="1"/>
      <c r="AJ35" s="1"/>
      <c r="AK35" s="1"/>
      <c r="AL35" s="1"/>
      <c r="AM35" s="1"/>
      <c r="AN35" s="1"/>
      <c r="AO35" s="1"/>
      <c r="AP35" s="1"/>
      <c r="AQ35" s="1"/>
      <c r="AR35" s="1"/>
      <c r="AS35" s="1"/>
      <c r="AT35" s="1"/>
      <c r="AU35" s="1"/>
      <c r="AV35" s="1"/>
      <c r="AW35" s="3"/>
      <c r="AX35" s="16"/>
      <c r="AY35" s="16"/>
      <c r="AZ35" s="19"/>
      <c r="BE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row>
    <row r="36" spans="1:112" s="4" customFormat="1" x14ac:dyDescent="0.2">
      <c r="A36" s="112"/>
      <c r="B36" s="46"/>
      <c r="C36" s="46">
        <f t="shared" si="8"/>
        <v>0</v>
      </c>
      <c r="D36" s="46">
        <f t="shared" si="9"/>
        <v>0</v>
      </c>
      <c r="E36" s="139"/>
      <c r="F36" s="28">
        <f t="shared" si="10"/>
        <v>0</v>
      </c>
      <c r="G36" s="40"/>
      <c r="H36" s="41"/>
      <c r="I36" s="42">
        <f t="shared" si="5"/>
        <v>0</v>
      </c>
      <c r="J36" s="32">
        <f t="shared" si="6"/>
        <v>0</v>
      </c>
      <c r="K36" s="33">
        <f t="shared" si="3"/>
        <v>0</v>
      </c>
      <c r="L36" s="89"/>
      <c r="M36" s="89"/>
      <c r="N36" s="89"/>
      <c r="O36" s="89"/>
      <c r="P36" s="89"/>
      <c r="Q36" s="89"/>
      <c r="R36" s="89"/>
      <c r="S36" s="90"/>
      <c r="T36" s="91"/>
      <c r="U36" s="1"/>
      <c r="V36" s="1"/>
      <c r="W36" s="1"/>
      <c r="X36" s="1"/>
      <c r="Y36" s="3"/>
      <c r="Z36" s="23"/>
      <c r="AA36" s="264"/>
      <c r="AB36" s="264"/>
      <c r="AC36" s="7"/>
      <c r="AD36" s="7"/>
      <c r="AE36" s="7"/>
      <c r="AF36" s="7"/>
      <c r="AG36" s="1"/>
      <c r="AH36" s="1"/>
      <c r="AI36" s="1"/>
      <c r="AJ36" s="1"/>
      <c r="AK36" s="1"/>
      <c r="AL36" s="1"/>
      <c r="AM36" s="1"/>
      <c r="AN36" s="1"/>
      <c r="AO36" s="1"/>
      <c r="AP36" s="1"/>
      <c r="AQ36" s="1"/>
      <c r="AR36" s="1"/>
      <c r="AS36" s="1"/>
      <c r="AT36" s="1"/>
      <c r="AU36" s="1"/>
      <c r="AV36" s="1"/>
      <c r="AW36" s="3"/>
      <c r="AX36" s="16"/>
      <c r="AY36" s="16"/>
      <c r="AZ36" s="19"/>
      <c r="BE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row>
    <row r="37" spans="1:112" s="4" customFormat="1" x14ac:dyDescent="0.2">
      <c r="A37" s="112"/>
      <c r="B37" s="46"/>
      <c r="C37" s="46">
        <f t="shared" ref="C37:C40" si="11">E37*F37</f>
        <v>0</v>
      </c>
      <c r="D37" s="46">
        <f t="shared" ref="D37:D40" si="12">SUM(C37:C37)*1.08</f>
        <v>0</v>
      </c>
      <c r="E37" s="139"/>
      <c r="F37" s="28">
        <f t="shared" ref="F37:F40" si="13">SUM(G37:I37)</f>
        <v>0</v>
      </c>
      <c r="G37" s="40"/>
      <c r="H37" s="41"/>
      <c r="I37" s="42">
        <f t="shared" si="5"/>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N37" s="1"/>
      <c r="AO37" s="1"/>
      <c r="AP37" s="1"/>
      <c r="AQ37" s="1"/>
      <c r="AR37" s="1"/>
      <c r="AS37" s="1"/>
      <c r="AT37" s="1"/>
      <c r="AU37" s="1"/>
      <c r="AV37" s="1"/>
      <c r="AW37" s="3"/>
      <c r="AX37" s="16"/>
      <c r="AY37" s="16"/>
      <c r="AZ37" s="19"/>
      <c r="BE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row>
    <row r="38" spans="1:112" s="4" customFormat="1" x14ac:dyDescent="0.2">
      <c r="A38" s="112"/>
      <c r="B38" s="46"/>
      <c r="C38" s="46">
        <f t="shared" si="11"/>
        <v>0</v>
      </c>
      <c r="D38" s="46">
        <f t="shared" si="12"/>
        <v>0</v>
      </c>
      <c r="E38" s="139"/>
      <c r="F38" s="28">
        <f t="shared" si="13"/>
        <v>0</v>
      </c>
      <c r="G38" s="40"/>
      <c r="H38" s="41"/>
      <c r="I38" s="42">
        <f t="shared" si="5"/>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N38" s="1"/>
      <c r="AO38" s="1"/>
      <c r="AP38" s="1"/>
      <c r="AQ38" s="1"/>
      <c r="AR38" s="1"/>
      <c r="AS38" s="1"/>
      <c r="AT38" s="1"/>
      <c r="AU38" s="1"/>
      <c r="AV38" s="1"/>
      <c r="AW38" s="3"/>
      <c r="AX38" s="16"/>
      <c r="AY38" s="16"/>
      <c r="AZ38" s="19"/>
      <c r="BE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row>
    <row r="39" spans="1:112" s="4" customFormat="1" x14ac:dyDescent="0.2">
      <c r="A39" s="112"/>
      <c r="B39" s="46"/>
      <c r="C39" s="46">
        <f t="shared" si="11"/>
        <v>0</v>
      </c>
      <c r="D39" s="46">
        <f t="shared" si="12"/>
        <v>0</v>
      </c>
      <c r="E39" s="139"/>
      <c r="F39" s="28">
        <f t="shared" si="13"/>
        <v>0</v>
      </c>
      <c r="G39" s="40"/>
      <c r="H39" s="41"/>
      <c r="I39" s="42">
        <f t="shared" si="5"/>
        <v>0</v>
      </c>
      <c r="J39" s="32">
        <f>ROUND(T39*J6,0)</f>
        <v>0</v>
      </c>
      <c r="K39" s="33">
        <f t="shared" si="3"/>
        <v>0</v>
      </c>
      <c r="L39" s="89"/>
      <c r="M39" s="89"/>
      <c r="N39" s="89"/>
      <c r="O39" s="89"/>
      <c r="P39" s="89"/>
      <c r="Q39" s="89"/>
      <c r="R39" s="89"/>
      <c r="S39" s="90"/>
      <c r="T39" s="91"/>
      <c r="U39" s="1"/>
      <c r="V39" s="1"/>
      <c r="W39" s="1"/>
      <c r="X39" s="1"/>
      <c r="Y39" s="3"/>
      <c r="Z39" s="23"/>
      <c r="AA39" s="264"/>
      <c r="AB39" s="264"/>
      <c r="AC39" s="7"/>
      <c r="AD39" s="7"/>
      <c r="AE39" s="7"/>
      <c r="AF39" s="7"/>
      <c r="AG39" s="1"/>
      <c r="AH39" s="1"/>
      <c r="AI39" s="1"/>
      <c r="AJ39" s="1"/>
      <c r="AK39" s="1"/>
      <c r="AL39" s="1"/>
      <c r="AM39" s="1"/>
      <c r="AN39" s="1"/>
      <c r="AO39" s="1"/>
      <c r="AP39" s="1"/>
      <c r="AQ39" s="1"/>
      <c r="AR39" s="1"/>
      <c r="AS39" s="1"/>
      <c r="AT39" s="1"/>
      <c r="AU39" s="1"/>
      <c r="AV39" s="1"/>
      <c r="AW39" s="3"/>
      <c r="AX39" s="16"/>
      <c r="AY39" s="16"/>
      <c r="AZ39" s="19"/>
      <c r="BE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row>
    <row r="40" spans="1:112" s="4" customFormat="1" x14ac:dyDescent="0.2">
      <c r="A40" s="112"/>
      <c r="B40" s="46"/>
      <c r="C40" s="46">
        <f t="shared" si="11"/>
        <v>0</v>
      </c>
      <c r="D40" s="46">
        <f t="shared" si="12"/>
        <v>0</v>
      </c>
      <c r="E40" s="139"/>
      <c r="F40" s="28">
        <f t="shared" si="13"/>
        <v>0</v>
      </c>
      <c r="G40" s="40"/>
      <c r="H40" s="41"/>
      <c r="I40" s="42">
        <f t="shared" si="5"/>
        <v>0</v>
      </c>
      <c r="J40" s="32">
        <f>ROUND(T40*J6,0)</f>
        <v>0</v>
      </c>
      <c r="K40" s="33">
        <f t="shared" si="3"/>
        <v>0</v>
      </c>
      <c r="L40" s="89"/>
      <c r="M40" s="89"/>
      <c r="N40" s="89"/>
      <c r="O40" s="89"/>
      <c r="P40" s="89"/>
      <c r="Q40" s="89"/>
      <c r="R40" s="89"/>
      <c r="S40" s="90"/>
      <c r="T40" s="91"/>
      <c r="U40" s="1"/>
      <c r="V40" s="1"/>
      <c r="W40" s="1"/>
      <c r="X40" s="1"/>
      <c r="Y40" s="3"/>
      <c r="Z40" s="23"/>
      <c r="AA40" s="264"/>
      <c r="AB40" s="264"/>
      <c r="AC40" s="7"/>
      <c r="AD40" s="7"/>
      <c r="AE40" s="7"/>
      <c r="AF40" s="7"/>
      <c r="AG40" s="1"/>
      <c r="AH40" s="1"/>
      <c r="AI40" s="1"/>
      <c r="AJ40" s="1"/>
      <c r="AK40" s="1"/>
      <c r="AL40" s="1"/>
      <c r="AM40" s="1"/>
      <c r="AN40" s="1"/>
      <c r="AO40" s="1"/>
      <c r="AP40" s="1"/>
      <c r="AQ40" s="1"/>
      <c r="AR40" s="1"/>
      <c r="AS40" s="1"/>
      <c r="AT40" s="1"/>
      <c r="AU40" s="1"/>
      <c r="AV40" s="1"/>
      <c r="AW40" s="3"/>
      <c r="AX40" s="16"/>
      <c r="AY40" s="16"/>
      <c r="AZ40" s="19"/>
      <c r="BE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row>
    <row r="41" spans="1:112" s="4" customFormat="1" x14ac:dyDescent="0.2">
      <c r="A41" s="112"/>
      <c r="B41" s="46"/>
      <c r="C41" s="46">
        <f t="shared" ref="C41:C45" si="14">E41*F41</f>
        <v>0</v>
      </c>
      <c r="D41" s="46">
        <f t="shared" ref="D41:D44" si="15">SUM(C41:C41)*1.08</f>
        <v>0</v>
      </c>
      <c r="E41" s="139"/>
      <c r="F41" s="28">
        <f t="shared" ref="F41:F44" si="16">SUM(G41:I41)</f>
        <v>0</v>
      </c>
      <c r="G41" s="40"/>
      <c r="H41" s="41"/>
      <c r="I41" s="42">
        <f t="shared" si="5"/>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N41" s="1"/>
      <c r="AO41" s="1"/>
      <c r="AP41" s="1"/>
      <c r="AQ41" s="1"/>
      <c r="AR41" s="1"/>
      <c r="AS41" s="1"/>
      <c r="AT41" s="1"/>
      <c r="AU41" s="1"/>
      <c r="AV41" s="1"/>
      <c r="AW41" s="3"/>
      <c r="AX41" s="16"/>
      <c r="AY41" s="16"/>
      <c r="AZ41" s="19"/>
      <c r="BE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row>
    <row r="42" spans="1:112" s="4" customFormat="1" x14ac:dyDescent="0.2">
      <c r="A42" s="112"/>
      <c r="B42" s="46"/>
      <c r="C42" s="46">
        <f t="shared" si="14"/>
        <v>0</v>
      </c>
      <c r="D42" s="46">
        <f t="shared" si="15"/>
        <v>0</v>
      </c>
      <c r="E42" s="139"/>
      <c r="F42" s="28">
        <f t="shared" si="16"/>
        <v>0</v>
      </c>
      <c r="G42" s="40"/>
      <c r="H42" s="41"/>
      <c r="I42" s="42">
        <f t="shared" si="5"/>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N42" s="1"/>
      <c r="AO42" s="1"/>
      <c r="AP42" s="1"/>
      <c r="AQ42" s="1"/>
      <c r="AR42" s="1"/>
      <c r="AS42" s="1"/>
      <c r="AT42" s="1"/>
      <c r="AU42" s="1"/>
      <c r="AV42" s="1"/>
      <c r="AW42" s="3"/>
      <c r="AX42" s="16"/>
      <c r="AY42" s="16"/>
      <c r="AZ42" s="19"/>
      <c r="BE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row>
    <row r="43" spans="1:112" s="4" customFormat="1" x14ac:dyDescent="0.2">
      <c r="A43" s="112"/>
      <c r="B43" s="46"/>
      <c r="C43" s="46">
        <f t="shared" si="14"/>
        <v>0</v>
      </c>
      <c r="D43" s="46">
        <f t="shared" si="15"/>
        <v>0</v>
      </c>
      <c r="E43" s="139"/>
      <c r="F43" s="28">
        <f t="shared" si="16"/>
        <v>0</v>
      </c>
      <c r="G43" s="40"/>
      <c r="H43" s="41"/>
      <c r="I43" s="42">
        <f t="shared" si="5"/>
        <v>0</v>
      </c>
      <c r="J43" s="32">
        <f>ROUND(T43*J6,0)</f>
        <v>0</v>
      </c>
      <c r="K43" s="33">
        <f t="shared" si="3"/>
        <v>0</v>
      </c>
      <c r="L43" s="89"/>
      <c r="M43" s="89"/>
      <c r="N43" s="89"/>
      <c r="O43" s="89"/>
      <c r="P43" s="89"/>
      <c r="Q43" s="89"/>
      <c r="R43" s="89"/>
      <c r="S43" s="90"/>
      <c r="T43" s="91"/>
      <c r="U43" s="1"/>
      <c r="V43" s="1"/>
      <c r="W43" s="1"/>
      <c r="X43" s="1"/>
      <c r="Y43" s="3"/>
      <c r="Z43" s="23"/>
      <c r="AA43" s="264"/>
      <c r="AB43" s="264"/>
      <c r="AC43" s="7"/>
      <c r="AD43" s="7"/>
      <c r="AE43" s="7"/>
      <c r="AF43" s="7"/>
      <c r="AG43" s="1"/>
      <c r="AH43" s="1"/>
      <c r="AI43" s="1"/>
      <c r="AJ43" s="1"/>
      <c r="AK43" s="1"/>
      <c r="AL43" s="1"/>
      <c r="AM43" s="1"/>
      <c r="AN43" s="1"/>
      <c r="AO43" s="1"/>
      <c r="AP43" s="1"/>
      <c r="AQ43" s="1"/>
      <c r="AR43" s="1"/>
      <c r="AS43" s="1"/>
      <c r="AT43" s="1"/>
      <c r="AU43" s="1"/>
      <c r="AV43" s="1"/>
      <c r="AW43" s="3"/>
      <c r="AX43" s="16"/>
      <c r="AY43" s="16"/>
      <c r="AZ43" s="19"/>
      <c r="BE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row>
    <row r="44" spans="1:112" s="4" customFormat="1" x14ac:dyDescent="0.2">
      <c r="A44" s="112"/>
      <c r="B44" s="46"/>
      <c r="C44" s="46">
        <f t="shared" si="14"/>
        <v>0</v>
      </c>
      <c r="D44" s="46">
        <f t="shared" si="15"/>
        <v>0</v>
      </c>
      <c r="E44" s="139"/>
      <c r="F44" s="28">
        <f t="shared" si="16"/>
        <v>0</v>
      </c>
      <c r="G44" s="40"/>
      <c r="H44" s="41"/>
      <c r="I44" s="42">
        <f t="shared" si="5"/>
        <v>0</v>
      </c>
      <c r="J44" s="32">
        <f>ROUND(T44*J6,0)</f>
        <v>0</v>
      </c>
      <c r="K44" s="33">
        <f t="shared" si="3"/>
        <v>0</v>
      </c>
      <c r="L44" s="89"/>
      <c r="M44" s="89"/>
      <c r="N44" s="89"/>
      <c r="O44" s="89"/>
      <c r="P44" s="89"/>
      <c r="Q44" s="89"/>
      <c r="R44" s="89"/>
      <c r="S44" s="90"/>
      <c r="T44" s="91"/>
      <c r="U44" s="1"/>
      <c r="V44" s="1"/>
      <c r="W44" s="1"/>
      <c r="X44" s="1"/>
      <c r="Y44" s="3"/>
      <c r="Z44" s="23"/>
      <c r="AA44" s="264"/>
      <c r="AB44" s="264"/>
      <c r="AC44" s="7"/>
      <c r="AD44" s="7"/>
      <c r="AE44" s="7"/>
      <c r="AF44" s="7"/>
      <c r="AG44" s="1"/>
      <c r="AH44" s="1"/>
      <c r="AI44" s="1"/>
      <c r="AJ44" s="1"/>
      <c r="AK44" s="1"/>
      <c r="AL44" s="1"/>
      <c r="AM44" s="1"/>
      <c r="AN44" s="1"/>
      <c r="AO44" s="1"/>
      <c r="AP44" s="1"/>
      <c r="AQ44" s="1"/>
      <c r="AR44" s="1"/>
      <c r="AS44" s="1"/>
      <c r="AT44" s="1"/>
      <c r="AU44" s="1"/>
      <c r="AV44" s="1"/>
      <c r="AW44" s="3"/>
      <c r="AX44" s="16"/>
      <c r="AY44" s="16"/>
      <c r="AZ44" s="19"/>
      <c r="BE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row>
    <row r="45" spans="1:112" s="4" customFormat="1" x14ac:dyDescent="0.2">
      <c r="A45" s="113"/>
      <c r="B45" s="114"/>
      <c r="C45" s="46">
        <f t="shared" si="14"/>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64"/>
      <c r="AB45" s="264"/>
      <c r="AC45" s="7"/>
      <c r="AD45" s="7"/>
      <c r="AE45" s="7"/>
      <c r="AF45" s="7"/>
      <c r="AG45" s="1"/>
      <c r="AH45" s="1"/>
      <c r="AI45" s="1"/>
      <c r="AJ45" s="1"/>
      <c r="AK45" s="1"/>
      <c r="AL45" s="1"/>
      <c r="AM45" s="1"/>
      <c r="AN45" s="1"/>
      <c r="AO45" s="1"/>
      <c r="AP45" s="1"/>
      <c r="AQ45" s="1"/>
      <c r="AR45" s="1"/>
      <c r="AS45" s="1"/>
      <c r="AT45" s="1"/>
      <c r="AU45" s="1"/>
      <c r="AV45" s="1"/>
      <c r="AW45" s="3"/>
      <c r="AX45" s="16"/>
      <c r="AY45" s="16"/>
      <c r="AZ45" s="19"/>
      <c r="BE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row>
    <row r="46" spans="1:112" s="4" customFormat="1" ht="12.75" thickBot="1" x14ac:dyDescent="0.25">
      <c r="A46" s="38" t="s">
        <v>76</v>
      </c>
      <c r="B46" s="108" t="s">
        <v>77</v>
      </c>
      <c r="C46" s="48">
        <f>SUM(C8:C45)</f>
        <v>1283086.8149999999</v>
      </c>
      <c r="D46" s="48">
        <f>SUM(D8:D45)</f>
        <v>1385733.7602000004</v>
      </c>
      <c r="E46" s="51" t="s">
        <v>77</v>
      </c>
      <c r="F46" s="39">
        <f t="shared" ref="F46:S46" si="17">SUM(F8:F45)</f>
        <v>14564</v>
      </c>
      <c r="G46" s="74">
        <f t="shared" si="17"/>
        <v>5632</v>
      </c>
      <c r="H46" s="75">
        <f t="shared" si="17"/>
        <v>3720</v>
      </c>
      <c r="I46" s="76">
        <f t="shared" si="17"/>
        <v>5212</v>
      </c>
      <c r="J46" s="115">
        <f t="shared" si="17"/>
        <v>1087</v>
      </c>
      <c r="K46" s="115">
        <f t="shared" si="17"/>
        <v>341</v>
      </c>
      <c r="L46" s="115">
        <f t="shared" si="17"/>
        <v>2032</v>
      </c>
      <c r="M46" s="115">
        <f t="shared" si="17"/>
        <v>1894</v>
      </c>
      <c r="N46" s="115">
        <f>SUM(N8:N45)</f>
        <v>783</v>
      </c>
      <c r="O46" s="115">
        <f t="shared" si="17"/>
        <v>558</v>
      </c>
      <c r="P46" s="115">
        <f t="shared" si="17"/>
        <v>3345</v>
      </c>
      <c r="Q46" s="115">
        <f t="shared" si="17"/>
        <v>3078</v>
      </c>
      <c r="R46" s="115">
        <f t="shared" si="17"/>
        <v>1209</v>
      </c>
      <c r="S46" s="115">
        <f t="shared" si="17"/>
        <v>237</v>
      </c>
      <c r="T46" s="80"/>
      <c r="U46" s="1"/>
      <c r="V46" s="1"/>
      <c r="W46" s="1"/>
      <c r="X46" s="1"/>
      <c r="Y46" s="3"/>
      <c r="Z46" s="23"/>
      <c r="AA46" s="264"/>
      <c r="AB46" s="264"/>
      <c r="AC46" s="12"/>
      <c r="AD46" s="7"/>
      <c r="AE46" s="7"/>
      <c r="AF46" s="7"/>
      <c r="AG46" s="1"/>
      <c r="AH46" s="1"/>
      <c r="AI46" s="1"/>
      <c r="AJ46" s="1"/>
      <c r="AK46" s="1"/>
      <c r="AL46" s="1"/>
      <c r="AM46" s="1"/>
      <c r="AN46" s="1"/>
      <c r="AO46" s="1"/>
      <c r="AP46" s="1"/>
      <c r="AQ46" s="1"/>
      <c r="AR46" s="1"/>
      <c r="AS46" s="1"/>
      <c r="AT46" s="1"/>
      <c r="AU46" s="1"/>
      <c r="AV46" s="1"/>
      <c r="AW46" s="3"/>
      <c r="AX46" s="16"/>
      <c r="AY46" s="16"/>
      <c r="AZ46" s="19"/>
      <c r="BE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row>
    <row r="47" spans="1:112" s="4" customFormat="1" ht="12.75" thickTop="1" x14ac:dyDescent="0.2">
      <c r="A47" s="2"/>
      <c r="B47" s="2"/>
      <c r="C47" s="2"/>
      <c r="D47" s="2"/>
      <c r="E47" s="2"/>
      <c r="F47" s="2"/>
      <c r="G47" s="259" t="s">
        <v>93</v>
      </c>
      <c r="H47" s="259"/>
      <c r="I47" s="259"/>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8">(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8"/>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8"/>
        <v>87.60682795698925</v>
      </c>
      <c r="P47" s="77">
        <f t="shared" si="18"/>
        <v>87.614655306427508</v>
      </c>
      <c r="Q47" s="77">
        <f t="shared" si="18"/>
        <v>87.673170142949957</v>
      </c>
      <c r="R47" s="77">
        <f t="shared" si="18"/>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79"/>
      <c r="U47" s="1"/>
      <c r="V47" s="9"/>
      <c r="W47" s="1"/>
      <c r="X47" s="1"/>
      <c r="Y47" s="1"/>
      <c r="Z47" s="1"/>
      <c r="AA47" s="1"/>
      <c r="AB47" s="1"/>
      <c r="AC47" s="1"/>
      <c r="AD47" s="1"/>
      <c r="AE47" s="1"/>
      <c r="AF47" s="7"/>
      <c r="AG47" s="7"/>
      <c r="AH47" s="7"/>
      <c r="AI47" s="7"/>
      <c r="AJ47" s="8"/>
      <c r="AK47" s="7"/>
      <c r="AL47" s="7"/>
      <c r="AM47" s="1"/>
      <c r="AN47" s="1"/>
      <c r="AO47" s="1"/>
      <c r="AP47" s="1"/>
      <c r="AQ47" s="1"/>
      <c r="AR47" s="1"/>
      <c r="AS47" s="1"/>
      <c r="AT47" s="1"/>
      <c r="AU47" s="1"/>
      <c r="AV47" s="1"/>
      <c r="AW47" s="1"/>
      <c r="AX47" s="1"/>
      <c r="AY47" s="1"/>
      <c r="AZ47" s="1"/>
      <c r="BA47" s="1"/>
      <c r="BB47" s="1"/>
      <c r="BC47" s="1"/>
      <c r="BD47" s="15"/>
      <c r="BE47" s="15"/>
      <c r="BF47" s="19"/>
      <c r="BG47" s="1"/>
      <c r="BH47" s="1"/>
      <c r="BI47" s="1"/>
      <c r="BJ47" s="1"/>
      <c r="BK47" s="19"/>
      <c r="BL47" s="1"/>
      <c r="BM47" s="1"/>
      <c r="BN47" s="1"/>
      <c r="BO47" s="1"/>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row>
    <row r="48" spans="1:112" s="4" customFormat="1" x14ac:dyDescent="0.2">
      <c r="A48" s="2"/>
      <c r="B48" s="2"/>
      <c r="C48" s="2"/>
      <c r="D48" s="2"/>
      <c r="E48" s="2"/>
      <c r="F48" s="2"/>
      <c r="G48" s="259" t="s">
        <v>94</v>
      </c>
      <c r="H48" s="259"/>
      <c r="I48" s="259"/>
      <c r="J48" s="78">
        <f>J46*J47</f>
        <v>95803.435299999997</v>
      </c>
      <c r="K48" s="78">
        <f t="shared" ref="K48:S48" si="19">K46*K47</f>
        <v>30035.783299999996</v>
      </c>
      <c r="L48" s="78">
        <f>L46*L47</f>
        <v>178028.86669999998</v>
      </c>
      <c r="M48" s="78">
        <f t="shared" si="19"/>
        <v>170114.5888</v>
      </c>
      <c r="N48" s="78">
        <f>N46*N47</f>
        <v>70599.047200000001</v>
      </c>
      <c r="O48" s="78">
        <f t="shared" si="19"/>
        <v>48884.61</v>
      </c>
      <c r="P48" s="78">
        <f t="shared" si="19"/>
        <v>293071.022</v>
      </c>
      <c r="Q48" s="78">
        <f t="shared" si="19"/>
        <v>269858.01769999997</v>
      </c>
      <c r="R48" s="78">
        <f t="shared" si="19"/>
        <v>105930.24400000002</v>
      </c>
      <c r="S48" s="78">
        <f t="shared" si="19"/>
        <v>20761.199999999997</v>
      </c>
      <c r="T48" s="79"/>
      <c r="U48" s="1"/>
      <c r="V48" s="1"/>
      <c r="W48" s="1"/>
      <c r="X48" s="1"/>
      <c r="Y48" s="1"/>
      <c r="Z48" s="1"/>
      <c r="AA48" s="1"/>
      <c r="AB48" s="1"/>
      <c r="AC48" s="1"/>
      <c r="AD48" s="1"/>
      <c r="AE48" s="1"/>
      <c r="AF48" s="7"/>
      <c r="AG48" s="7"/>
      <c r="AH48" s="7"/>
      <c r="AI48" s="7"/>
      <c r="AJ48" s="8"/>
      <c r="AK48" s="7"/>
      <c r="AL48" s="7"/>
      <c r="AM48" s="1"/>
      <c r="AN48" s="1"/>
      <c r="AO48" s="1"/>
      <c r="AP48" s="1"/>
      <c r="AQ48" s="1"/>
      <c r="AR48" s="1"/>
      <c r="AS48" s="1"/>
      <c r="AT48" s="1"/>
      <c r="AU48" s="1"/>
      <c r="AV48" s="1"/>
      <c r="AW48" s="1"/>
      <c r="AX48" s="1"/>
      <c r="AY48" s="1"/>
      <c r="AZ48" s="1"/>
      <c r="BA48" s="1"/>
      <c r="BB48" s="1"/>
      <c r="BC48" s="1"/>
      <c r="BD48" s="15"/>
      <c r="BE48" s="15"/>
      <c r="BF48" s="19"/>
      <c r="BG48" s="1"/>
      <c r="BH48" s="1"/>
      <c r="BI48" s="1"/>
      <c r="BJ48" s="1"/>
      <c r="BK48" s="19"/>
      <c r="BL48" s="1"/>
      <c r="BM48" s="1"/>
      <c r="BN48" s="1"/>
      <c r="BO48" s="1"/>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row>
    <row r="49" spans="1:112" s="4" customFormat="1" x14ac:dyDescent="0.2">
      <c r="A49" s="250" t="s">
        <v>184</v>
      </c>
      <c r="B49" s="251"/>
      <c r="C49" s="251"/>
      <c r="D49" s="251"/>
      <c r="E49" s="251"/>
      <c r="F49" s="2"/>
      <c r="G49" s="259" t="s">
        <v>83</v>
      </c>
      <c r="H49" s="259"/>
      <c r="I49" s="259"/>
      <c r="J49" s="115">
        <f>Rapportierung!BB39</f>
        <v>126.75</v>
      </c>
      <c r="K49" s="115">
        <f>Rapportierung!BB79</f>
        <v>15</v>
      </c>
      <c r="L49" s="115">
        <f>Rapportierung!BB119</f>
        <v>241.75</v>
      </c>
      <c r="M49" s="115">
        <f>Rapportierung!BB161</f>
        <v>310.5</v>
      </c>
      <c r="N49" s="115">
        <f>Rapportierung!BB201</f>
        <v>198.5</v>
      </c>
      <c r="O49" s="115">
        <f>Rapportierung!BB241</f>
        <v>35.75</v>
      </c>
      <c r="P49" s="115">
        <f>Rapportierung!BB286</f>
        <v>195.25</v>
      </c>
      <c r="Q49" s="115">
        <f>Rapportierung!BB327</f>
        <v>227.75</v>
      </c>
      <c r="R49" s="115">
        <f>Rapportierung!BB368</f>
        <v>137.75</v>
      </c>
      <c r="S49" s="115">
        <f>Rapportierung!BB408</f>
        <v>0</v>
      </c>
      <c r="T49" s="79"/>
      <c r="U49" s="1"/>
      <c r="V49" s="1"/>
      <c r="W49" s="1"/>
      <c r="X49" s="1"/>
      <c r="Y49" s="1"/>
      <c r="Z49" s="1"/>
      <c r="AA49" s="1"/>
      <c r="AB49" s="1"/>
      <c r="AC49" s="1"/>
      <c r="AD49" s="1"/>
      <c r="AE49" s="1"/>
      <c r="AF49" s="7"/>
      <c r="AG49" s="7"/>
      <c r="AH49" s="7"/>
      <c r="AI49" s="7"/>
      <c r="AJ49" s="8"/>
      <c r="AK49" s="7"/>
      <c r="AL49" s="7"/>
      <c r="AM49" s="1"/>
      <c r="AN49" s="1"/>
      <c r="AO49" s="1"/>
      <c r="AP49" s="1"/>
      <c r="AQ49" s="1"/>
      <c r="AR49" s="1"/>
      <c r="AS49" s="1"/>
      <c r="AT49" s="1"/>
      <c r="AU49" s="1"/>
      <c r="AV49" s="1"/>
      <c r="AW49" s="1"/>
      <c r="AX49" s="1"/>
      <c r="AY49" s="1"/>
      <c r="AZ49" s="1"/>
      <c r="BA49" s="1"/>
      <c r="BB49" s="1"/>
      <c r="BC49" s="1"/>
      <c r="BD49" s="15"/>
      <c r="BE49" s="15"/>
      <c r="BF49" s="19"/>
      <c r="BG49" s="1"/>
      <c r="BH49" s="1"/>
      <c r="BI49" s="1"/>
      <c r="BJ49" s="1"/>
      <c r="BK49" s="19"/>
      <c r="BL49" s="1"/>
      <c r="BM49" s="1"/>
      <c r="BN49" s="1"/>
      <c r="BO49" s="1"/>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row>
    <row r="50" spans="1:112" s="4" customFormat="1" x14ac:dyDescent="0.2">
      <c r="A50" s="251"/>
      <c r="B50" s="251"/>
      <c r="C50" s="251"/>
      <c r="D50" s="251"/>
      <c r="E50" s="251"/>
      <c r="F50" s="2"/>
      <c r="G50" s="259" t="s">
        <v>84</v>
      </c>
      <c r="H50" s="259"/>
      <c r="I50" s="259"/>
      <c r="J50" s="78">
        <f>Rapportierung!BC39</f>
        <v>15735</v>
      </c>
      <c r="K50" s="78">
        <f>Rapportierung!BC79</f>
        <v>1900</v>
      </c>
      <c r="L50" s="78">
        <f>Rapportierung!BC119</f>
        <v>24359.25</v>
      </c>
      <c r="M50" s="78">
        <f>Rapportierung!BC161</f>
        <v>28846.75</v>
      </c>
      <c r="N50" s="78">
        <f>Rapportierung!BC201</f>
        <v>14618.75</v>
      </c>
      <c r="O50" s="78">
        <f>Rapportierung!BC241</f>
        <v>2262.75</v>
      </c>
      <c r="P50" s="78">
        <f>Rapportierung!BC286</f>
        <v>21365</v>
      </c>
      <c r="Q50" s="78">
        <f>Rapportierung!BC327</f>
        <v>26178</v>
      </c>
      <c r="R50" s="78">
        <f>Rapportierung!BC368</f>
        <v>13717.25</v>
      </c>
      <c r="S50" s="78">
        <f>Rapportierung!BC408</f>
        <v>0</v>
      </c>
      <c r="T50" s="179">
        <f>SUM(J50:S50)</f>
        <v>148982.75</v>
      </c>
      <c r="U50" s="1"/>
      <c r="V50" s="1"/>
      <c r="W50" s="1"/>
      <c r="X50" s="1"/>
      <c r="Y50" s="1"/>
      <c r="Z50" s="1"/>
      <c r="AA50" s="1"/>
      <c r="AB50" s="1"/>
      <c r="AC50" s="1"/>
      <c r="AD50" s="1"/>
      <c r="AE50" s="1"/>
      <c r="AF50" s="7"/>
      <c r="AG50" s="7"/>
      <c r="AH50" s="7"/>
      <c r="AI50" s="7"/>
      <c r="AJ50" s="8"/>
      <c r="AK50" s="7"/>
      <c r="AL50" s="7"/>
      <c r="AM50" s="1"/>
      <c r="AN50" s="1"/>
      <c r="AO50" s="1"/>
      <c r="AP50" s="1"/>
      <c r="AQ50" s="1"/>
      <c r="AR50" s="1"/>
      <c r="AS50" s="1"/>
      <c r="AT50" s="1"/>
      <c r="AU50" s="1"/>
      <c r="AV50" s="1"/>
      <c r="AW50" s="1"/>
      <c r="AX50" s="1"/>
      <c r="AY50" s="1"/>
      <c r="AZ50" s="1"/>
      <c r="BA50" s="1"/>
      <c r="BB50" s="1"/>
      <c r="BC50" s="1"/>
      <c r="BD50" s="15"/>
      <c r="BE50" s="15"/>
      <c r="BF50" s="19"/>
      <c r="BG50" s="1"/>
      <c r="BH50" s="1"/>
      <c r="BI50" s="1"/>
      <c r="BJ50" s="1"/>
      <c r="BK50" s="19"/>
      <c r="BL50" s="1"/>
      <c r="BM50" s="1"/>
      <c r="BN50" s="1"/>
      <c r="BO50" s="1"/>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row>
    <row r="51" spans="1:112" s="4" customFormat="1" x14ac:dyDescent="0.2">
      <c r="A51" s="251"/>
      <c r="B51" s="251"/>
      <c r="C51" s="251"/>
      <c r="D51" s="251"/>
      <c r="E51" s="251"/>
      <c r="F51" s="2"/>
      <c r="G51" s="256" t="s">
        <v>85</v>
      </c>
      <c r="H51" s="257"/>
      <c r="I51" s="258"/>
      <c r="J51" s="77">
        <f t="shared" ref="J51:K51" si="20">J50/J49</f>
        <v>124.14201183431953</v>
      </c>
      <c r="K51" s="77">
        <f t="shared" si="20"/>
        <v>126.66666666666667</v>
      </c>
      <c r="L51" s="77">
        <f>L50/L49</f>
        <v>100.76215098241985</v>
      </c>
      <c r="M51" s="77">
        <f t="shared" ref="M51:S51" si="21">M50/M49</f>
        <v>92.904186795491142</v>
      </c>
      <c r="N51" s="77">
        <f t="shared" si="21"/>
        <v>73.646095717884137</v>
      </c>
      <c r="O51" s="77">
        <f t="shared" si="21"/>
        <v>63.293706293706293</v>
      </c>
      <c r="P51" s="77">
        <f t="shared" si="21"/>
        <v>109.42381562099872</v>
      </c>
      <c r="Q51" s="77">
        <f t="shared" si="21"/>
        <v>114.94182217343578</v>
      </c>
      <c r="R51" s="77">
        <f t="shared" si="21"/>
        <v>99.580762250453716</v>
      </c>
      <c r="S51" s="77" t="e">
        <f t="shared" si="21"/>
        <v>#DIV/0!</v>
      </c>
      <c r="T51" s="79"/>
      <c r="U51" s="1"/>
      <c r="V51" s="1"/>
      <c r="W51" s="1"/>
      <c r="X51" s="1"/>
      <c r="Y51" s="1"/>
      <c r="Z51" s="1"/>
      <c r="AA51" s="1"/>
      <c r="AB51" s="1"/>
      <c r="AC51" s="1"/>
      <c r="AD51" s="1"/>
      <c r="AE51" s="1"/>
      <c r="AF51" s="7"/>
      <c r="AG51" s="7"/>
      <c r="AH51" s="7"/>
      <c r="AI51" s="7"/>
      <c r="AJ51" s="8"/>
      <c r="AK51" s="7"/>
      <c r="AL51" s="7"/>
      <c r="AM51" s="1"/>
      <c r="AN51" s="1"/>
      <c r="AO51" s="1"/>
      <c r="AP51" s="1"/>
      <c r="AQ51" s="1"/>
      <c r="AR51" s="1"/>
      <c r="AS51" s="1"/>
      <c r="AT51" s="1"/>
      <c r="AU51" s="1"/>
      <c r="AV51" s="1"/>
      <c r="AW51" s="1"/>
      <c r="AX51" s="1"/>
      <c r="AY51" s="1"/>
      <c r="AZ51" s="1"/>
      <c r="BA51" s="1"/>
      <c r="BB51" s="1"/>
      <c r="BC51" s="1"/>
      <c r="BD51" s="15"/>
      <c r="BE51" s="15"/>
      <c r="BF51" s="19"/>
      <c r="BG51" s="1"/>
      <c r="BH51" s="1"/>
      <c r="BI51" s="1"/>
      <c r="BJ51" s="1"/>
      <c r="BK51" s="19"/>
      <c r="BL51" s="1"/>
      <c r="BM51" s="1"/>
      <c r="BN51" s="1"/>
      <c r="BO51" s="1"/>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row>
    <row r="52" spans="1:112" s="4" customFormat="1" x14ac:dyDescent="0.2">
      <c r="A52" s="251"/>
      <c r="B52" s="251"/>
      <c r="C52" s="251"/>
      <c r="D52" s="251"/>
      <c r="E52" s="251"/>
      <c r="F52" s="2"/>
      <c r="G52" s="124" t="s">
        <v>144</v>
      </c>
      <c r="H52" s="125"/>
      <c r="I52" s="126"/>
      <c r="J52" s="140">
        <f>(J47*J49)-(J49*J51)</f>
        <v>-4563.8082573367083</v>
      </c>
      <c r="K52" s="140">
        <f t="shared" ref="K52:S52" si="22">(K47*K49)-(K49*K51)</f>
        <v>-578.77786070381262</v>
      </c>
      <c r="L52" s="140">
        <f t="shared" si="22"/>
        <v>-3178.8963953125021</v>
      </c>
      <c r="M52" s="140">
        <f t="shared" si="22"/>
        <v>-958.37628173178382</v>
      </c>
      <c r="N52" s="140">
        <f t="shared" si="22"/>
        <v>3278.9650309067674</v>
      </c>
      <c r="O52" s="140">
        <f t="shared" si="22"/>
        <v>869.19409946236556</v>
      </c>
      <c r="P52" s="140">
        <f t="shared" si="22"/>
        <v>-4258.2385514200287</v>
      </c>
      <c r="Q52" s="140">
        <f t="shared" si="22"/>
        <v>-6210.4354999431489</v>
      </c>
      <c r="R52" s="140">
        <f t="shared" si="22"/>
        <v>-1647.8611571546699</v>
      </c>
      <c r="S52" s="140" t="e">
        <f t="shared" si="22"/>
        <v>#DIV/0!</v>
      </c>
      <c r="T52" s="179">
        <f>J52+K52+M52+N52+O52+P52+Q52+R52</f>
        <v>-14069.338477921019</v>
      </c>
      <c r="U52" s="1"/>
      <c r="V52" s="1"/>
      <c r="W52" s="1"/>
      <c r="X52" s="1"/>
      <c r="Y52" s="1"/>
      <c r="Z52" s="1"/>
      <c r="AA52" s="1"/>
      <c r="AB52" s="1"/>
      <c r="AC52" s="1"/>
      <c r="AD52" s="1"/>
      <c r="AE52" s="1"/>
      <c r="AF52" s="7"/>
      <c r="AG52" s="7"/>
      <c r="AH52" s="7"/>
      <c r="AI52" s="7"/>
      <c r="AJ52" s="8"/>
      <c r="AK52" s="7"/>
      <c r="AL52" s="7"/>
      <c r="AM52" s="1"/>
      <c r="AN52" s="1"/>
      <c r="AO52" s="1"/>
      <c r="AP52" s="1"/>
      <c r="AQ52" s="1"/>
      <c r="AR52" s="1"/>
      <c r="AS52" s="1"/>
      <c r="AT52" s="1"/>
      <c r="AU52" s="1"/>
      <c r="AV52" s="1"/>
      <c r="AW52" s="1"/>
      <c r="AX52" s="1"/>
      <c r="AY52" s="1"/>
      <c r="AZ52" s="1"/>
      <c r="BA52" s="1"/>
      <c r="BB52" s="1"/>
      <c r="BC52" s="1"/>
      <c r="BD52" s="15"/>
      <c r="BE52" s="15"/>
      <c r="BF52" s="19"/>
      <c r="BG52" s="1"/>
      <c r="BH52" s="1"/>
      <c r="BI52" s="1"/>
      <c r="BJ52" s="1"/>
      <c r="BK52" s="19"/>
      <c r="BL52" s="1"/>
      <c r="BM52" s="1"/>
      <c r="BN52" s="1"/>
      <c r="BO52" s="1"/>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row>
    <row r="53" spans="1:112" s="4" customFormat="1" x14ac:dyDescent="0.2">
      <c r="A53" s="251"/>
      <c r="B53" s="251"/>
      <c r="C53" s="251"/>
      <c r="D53" s="251"/>
      <c r="E53" s="251"/>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
      <c r="AO53" s="1"/>
      <c r="AP53" s="1"/>
      <c r="AQ53" s="1"/>
      <c r="AR53" s="1"/>
      <c r="AS53" s="1"/>
      <c r="AT53" s="1"/>
      <c r="AU53" s="1"/>
      <c r="AV53" s="1"/>
      <c r="AW53" s="1"/>
      <c r="AX53" s="1"/>
      <c r="AY53" s="1"/>
      <c r="AZ53" s="1"/>
      <c r="BA53" s="1"/>
      <c r="BB53" s="1"/>
      <c r="BC53" s="1"/>
      <c r="BD53" s="15"/>
      <c r="BE53" s="15"/>
      <c r="BF53" s="19"/>
      <c r="BG53" s="1"/>
      <c r="BH53" s="1"/>
      <c r="BI53" s="1"/>
      <c r="BJ53" s="1"/>
      <c r="BK53" s="19"/>
      <c r="BL53" s="1"/>
      <c r="BM53" s="1"/>
      <c r="BN53" s="1"/>
      <c r="BO53" s="1"/>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row>
    <row r="54" spans="1:112" s="4" customFormat="1" x14ac:dyDescent="0.2">
      <c r="A54" s="251"/>
      <c r="B54" s="251"/>
      <c r="C54" s="251"/>
      <c r="D54" s="251"/>
      <c r="E54" s="251"/>
      <c r="F54" s="2"/>
      <c r="G54" s="130" t="s">
        <v>185</v>
      </c>
      <c r="H54" s="131"/>
      <c r="I54" s="132"/>
      <c r="J54" s="134">
        <f>J52-J53</f>
        <v>-4563.8082573367083</v>
      </c>
      <c r="K54" s="134">
        <f t="shared" ref="K54:S54" si="23">K52-K53</f>
        <v>-578.77786070381262</v>
      </c>
      <c r="L54" s="134">
        <f t="shared" si="23"/>
        <v>-3178.8963953125021</v>
      </c>
      <c r="M54" s="134">
        <f t="shared" si="23"/>
        <v>-958.37628173178382</v>
      </c>
      <c r="N54" s="134">
        <f t="shared" si="23"/>
        <v>3278.9650309067674</v>
      </c>
      <c r="O54" s="134">
        <f t="shared" si="23"/>
        <v>869.19409946236556</v>
      </c>
      <c r="P54" s="134">
        <f t="shared" si="23"/>
        <v>-4258.2385514200287</v>
      </c>
      <c r="Q54" s="134">
        <f t="shared" si="23"/>
        <v>-6210.4354999431489</v>
      </c>
      <c r="R54" s="134">
        <f t="shared" si="23"/>
        <v>-1647.8611571546699</v>
      </c>
      <c r="S54" s="134" t="e">
        <f t="shared" si="23"/>
        <v>#DIV/0!</v>
      </c>
      <c r="T54" s="179">
        <f>T52-T53</f>
        <v>-14069.338477921019</v>
      </c>
      <c r="U54" s="1"/>
      <c r="V54" s="1"/>
      <c r="W54" s="1"/>
      <c r="X54" s="1"/>
      <c r="Y54" s="1"/>
      <c r="Z54" s="1"/>
      <c r="AA54" s="1"/>
      <c r="AB54" s="1"/>
      <c r="AC54" s="1"/>
      <c r="AD54" s="1"/>
      <c r="AE54" s="1"/>
      <c r="AF54" s="7"/>
      <c r="AG54" s="7"/>
      <c r="AH54" s="7"/>
      <c r="AI54" s="7"/>
      <c r="AJ54" s="8"/>
      <c r="AK54" s="7"/>
      <c r="AL54" s="7"/>
      <c r="AM54" s="1"/>
      <c r="AN54" s="1"/>
      <c r="AO54" s="1"/>
      <c r="AP54" s="1"/>
      <c r="AQ54" s="1"/>
      <c r="AR54" s="1"/>
      <c r="AS54" s="1"/>
      <c r="AT54" s="1"/>
      <c r="AU54" s="1"/>
      <c r="AV54" s="1"/>
      <c r="AW54" s="1"/>
      <c r="AX54" s="1"/>
      <c r="AY54" s="1"/>
      <c r="AZ54" s="1"/>
      <c r="BA54" s="1"/>
      <c r="BB54" s="1"/>
      <c r="BC54" s="1"/>
      <c r="BD54" s="15"/>
      <c r="BE54" s="15"/>
      <c r="BF54" s="19"/>
      <c r="BG54" s="1"/>
      <c r="BH54" s="1"/>
      <c r="BI54" s="1"/>
      <c r="BJ54" s="1"/>
      <c r="BK54" s="19"/>
      <c r="BL54" s="1"/>
      <c r="BM54" s="1"/>
      <c r="BN54" s="1"/>
      <c r="BO54" s="1"/>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row>
    <row r="55" spans="1:112" s="4" customFormat="1" x14ac:dyDescent="0.2">
      <c r="A55" s="251"/>
      <c r="B55" s="251"/>
      <c r="C55" s="251"/>
      <c r="D55" s="251"/>
      <c r="E55" s="251"/>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
      <c r="AO55" s="1"/>
      <c r="AP55" s="1"/>
      <c r="AQ55" s="1"/>
      <c r="AR55" s="1"/>
      <c r="AS55" s="1"/>
      <c r="AT55" s="1"/>
      <c r="AU55" s="1"/>
      <c r="AV55" s="1"/>
      <c r="AW55" s="1"/>
      <c r="AX55" s="1"/>
      <c r="AY55" s="1"/>
      <c r="AZ55" s="1"/>
      <c r="BA55" s="1"/>
      <c r="BB55" s="1"/>
      <c r="BC55" s="1"/>
      <c r="BD55" s="15"/>
      <c r="BE55" s="15"/>
      <c r="BF55" s="19"/>
      <c r="BG55" s="1"/>
      <c r="BH55" s="1"/>
      <c r="BI55" s="1"/>
      <c r="BJ55" s="1"/>
      <c r="BK55" s="19"/>
      <c r="BL55" s="1"/>
      <c r="BM55" s="1"/>
      <c r="BN55" s="1"/>
      <c r="BO55" s="1"/>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row>
    <row r="56" spans="1:112" ht="12" customHeight="1" x14ac:dyDescent="0.2">
      <c r="A56" s="251"/>
      <c r="B56" s="251"/>
      <c r="C56" s="251"/>
      <c r="D56" s="251"/>
      <c r="E56" s="251"/>
      <c r="G56" s="188"/>
      <c r="H56" s="188"/>
      <c r="I56" s="189"/>
      <c r="J56" s="190"/>
      <c r="K56" s="190"/>
      <c r="L56" s="190"/>
      <c r="M56" s="190"/>
      <c r="N56" s="190"/>
      <c r="O56" s="190"/>
      <c r="P56" s="190"/>
      <c r="Q56" s="190"/>
      <c r="R56" s="190"/>
      <c r="S56" s="190"/>
      <c r="T56" s="7"/>
    </row>
    <row r="57" spans="1:112" x14ac:dyDescent="0.2">
      <c r="A57" s="251"/>
      <c r="B57" s="251"/>
      <c r="C57" s="251"/>
      <c r="D57" s="251"/>
      <c r="E57" s="251"/>
      <c r="G57" s="188"/>
      <c r="H57" s="188"/>
      <c r="I57" s="189"/>
      <c r="J57" s="7"/>
      <c r="K57" s="7"/>
      <c r="L57" s="7"/>
      <c r="M57" s="7"/>
      <c r="N57" s="7"/>
      <c r="O57" s="7"/>
      <c r="P57" s="7"/>
      <c r="Q57" s="7"/>
      <c r="R57" s="7"/>
      <c r="S57" s="7"/>
      <c r="T57" s="7"/>
    </row>
    <row r="58" spans="1:112" x14ac:dyDescent="0.2">
      <c r="A58" s="251"/>
      <c r="B58" s="251"/>
      <c r="C58" s="251"/>
      <c r="D58" s="251"/>
      <c r="E58" s="251"/>
      <c r="G58" s="188"/>
      <c r="H58" s="188"/>
      <c r="I58" s="189"/>
      <c r="J58" s="7"/>
      <c r="K58" s="7"/>
      <c r="L58" s="7"/>
      <c r="M58" s="7"/>
      <c r="N58" s="7"/>
      <c r="O58" s="7"/>
      <c r="P58" s="7"/>
      <c r="Q58" s="7"/>
      <c r="R58" s="7"/>
      <c r="S58" s="7"/>
      <c r="T58" s="7"/>
    </row>
    <row r="59" spans="1:112" x14ac:dyDescent="0.2">
      <c r="A59" s="251"/>
      <c r="B59" s="251"/>
      <c r="C59" s="251"/>
      <c r="D59" s="251"/>
      <c r="E59" s="251"/>
      <c r="G59" s="188"/>
      <c r="H59" s="188"/>
      <c r="I59" s="194"/>
      <c r="J59" s="7"/>
      <c r="K59" s="7"/>
      <c r="L59" s="7"/>
      <c r="M59" s="7"/>
      <c r="N59" s="7"/>
      <c r="O59" s="7"/>
      <c r="P59" s="7"/>
      <c r="Q59" s="7"/>
      <c r="R59" s="7"/>
      <c r="S59" s="7"/>
      <c r="T59" s="7"/>
    </row>
    <row r="60" spans="1:112" x14ac:dyDescent="0.2">
      <c r="A60" s="251"/>
      <c r="B60" s="251"/>
      <c r="C60" s="251"/>
      <c r="D60" s="251"/>
      <c r="E60" s="251"/>
      <c r="G60" s="187" t="s">
        <v>178</v>
      </c>
      <c r="H60" s="195"/>
      <c r="I60" s="196" t="s">
        <v>179</v>
      </c>
      <c r="J60" s="227">
        <f>J50/J48</f>
        <v>0.16424254465121463</v>
      </c>
      <c r="K60" s="228">
        <f t="shared" ref="K60:Q60" si="24">K50/K48</f>
        <v>6.3257880809121439E-2</v>
      </c>
      <c r="L60" s="228">
        <f t="shared" si="24"/>
        <v>0.13682752944244858</v>
      </c>
      <c r="M60" s="228">
        <f t="shared" si="24"/>
        <v>0.16957246408721885</v>
      </c>
      <c r="N60" s="228">
        <f t="shared" si="24"/>
        <v>0.20706724211994748</v>
      </c>
      <c r="O60" s="228">
        <f t="shared" si="24"/>
        <v>4.6287573941982969E-2</v>
      </c>
      <c r="P60" s="228">
        <f t="shared" si="24"/>
        <v>7.2900417974452625E-2</v>
      </c>
      <c r="Q60" s="228">
        <f t="shared" si="24"/>
        <v>9.7006567465051097E-2</v>
      </c>
      <c r="R60" s="228">
        <f>R50/R48</f>
        <v>0.12949323518975372</v>
      </c>
      <c r="S60" s="229">
        <f>S50/S48</f>
        <v>0</v>
      </c>
    </row>
    <row r="61" spans="1:112" ht="12.75" thickBot="1" x14ac:dyDescent="0.25">
      <c r="A61" s="251"/>
      <c r="B61" s="251"/>
      <c r="C61" s="251"/>
      <c r="D61" s="251"/>
      <c r="E61" s="251"/>
      <c r="G61" s="185"/>
      <c r="H61" s="197"/>
      <c r="I61" s="198" t="s">
        <v>180</v>
      </c>
      <c r="J61" s="230">
        <f>J49/J46</f>
        <v>0.11660533578656854</v>
      </c>
      <c r="K61" s="231">
        <f t="shared" ref="K61:S61" si="25">K49/K46</f>
        <v>4.398826979472141E-2</v>
      </c>
      <c r="L61" s="231">
        <f t="shared" si="25"/>
        <v>0.11897145669291338</v>
      </c>
      <c r="M61" s="231">
        <f t="shared" si="25"/>
        <v>0.16393875395987328</v>
      </c>
      <c r="N61" s="231">
        <f t="shared" si="25"/>
        <v>0.25351213282247764</v>
      </c>
      <c r="O61" s="231">
        <f t="shared" si="25"/>
        <v>6.4068100358422933E-2</v>
      </c>
      <c r="P61" s="231">
        <f t="shared" si="25"/>
        <v>5.8370702541106129E-2</v>
      </c>
      <c r="Q61" s="231">
        <f t="shared" si="25"/>
        <v>7.3992852501624434E-2</v>
      </c>
      <c r="R61" s="231">
        <f>R49/R46</f>
        <v>0.11393713813068652</v>
      </c>
      <c r="S61" s="232">
        <f t="shared" si="25"/>
        <v>0</v>
      </c>
    </row>
    <row r="62" spans="1:112" ht="12.75" thickBot="1" x14ac:dyDescent="0.25">
      <c r="A62" s="251"/>
      <c r="B62" s="251"/>
      <c r="C62" s="251"/>
      <c r="D62" s="251"/>
      <c r="E62" s="251"/>
      <c r="G62" s="186"/>
      <c r="H62" s="199"/>
      <c r="I62" s="200" t="s">
        <v>181</v>
      </c>
      <c r="J62" s="222">
        <v>0.13</v>
      </c>
      <c r="K62" s="223">
        <v>0.05</v>
      </c>
      <c r="L62" s="223">
        <v>0.13</v>
      </c>
      <c r="M62" s="223">
        <v>0.14000000000000001</v>
      </c>
      <c r="N62" s="223">
        <v>0.2</v>
      </c>
      <c r="O62" s="223">
        <v>0.05</v>
      </c>
      <c r="P62" s="223">
        <v>7.0000000000000007E-2</v>
      </c>
      <c r="Q62" s="223">
        <v>0.1</v>
      </c>
      <c r="R62" s="223">
        <v>0.1</v>
      </c>
      <c r="S62" s="224"/>
    </row>
    <row r="63" spans="1:112" ht="24" x14ac:dyDescent="0.2">
      <c r="A63" s="251"/>
      <c r="B63" s="251"/>
      <c r="C63" s="251"/>
      <c r="D63" s="251"/>
      <c r="E63" s="251"/>
      <c r="G63" s="144"/>
      <c r="H63" s="144"/>
      <c r="I63" s="145"/>
      <c r="J63" s="202" t="s">
        <v>98</v>
      </c>
      <c r="K63" s="203" t="s">
        <v>74</v>
      </c>
      <c r="L63" s="204" t="s">
        <v>66</v>
      </c>
      <c r="M63" s="204" t="s">
        <v>67</v>
      </c>
      <c r="N63" s="203" t="s">
        <v>68</v>
      </c>
      <c r="O63" s="204" t="s">
        <v>69</v>
      </c>
      <c r="P63" s="204" t="s">
        <v>70</v>
      </c>
      <c r="Q63" s="204" t="s">
        <v>71</v>
      </c>
      <c r="R63" s="204" t="s">
        <v>72</v>
      </c>
      <c r="S63" s="205" t="s">
        <v>75</v>
      </c>
    </row>
    <row r="64" spans="1:112" x14ac:dyDescent="0.2">
      <c r="A64" s="251"/>
      <c r="B64" s="251"/>
      <c r="C64" s="251"/>
      <c r="D64" s="251"/>
      <c r="E64" s="251"/>
      <c r="G64" s="2"/>
      <c r="H64" s="2"/>
      <c r="I64" s="26"/>
      <c r="J64" s="206" t="s">
        <v>73</v>
      </c>
      <c r="K64" s="207" t="s">
        <v>73</v>
      </c>
      <c r="L64" s="208" t="s">
        <v>63</v>
      </c>
      <c r="M64" s="208" t="s">
        <v>64</v>
      </c>
      <c r="N64" s="208" t="s">
        <v>62</v>
      </c>
      <c r="O64" s="208" t="s">
        <v>63</v>
      </c>
      <c r="P64" s="208" t="s">
        <v>64</v>
      </c>
      <c r="Q64" s="208" t="s">
        <v>62</v>
      </c>
      <c r="R64" s="208" t="s">
        <v>62</v>
      </c>
      <c r="S64" s="209" t="s">
        <v>79</v>
      </c>
    </row>
    <row r="65" spans="1:187" x14ac:dyDescent="0.2">
      <c r="A65" s="251"/>
      <c r="B65" s="251"/>
      <c r="C65" s="251"/>
      <c r="D65" s="251"/>
      <c r="E65" s="251"/>
    </row>
    <row r="66" spans="1:187" x14ac:dyDescent="0.2">
      <c r="A66" s="251"/>
      <c r="B66" s="251"/>
      <c r="C66" s="251"/>
      <c r="D66" s="251"/>
      <c r="E66" s="251"/>
      <c r="N66" s="1"/>
      <c r="Q66" s="25" t="s">
        <v>99</v>
      </c>
      <c r="R66" s="25"/>
    </row>
    <row r="67" spans="1:187" x14ac:dyDescent="0.2">
      <c r="A67" s="251"/>
      <c r="B67" s="251"/>
      <c r="C67" s="251"/>
      <c r="D67" s="251"/>
      <c r="E67" s="251"/>
      <c r="N67" s="1"/>
      <c r="Q67" s="226" t="s">
        <v>177</v>
      </c>
      <c r="R67" s="135"/>
      <c r="S67" s="225"/>
    </row>
    <row r="68" spans="1:187" x14ac:dyDescent="0.2">
      <c r="H68" s="49"/>
      <c r="N68" s="1"/>
      <c r="Q68" s="135" t="s">
        <v>182</v>
      </c>
      <c r="R68" s="135"/>
      <c r="S68" s="95"/>
    </row>
    <row r="69" spans="1:187" x14ac:dyDescent="0.2">
      <c r="N69" s="1"/>
      <c r="Q69" s="135" t="s">
        <v>101</v>
      </c>
      <c r="R69" s="135"/>
      <c r="S69" s="24"/>
    </row>
    <row r="70" spans="1:187" ht="12.75" x14ac:dyDescent="0.2">
      <c r="A70" s="150" t="s">
        <v>143</v>
      </c>
      <c r="C70" s="146" t="s">
        <v>41</v>
      </c>
      <c r="D70" s="147" t="s">
        <v>39</v>
      </c>
      <c r="E70" s="148" t="s">
        <v>37</v>
      </c>
      <c r="F70" s="147" t="s">
        <v>88</v>
      </c>
      <c r="G70" s="7"/>
      <c r="H70" s="7"/>
      <c r="I70" s="7"/>
      <c r="J70" s="192"/>
      <c r="K70" s="192"/>
      <c r="L70" s="193"/>
      <c r="M70" s="193"/>
      <c r="N70" s="193"/>
      <c r="O70" s="193"/>
      <c r="P70" s="193"/>
      <c r="Q70" s="135" t="s">
        <v>100</v>
      </c>
      <c r="R70" s="135"/>
      <c r="S70" s="133"/>
      <c r="T70" s="191"/>
    </row>
    <row r="71" spans="1:187" x14ac:dyDescent="0.2">
      <c r="A71" s="247"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row>
    <row r="72" spans="1:187" x14ac:dyDescent="0.2">
      <c r="A72" s="248"/>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U72" s="15"/>
      <c r="AV72" s="15"/>
      <c r="AW72" s="19"/>
      <c r="BB72" s="19"/>
      <c r="BC72" s="19"/>
      <c r="BD72" s="1"/>
      <c r="BE72" s="1"/>
      <c r="BF72" s="1"/>
      <c r="BG72" s="4"/>
      <c r="BH72" s="4"/>
      <c r="BI72" s="4"/>
      <c r="BJ72" s="4"/>
      <c r="BK72" s="4"/>
      <c r="BL72" s="4"/>
      <c r="BM72" s="4"/>
      <c r="BN72" s="4"/>
      <c r="BO72" s="4"/>
      <c r="BU72" s="19"/>
      <c r="BV72" s="19"/>
      <c r="BW72" s="19"/>
      <c r="BX72" s="19"/>
      <c r="BY72" s="19"/>
      <c r="BZ72" s="19"/>
      <c r="CA72" s="19"/>
      <c r="CB72" s="19"/>
      <c r="CC72" s="19"/>
      <c r="CZ72" s="4"/>
      <c r="DA72" s="4"/>
      <c r="DB72" s="4"/>
      <c r="DC72" s="4"/>
      <c r="DD72" s="4"/>
      <c r="DE72" s="4"/>
      <c r="DF72" s="4"/>
      <c r="DG72" s="4"/>
      <c r="DH72" s="4"/>
      <c r="FW72" s="1"/>
      <c r="FX72" s="1"/>
      <c r="FY72" s="1"/>
      <c r="FZ72" s="1"/>
      <c r="GA72" s="1"/>
      <c r="GB72" s="1"/>
      <c r="GC72" s="1"/>
      <c r="GD72" s="1"/>
      <c r="GE72" s="1"/>
    </row>
    <row r="73" spans="1:187" x14ac:dyDescent="0.2">
      <c r="A73" s="248"/>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U73" s="15"/>
      <c r="AV73" s="15"/>
      <c r="AW73" s="19"/>
      <c r="BB73" s="19"/>
      <c r="BC73" s="13"/>
      <c r="BD73" s="1"/>
      <c r="BE73" s="25" t="s">
        <v>176</v>
      </c>
      <c r="BF73" s="1"/>
      <c r="BG73" s="4"/>
      <c r="BH73" s="4"/>
      <c r="BI73" s="4"/>
      <c r="BJ73" s="4"/>
      <c r="BK73" s="4"/>
      <c r="BL73" s="4"/>
      <c r="BM73" s="4"/>
      <c r="BN73" s="4"/>
      <c r="BO73" s="4"/>
      <c r="BU73" s="19"/>
      <c r="BV73" s="19"/>
      <c r="BW73" s="19"/>
      <c r="BX73" s="19"/>
      <c r="BY73" s="19"/>
      <c r="BZ73" s="19"/>
      <c r="CA73" s="19"/>
      <c r="CB73" s="19"/>
      <c r="CC73" s="19"/>
      <c r="CZ73" s="4"/>
      <c r="DA73" s="4"/>
      <c r="DB73" s="4"/>
      <c r="DC73" s="4"/>
      <c r="DD73" s="4"/>
      <c r="DE73" s="4"/>
      <c r="DF73" s="4"/>
      <c r="DG73" s="4"/>
      <c r="DH73" s="4"/>
      <c r="FW73" s="1"/>
      <c r="FX73" s="1"/>
      <c r="FY73" s="1"/>
      <c r="FZ73" s="1"/>
      <c r="GA73" s="1"/>
      <c r="GB73" s="1"/>
      <c r="GC73" s="1"/>
      <c r="GD73" s="1"/>
      <c r="GE73" s="1"/>
    </row>
    <row r="74" spans="1:187" x14ac:dyDescent="0.2">
      <c r="A74" s="248"/>
      <c r="B74" s="137" t="s">
        <v>75</v>
      </c>
      <c r="C74" s="120">
        <f>S26</f>
        <v>237</v>
      </c>
      <c r="D74" s="118"/>
      <c r="E74" s="119">
        <f>S26*E26</f>
        <v>20761.199999999997</v>
      </c>
      <c r="F74" s="116">
        <f>E74/C74</f>
        <v>87.6</v>
      </c>
      <c r="H74" s="49"/>
      <c r="N74" s="1"/>
      <c r="P74" s="4"/>
      <c r="T74" s="4"/>
      <c r="AD74" s="4"/>
      <c r="AM74" s="1"/>
      <c r="AU74" s="15"/>
      <c r="AV74" s="15"/>
      <c r="AW74" s="19"/>
      <c r="BB74" s="19"/>
      <c r="BC74" s="13"/>
      <c r="BD74" s="1"/>
      <c r="BE74" s="119">
        <f>BS26*BE26</f>
        <v>0</v>
      </c>
      <c r="BF74" s="116" t="e">
        <f>BE74/BC74</f>
        <v>#DIV/0!</v>
      </c>
      <c r="BH74" s="49"/>
      <c r="BK74" s="1"/>
      <c r="BP74" s="1"/>
      <c r="BQ74" s="135" t="s">
        <v>101</v>
      </c>
      <c r="BR74" s="135"/>
      <c r="BS74" s="24"/>
      <c r="BT74" s="1"/>
      <c r="BU74" s="1"/>
      <c r="BV74" s="1"/>
      <c r="BW74" s="1"/>
      <c r="BX74" s="1"/>
      <c r="BY74" s="1"/>
      <c r="BZ74" s="1"/>
      <c r="CA74" s="1"/>
      <c r="CB74" s="1"/>
      <c r="CC74" s="1"/>
      <c r="CD74" s="4"/>
      <c r="CE74" s="1"/>
      <c r="CF74" s="1"/>
      <c r="CG74" s="1"/>
      <c r="CH74" s="1"/>
      <c r="CI74" s="1"/>
      <c r="CJ74" s="1"/>
      <c r="CK74" s="1"/>
      <c r="CL74" s="1"/>
      <c r="CM74" s="1"/>
      <c r="CN74" s="1"/>
      <c r="CO74" s="1"/>
      <c r="CP74" s="1"/>
      <c r="CQ74" s="1"/>
      <c r="CR74" s="1"/>
      <c r="CS74" s="1"/>
      <c r="CT74" s="1"/>
      <c r="CU74" s="15"/>
      <c r="CV74" s="15"/>
      <c r="CX74" s="1"/>
      <c r="CY74" s="1"/>
      <c r="CZ74" s="1"/>
      <c r="DA74" s="1"/>
      <c r="DC74" s="13"/>
      <c r="DD74" s="4"/>
      <c r="DE74" s="4"/>
      <c r="DF74" s="4"/>
      <c r="DG74" s="4"/>
      <c r="DH74" s="4"/>
      <c r="FW74" s="1"/>
      <c r="FX74" s="1"/>
      <c r="FY74" s="1"/>
      <c r="FZ74" s="1"/>
      <c r="GA74" s="1"/>
      <c r="GB74" s="1"/>
      <c r="GC74" s="1"/>
      <c r="GD74" s="1"/>
      <c r="GE74" s="1"/>
    </row>
    <row r="75" spans="1:187" x14ac:dyDescent="0.2">
      <c r="A75" s="249"/>
      <c r="B75" s="137" t="s">
        <v>12</v>
      </c>
      <c r="C75" s="117">
        <f>SUM(C71:C74)</f>
        <v>14564</v>
      </c>
      <c r="D75" s="121"/>
      <c r="E75" s="122">
        <f>SUM(E71:E74)</f>
        <v>1283086.8150000002</v>
      </c>
      <c r="F75" s="123">
        <f>E75/C75</f>
        <v>88.099891170008249</v>
      </c>
      <c r="N75" s="1"/>
      <c r="P75" s="4"/>
      <c r="T75" s="4"/>
      <c r="AD75" s="4"/>
      <c r="AM75" s="1"/>
      <c r="AU75" s="15"/>
      <c r="AV75" s="15"/>
      <c r="AW75" s="19"/>
      <c r="BB75" s="19"/>
      <c r="BC75" s="13"/>
      <c r="BD75" s="1"/>
      <c r="BE75" s="1"/>
      <c r="BF75" s="1"/>
      <c r="BG75" s="4"/>
      <c r="BH75" s="4"/>
      <c r="BI75" s="4"/>
      <c r="BJ75" s="4"/>
      <c r="BK75" s="4"/>
      <c r="BL75" s="4"/>
      <c r="BM75" s="4"/>
      <c r="BN75" s="4"/>
      <c r="BO75" s="4"/>
      <c r="BU75" s="19"/>
      <c r="BV75" s="19"/>
      <c r="BW75" s="19"/>
      <c r="BX75" s="19"/>
      <c r="BY75" s="19"/>
      <c r="BZ75" s="19"/>
      <c r="CA75" s="19"/>
      <c r="CB75" s="19"/>
      <c r="CC75" s="19"/>
      <c r="CZ75" s="4"/>
      <c r="DA75" s="4"/>
      <c r="DB75" s="4"/>
      <c r="DC75" s="4"/>
      <c r="DD75" s="4"/>
      <c r="DE75" s="4"/>
      <c r="DF75" s="4"/>
      <c r="DG75" s="4"/>
      <c r="DH75" s="4"/>
      <c r="FW75" s="1"/>
      <c r="FX75" s="1"/>
      <c r="FY75" s="1"/>
      <c r="FZ75" s="1"/>
      <c r="GA75" s="1"/>
      <c r="GB75" s="1"/>
      <c r="GC75" s="1"/>
      <c r="GD75" s="1"/>
      <c r="GE75" s="1"/>
    </row>
    <row r="76" spans="1:187" x14ac:dyDescent="0.2">
      <c r="N76" s="1"/>
      <c r="P76" s="4"/>
      <c r="T76" s="4"/>
      <c r="AD76" s="4"/>
      <c r="AM76" s="1"/>
      <c r="AU76" s="15"/>
      <c r="AV76" s="15"/>
      <c r="AW76" s="19"/>
      <c r="BB76" s="19"/>
      <c r="BC76" s="13"/>
      <c r="BD76" s="1"/>
      <c r="BE76" s="1">
        <v>4.75</v>
      </c>
      <c r="BF76" s="1">
        <f>SUM(BE76*D75)</f>
        <v>0</v>
      </c>
      <c r="BG76" s="4"/>
      <c r="BH76" s="4"/>
      <c r="BI76" s="4"/>
      <c r="BJ76" s="4"/>
      <c r="BK76" s="4"/>
      <c r="BL76" s="4"/>
      <c r="BM76" s="4"/>
      <c r="BN76" s="4"/>
      <c r="BO76" s="4"/>
      <c r="BU76" s="19"/>
      <c r="BV76" s="19"/>
      <c r="BW76" s="19"/>
      <c r="BX76" s="19"/>
      <c r="BY76" s="19"/>
      <c r="BZ76" s="19"/>
      <c r="CA76" s="19"/>
      <c r="CB76" s="19"/>
      <c r="CC76" s="19"/>
      <c r="CZ76" s="4"/>
      <c r="DA76" s="4"/>
      <c r="DB76" s="4"/>
      <c r="DC76" s="4"/>
      <c r="DD76" s="4"/>
      <c r="DE76" s="4"/>
      <c r="DF76" s="4"/>
      <c r="DG76" s="4"/>
      <c r="DH76" s="4"/>
      <c r="FW76" s="1"/>
      <c r="FX76" s="1"/>
      <c r="FY76" s="1"/>
      <c r="FZ76" s="1"/>
      <c r="GA76" s="1"/>
      <c r="GB76" s="1"/>
      <c r="GC76" s="1"/>
      <c r="GD76" s="1"/>
      <c r="GE76" s="1"/>
    </row>
    <row r="77" spans="1:187" x14ac:dyDescent="0.2">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P78" s="4"/>
      <c r="T78" s="4"/>
    </row>
    <row r="79" spans="1:187" x14ac:dyDescent="0.2">
      <c r="T79" s="143"/>
    </row>
    <row r="82" spans="1:1" ht="14.25" x14ac:dyDescent="0.2">
      <c r="A82" s="149"/>
    </row>
    <row r="83" spans="1:1" ht="14.25" x14ac:dyDescent="0.2">
      <c r="A83" s="149"/>
    </row>
    <row r="107" spans="57:107" x14ac:dyDescent="0.2">
      <c r="BE107" s="184" t="s">
        <v>176</v>
      </c>
    </row>
    <row r="108" spans="57:107" x14ac:dyDescent="0.2">
      <c r="BE108" s="1"/>
      <c r="BF108" s="1"/>
      <c r="BK108" s="1"/>
      <c r="BN108" s="4"/>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4"/>
      <c r="CN108" s="1"/>
      <c r="CO108" s="1"/>
      <c r="CP108" s="1"/>
      <c r="CQ108" s="1"/>
      <c r="CR108" s="1"/>
      <c r="CS108" s="1"/>
      <c r="CT108" s="1"/>
      <c r="CU108" s="1"/>
      <c r="CV108" s="1"/>
      <c r="CW108" s="1"/>
      <c r="CX108" s="1"/>
      <c r="CY108" s="1"/>
      <c r="CZ108" s="1"/>
      <c r="DA108" s="1"/>
      <c r="DB108" s="1"/>
      <c r="DC108" s="1"/>
    </row>
    <row r="147" spans="57:107" x14ac:dyDescent="0.2">
      <c r="BE147" s="184" t="s">
        <v>176</v>
      </c>
    </row>
    <row r="148" spans="57:107" x14ac:dyDescent="0.2">
      <c r="BE148" s="1"/>
      <c r="BF148" s="1"/>
      <c r="BK148" s="1"/>
      <c r="BN148" s="4"/>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4"/>
      <c r="CN148" s="1"/>
      <c r="CO148" s="1"/>
      <c r="CP148" s="1"/>
      <c r="CQ148" s="1"/>
      <c r="CR148" s="1"/>
      <c r="CS148" s="1"/>
      <c r="CT148" s="1"/>
      <c r="CU148" s="1"/>
      <c r="CV148" s="1"/>
      <c r="CW148" s="1"/>
      <c r="CX148" s="1"/>
      <c r="CY148" s="1"/>
      <c r="CZ148" s="1"/>
      <c r="DA148" s="1"/>
      <c r="DB148" s="1"/>
      <c r="DC148" s="1"/>
    </row>
    <row r="150" spans="57:107" x14ac:dyDescent="0.2">
      <c r="BE150" s="15">
        <v>9.75</v>
      </c>
      <c r="BF150" s="19">
        <f>SUM(BE150*D150)</f>
        <v>0</v>
      </c>
    </row>
    <row r="187" spans="1:107" x14ac:dyDescent="0.2">
      <c r="BE187" s="184" t="s">
        <v>176</v>
      </c>
    </row>
    <row r="188" spans="1:107" x14ac:dyDescent="0.2">
      <c r="BE188" s="1"/>
      <c r="BF188" s="1"/>
      <c r="BK188" s="1"/>
      <c r="BN188" s="4"/>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4"/>
      <c r="CN188" s="1"/>
      <c r="CO188" s="1"/>
      <c r="CP188" s="1"/>
      <c r="CQ188" s="1"/>
      <c r="CR188" s="1"/>
      <c r="CS188" s="1"/>
      <c r="CT188" s="1"/>
      <c r="CU188" s="1"/>
      <c r="CV188" s="1"/>
      <c r="CW188" s="1"/>
      <c r="CX188" s="1"/>
      <c r="CY188" s="1"/>
      <c r="CZ188" s="1"/>
      <c r="DA188" s="1"/>
      <c r="DB188" s="1"/>
      <c r="DC188" s="1"/>
    </row>
    <row r="190" spans="1:107" x14ac:dyDescent="0.2">
      <c r="A190" s="1" t="s">
        <v>112</v>
      </c>
      <c r="B190" s="1" t="s">
        <v>113</v>
      </c>
      <c r="BE190" s="15">
        <v>1.5</v>
      </c>
      <c r="BF190" s="19">
        <f>SUM(BE190*D190)</f>
        <v>0</v>
      </c>
    </row>
    <row r="198" spans="1:58" x14ac:dyDescent="0.2">
      <c r="A198" s="1" t="s">
        <v>114</v>
      </c>
      <c r="B198" s="1" t="s">
        <v>115</v>
      </c>
      <c r="BE198" s="15">
        <v>1</v>
      </c>
      <c r="BF198" s="19">
        <f>SUM(BE198*D198)</f>
        <v>0</v>
      </c>
    </row>
    <row r="227" spans="57:107" x14ac:dyDescent="0.2">
      <c r="BE227" s="184" t="s">
        <v>176</v>
      </c>
    </row>
    <row r="228" spans="57:107" x14ac:dyDescent="0.2">
      <c r="BE228" s="1"/>
      <c r="BF228" s="1"/>
      <c r="BK228" s="1"/>
      <c r="BN228" s="4"/>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4"/>
      <c r="CN228" s="1"/>
      <c r="CO228" s="1"/>
      <c r="CP228" s="1"/>
      <c r="CQ228" s="1"/>
      <c r="CR228" s="1"/>
      <c r="CS228" s="1"/>
      <c r="CT228" s="1"/>
      <c r="CU228" s="1"/>
      <c r="CV228" s="1"/>
      <c r="CW228" s="1"/>
      <c r="CX228" s="1"/>
      <c r="CY228" s="1"/>
      <c r="CZ228" s="1"/>
      <c r="DA228" s="1"/>
      <c r="DB228" s="1"/>
      <c r="DC228" s="1"/>
    </row>
    <row r="269" spans="57:107" x14ac:dyDescent="0.2">
      <c r="BE269" s="184" t="s">
        <v>176</v>
      </c>
    </row>
    <row r="270" spans="57:107" x14ac:dyDescent="0.2">
      <c r="BE270" s="1"/>
      <c r="BF270" s="1"/>
      <c r="BK270" s="1"/>
      <c r="BN270" s="4"/>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4"/>
      <c r="CN270" s="1"/>
      <c r="CO270" s="1"/>
      <c r="CP270" s="1"/>
      <c r="CQ270" s="1"/>
      <c r="CR270" s="1"/>
      <c r="CS270" s="1"/>
      <c r="CT270" s="1"/>
      <c r="CU270" s="1"/>
      <c r="CV270" s="1"/>
      <c r="CW270" s="1"/>
      <c r="CX270" s="1"/>
      <c r="CY270" s="1"/>
      <c r="CZ270" s="1"/>
      <c r="DA270" s="1"/>
      <c r="DB270" s="1"/>
      <c r="DC270" s="1"/>
    </row>
    <row r="309" spans="57:107" x14ac:dyDescent="0.2">
      <c r="BE309" s="184" t="s">
        <v>176</v>
      </c>
    </row>
    <row r="310" spans="57:107" x14ac:dyDescent="0.2">
      <c r="BE310" s="1"/>
      <c r="BF310" s="1"/>
      <c r="BK310" s="1"/>
      <c r="BN310" s="4"/>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4"/>
      <c r="CN310" s="1"/>
      <c r="CO310" s="1"/>
      <c r="CP310" s="1"/>
      <c r="CQ310" s="1"/>
      <c r="CR310" s="1"/>
      <c r="CS310" s="1"/>
      <c r="CT310" s="1"/>
      <c r="CU310" s="1"/>
      <c r="CV310" s="1"/>
      <c r="CW310" s="1"/>
      <c r="CX310" s="1"/>
      <c r="CY310" s="1"/>
      <c r="CZ310" s="1"/>
      <c r="DA310" s="1"/>
      <c r="DB310" s="1"/>
      <c r="DC310" s="1"/>
    </row>
    <row r="350" spans="57:107" x14ac:dyDescent="0.2">
      <c r="BE350" s="184" t="s">
        <v>176</v>
      </c>
    </row>
    <row r="351" spans="57:107" x14ac:dyDescent="0.2">
      <c r="BE351" s="1"/>
      <c r="BF351" s="1"/>
      <c r="BK351" s="1"/>
      <c r="BN351" s="4"/>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4"/>
      <c r="CN351" s="1"/>
      <c r="CO351" s="1"/>
      <c r="CP351" s="1"/>
      <c r="CQ351" s="1"/>
      <c r="CR351" s="1"/>
      <c r="CS351" s="1"/>
      <c r="CT351" s="1"/>
      <c r="CU351" s="1"/>
      <c r="CV351" s="1"/>
      <c r="CW351" s="1"/>
      <c r="CX351" s="1"/>
      <c r="CY351" s="1"/>
      <c r="CZ351" s="1"/>
      <c r="DA351" s="1"/>
      <c r="DB351" s="1"/>
      <c r="DC351" s="1"/>
    </row>
  </sheetData>
  <mergeCells count="43">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71:A75"/>
    <mergeCell ref="A49:E67"/>
    <mergeCell ref="S2:T2"/>
    <mergeCell ref="G4:I4"/>
    <mergeCell ref="J4:T4"/>
    <mergeCell ref="G51:I51"/>
    <mergeCell ref="G47:I47"/>
    <mergeCell ref="G48:I48"/>
    <mergeCell ref="G49:I49"/>
    <mergeCell ref="G50:I50"/>
    <mergeCell ref="A1:J2"/>
    <mergeCell ref="C5:D6"/>
  </mergeCells>
  <pageMargins left="0.15748031496062992" right="0.19685039370078741" top="0.70866141732283472" bottom="0.39370078740157483" header="0.15748031496062992" footer="0.19685039370078741"/>
  <pageSetup paperSize="9" scale="55" fitToHeight="0" orientation="landscape" r:id="rId1"/>
  <headerFooter alignWithMargins="0">
    <oddHeader>&amp;L&amp;8INGE EPSI (&amp;UJauslin + Stebler&amp;U, AeBo, PNP)</oddHeader>
    <oddFooter>&amp;L&amp;8Muttenz, &amp;D/SR/cd&amp;R&amp;8&amp;Z&amp;F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Z423"/>
  <sheetViews>
    <sheetView showGridLines="0" showZeros="0" topLeftCell="A230" zoomScale="40" zoomScaleNormal="40" zoomScaleSheetLayoutView="50" workbookViewId="0">
      <pane xSplit="4" topLeftCell="E1" activePane="topRight" state="frozen"/>
      <selection activeCell="R62" sqref="R62"/>
      <selection pane="topRight" activeCell="R62" sqref="R62"/>
    </sheetView>
  </sheetViews>
  <sheetFormatPr baseColWidth="10" defaultColWidth="11.42578125" defaultRowHeight="12" x14ac:dyDescent="0.2"/>
  <cols>
    <col min="1" max="1" width="14.7109375" style="1" customWidth="1"/>
    <col min="2" max="2" width="19.28515625" style="1" customWidth="1"/>
    <col min="3" max="3" width="5.42578125" style="1" customWidth="1"/>
    <col min="4" max="4" width="11.7109375" style="1" bestFit="1" customWidth="1"/>
    <col min="5" max="5" width="8.85546875" style="1" bestFit="1" customWidth="1"/>
    <col min="6" max="6" width="12.140625" style="1" bestFit="1" customWidth="1"/>
    <col min="7" max="7" width="8.85546875" style="1" bestFit="1" customWidth="1"/>
    <col min="8" max="8" width="9.140625" style="1" bestFit="1" customWidth="1"/>
    <col min="9" max="9" width="8.85546875" style="1" bestFit="1" customWidth="1"/>
    <col min="10" max="10" width="9.42578125" style="1" customWidth="1"/>
    <col min="11" max="11" width="8.85546875" style="1" customWidth="1"/>
    <col min="12" max="12" width="9.140625" style="4" bestFit="1" customWidth="1"/>
    <col min="13" max="13" width="8.85546875" style="1" customWidth="1"/>
    <col min="14" max="14" width="9.140625" style="1" customWidth="1"/>
    <col min="15" max="15" width="8.85546875" style="1" hidden="1" customWidth="1"/>
    <col min="16" max="16" width="6.42578125" style="1" hidden="1" customWidth="1"/>
    <col min="17" max="17" width="8.85546875" style="1" hidden="1" customWidth="1"/>
    <col min="18" max="18" width="6.42578125" style="1" hidden="1" customWidth="1"/>
    <col min="19" max="19" width="8.85546875" style="1" hidden="1" customWidth="1"/>
    <col min="20" max="20" width="6.28515625" style="1" hidden="1" customWidth="1"/>
    <col min="21" max="21" width="8.85546875" style="1" hidden="1" customWidth="1"/>
    <col min="22" max="22" width="6.42578125" style="1" hidden="1" customWidth="1"/>
    <col min="23" max="23" width="8.85546875" style="1" hidden="1" customWidth="1"/>
    <col min="24" max="24" width="6.42578125" style="1" hidden="1" customWidth="1"/>
    <col min="25" max="25" width="8.85546875" style="1" hidden="1" customWidth="1"/>
    <col min="26" max="26" width="6.42578125" style="1" hidden="1" customWidth="1"/>
    <col min="27" max="27" width="6.28515625" style="1" hidden="1" customWidth="1"/>
    <col min="28" max="28" width="5.85546875" style="1" hidden="1" customWidth="1"/>
    <col min="29" max="29" width="8.85546875" style="1" hidden="1" customWidth="1"/>
    <col min="30" max="30" width="6.28515625" style="1" hidden="1" customWidth="1"/>
    <col min="31" max="31" width="8.85546875" style="1" hidden="1" customWidth="1"/>
    <col min="32" max="32" width="6.28515625" style="1" hidden="1" customWidth="1"/>
    <col min="33" max="33" width="8.85546875" style="1" hidden="1" customWidth="1"/>
    <col min="34" max="34" width="6.28515625" style="1" hidden="1" customWidth="1"/>
    <col min="35" max="35" width="8.85546875" style="1" hidden="1" customWidth="1"/>
    <col min="36" max="36" width="6.28515625" style="4" hidden="1" customWidth="1"/>
    <col min="37" max="37" width="8.85546875" style="1" hidden="1" customWidth="1"/>
    <col min="38" max="38" width="6.28515625" style="1" hidden="1" customWidth="1"/>
    <col min="39" max="39" width="8.85546875" style="1" hidden="1" customWidth="1"/>
    <col min="40" max="40" width="6.28515625" style="1" hidden="1" customWidth="1"/>
    <col min="41" max="41" width="8.85546875" style="1" hidden="1" customWidth="1"/>
    <col min="42" max="42" width="6.28515625" style="1" hidden="1" customWidth="1"/>
    <col min="43" max="43" width="8.85546875" style="1" hidden="1" customWidth="1"/>
    <col min="44" max="44" width="6.28515625" style="1" hidden="1" customWidth="1"/>
    <col min="45" max="45" width="8.85546875" style="1" hidden="1" customWidth="1"/>
    <col min="46" max="46" width="6.28515625" style="1" hidden="1" customWidth="1"/>
    <col min="47" max="47" width="8.85546875" style="1" hidden="1" customWidth="1"/>
    <col min="48" max="48" width="6.28515625" style="1" hidden="1" customWidth="1"/>
    <col min="49" max="49" width="8.85546875" style="1" hidden="1" customWidth="1"/>
    <col min="50" max="50" width="6.28515625" style="1" hidden="1" customWidth="1"/>
    <col min="51" max="51" width="8.85546875" style="1" hidden="1" customWidth="1"/>
    <col min="52" max="52" width="6.28515625" style="1" hidden="1" customWidth="1"/>
    <col min="53" max="53" width="4.42578125" style="1" customWidth="1"/>
    <col min="54" max="54" width="10.7109375" style="15" customWidth="1"/>
    <col min="55" max="55" width="12.28515625" style="15" customWidth="1"/>
    <col min="56" max="56" width="23.140625" style="4" bestFit="1" customWidth="1"/>
    <col min="57" max="58" width="10.5703125" style="4" hidden="1" customWidth="1"/>
    <col min="59" max="59" width="12.28515625" style="4" hidden="1" customWidth="1"/>
    <col min="60" max="60" width="12.42578125" style="4" hidden="1" customWidth="1"/>
    <col min="61" max="68" width="11.42578125" style="4" hidden="1" customWidth="1"/>
    <col min="69" max="72" width="0" style="4" hidden="1" customWidth="1"/>
    <col min="73" max="178" width="11.42578125" style="4"/>
    <col min="179" max="16384" width="11.42578125" style="1"/>
  </cols>
  <sheetData>
    <row r="3" spans="1:182" s="4" customFormat="1" ht="12.75" customHeight="1" x14ac:dyDescent="0.2">
      <c r="A3" s="52"/>
      <c r="B3" s="52"/>
      <c r="C3" s="53"/>
      <c r="D3" s="53"/>
      <c r="E3" s="269">
        <v>2016</v>
      </c>
      <c r="F3" s="270"/>
      <c r="G3" s="270"/>
      <c r="H3" s="270"/>
      <c r="I3" s="270"/>
      <c r="J3" s="270"/>
      <c r="K3" s="270"/>
      <c r="L3" s="270"/>
      <c r="M3" s="270"/>
      <c r="N3" s="270"/>
      <c r="O3" s="270"/>
      <c r="P3" s="270"/>
      <c r="Q3" s="270"/>
      <c r="R3" s="270"/>
      <c r="S3" s="270"/>
      <c r="T3" s="270"/>
      <c r="U3" s="270"/>
      <c r="V3" s="270"/>
      <c r="W3" s="270"/>
      <c r="X3" s="270"/>
      <c r="Y3" s="270"/>
      <c r="Z3" s="270"/>
      <c r="AA3" s="270"/>
      <c r="AB3" s="271"/>
      <c r="AC3" s="275">
        <v>2017</v>
      </c>
      <c r="AD3" s="276"/>
      <c r="AE3" s="276"/>
      <c r="AF3" s="276"/>
      <c r="AG3" s="276"/>
      <c r="AH3" s="276"/>
      <c r="AI3" s="276"/>
      <c r="AJ3" s="276"/>
      <c r="AK3" s="276"/>
      <c r="AL3" s="276"/>
      <c r="AM3" s="276"/>
      <c r="AN3" s="276"/>
      <c r="AO3" s="276"/>
      <c r="AP3" s="276"/>
      <c r="AQ3" s="276"/>
      <c r="AR3" s="276"/>
      <c r="AS3" s="276"/>
      <c r="AT3" s="276"/>
      <c r="AU3" s="276"/>
      <c r="AV3" s="276"/>
      <c r="AW3" s="276"/>
      <c r="AX3" s="276"/>
      <c r="AY3" s="276"/>
      <c r="AZ3" s="277"/>
      <c r="BA3" s="65"/>
      <c r="BB3" s="17"/>
      <c r="BC3" s="17"/>
    </row>
    <row r="4" spans="1:182" s="5" customFormat="1" ht="15.75" x14ac:dyDescent="0.25">
      <c r="A4" s="72"/>
      <c r="B4" s="72" t="str">
        <f>'Stundenverteilung INGE'!J5</f>
        <v>JS PL (80%)</v>
      </c>
      <c r="C4" s="281" t="str">
        <f>'Stundenverteilung INGE'!J7</f>
        <v>PL</v>
      </c>
      <c r="D4" s="282"/>
      <c r="E4" s="272"/>
      <c r="F4" s="273"/>
      <c r="G4" s="273"/>
      <c r="H4" s="273"/>
      <c r="I4" s="273"/>
      <c r="J4" s="273"/>
      <c r="K4" s="273"/>
      <c r="L4" s="273"/>
      <c r="M4" s="273"/>
      <c r="N4" s="273"/>
      <c r="O4" s="273"/>
      <c r="P4" s="273"/>
      <c r="Q4" s="273"/>
      <c r="R4" s="273"/>
      <c r="S4" s="273"/>
      <c r="T4" s="273"/>
      <c r="U4" s="273"/>
      <c r="V4" s="273"/>
      <c r="W4" s="273"/>
      <c r="X4" s="273"/>
      <c r="Y4" s="273"/>
      <c r="Z4" s="273"/>
      <c r="AA4" s="273"/>
      <c r="AB4" s="274"/>
      <c r="AC4" s="278"/>
      <c r="AD4" s="279"/>
      <c r="AE4" s="279"/>
      <c r="AF4" s="279"/>
      <c r="AG4" s="279"/>
      <c r="AH4" s="279"/>
      <c r="AI4" s="279"/>
      <c r="AJ4" s="279"/>
      <c r="AK4" s="279"/>
      <c r="AL4" s="279"/>
      <c r="AM4" s="279"/>
      <c r="AN4" s="279"/>
      <c r="AO4" s="279"/>
      <c r="AP4" s="279"/>
      <c r="AQ4" s="279"/>
      <c r="AR4" s="279"/>
      <c r="AS4" s="279"/>
      <c r="AT4" s="279"/>
      <c r="AU4" s="279"/>
      <c r="AV4" s="279"/>
      <c r="AW4" s="279"/>
      <c r="AX4" s="279"/>
      <c r="AY4" s="279"/>
      <c r="AZ4" s="280"/>
      <c r="BA4" s="65"/>
      <c r="BB4" s="16"/>
      <c r="BC4" s="1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row>
    <row r="5" spans="1:182" s="5" customFormat="1" ht="24" x14ac:dyDescent="0.2">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row>
    <row r="6" spans="1:182" s="5" customFormat="1" x14ac:dyDescent="0.2">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c r="R6" s="67">
        <f>SUM(Q6*$D6)</f>
        <v>0</v>
      </c>
      <c r="S6" s="6"/>
      <c r="T6" s="67">
        <f>SUM(S6*$D6)</f>
        <v>0</v>
      </c>
      <c r="U6" s="6"/>
      <c r="V6" s="67">
        <f>SUM(U6*$D6)</f>
        <v>0</v>
      </c>
      <c r="W6" s="6"/>
      <c r="X6" s="67">
        <f>SUM(W6*$D6)</f>
        <v>0</v>
      </c>
      <c r="Y6" s="6"/>
      <c r="Z6" s="67">
        <f>SUM(Y6*$D6)</f>
        <v>0</v>
      </c>
      <c r="AA6" s="6"/>
      <c r="AB6" s="67">
        <f>SUM(AA6*$D6)</f>
        <v>0</v>
      </c>
      <c r="AC6" s="62"/>
      <c r="AD6" s="67">
        <f>SUM(AC6*$D6)</f>
        <v>0</v>
      </c>
      <c r="AE6" s="62"/>
      <c r="AF6" s="67">
        <f>SUM(AE6*$D6)</f>
        <v>0</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76.5</v>
      </c>
      <c r="BC6" s="64">
        <f t="shared" ref="BC6:BC36" si="0">ROUND(BB6*D6*2,1)/2</f>
        <v>10710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row>
    <row r="7" spans="1:182" s="5" customFormat="1" x14ac:dyDescent="0.2">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row>
    <row r="8" spans="1:182" s="5" customFormat="1" x14ac:dyDescent="0.2">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row>
    <row r="9" spans="1:182" s="5" customFormat="1" x14ac:dyDescent="0.2">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row>
    <row r="10" spans="1:182" s="5" customFormat="1" x14ac:dyDescent="0.2">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row>
    <row r="11" spans="1:182" s="5" customFormat="1" x14ac:dyDescent="0.2">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row>
    <row r="12" spans="1:182" s="5" customFormat="1" x14ac:dyDescent="0.2">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row>
    <row r="13" spans="1:182" s="5" customFormat="1" x14ac:dyDescent="0.2">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row>
    <row r="14" spans="1:182" s="5" customFormat="1" x14ac:dyDescent="0.2">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row>
    <row r="15" spans="1:182" s="5" customFormat="1" x14ac:dyDescent="0.2">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c r="R15" s="67">
        <f t="shared" ref="R15" si="192">SUM(Q15*$D15)</f>
        <v>0</v>
      </c>
      <c r="S15" s="6"/>
      <c r="T15" s="67">
        <f t="shared" ref="T15" si="193">SUM(S15*$D15)</f>
        <v>0</v>
      </c>
      <c r="U15" s="6"/>
      <c r="V15" s="67">
        <f t="shared" ref="V15" si="194">SUM(U15*$D15)</f>
        <v>0</v>
      </c>
      <c r="W15" s="6"/>
      <c r="X15" s="67">
        <f t="shared" ref="X15" si="195">SUM(W15*$D15)</f>
        <v>0</v>
      </c>
      <c r="Y15" s="6"/>
      <c r="Z15" s="67">
        <f t="shared" ref="Z15" si="196">SUM(Y15*$D15)</f>
        <v>0</v>
      </c>
      <c r="AA15" s="6"/>
      <c r="AB15" s="67">
        <f t="shared" ref="AB15" si="197">SUM(AA15*$D15)</f>
        <v>0</v>
      </c>
      <c r="AC15" s="62"/>
      <c r="AD15" s="67">
        <f t="shared" ref="AD15" si="198">SUM(AC15*$D15)</f>
        <v>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35.5</v>
      </c>
      <c r="BC15" s="64">
        <f t="shared" si="0"/>
        <v>3550</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row>
    <row r="16" spans="1:182" s="5" customFormat="1" x14ac:dyDescent="0.2">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c r="R16" s="67">
        <f t="shared" ref="R16" si="215">SUM(Q16*$D16)</f>
        <v>0</v>
      </c>
      <c r="S16" s="6"/>
      <c r="T16" s="67">
        <f t="shared" ref="T16" si="216">SUM(S16*$D16)</f>
        <v>0</v>
      </c>
      <c r="U16" s="6"/>
      <c r="V16" s="67">
        <f t="shared" ref="V16" si="217">SUM(U16*$D16)</f>
        <v>0</v>
      </c>
      <c r="W16" s="6"/>
      <c r="X16" s="67">
        <f t="shared" ref="X16" si="218">SUM(W16*$D16)</f>
        <v>0</v>
      </c>
      <c r="Y16" s="6"/>
      <c r="Z16" s="67">
        <f t="shared" ref="Z16" si="219">SUM(Y16*$D16)</f>
        <v>0</v>
      </c>
      <c r="AA16" s="6"/>
      <c r="AB16" s="67">
        <f t="shared" ref="AB16" si="220">SUM(AA16*$D16)</f>
        <v>0</v>
      </c>
      <c r="AC16" s="62"/>
      <c r="AD16" s="67">
        <f t="shared" ref="AD16" si="221">SUM(AC16*$D16)</f>
        <v>0</v>
      </c>
      <c r="AE16" s="62"/>
      <c r="AF16" s="67">
        <f t="shared" ref="AF16" si="222">SUM(AE16*$D16)</f>
        <v>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14.75</v>
      </c>
      <c r="BC16" s="64">
        <f t="shared" si="0"/>
        <v>1475</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row>
    <row r="17" spans="1:182" s="5" customFormat="1" x14ac:dyDescent="0.2">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row>
    <row r="18" spans="1:182" s="5" customFormat="1" x14ac:dyDescent="0.2">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row>
    <row r="19" spans="1:182" s="5" customFormat="1" x14ac:dyDescent="0.2">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row>
    <row r="20" spans="1:182" s="5" customFormat="1" x14ac:dyDescent="0.2">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row>
    <row r="21" spans="1:182" s="5" customFormat="1" x14ac:dyDescent="0.2">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row>
    <row r="22" spans="1:182" s="5" customFormat="1" x14ac:dyDescent="0.2">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row>
    <row r="23" spans="1:182" s="5" customFormat="1" x14ac:dyDescent="0.2">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row>
    <row r="24" spans="1:182" s="5" customFormat="1" x14ac:dyDescent="0.2">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row>
    <row r="25" spans="1:182" s="5" customFormat="1" x14ac:dyDescent="0.2">
      <c r="A25" s="60"/>
      <c r="B25" s="60"/>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c r="X25" s="67">
        <f t="shared" ref="X25" si="402">SUM(W25*$D25)</f>
        <v>0</v>
      </c>
      <c r="Y25" s="6"/>
      <c r="Z25" s="67">
        <f t="shared" ref="Z25" si="403">SUM(Y25*$D25)</f>
        <v>0</v>
      </c>
      <c r="AA25" s="6"/>
      <c r="AB25" s="67">
        <f t="shared" ref="AB25" si="404">SUM(AA25*$D25)</f>
        <v>0</v>
      </c>
      <c r="AC25" s="62"/>
      <c r="AD25" s="67">
        <f t="shared" ref="AD25" si="405">SUM(AC25*$D25)</f>
        <v>0</v>
      </c>
      <c r="AE25" s="62"/>
      <c r="AF25" s="67">
        <f t="shared" ref="AF25" si="406">SUM(AE25*$D25)</f>
        <v>0</v>
      </c>
      <c r="AG25" s="62"/>
      <c r="AH25" s="67">
        <f t="shared" ref="AH25" si="407">SUM(AG25*$D25)</f>
        <v>0</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0</v>
      </c>
      <c r="BC25" s="64">
        <f t="shared" si="0"/>
        <v>0</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row>
    <row r="26" spans="1:182" s="5" customFormat="1" x14ac:dyDescent="0.2">
      <c r="A26" s="60"/>
      <c r="B26" s="60"/>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c r="Z26" s="67">
        <f t="shared" ref="Z26" si="426">SUM(Y26*$D26)</f>
        <v>0</v>
      </c>
      <c r="AA26" s="6"/>
      <c r="AB26" s="67">
        <f t="shared" ref="AB26" si="427">SUM(AA26*$D26)</f>
        <v>0</v>
      </c>
      <c r="AC26" s="62"/>
      <c r="AD26" s="67">
        <f t="shared" ref="AD26" si="428">SUM(AC26*$D26)</f>
        <v>0</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0</v>
      </c>
      <c r="BC26" s="64">
        <f t="shared" si="0"/>
        <v>0</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row>
    <row r="27" spans="1:182" s="5" customFormat="1" x14ac:dyDescent="0.2">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row>
    <row r="28" spans="1:182" s="5" customFormat="1" x14ac:dyDescent="0.2">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row>
    <row r="29" spans="1:182" s="5" customFormat="1" x14ac:dyDescent="0.2">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row>
    <row r="30" spans="1:182" s="5" customFormat="1" x14ac:dyDescent="0.2">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row>
    <row r="31" spans="1:182" s="5" customFormat="1" x14ac:dyDescent="0.2">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row>
    <row r="32" spans="1:182" s="5" customFormat="1" x14ac:dyDescent="0.2">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row>
    <row r="33" spans="1:182" s="5" customFormat="1" x14ac:dyDescent="0.2">
      <c r="A33" s="60"/>
      <c r="B33" s="60"/>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c r="AB33" s="67">
        <f t="shared" ref="AB33" si="588">SUM(AA33*$D33)</f>
        <v>0</v>
      </c>
      <c r="AC33" s="62"/>
      <c r="AD33" s="67">
        <f t="shared" ref="AD33" si="589">SUM(AC33*$D33)</f>
        <v>0</v>
      </c>
      <c r="AE33" s="62"/>
      <c r="AF33" s="67">
        <f t="shared" ref="AF33" si="590">SUM(AE33*$D33)</f>
        <v>0</v>
      </c>
      <c r="AG33" s="62"/>
      <c r="AH33" s="67">
        <f t="shared" ref="AH33" si="591">SUM(AG33*$D33)</f>
        <v>0</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0</v>
      </c>
      <c r="BC33" s="64">
        <f t="shared" si="0"/>
        <v>0</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row>
    <row r="34" spans="1:182" s="5" customFormat="1" x14ac:dyDescent="0.2">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row>
    <row r="35" spans="1:182" s="5" customFormat="1" x14ac:dyDescent="0.2">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row>
    <row r="36" spans="1:182" s="5" customFormat="1" x14ac:dyDescent="0.2">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row>
    <row r="37" spans="1:182" s="5" customFormat="1" x14ac:dyDescent="0.2">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row>
    <row r="38" spans="1:182"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row>
    <row r="39" spans="1:182" s="14" customFormat="1" ht="24" x14ac:dyDescent="0.2">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0</v>
      </c>
      <c r="R39" s="68">
        <f t="shared" si="670"/>
        <v>0</v>
      </c>
      <c r="S39" s="68">
        <f t="shared" si="670"/>
        <v>0</v>
      </c>
      <c r="T39" s="68">
        <f t="shared" si="670"/>
        <v>0</v>
      </c>
      <c r="U39" s="68">
        <f t="shared" si="670"/>
        <v>0</v>
      </c>
      <c r="V39" s="68">
        <f t="shared" si="670"/>
        <v>0</v>
      </c>
      <c r="W39" s="68">
        <f t="shared" si="670"/>
        <v>0</v>
      </c>
      <c r="X39" s="68">
        <f t="shared" si="670"/>
        <v>0</v>
      </c>
      <c r="Y39" s="68">
        <f t="shared" si="670"/>
        <v>0</v>
      </c>
      <c r="Z39" s="68">
        <f t="shared" si="670"/>
        <v>0</v>
      </c>
      <c r="AA39" s="68">
        <f t="shared" si="670"/>
        <v>0</v>
      </c>
      <c r="AB39" s="68">
        <f t="shared" si="670"/>
        <v>0</v>
      </c>
      <c r="AC39" s="68">
        <f t="shared" si="670"/>
        <v>0</v>
      </c>
      <c r="AD39" s="68">
        <f t="shared" si="670"/>
        <v>0</v>
      </c>
      <c r="AE39" s="68">
        <f t="shared" si="670"/>
        <v>0</v>
      </c>
      <c r="AF39" s="68">
        <f t="shared" si="670"/>
        <v>0</v>
      </c>
      <c r="AG39" s="68">
        <f t="shared" si="670"/>
        <v>0</v>
      </c>
      <c r="AH39" s="68">
        <f t="shared" si="670"/>
        <v>0</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126.75</v>
      </c>
      <c r="BC39" s="69">
        <f>SUM(BC6:BC36)</f>
        <v>15735</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row>
    <row r="40" spans="1:182" x14ac:dyDescent="0.2">
      <c r="A40" s="68"/>
      <c r="B40" s="68" t="s">
        <v>81</v>
      </c>
      <c r="C40" s="68"/>
      <c r="D40" s="68"/>
      <c r="E40" s="265">
        <f>F39/E39</f>
        <v>140</v>
      </c>
      <c r="F40" s="265"/>
      <c r="G40" s="265">
        <f>H39/G39</f>
        <v>127.01298701298701</v>
      </c>
      <c r="H40" s="265"/>
      <c r="I40" s="265">
        <f>J39/I39</f>
        <v>119.80198019801981</v>
      </c>
      <c r="J40" s="265"/>
      <c r="K40" s="265">
        <f>L39/K39</f>
        <v>124.30379746835443</v>
      </c>
      <c r="L40" s="265"/>
      <c r="M40" s="265">
        <f>N39/M39</f>
        <v>116.79012345679013</v>
      </c>
      <c r="N40" s="265"/>
      <c r="O40" s="265" t="e">
        <f>P39/O39</f>
        <v>#DIV/0!</v>
      </c>
      <c r="P40" s="265"/>
      <c r="Q40" s="265" t="e">
        <f>R39/Q39</f>
        <v>#DIV/0!</v>
      </c>
      <c r="R40" s="265"/>
      <c r="S40" s="265" t="e">
        <f>T39/S39</f>
        <v>#DIV/0!</v>
      </c>
      <c r="T40" s="265"/>
      <c r="U40" s="265" t="e">
        <f>V39/U39</f>
        <v>#DIV/0!</v>
      </c>
      <c r="V40" s="265"/>
      <c r="W40" s="265" t="e">
        <f>X39/W39</f>
        <v>#DIV/0!</v>
      </c>
      <c r="X40" s="265"/>
      <c r="Y40" s="265" t="e">
        <f>Z39/Y39</f>
        <v>#DIV/0!</v>
      </c>
      <c r="Z40" s="265"/>
      <c r="AA40" s="265" t="e">
        <f>AB39/AA39</f>
        <v>#DIV/0!</v>
      </c>
      <c r="AB40" s="265"/>
      <c r="AC40" s="265" t="e">
        <f>AD39/AC39</f>
        <v>#DIV/0!</v>
      </c>
      <c r="AD40" s="265"/>
      <c r="AE40" s="265" t="e">
        <f>AF39/AE39</f>
        <v>#DIV/0!</v>
      </c>
      <c r="AF40" s="265"/>
      <c r="AG40" s="265" t="e">
        <f>AH39/AG39</f>
        <v>#DIV/0!</v>
      </c>
      <c r="AH40" s="265"/>
      <c r="AI40" s="265" t="e">
        <f>AJ39/AI39</f>
        <v>#DIV/0!</v>
      </c>
      <c r="AJ40" s="265"/>
      <c r="AK40" s="265" t="e">
        <f>AL39/AK39</f>
        <v>#DIV/0!</v>
      </c>
      <c r="AL40" s="265"/>
      <c r="AM40" s="265" t="e">
        <f>AN39/AM39</f>
        <v>#DIV/0!</v>
      </c>
      <c r="AN40" s="265"/>
      <c r="AO40" s="265" t="e">
        <f>AP39/AO39</f>
        <v>#DIV/0!</v>
      </c>
      <c r="AP40" s="265"/>
      <c r="AQ40" s="265" t="e">
        <f>AR39/AQ39</f>
        <v>#DIV/0!</v>
      </c>
      <c r="AR40" s="265"/>
      <c r="AS40" s="265" t="e">
        <f>AT39/AS39</f>
        <v>#DIV/0!</v>
      </c>
      <c r="AT40" s="265"/>
      <c r="AU40" s="265" t="e">
        <f>AV39/AU39</f>
        <v>#DIV/0!</v>
      </c>
      <c r="AV40" s="265"/>
      <c r="AW40" s="265" t="e">
        <f>AX39/AW39</f>
        <v>#DIV/0!</v>
      </c>
      <c r="AX40" s="265"/>
      <c r="AY40" s="265" t="e">
        <f>AZ39/AY39</f>
        <v>#DIV/0!</v>
      </c>
      <c r="AZ40" s="265"/>
      <c r="BA40" s="73"/>
      <c r="BB40" s="266">
        <f>BC39/BB39</f>
        <v>124.14201183431953</v>
      </c>
      <c r="BC40" s="266"/>
      <c r="BD40" s="71" t="s">
        <v>82</v>
      </c>
      <c r="FW40" s="4"/>
      <c r="FX40" s="4"/>
      <c r="FY40" s="4"/>
      <c r="FZ40" s="4"/>
    </row>
    <row r="41" spans="1:182" x14ac:dyDescent="0.2">
      <c r="FW41" s="4"/>
      <c r="FX41" s="4"/>
      <c r="FY41" s="4"/>
      <c r="FZ41" s="4"/>
    </row>
    <row r="42" spans="1:182" x14ac:dyDescent="0.2">
      <c r="FW42" s="4"/>
      <c r="FX42" s="4"/>
      <c r="FY42" s="4"/>
      <c r="FZ42" s="4"/>
    </row>
    <row r="43" spans="1:182" s="4" customFormat="1" ht="12.75" customHeight="1" x14ac:dyDescent="0.2">
      <c r="A43" s="52"/>
      <c r="B43" s="52"/>
      <c r="C43" s="53"/>
      <c r="D43" s="53"/>
      <c r="E43" s="269">
        <v>2016</v>
      </c>
      <c r="F43" s="270"/>
      <c r="G43" s="270"/>
      <c r="H43" s="270"/>
      <c r="I43" s="270"/>
      <c r="J43" s="270"/>
      <c r="K43" s="270"/>
      <c r="L43" s="270"/>
      <c r="M43" s="270"/>
      <c r="N43" s="270"/>
      <c r="O43" s="270"/>
      <c r="P43" s="270"/>
      <c r="Q43" s="270"/>
      <c r="R43" s="270"/>
      <c r="S43" s="270"/>
      <c r="T43" s="270"/>
      <c r="U43" s="270"/>
      <c r="V43" s="270"/>
      <c r="W43" s="270"/>
      <c r="X43" s="270"/>
      <c r="Y43" s="270"/>
      <c r="Z43" s="270"/>
      <c r="AA43" s="270"/>
      <c r="AB43" s="271"/>
      <c r="AC43" s="275">
        <v>2017</v>
      </c>
      <c r="AD43" s="276"/>
      <c r="AE43" s="276"/>
      <c r="AF43" s="276"/>
      <c r="AG43" s="276"/>
      <c r="AH43" s="276"/>
      <c r="AI43" s="276"/>
      <c r="AJ43" s="276"/>
      <c r="AK43" s="276"/>
      <c r="AL43" s="276"/>
      <c r="AM43" s="276"/>
      <c r="AN43" s="276"/>
      <c r="AO43" s="276"/>
      <c r="AP43" s="276"/>
      <c r="AQ43" s="276"/>
      <c r="AR43" s="276"/>
      <c r="AS43" s="276"/>
      <c r="AT43" s="276"/>
      <c r="AU43" s="276"/>
      <c r="AV43" s="276"/>
      <c r="AW43" s="276"/>
      <c r="AX43" s="276"/>
      <c r="AY43" s="276"/>
      <c r="AZ43" s="277"/>
      <c r="BA43" s="65"/>
      <c r="BB43" s="17"/>
      <c r="BC43" s="17"/>
    </row>
    <row r="44" spans="1:182" s="5" customFormat="1" ht="15.75" x14ac:dyDescent="0.25">
      <c r="A44" s="72"/>
      <c r="B44" s="72" t="str">
        <f>'Stundenverteilung INGE'!K5</f>
        <v>AeBo PL (20%)</v>
      </c>
      <c r="C44" s="281" t="str">
        <f>'Stundenverteilung INGE'!K7</f>
        <v>PL</v>
      </c>
      <c r="D44" s="282"/>
      <c r="E44" s="272"/>
      <c r="F44" s="273"/>
      <c r="G44" s="273"/>
      <c r="H44" s="273"/>
      <c r="I44" s="273"/>
      <c r="J44" s="273"/>
      <c r="K44" s="273"/>
      <c r="L44" s="273"/>
      <c r="M44" s="273"/>
      <c r="N44" s="273"/>
      <c r="O44" s="273"/>
      <c r="P44" s="273"/>
      <c r="Q44" s="273"/>
      <c r="R44" s="273"/>
      <c r="S44" s="273"/>
      <c r="T44" s="273"/>
      <c r="U44" s="273"/>
      <c r="V44" s="273"/>
      <c r="W44" s="273"/>
      <c r="X44" s="273"/>
      <c r="Y44" s="273"/>
      <c r="Z44" s="273"/>
      <c r="AA44" s="273"/>
      <c r="AB44" s="274"/>
      <c r="AC44" s="278"/>
      <c r="AD44" s="279"/>
      <c r="AE44" s="279"/>
      <c r="AF44" s="279"/>
      <c r="AG44" s="279"/>
      <c r="AH44" s="279"/>
      <c r="AI44" s="279"/>
      <c r="AJ44" s="279"/>
      <c r="AK44" s="279"/>
      <c r="AL44" s="279"/>
      <c r="AM44" s="279"/>
      <c r="AN44" s="279"/>
      <c r="AO44" s="279"/>
      <c r="AP44" s="279"/>
      <c r="AQ44" s="279"/>
      <c r="AR44" s="279"/>
      <c r="AS44" s="279"/>
      <c r="AT44" s="279"/>
      <c r="AU44" s="279"/>
      <c r="AV44" s="279"/>
      <c r="AW44" s="279"/>
      <c r="AX44" s="279"/>
      <c r="AY44" s="279"/>
      <c r="AZ44" s="280"/>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row>
    <row r="45" spans="1:182" s="5" customFormat="1" ht="24" x14ac:dyDescent="0.2">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row>
    <row r="46" spans="1:182" s="5" customFormat="1" x14ac:dyDescent="0.2">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c r="P46" s="67">
        <f>SUM(O46*$D46)</f>
        <v>0</v>
      </c>
      <c r="Q46" s="6"/>
      <c r="R46" s="67">
        <f>SUM(Q46*$D46)</f>
        <v>0</v>
      </c>
      <c r="S46" s="6"/>
      <c r="T46" s="67">
        <f>SUM(S46*$D46)</f>
        <v>0</v>
      </c>
      <c r="U46" s="6"/>
      <c r="V46" s="67">
        <f>SUM(U46*$D46)</f>
        <v>0</v>
      </c>
      <c r="W46" s="6"/>
      <c r="X46" s="67">
        <f>SUM(W46*$D46)</f>
        <v>0</v>
      </c>
      <c r="Y46" s="6"/>
      <c r="Z46" s="67">
        <f>SUM(Y46*$D46)</f>
        <v>0</v>
      </c>
      <c r="AA46" s="6"/>
      <c r="AB46" s="67">
        <f>SUM(AA46*$D46)</f>
        <v>0</v>
      </c>
      <c r="AC46" s="62"/>
      <c r="AD46" s="67">
        <f>SUM(AC46*$D46)</f>
        <v>0</v>
      </c>
      <c r="AE46" s="62"/>
      <c r="AF46" s="67">
        <f>SUM(AE46*$D46)</f>
        <v>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10</v>
      </c>
      <c r="BC46" s="64">
        <f t="shared" ref="BC46:BC76" si="671">ROUND(BB46*D46*2,1)/2</f>
        <v>1400</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row>
    <row r="47" spans="1:182" s="5" customFormat="1" x14ac:dyDescent="0.2">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row>
    <row r="48" spans="1:182" s="5" customFormat="1" x14ac:dyDescent="0.2">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row>
    <row r="49" spans="1:182" s="5" customFormat="1" x14ac:dyDescent="0.2">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row>
    <row r="50" spans="1:182" s="5" customFormat="1" x14ac:dyDescent="0.2">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row>
    <row r="51" spans="1:182" s="5" customFormat="1" x14ac:dyDescent="0.2">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row>
    <row r="52" spans="1:182" s="5" customFormat="1" x14ac:dyDescent="0.2">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row>
    <row r="53" spans="1:182" s="5" customFormat="1" x14ac:dyDescent="0.2">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row>
    <row r="54" spans="1:182" s="5" customFormat="1" x14ac:dyDescent="0.2">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row>
    <row r="55" spans="1:182" s="5" customFormat="1" x14ac:dyDescent="0.2">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c r="R55" s="67">
        <f t="shared" si="678"/>
        <v>0</v>
      </c>
      <c r="S55" s="6"/>
      <c r="T55" s="178">
        <f t="shared" si="679"/>
        <v>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4.25</v>
      </c>
      <c r="BC55" s="64">
        <f t="shared" si="671"/>
        <v>425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row>
    <row r="56" spans="1:182" s="5" customFormat="1" x14ac:dyDescent="0.2">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c r="R56" s="67">
        <f t="shared" si="678"/>
        <v>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0.75</v>
      </c>
      <c r="BC56" s="64">
        <f t="shared" si="671"/>
        <v>75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row>
    <row r="57" spans="1:182" s="5" customFormat="1" x14ac:dyDescent="0.2">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row>
    <row r="58" spans="1:182" s="5" customFormat="1" x14ac:dyDescent="0.2">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row>
    <row r="59" spans="1:182" s="5" customFormat="1" x14ac:dyDescent="0.2">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row>
    <row r="60" spans="1:182" s="5" customFormat="1" x14ac:dyDescent="0.2">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row>
    <row r="61" spans="1:182" s="5" customFormat="1" x14ac:dyDescent="0.2">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row>
    <row r="62" spans="1:182" s="5" customFormat="1" x14ac:dyDescent="0.2">
      <c r="A62" s="60"/>
      <c r="B62" s="60"/>
      <c r="C62" s="60" t="s">
        <v>3</v>
      </c>
      <c r="D62" s="60">
        <v>100</v>
      </c>
      <c r="E62" s="6"/>
      <c r="F62" s="67">
        <f t="shared" si="672"/>
        <v>0</v>
      </c>
      <c r="G62" s="6"/>
      <c r="H62" s="67">
        <f t="shared" si="708"/>
        <v>0</v>
      </c>
      <c r="I62" s="6"/>
      <c r="J62" s="67">
        <f t="shared" ref="J62" si="731">SUM(I62*$D62)</f>
        <v>0</v>
      </c>
      <c r="K62" s="6"/>
      <c r="L62" s="67">
        <f t="shared" si="710"/>
        <v>0</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row>
    <row r="63" spans="1:182" s="5" customFormat="1" x14ac:dyDescent="0.2">
      <c r="A63" s="60"/>
      <c r="B63" s="60"/>
      <c r="C63" s="60" t="s">
        <v>3</v>
      </c>
      <c r="D63" s="60">
        <v>100</v>
      </c>
      <c r="E63" s="6"/>
      <c r="F63" s="67">
        <f t="shared" si="672"/>
        <v>0</v>
      </c>
      <c r="G63" s="6"/>
      <c r="H63" s="67">
        <f t="shared" si="708"/>
        <v>0</v>
      </c>
      <c r="I63" s="6"/>
      <c r="J63" s="67">
        <f t="shared" ref="J63" si="732">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row>
    <row r="64" spans="1:182" s="5" customFormat="1" x14ac:dyDescent="0.2">
      <c r="A64" s="60"/>
      <c r="B64" s="60"/>
      <c r="C64" s="60" t="s">
        <v>3</v>
      </c>
      <c r="D64" s="60">
        <v>100</v>
      </c>
      <c r="E64" s="6"/>
      <c r="F64" s="67">
        <f t="shared" si="672"/>
        <v>0</v>
      </c>
      <c r="G64" s="6"/>
      <c r="H64" s="67">
        <f t="shared" si="708"/>
        <v>0</v>
      </c>
      <c r="I64" s="6"/>
      <c r="J64" s="67">
        <f t="shared" ref="J64" si="733">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row>
    <row r="65" spans="1:182" s="5" customFormat="1" x14ac:dyDescent="0.2">
      <c r="A65" s="60"/>
      <c r="B65" s="60"/>
      <c r="C65" s="60" t="s">
        <v>8</v>
      </c>
      <c r="D65" s="60">
        <v>75</v>
      </c>
      <c r="E65" s="6"/>
      <c r="F65" s="67">
        <f t="shared" si="672"/>
        <v>0</v>
      </c>
      <c r="G65" s="6"/>
      <c r="H65" s="67">
        <f t="shared" si="708"/>
        <v>0</v>
      </c>
      <c r="I65" s="6"/>
      <c r="J65" s="67">
        <f t="shared" ref="J65" si="734">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row>
    <row r="66" spans="1:182" s="5" customFormat="1" x14ac:dyDescent="0.2">
      <c r="A66" s="60"/>
      <c r="B66" s="60"/>
      <c r="C66" s="60" t="s">
        <v>8</v>
      </c>
      <c r="D66" s="60">
        <v>75</v>
      </c>
      <c r="E66" s="6"/>
      <c r="F66" s="67">
        <f t="shared" si="672"/>
        <v>0</v>
      </c>
      <c r="G66" s="6"/>
      <c r="H66" s="67">
        <f t="shared" si="708"/>
        <v>0</v>
      </c>
      <c r="I66" s="6"/>
      <c r="J66" s="67">
        <f t="shared" ref="J66" si="735">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row>
    <row r="67" spans="1:182" s="5" customFormat="1" x14ac:dyDescent="0.2">
      <c r="A67" s="60"/>
      <c r="B67" s="60"/>
      <c r="C67" s="60" t="s">
        <v>8</v>
      </c>
      <c r="D67" s="60">
        <v>75</v>
      </c>
      <c r="E67" s="6"/>
      <c r="F67" s="67">
        <f t="shared" si="672"/>
        <v>0</v>
      </c>
      <c r="G67" s="6"/>
      <c r="H67" s="67">
        <f t="shared" si="708"/>
        <v>0</v>
      </c>
      <c r="I67" s="6"/>
      <c r="J67" s="67">
        <f t="shared" ref="J67" si="736">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row>
    <row r="68" spans="1:182" s="5" customFormat="1" x14ac:dyDescent="0.2">
      <c r="A68" s="60"/>
      <c r="B68" s="60"/>
      <c r="C68" s="60" t="s">
        <v>8</v>
      </c>
      <c r="D68" s="60">
        <v>75</v>
      </c>
      <c r="E68" s="6"/>
      <c r="F68" s="67">
        <f t="shared" si="672"/>
        <v>0</v>
      </c>
      <c r="G68" s="6"/>
      <c r="H68" s="67">
        <f t="shared" si="708"/>
        <v>0</v>
      </c>
      <c r="I68" s="6"/>
      <c r="J68" s="67">
        <f t="shared" ref="J68" si="737">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row>
    <row r="69" spans="1:182" s="5" customFormat="1" x14ac:dyDescent="0.2">
      <c r="A69" s="60"/>
      <c r="B69" s="60"/>
      <c r="C69" s="60" t="s">
        <v>8</v>
      </c>
      <c r="D69" s="60">
        <v>75</v>
      </c>
      <c r="E69" s="6"/>
      <c r="F69" s="67">
        <f t="shared" si="672"/>
        <v>0</v>
      </c>
      <c r="G69" s="6"/>
      <c r="H69" s="67">
        <f t="shared" si="708"/>
        <v>0</v>
      </c>
      <c r="I69" s="6"/>
      <c r="J69" s="67">
        <f t="shared" ref="J69" si="738">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row>
    <row r="70" spans="1:182" s="5" customFormat="1" x14ac:dyDescent="0.2">
      <c r="A70" s="60"/>
      <c r="B70" s="60"/>
      <c r="C70" s="60" t="s">
        <v>9</v>
      </c>
      <c r="D70" s="60">
        <v>60</v>
      </c>
      <c r="E70" s="6"/>
      <c r="F70" s="67">
        <f t="shared" si="672"/>
        <v>0</v>
      </c>
      <c r="G70" s="6"/>
      <c r="H70" s="67">
        <f t="shared" si="708"/>
        <v>0</v>
      </c>
      <c r="I70" s="6"/>
      <c r="J70" s="67">
        <f t="shared" ref="J70" si="739">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row>
    <row r="71" spans="1:182" s="5" customFormat="1" x14ac:dyDescent="0.2">
      <c r="A71" s="60"/>
      <c r="B71" s="60"/>
      <c r="C71" s="60" t="s">
        <v>9</v>
      </c>
      <c r="D71" s="60">
        <v>60</v>
      </c>
      <c r="E71" s="6"/>
      <c r="F71" s="67">
        <f t="shared" si="672"/>
        <v>0</v>
      </c>
      <c r="G71" s="6"/>
      <c r="H71" s="67">
        <f t="shared" si="708"/>
        <v>0</v>
      </c>
      <c r="I71" s="6"/>
      <c r="J71" s="67">
        <f t="shared" ref="J71" si="740">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row>
    <row r="72" spans="1:182" s="5" customFormat="1" x14ac:dyDescent="0.2">
      <c r="A72" s="60"/>
      <c r="B72" s="60"/>
      <c r="C72" s="60" t="s">
        <v>9</v>
      </c>
      <c r="D72" s="60">
        <v>60</v>
      </c>
      <c r="E72" s="6"/>
      <c r="F72" s="67">
        <f t="shared" si="672"/>
        <v>0</v>
      </c>
      <c r="G72" s="6"/>
      <c r="H72" s="67">
        <f t="shared" si="708"/>
        <v>0</v>
      </c>
      <c r="I72" s="6"/>
      <c r="J72" s="67">
        <f t="shared" ref="J72" si="741">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row>
    <row r="73" spans="1:182" s="5" customFormat="1" x14ac:dyDescent="0.2">
      <c r="A73" s="60"/>
      <c r="B73" s="60"/>
      <c r="C73" s="60" t="s">
        <v>10</v>
      </c>
      <c r="D73" s="60">
        <v>35</v>
      </c>
      <c r="E73" s="6"/>
      <c r="F73" s="67">
        <f t="shared" si="672"/>
        <v>0</v>
      </c>
      <c r="G73" s="6"/>
      <c r="H73" s="67">
        <f t="shared" si="708"/>
        <v>0</v>
      </c>
      <c r="I73" s="6"/>
      <c r="J73" s="67">
        <f t="shared" ref="J73" si="742">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row>
    <row r="74" spans="1:182" s="5" customFormat="1" x14ac:dyDescent="0.2">
      <c r="A74" s="60"/>
      <c r="B74" s="60"/>
      <c r="C74" s="60" t="s">
        <v>10</v>
      </c>
      <c r="D74" s="60">
        <v>35</v>
      </c>
      <c r="E74" s="6"/>
      <c r="F74" s="67">
        <f t="shared" si="672"/>
        <v>0</v>
      </c>
      <c r="G74" s="6"/>
      <c r="H74" s="67">
        <f t="shared" si="708"/>
        <v>0</v>
      </c>
      <c r="I74" s="6"/>
      <c r="J74" s="67">
        <f t="shared" ref="J74" si="743">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row>
    <row r="75" spans="1:182" s="5" customFormat="1" x14ac:dyDescent="0.2">
      <c r="A75" s="60"/>
      <c r="B75" s="60"/>
      <c r="C75" s="60" t="s">
        <v>10</v>
      </c>
      <c r="D75" s="60">
        <v>35</v>
      </c>
      <c r="E75" s="6"/>
      <c r="F75" s="67">
        <f t="shared" si="672"/>
        <v>0</v>
      </c>
      <c r="G75" s="6"/>
      <c r="H75" s="67">
        <f t="shared" si="708"/>
        <v>0</v>
      </c>
      <c r="I75" s="6"/>
      <c r="J75" s="67">
        <f t="shared" ref="J75" si="744">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row>
    <row r="76" spans="1:182" s="5" customFormat="1" x14ac:dyDescent="0.2">
      <c r="A76" s="60"/>
      <c r="B76" s="60"/>
      <c r="C76" s="60" t="s">
        <v>10</v>
      </c>
      <c r="D76" s="60">
        <v>35</v>
      </c>
      <c r="E76" s="6"/>
      <c r="F76" s="67">
        <f t="shared" si="672"/>
        <v>0</v>
      </c>
      <c r="G76" s="6"/>
      <c r="H76" s="67">
        <f t="shared" si="708"/>
        <v>0</v>
      </c>
      <c r="I76" s="6"/>
      <c r="J76" s="67">
        <f t="shared" ref="J76" si="745">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row>
    <row r="77" spans="1:182" s="5" customFormat="1" x14ac:dyDescent="0.2">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row>
    <row r="78" spans="1:182"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row>
    <row r="79" spans="1:182" s="14" customFormat="1" ht="24" x14ac:dyDescent="0.2">
      <c r="A79" s="68"/>
      <c r="B79" s="68" t="s">
        <v>80</v>
      </c>
      <c r="C79" s="68"/>
      <c r="D79" s="68"/>
      <c r="E79" s="68">
        <f t="shared" ref="E79:AZ79" si="746">SUM(E46:E76)</f>
        <v>10.75</v>
      </c>
      <c r="F79" s="153">
        <f t="shared" si="746"/>
        <v>1335</v>
      </c>
      <c r="G79" s="68">
        <f t="shared" si="746"/>
        <v>0</v>
      </c>
      <c r="H79" s="68">
        <f t="shared" si="746"/>
        <v>0</v>
      </c>
      <c r="I79" s="68">
        <f t="shared" si="746"/>
        <v>0.75</v>
      </c>
      <c r="J79" s="68">
        <f t="shared" si="746"/>
        <v>75</v>
      </c>
      <c r="K79" s="68">
        <f t="shared" si="746"/>
        <v>3.5</v>
      </c>
      <c r="L79" s="68">
        <f t="shared" si="746"/>
        <v>490</v>
      </c>
      <c r="M79" s="68">
        <f t="shared" si="746"/>
        <v>0</v>
      </c>
      <c r="N79" s="68">
        <f t="shared" si="746"/>
        <v>0</v>
      </c>
      <c r="O79" s="68">
        <f t="shared" si="746"/>
        <v>0</v>
      </c>
      <c r="P79" s="68">
        <f t="shared" si="746"/>
        <v>0</v>
      </c>
      <c r="Q79" s="68">
        <f t="shared" si="746"/>
        <v>0</v>
      </c>
      <c r="R79" s="68">
        <f t="shared" si="746"/>
        <v>0</v>
      </c>
      <c r="S79" s="68">
        <f t="shared" si="746"/>
        <v>0</v>
      </c>
      <c r="T79" s="68">
        <f t="shared" si="746"/>
        <v>0</v>
      </c>
      <c r="U79" s="68">
        <f t="shared" si="746"/>
        <v>0</v>
      </c>
      <c r="V79" s="68">
        <f t="shared" si="746"/>
        <v>0</v>
      </c>
      <c r="W79" s="68">
        <f t="shared" si="746"/>
        <v>0</v>
      </c>
      <c r="X79" s="68">
        <f t="shared" si="746"/>
        <v>0</v>
      </c>
      <c r="Y79" s="68">
        <f t="shared" si="746"/>
        <v>0</v>
      </c>
      <c r="Z79" s="68">
        <f t="shared" si="746"/>
        <v>0</v>
      </c>
      <c r="AA79" s="68">
        <f t="shared" si="746"/>
        <v>0</v>
      </c>
      <c r="AB79" s="68">
        <f t="shared" si="746"/>
        <v>0</v>
      </c>
      <c r="AC79" s="68">
        <f t="shared" si="746"/>
        <v>0</v>
      </c>
      <c r="AD79" s="68">
        <f t="shared" si="746"/>
        <v>0</v>
      </c>
      <c r="AE79" s="68">
        <f t="shared" si="746"/>
        <v>0</v>
      </c>
      <c r="AF79" s="68">
        <f t="shared" si="746"/>
        <v>0</v>
      </c>
      <c r="AG79" s="68">
        <f t="shared" si="746"/>
        <v>0</v>
      </c>
      <c r="AH79" s="68">
        <f t="shared" si="746"/>
        <v>0</v>
      </c>
      <c r="AI79" s="68">
        <f t="shared" si="746"/>
        <v>0</v>
      </c>
      <c r="AJ79" s="68">
        <f t="shared" si="746"/>
        <v>0</v>
      </c>
      <c r="AK79" s="68">
        <f t="shared" si="746"/>
        <v>0</v>
      </c>
      <c r="AL79" s="68">
        <f t="shared" si="746"/>
        <v>0</v>
      </c>
      <c r="AM79" s="68">
        <f t="shared" si="746"/>
        <v>0</v>
      </c>
      <c r="AN79" s="68">
        <f t="shared" si="746"/>
        <v>0</v>
      </c>
      <c r="AO79" s="68">
        <f t="shared" si="746"/>
        <v>0</v>
      </c>
      <c r="AP79" s="68">
        <f t="shared" si="746"/>
        <v>0</v>
      </c>
      <c r="AQ79" s="68">
        <f t="shared" si="746"/>
        <v>0</v>
      </c>
      <c r="AR79" s="68">
        <f t="shared" si="746"/>
        <v>0</v>
      </c>
      <c r="AS79" s="68">
        <f t="shared" si="746"/>
        <v>0</v>
      </c>
      <c r="AT79" s="68">
        <f t="shared" si="746"/>
        <v>0</v>
      </c>
      <c r="AU79" s="68">
        <f t="shared" si="746"/>
        <v>0</v>
      </c>
      <c r="AV79" s="68">
        <f t="shared" si="746"/>
        <v>0</v>
      </c>
      <c r="AW79" s="68">
        <f t="shared" si="746"/>
        <v>0</v>
      </c>
      <c r="AX79" s="68">
        <f t="shared" si="746"/>
        <v>0</v>
      </c>
      <c r="AY79" s="68">
        <f t="shared" si="746"/>
        <v>0</v>
      </c>
      <c r="AZ79" s="68">
        <f t="shared" si="746"/>
        <v>0</v>
      </c>
      <c r="BA79" s="68"/>
      <c r="BB79" s="69">
        <f>SUM(BB46:BB76)</f>
        <v>15</v>
      </c>
      <c r="BC79" s="69">
        <f>SUM(BC46:BC76)</f>
        <v>1900</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row>
    <row r="80" spans="1:182" x14ac:dyDescent="0.2">
      <c r="A80" s="68"/>
      <c r="B80" s="68" t="s">
        <v>81</v>
      </c>
      <c r="C80" s="68"/>
      <c r="D80" s="68"/>
      <c r="E80" s="265">
        <f>F79/E79</f>
        <v>124.18604651162791</v>
      </c>
      <c r="F80" s="265"/>
      <c r="G80" s="265" t="e">
        <f>H79/G79</f>
        <v>#DIV/0!</v>
      </c>
      <c r="H80" s="265"/>
      <c r="I80" s="265">
        <f>J79/I79</f>
        <v>100</v>
      </c>
      <c r="J80" s="265"/>
      <c r="K80" s="265">
        <f>L79/K79</f>
        <v>140</v>
      </c>
      <c r="L80" s="265"/>
      <c r="M80" s="265" t="e">
        <f>N79/M79</f>
        <v>#DIV/0!</v>
      </c>
      <c r="N80" s="265"/>
      <c r="O80" s="265" t="e">
        <f>P79/O79</f>
        <v>#DIV/0!</v>
      </c>
      <c r="P80" s="265"/>
      <c r="Q80" s="265" t="e">
        <f>R79/Q79</f>
        <v>#DIV/0!</v>
      </c>
      <c r="R80" s="265"/>
      <c r="S80" s="265" t="e">
        <f>T79/S79</f>
        <v>#DIV/0!</v>
      </c>
      <c r="T80" s="265"/>
      <c r="U80" s="265" t="e">
        <f>V79/U79</f>
        <v>#DIV/0!</v>
      </c>
      <c r="V80" s="265"/>
      <c r="W80" s="265" t="e">
        <f>X79/W79</f>
        <v>#DIV/0!</v>
      </c>
      <c r="X80" s="265"/>
      <c r="Y80" s="265" t="e">
        <f>Z79/Y79</f>
        <v>#DIV/0!</v>
      </c>
      <c r="Z80" s="265"/>
      <c r="AA80" s="265" t="e">
        <f>AB79/AA79</f>
        <v>#DIV/0!</v>
      </c>
      <c r="AB80" s="265"/>
      <c r="AC80" s="265" t="e">
        <f>AD79/AC79</f>
        <v>#DIV/0!</v>
      </c>
      <c r="AD80" s="265"/>
      <c r="AE80" s="265" t="e">
        <f>AF79/AE79</f>
        <v>#DIV/0!</v>
      </c>
      <c r="AF80" s="265"/>
      <c r="AG80" s="265" t="e">
        <f>AH79/AG79</f>
        <v>#DIV/0!</v>
      </c>
      <c r="AH80" s="265"/>
      <c r="AI80" s="265" t="e">
        <f>AJ79/AI79</f>
        <v>#DIV/0!</v>
      </c>
      <c r="AJ80" s="265"/>
      <c r="AK80" s="265" t="e">
        <f>AL79/AK79</f>
        <v>#DIV/0!</v>
      </c>
      <c r="AL80" s="265"/>
      <c r="AM80" s="265" t="e">
        <f>AN79/AM79</f>
        <v>#DIV/0!</v>
      </c>
      <c r="AN80" s="265"/>
      <c r="AO80" s="265" t="e">
        <f>AP79/AO79</f>
        <v>#DIV/0!</v>
      </c>
      <c r="AP80" s="265"/>
      <c r="AQ80" s="265" t="e">
        <f>AR79/AQ79</f>
        <v>#DIV/0!</v>
      </c>
      <c r="AR80" s="265"/>
      <c r="AS80" s="265" t="e">
        <f>AT79/AS79</f>
        <v>#DIV/0!</v>
      </c>
      <c r="AT80" s="265"/>
      <c r="AU80" s="265" t="e">
        <f>AV79/AU79</f>
        <v>#DIV/0!</v>
      </c>
      <c r="AV80" s="265"/>
      <c r="AW80" s="265" t="e">
        <f>AX79/AW79</f>
        <v>#DIV/0!</v>
      </c>
      <c r="AX80" s="265"/>
      <c r="AY80" s="265" t="e">
        <f>AZ79/AY79</f>
        <v>#DIV/0!</v>
      </c>
      <c r="AZ80" s="265"/>
      <c r="BA80" s="138"/>
      <c r="BB80" s="283">
        <f>BC79/BB79</f>
        <v>126.66666666666667</v>
      </c>
      <c r="BC80" s="284"/>
      <c r="BD80" s="71" t="s">
        <v>82</v>
      </c>
      <c r="FW80" s="4"/>
      <c r="FX80" s="4"/>
      <c r="FY80" s="4"/>
      <c r="FZ80" s="4"/>
    </row>
    <row r="81" spans="1:182" x14ac:dyDescent="0.2">
      <c r="FW81" s="4"/>
      <c r="FX81" s="4"/>
      <c r="FY81" s="4"/>
      <c r="FZ81" s="4"/>
    </row>
    <row r="82" spans="1:182" x14ac:dyDescent="0.2">
      <c r="FW82" s="4"/>
      <c r="FX82" s="4"/>
      <c r="FY82" s="4"/>
      <c r="FZ82" s="4"/>
    </row>
    <row r="83" spans="1:182" s="4" customFormat="1" ht="12.75" customHeight="1" x14ac:dyDescent="0.2">
      <c r="A83" s="52"/>
      <c r="B83" s="52"/>
      <c r="C83" s="53"/>
      <c r="D83" s="53"/>
      <c r="E83" s="269">
        <v>2016</v>
      </c>
      <c r="F83" s="270"/>
      <c r="G83" s="270"/>
      <c r="H83" s="270"/>
      <c r="I83" s="270"/>
      <c r="J83" s="270"/>
      <c r="K83" s="270"/>
      <c r="L83" s="270"/>
      <c r="M83" s="270"/>
      <c r="N83" s="270"/>
      <c r="O83" s="270"/>
      <c r="P83" s="270"/>
      <c r="Q83" s="270"/>
      <c r="R83" s="270"/>
      <c r="S83" s="270"/>
      <c r="T83" s="270"/>
      <c r="U83" s="270"/>
      <c r="V83" s="270"/>
      <c r="W83" s="270"/>
      <c r="X83" s="270"/>
      <c r="Y83" s="270"/>
      <c r="Z83" s="270"/>
      <c r="AA83" s="270"/>
      <c r="AB83" s="271"/>
      <c r="AC83" s="275">
        <v>2017</v>
      </c>
      <c r="AD83" s="276"/>
      <c r="AE83" s="276"/>
      <c r="AF83" s="276"/>
      <c r="AG83" s="276"/>
      <c r="AH83" s="276"/>
      <c r="AI83" s="276"/>
      <c r="AJ83" s="276"/>
      <c r="AK83" s="276"/>
      <c r="AL83" s="276"/>
      <c r="AM83" s="276"/>
      <c r="AN83" s="276"/>
      <c r="AO83" s="276"/>
      <c r="AP83" s="276"/>
      <c r="AQ83" s="276"/>
      <c r="AR83" s="276"/>
      <c r="AS83" s="276"/>
      <c r="AT83" s="276"/>
      <c r="AU83" s="276"/>
      <c r="AV83" s="276"/>
      <c r="AW83" s="276"/>
      <c r="AX83" s="276"/>
      <c r="AY83" s="276"/>
      <c r="AZ83" s="277"/>
      <c r="BA83" s="65"/>
      <c r="BB83" s="17"/>
      <c r="BC83" s="17"/>
    </row>
    <row r="84" spans="1:182" s="5" customFormat="1" ht="15.75" x14ac:dyDescent="0.25">
      <c r="A84" s="72"/>
      <c r="B84" s="72" t="str">
        <f>'Stundenverteilung INGE'!L5</f>
        <v>JS - TU</v>
      </c>
      <c r="C84" s="281" t="str">
        <f>'Stundenverteilung INGE'!L7</f>
        <v>TP2</v>
      </c>
      <c r="D84" s="282"/>
      <c r="E84" s="272"/>
      <c r="F84" s="273"/>
      <c r="G84" s="273"/>
      <c r="H84" s="273"/>
      <c r="I84" s="273"/>
      <c r="J84" s="273"/>
      <c r="K84" s="273"/>
      <c r="L84" s="273"/>
      <c r="M84" s="273"/>
      <c r="N84" s="273"/>
      <c r="O84" s="273"/>
      <c r="P84" s="273"/>
      <c r="Q84" s="273"/>
      <c r="R84" s="273"/>
      <c r="S84" s="273"/>
      <c r="T84" s="273"/>
      <c r="U84" s="273"/>
      <c r="V84" s="273"/>
      <c r="W84" s="273"/>
      <c r="X84" s="273"/>
      <c r="Y84" s="273"/>
      <c r="Z84" s="273"/>
      <c r="AA84" s="273"/>
      <c r="AB84" s="274"/>
      <c r="AC84" s="278"/>
      <c r="AD84" s="279"/>
      <c r="AE84" s="279"/>
      <c r="AF84" s="279"/>
      <c r="AG84" s="279"/>
      <c r="AH84" s="279"/>
      <c r="AI84" s="279"/>
      <c r="AJ84" s="279"/>
      <c r="AK84" s="279"/>
      <c r="AL84" s="279"/>
      <c r="AM84" s="279"/>
      <c r="AN84" s="279"/>
      <c r="AO84" s="279"/>
      <c r="AP84" s="279"/>
      <c r="AQ84" s="279"/>
      <c r="AR84" s="279"/>
      <c r="AS84" s="279"/>
      <c r="AT84" s="279"/>
      <c r="AU84" s="279"/>
      <c r="AV84" s="279"/>
      <c r="AW84" s="279"/>
      <c r="AX84" s="279"/>
      <c r="AY84" s="279"/>
      <c r="AZ84" s="280"/>
      <c r="BA84" s="65"/>
      <c r="BB84" s="16"/>
      <c r="BC84" s="16"/>
      <c r="BD84" s="4"/>
      <c r="BE84" s="183" t="s">
        <v>176</v>
      </c>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row>
    <row r="85" spans="1:182" s="5" customFormat="1" ht="24" x14ac:dyDescent="0.2">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5" t="s">
        <v>200</v>
      </c>
      <c r="BH85" s="235" t="s">
        <v>201</v>
      </c>
      <c r="BI85" s="56" t="s">
        <v>15</v>
      </c>
      <c r="BJ85" s="56" t="s">
        <v>16</v>
      </c>
      <c r="BK85" s="235" t="s">
        <v>200</v>
      </c>
      <c r="BL85" s="235" t="s">
        <v>201</v>
      </c>
      <c r="BM85" s="56" t="s">
        <v>17</v>
      </c>
      <c r="BN85" s="56" t="s">
        <v>18</v>
      </c>
      <c r="BO85" s="235" t="s">
        <v>200</v>
      </c>
      <c r="BP85" s="235" t="s">
        <v>201</v>
      </c>
      <c r="BQ85" s="56" t="s">
        <v>19</v>
      </c>
      <c r="BR85" s="56" t="s">
        <v>20</v>
      </c>
      <c r="BS85" s="235" t="s">
        <v>200</v>
      </c>
      <c r="BT85" s="235" t="s">
        <v>201</v>
      </c>
      <c r="BU85" s="56" t="s">
        <v>21</v>
      </c>
      <c r="BV85" s="56" t="s">
        <v>22</v>
      </c>
      <c r="BW85" s="56" t="s">
        <v>23</v>
      </c>
      <c r="BX85" s="56" t="s">
        <v>24</v>
      </c>
      <c r="BY85" s="56" t="s">
        <v>25</v>
      </c>
      <c r="BZ85" s="56" t="s">
        <v>26</v>
      </c>
      <c r="CA85" s="56" t="s">
        <v>27</v>
      </c>
      <c r="CB85" s="56" t="s">
        <v>28</v>
      </c>
      <c r="CC85" s="56" t="s">
        <v>29</v>
      </c>
      <c r="CD85" s="56" t="s">
        <v>30</v>
      </c>
      <c r="CE85" s="56" t="s">
        <v>31</v>
      </c>
      <c r="CF85" s="56" t="s">
        <v>32</v>
      </c>
      <c r="CG85" s="56" t="s">
        <v>33</v>
      </c>
      <c r="CH85" s="56" t="s">
        <v>36</v>
      </c>
      <c r="CI85" s="56" t="s">
        <v>34</v>
      </c>
      <c r="CJ85" s="56" t="s">
        <v>35</v>
      </c>
      <c r="CK85" s="61" t="s">
        <v>13</v>
      </c>
      <c r="CL85" s="61"/>
      <c r="CM85" s="63" t="s">
        <v>4</v>
      </c>
      <c r="CN85" s="63" t="s">
        <v>5</v>
      </c>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row>
    <row r="86" spans="1:182" s="5" customFormat="1" x14ac:dyDescent="0.2">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7">ROUND(BB86*D86*2,1)/2</f>
        <v>0</v>
      </c>
      <c r="BD86" s="4"/>
      <c r="BE86" s="4"/>
      <c r="BF86" s="4">
        <f>SUM(BE86*D86)</f>
        <v>0</v>
      </c>
      <c r="BG86" s="236">
        <f>BE86+E86</f>
        <v>0</v>
      </c>
      <c r="BH86" s="239">
        <f>BF86+F86</f>
        <v>0</v>
      </c>
      <c r="BI86" s="4"/>
      <c r="BJ86" s="4">
        <f t="shared" ref="BJ86:BJ118" si="748">SUM(BI86*D86)</f>
        <v>0</v>
      </c>
      <c r="BK86" s="236">
        <f>BI86+G86</f>
        <v>0</v>
      </c>
      <c r="BL86" s="239">
        <f>BJ86+H86</f>
        <v>0</v>
      </c>
      <c r="BM86" s="4"/>
      <c r="BN86" s="4">
        <f t="shared" ref="BN86:BN118" si="749">SUM(BM86*D86)</f>
        <v>0</v>
      </c>
      <c r="BO86" s="240">
        <f t="shared" ref="BO86:BO118" si="750">BM86+I86</f>
        <v>0</v>
      </c>
      <c r="BP86" s="240">
        <f t="shared" ref="BP86:BP118" si="751">J86+BN86</f>
        <v>0</v>
      </c>
      <c r="BQ86" s="4"/>
      <c r="BR86" s="4">
        <f>SUM(BQ86*D86)</f>
        <v>0</v>
      </c>
      <c r="BS86" s="236">
        <f>SUM(BQ86+K86)</f>
        <v>0</v>
      </c>
      <c r="BT86" s="239">
        <f>SUM(BR86+L86)</f>
        <v>0</v>
      </c>
      <c r="BU86" s="4"/>
      <c r="BV86" s="4">
        <f>SUM(BU86*D86)</f>
        <v>0</v>
      </c>
      <c r="BW86" s="4"/>
      <c r="BX86" s="4"/>
      <c r="BY86" s="4"/>
      <c r="BZ86" s="4"/>
      <c r="CA86" s="4"/>
      <c r="CB86" s="4"/>
      <c r="CC86" s="4"/>
      <c r="CD86" s="4"/>
      <c r="CE86" s="4"/>
      <c r="CF86" s="4"/>
      <c r="CG86" s="4"/>
      <c r="CH86" s="4"/>
      <c r="CI86" s="4"/>
      <c r="CJ86" s="4"/>
      <c r="CK86" s="4"/>
      <c r="CL86" s="4"/>
      <c r="CM86" s="4">
        <f t="shared" ref="CM86:CM118" si="752">SUM(BE86+BI86+BM86+BQ86+BU86+BW86+BY86+CA86+CC86+CE86+CG86+CI86)</f>
        <v>0</v>
      </c>
      <c r="CN86" s="4">
        <f t="shared" ref="CN86:CN118" si="753">SUM(CM86*D86)</f>
        <v>0</v>
      </c>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row>
    <row r="87" spans="1:182" s="5" customFormat="1" x14ac:dyDescent="0.2">
      <c r="A87" s="60" t="s">
        <v>108</v>
      </c>
      <c r="B87" s="60" t="s">
        <v>109</v>
      </c>
      <c r="C87" s="60" t="s">
        <v>2</v>
      </c>
      <c r="D87" s="60">
        <v>140</v>
      </c>
      <c r="E87" s="6"/>
      <c r="F87" s="67">
        <f t="shared" ref="F87:F116" si="754">SUM(E87*$D87)</f>
        <v>0</v>
      </c>
      <c r="G87" s="6">
        <v>4.5</v>
      </c>
      <c r="H87" s="67">
        <f t="shared" ref="H87:H99" si="755">SUM(G87*$D87)</f>
        <v>630</v>
      </c>
      <c r="I87" s="6">
        <v>13.5</v>
      </c>
      <c r="J87" s="67">
        <f t="shared" ref="J87" si="756">SUM(I87*$D87)</f>
        <v>1890</v>
      </c>
      <c r="K87" s="6">
        <v>26</v>
      </c>
      <c r="L87" s="67">
        <f t="shared" ref="L87:L99" si="757">SUM(K87*$D87)</f>
        <v>3640</v>
      </c>
      <c r="M87" s="6">
        <v>28.5</v>
      </c>
      <c r="N87" s="67">
        <f t="shared" ref="N87:N99" si="758">SUM(M87*$D87)</f>
        <v>3990</v>
      </c>
      <c r="O87" s="6"/>
      <c r="P87" s="67">
        <f t="shared" ref="P87:P99" si="759">SUM(O87*$D87)</f>
        <v>0</v>
      </c>
      <c r="Q87" s="6"/>
      <c r="R87" s="67">
        <f t="shared" ref="R87:R99" si="760">SUM(Q87*$D87)</f>
        <v>0</v>
      </c>
      <c r="S87" s="6"/>
      <c r="T87" s="67">
        <f t="shared" ref="T87:T99" si="761">SUM(S87*$D87)</f>
        <v>0</v>
      </c>
      <c r="U87" s="6"/>
      <c r="V87" s="67">
        <f t="shared" ref="V87:V99" si="762">SUM(U87*$D87)</f>
        <v>0</v>
      </c>
      <c r="W87" s="6"/>
      <c r="X87" s="67">
        <f t="shared" ref="X87:X99" si="763">SUM(W87*$D87)</f>
        <v>0</v>
      </c>
      <c r="Y87" s="6"/>
      <c r="Z87" s="67">
        <f t="shared" ref="Z87:Z99" si="764">SUM(Y87*$D87)</f>
        <v>0</v>
      </c>
      <c r="AA87" s="6"/>
      <c r="AB87" s="67">
        <f t="shared" ref="AB87:AB99" si="765">SUM(AA87*$D87)</f>
        <v>0</v>
      </c>
      <c r="AC87" s="62"/>
      <c r="AD87" s="67">
        <f t="shared" ref="AD87:AD99" si="766">SUM(AC87*$D87)</f>
        <v>0</v>
      </c>
      <c r="AE87" s="62"/>
      <c r="AF87" s="67">
        <f t="shared" ref="AF87:AF99" si="767">SUM(AE87*$D87)</f>
        <v>0</v>
      </c>
      <c r="AG87" s="62"/>
      <c r="AH87" s="67">
        <f t="shared" ref="AH87:AH99" si="768">SUM(AG87*$D87)</f>
        <v>0</v>
      </c>
      <c r="AI87" s="62"/>
      <c r="AJ87" s="67">
        <f t="shared" ref="AJ87:AJ99" si="769">SUM(AI87*$D87)</f>
        <v>0</v>
      </c>
      <c r="AK87" s="62"/>
      <c r="AL87" s="67">
        <f t="shared" ref="AL87:AL99" si="770">SUM(AK87*$D87)</f>
        <v>0</v>
      </c>
      <c r="AM87" s="62"/>
      <c r="AN87" s="67">
        <f t="shared" ref="AN87:AN99" si="771">SUM(AM87*$D87)</f>
        <v>0</v>
      </c>
      <c r="AO87" s="62"/>
      <c r="AP87" s="67">
        <f t="shared" ref="AP87:AP99" si="772">SUM(AO87*$D87)</f>
        <v>0</v>
      </c>
      <c r="AQ87" s="62"/>
      <c r="AR87" s="67">
        <f t="shared" ref="AR87:AR99" si="773">SUM(AQ87*$D87)</f>
        <v>0</v>
      </c>
      <c r="AS87" s="62"/>
      <c r="AT87" s="67">
        <f t="shared" ref="AT87:AT99" si="774">SUM(AS87*$D87)</f>
        <v>0</v>
      </c>
      <c r="AU87" s="62"/>
      <c r="AV87" s="67">
        <f t="shared" ref="AV87:AV99" si="775">SUM(AU87*$D87)</f>
        <v>0</v>
      </c>
      <c r="AW87" s="62"/>
      <c r="AX87" s="67">
        <f t="shared" ref="AX87:AX99" si="776">SUM(AW87*$D87)</f>
        <v>0</v>
      </c>
      <c r="AY87" s="62"/>
      <c r="AZ87" s="67">
        <f t="shared" ref="AZ87:AZ99" si="777">SUM(AY87*$D87)</f>
        <v>0</v>
      </c>
      <c r="BA87" s="57"/>
      <c r="BB87" s="64">
        <f t="shared" ref="BB87:BB116" si="778">SUM(E87+G87+I87+K87+M87+O87+Q87+S87+U87+W87+Y87+AA87+AC87+AE87+AG87+AI87+AK87+AM87+AO87+AQ87+AS87+AU87+AW87+AY87)</f>
        <v>72.5</v>
      </c>
      <c r="BC87" s="64">
        <f t="shared" si="747"/>
        <v>10150</v>
      </c>
      <c r="BD87" s="4"/>
      <c r="BE87" s="4">
        <v>4.75</v>
      </c>
      <c r="BF87" s="4">
        <f t="shared" ref="BF87:BF118" si="779">SUM(BE87*D87)</f>
        <v>665</v>
      </c>
      <c r="BG87" s="236">
        <f t="shared" ref="BG87:BG118" si="780">BE87+E87</f>
        <v>4.75</v>
      </c>
      <c r="BH87" s="239">
        <f t="shared" ref="BH87:BH118" si="781">BF87+F87</f>
        <v>665</v>
      </c>
      <c r="BI87" s="4">
        <v>2.75</v>
      </c>
      <c r="BJ87" s="4">
        <f t="shared" si="748"/>
        <v>385</v>
      </c>
      <c r="BK87" s="236">
        <f t="shared" ref="BK87:BK118" si="782">BI87+G87</f>
        <v>7.25</v>
      </c>
      <c r="BL87" s="239">
        <f t="shared" ref="BL87:BL118" si="783">BJ87+H87</f>
        <v>1015</v>
      </c>
      <c r="BM87" s="4">
        <v>2.75</v>
      </c>
      <c r="BN87" s="4">
        <f t="shared" si="749"/>
        <v>385</v>
      </c>
      <c r="BO87" s="240">
        <f t="shared" si="750"/>
        <v>16.25</v>
      </c>
      <c r="BP87" s="240">
        <f t="shared" si="751"/>
        <v>2275</v>
      </c>
      <c r="BQ87" s="4">
        <v>2.75</v>
      </c>
      <c r="BR87" s="4">
        <f t="shared" ref="BR87:BR118" si="784">SUM(BQ87*D87)</f>
        <v>385</v>
      </c>
      <c r="BS87" s="236">
        <f t="shared" ref="BS87:BS118" si="785">SUM(BQ87+K87)</f>
        <v>28.75</v>
      </c>
      <c r="BT87" s="239">
        <f t="shared" ref="BT87:BT118" si="786">SUM(BR87+L87)</f>
        <v>4025</v>
      </c>
      <c r="BU87" s="4">
        <v>3.75</v>
      </c>
      <c r="BV87" s="4">
        <f t="shared" ref="BV87:BV118" si="787">SUM(BU87*D87)</f>
        <v>525</v>
      </c>
      <c r="BW87" s="4"/>
      <c r="BX87" s="4"/>
      <c r="BY87" s="4"/>
      <c r="BZ87" s="4"/>
      <c r="CA87" s="4"/>
      <c r="CB87" s="4"/>
      <c r="CC87" s="4"/>
      <c r="CD87" s="4"/>
      <c r="CE87" s="4"/>
      <c r="CF87" s="4"/>
      <c r="CG87" s="4"/>
      <c r="CH87" s="4"/>
      <c r="CI87" s="4"/>
      <c r="CJ87" s="4"/>
      <c r="CK87" s="4"/>
      <c r="CL87" s="4"/>
      <c r="CM87" s="4">
        <f t="shared" si="752"/>
        <v>16.75</v>
      </c>
      <c r="CN87" s="4">
        <f t="shared" si="753"/>
        <v>2345</v>
      </c>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row>
    <row r="88" spans="1:182" s="5" customFormat="1" x14ac:dyDescent="0.2">
      <c r="A88" s="60"/>
      <c r="B88" s="60"/>
      <c r="C88" s="60" t="s">
        <v>2</v>
      </c>
      <c r="D88" s="60">
        <v>140</v>
      </c>
      <c r="E88" s="6"/>
      <c r="F88" s="67">
        <f t="shared" si="754"/>
        <v>0</v>
      </c>
      <c r="G88" s="6"/>
      <c r="H88" s="67">
        <f t="shared" si="755"/>
        <v>0</v>
      </c>
      <c r="I88" s="6"/>
      <c r="J88" s="67">
        <f t="shared" ref="J88" si="788">SUM(I88*$D88)</f>
        <v>0</v>
      </c>
      <c r="K88" s="6"/>
      <c r="L88" s="67">
        <f t="shared" si="757"/>
        <v>0</v>
      </c>
      <c r="M88" s="6"/>
      <c r="N88" s="67">
        <f t="shared" si="758"/>
        <v>0</v>
      </c>
      <c r="O88" s="6"/>
      <c r="P88" s="67">
        <f t="shared" si="759"/>
        <v>0</v>
      </c>
      <c r="Q88" s="6"/>
      <c r="R88" s="67">
        <f t="shared" si="760"/>
        <v>0</v>
      </c>
      <c r="S88" s="6"/>
      <c r="T88" s="67">
        <f t="shared" si="761"/>
        <v>0</v>
      </c>
      <c r="U88" s="6"/>
      <c r="V88" s="67">
        <f t="shared" si="762"/>
        <v>0</v>
      </c>
      <c r="W88" s="6"/>
      <c r="X88" s="67">
        <f t="shared" si="763"/>
        <v>0</v>
      </c>
      <c r="Y88" s="6"/>
      <c r="Z88" s="67">
        <f t="shared" si="764"/>
        <v>0</v>
      </c>
      <c r="AA88" s="6"/>
      <c r="AB88" s="67">
        <f t="shared" si="765"/>
        <v>0</v>
      </c>
      <c r="AC88" s="62"/>
      <c r="AD88" s="67">
        <f t="shared" si="766"/>
        <v>0</v>
      </c>
      <c r="AE88" s="62"/>
      <c r="AF88" s="67">
        <f t="shared" si="767"/>
        <v>0</v>
      </c>
      <c r="AG88" s="62"/>
      <c r="AH88" s="67">
        <f t="shared" si="768"/>
        <v>0</v>
      </c>
      <c r="AI88" s="62"/>
      <c r="AJ88" s="67">
        <f t="shared" si="769"/>
        <v>0</v>
      </c>
      <c r="AK88" s="62"/>
      <c r="AL88" s="67">
        <f t="shared" si="770"/>
        <v>0</v>
      </c>
      <c r="AM88" s="62"/>
      <c r="AN88" s="67">
        <f t="shared" si="771"/>
        <v>0</v>
      </c>
      <c r="AO88" s="62"/>
      <c r="AP88" s="67">
        <f t="shared" si="772"/>
        <v>0</v>
      </c>
      <c r="AQ88" s="62"/>
      <c r="AR88" s="67">
        <f t="shared" si="773"/>
        <v>0</v>
      </c>
      <c r="AS88" s="62"/>
      <c r="AT88" s="67">
        <f t="shared" si="774"/>
        <v>0</v>
      </c>
      <c r="AU88" s="62"/>
      <c r="AV88" s="67">
        <f t="shared" si="775"/>
        <v>0</v>
      </c>
      <c r="AW88" s="62"/>
      <c r="AX88" s="67">
        <f t="shared" si="776"/>
        <v>0</v>
      </c>
      <c r="AY88" s="62"/>
      <c r="AZ88" s="67">
        <f t="shared" si="777"/>
        <v>0</v>
      </c>
      <c r="BA88" s="57"/>
      <c r="BB88" s="64">
        <f t="shared" si="778"/>
        <v>0</v>
      </c>
      <c r="BC88" s="64">
        <f t="shared" si="747"/>
        <v>0</v>
      </c>
      <c r="BD88" s="4"/>
      <c r="BE88" s="4"/>
      <c r="BF88" s="4">
        <f t="shared" si="779"/>
        <v>0</v>
      </c>
      <c r="BG88" s="236">
        <f t="shared" si="780"/>
        <v>0</v>
      </c>
      <c r="BH88" s="239">
        <f t="shared" si="781"/>
        <v>0</v>
      </c>
      <c r="BI88" s="4"/>
      <c r="BJ88" s="4">
        <f t="shared" si="748"/>
        <v>0</v>
      </c>
      <c r="BK88" s="236">
        <f t="shared" si="782"/>
        <v>0</v>
      </c>
      <c r="BL88" s="239">
        <f t="shared" si="783"/>
        <v>0</v>
      </c>
      <c r="BM88" s="4"/>
      <c r="BN88" s="4">
        <f t="shared" si="749"/>
        <v>0</v>
      </c>
      <c r="BO88" s="240">
        <f t="shared" si="750"/>
        <v>0</v>
      </c>
      <c r="BP88" s="240">
        <f t="shared" si="751"/>
        <v>0</v>
      </c>
      <c r="BQ88" s="4"/>
      <c r="BR88" s="4">
        <f t="shared" si="784"/>
        <v>0</v>
      </c>
      <c r="BS88" s="236">
        <f t="shared" si="785"/>
        <v>0</v>
      </c>
      <c r="BT88" s="239">
        <f t="shared" si="786"/>
        <v>0</v>
      </c>
      <c r="BU88" s="4"/>
      <c r="BV88" s="4">
        <f t="shared" si="787"/>
        <v>0</v>
      </c>
      <c r="BW88" s="4"/>
      <c r="BX88" s="4"/>
      <c r="BY88" s="4"/>
      <c r="BZ88" s="4"/>
      <c r="CA88" s="4"/>
      <c r="CB88" s="4"/>
      <c r="CC88" s="4"/>
      <c r="CD88" s="4"/>
      <c r="CE88" s="4"/>
      <c r="CF88" s="4"/>
      <c r="CG88" s="4"/>
      <c r="CH88" s="4"/>
      <c r="CI88" s="4"/>
      <c r="CJ88" s="4"/>
      <c r="CK88" s="4"/>
      <c r="CL88" s="4"/>
      <c r="CM88" s="4">
        <f t="shared" si="752"/>
        <v>0</v>
      </c>
      <c r="CN88" s="4">
        <f t="shared" si="753"/>
        <v>0</v>
      </c>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row>
    <row r="89" spans="1:182" s="5" customFormat="1" x14ac:dyDescent="0.2">
      <c r="A89" s="60"/>
      <c r="B89" s="60"/>
      <c r="C89" s="60" t="s">
        <v>2</v>
      </c>
      <c r="D89" s="60">
        <v>140</v>
      </c>
      <c r="E89" s="6"/>
      <c r="F89" s="67">
        <f t="shared" si="754"/>
        <v>0</v>
      </c>
      <c r="G89" s="6"/>
      <c r="H89" s="67">
        <f t="shared" si="755"/>
        <v>0</v>
      </c>
      <c r="I89" s="6"/>
      <c r="J89" s="67">
        <f t="shared" ref="J89" si="789">SUM(I89*$D89)</f>
        <v>0</v>
      </c>
      <c r="K89" s="6"/>
      <c r="L89" s="67">
        <f t="shared" si="757"/>
        <v>0</v>
      </c>
      <c r="M89" s="6"/>
      <c r="N89" s="67">
        <f t="shared" si="758"/>
        <v>0</v>
      </c>
      <c r="O89" s="6"/>
      <c r="P89" s="67">
        <f t="shared" si="759"/>
        <v>0</v>
      </c>
      <c r="Q89" s="6"/>
      <c r="R89" s="67">
        <f t="shared" si="760"/>
        <v>0</v>
      </c>
      <c r="S89" s="6"/>
      <c r="T89" s="67">
        <f t="shared" si="761"/>
        <v>0</v>
      </c>
      <c r="U89" s="6"/>
      <c r="V89" s="67">
        <f t="shared" si="762"/>
        <v>0</v>
      </c>
      <c r="W89" s="6"/>
      <c r="X89" s="67">
        <f t="shared" si="763"/>
        <v>0</v>
      </c>
      <c r="Y89" s="6"/>
      <c r="Z89" s="67">
        <f t="shared" si="764"/>
        <v>0</v>
      </c>
      <c r="AA89" s="6"/>
      <c r="AB89" s="67">
        <f t="shared" si="765"/>
        <v>0</v>
      </c>
      <c r="AC89" s="62"/>
      <c r="AD89" s="67">
        <f t="shared" si="766"/>
        <v>0</v>
      </c>
      <c r="AE89" s="62"/>
      <c r="AF89" s="67">
        <f t="shared" si="767"/>
        <v>0</v>
      </c>
      <c r="AG89" s="62"/>
      <c r="AH89" s="67">
        <f t="shared" si="768"/>
        <v>0</v>
      </c>
      <c r="AI89" s="62"/>
      <c r="AJ89" s="67">
        <f t="shared" si="769"/>
        <v>0</v>
      </c>
      <c r="AK89" s="62"/>
      <c r="AL89" s="67">
        <f t="shared" si="770"/>
        <v>0</v>
      </c>
      <c r="AM89" s="62"/>
      <c r="AN89" s="67">
        <f t="shared" si="771"/>
        <v>0</v>
      </c>
      <c r="AO89" s="62"/>
      <c r="AP89" s="67">
        <f t="shared" si="772"/>
        <v>0</v>
      </c>
      <c r="AQ89" s="62"/>
      <c r="AR89" s="67">
        <f t="shared" si="773"/>
        <v>0</v>
      </c>
      <c r="AS89" s="62"/>
      <c r="AT89" s="67">
        <f t="shared" si="774"/>
        <v>0</v>
      </c>
      <c r="AU89" s="62"/>
      <c r="AV89" s="67">
        <f t="shared" si="775"/>
        <v>0</v>
      </c>
      <c r="AW89" s="62"/>
      <c r="AX89" s="67">
        <f t="shared" si="776"/>
        <v>0</v>
      </c>
      <c r="AY89" s="62"/>
      <c r="AZ89" s="67">
        <f t="shared" si="777"/>
        <v>0</v>
      </c>
      <c r="BA89" s="57"/>
      <c r="BB89" s="64">
        <f t="shared" si="778"/>
        <v>0</v>
      </c>
      <c r="BC89" s="64">
        <f t="shared" si="747"/>
        <v>0</v>
      </c>
      <c r="BD89" s="4"/>
      <c r="BE89" s="4"/>
      <c r="BF89" s="4">
        <f t="shared" si="779"/>
        <v>0</v>
      </c>
      <c r="BG89" s="236">
        <f t="shared" si="780"/>
        <v>0</v>
      </c>
      <c r="BH89" s="239">
        <f t="shared" si="781"/>
        <v>0</v>
      </c>
      <c r="BI89" s="4"/>
      <c r="BJ89" s="4">
        <f t="shared" si="748"/>
        <v>0</v>
      </c>
      <c r="BK89" s="236">
        <f t="shared" si="782"/>
        <v>0</v>
      </c>
      <c r="BL89" s="239">
        <f t="shared" si="783"/>
        <v>0</v>
      </c>
      <c r="BM89" s="4"/>
      <c r="BN89" s="4">
        <f t="shared" si="749"/>
        <v>0</v>
      </c>
      <c r="BO89" s="240">
        <f t="shared" si="750"/>
        <v>0</v>
      </c>
      <c r="BP89" s="240">
        <f t="shared" si="751"/>
        <v>0</v>
      </c>
      <c r="BQ89" s="4"/>
      <c r="BR89" s="4">
        <f t="shared" si="784"/>
        <v>0</v>
      </c>
      <c r="BS89" s="236">
        <f t="shared" si="785"/>
        <v>0</v>
      </c>
      <c r="BT89" s="239">
        <f t="shared" si="786"/>
        <v>0</v>
      </c>
      <c r="BU89" s="4"/>
      <c r="BV89" s="4">
        <f t="shared" si="787"/>
        <v>0</v>
      </c>
      <c r="BW89" s="4"/>
      <c r="BX89" s="4"/>
      <c r="BY89" s="4"/>
      <c r="BZ89" s="4"/>
      <c r="CA89" s="4"/>
      <c r="CB89" s="4"/>
      <c r="CC89" s="4"/>
      <c r="CD89" s="4"/>
      <c r="CE89" s="4"/>
      <c r="CF89" s="4"/>
      <c r="CG89" s="4"/>
      <c r="CH89" s="4"/>
      <c r="CI89" s="4"/>
      <c r="CJ89" s="4"/>
      <c r="CK89" s="4"/>
      <c r="CL89" s="4"/>
      <c r="CM89" s="4">
        <f t="shared" si="752"/>
        <v>0</v>
      </c>
      <c r="CN89" s="4">
        <f t="shared" si="753"/>
        <v>0</v>
      </c>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row>
    <row r="90" spans="1:182" s="5" customFormat="1" x14ac:dyDescent="0.2">
      <c r="A90" s="60"/>
      <c r="B90" s="60"/>
      <c r="C90" s="60" t="s">
        <v>2</v>
      </c>
      <c r="D90" s="60">
        <v>140</v>
      </c>
      <c r="E90" s="6"/>
      <c r="F90" s="67">
        <f t="shared" si="754"/>
        <v>0</v>
      </c>
      <c r="G90" s="6"/>
      <c r="H90" s="67">
        <f t="shared" si="755"/>
        <v>0</v>
      </c>
      <c r="I90" s="6"/>
      <c r="J90" s="67">
        <f t="shared" ref="J90" si="790">SUM(I90*$D90)</f>
        <v>0</v>
      </c>
      <c r="K90" s="6"/>
      <c r="L90" s="67">
        <f t="shared" si="757"/>
        <v>0</v>
      </c>
      <c r="M90" s="6"/>
      <c r="N90" s="67">
        <f t="shared" si="758"/>
        <v>0</v>
      </c>
      <c r="O90" s="6"/>
      <c r="P90" s="67">
        <f t="shared" si="759"/>
        <v>0</v>
      </c>
      <c r="Q90" s="6"/>
      <c r="R90" s="67">
        <f t="shared" si="760"/>
        <v>0</v>
      </c>
      <c r="S90" s="6"/>
      <c r="T90" s="67">
        <f t="shared" si="761"/>
        <v>0</v>
      </c>
      <c r="U90" s="6"/>
      <c r="V90" s="67">
        <f t="shared" si="762"/>
        <v>0</v>
      </c>
      <c r="W90" s="6"/>
      <c r="X90" s="67">
        <f t="shared" si="763"/>
        <v>0</v>
      </c>
      <c r="Y90" s="6"/>
      <c r="Z90" s="67">
        <f t="shared" si="764"/>
        <v>0</v>
      </c>
      <c r="AA90" s="6"/>
      <c r="AB90" s="67">
        <f t="shared" si="765"/>
        <v>0</v>
      </c>
      <c r="AC90" s="62"/>
      <c r="AD90" s="67">
        <f t="shared" si="766"/>
        <v>0</v>
      </c>
      <c r="AE90" s="62"/>
      <c r="AF90" s="67">
        <f t="shared" si="767"/>
        <v>0</v>
      </c>
      <c r="AG90" s="62"/>
      <c r="AH90" s="67">
        <f t="shared" si="768"/>
        <v>0</v>
      </c>
      <c r="AI90" s="62"/>
      <c r="AJ90" s="67">
        <f t="shared" si="769"/>
        <v>0</v>
      </c>
      <c r="AK90" s="62"/>
      <c r="AL90" s="67">
        <f t="shared" si="770"/>
        <v>0</v>
      </c>
      <c r="AM90" s="62"/>
      <c r="AN90" s="67">
        <f t="shared" si="771"/>
        <v>0</v>
      </c>
      <c r="AO90" s="62"/>
      <c r="AP90" s="67">
        <f t="shared" si="772"/>
        <v>0</v>
      </c>
      <c r="AQ90" s="62"/>
      <c r="AR90" s="67">
        <f t="shared" si="773"/>
        <v>0</v>
      </c>
      <c r="AS90" s="62"/>
      <c r="AT90" s="67">
        <f t="shared" si="774"/>
        <v>0</v>
      </c>
      <c r="AU90" s="62"/>
      <c r="AV90" s="67">
        <f t="shared" si="775"/>
        <v>0</v>
      </c>
      <c r="AW90" s="62"/>
      <c r="AX90" s="67">
        <f t="shared" si="776"/>
        <v>0</v>
      </c>
      <c r="AY90" s="62"/>
      <c r="AZ90" s="67">
        <f t="shared" si="777"/>
        <v>0</v>
      </c>
      <c r="BA90" s="57"/>
      <c r="BB90" s="64">
        <f t="shared" si="778"/>
        <v>0</v>
      </c>
      <c r="BC90" s="64">
        <f t="shared" si="747"/>
        <v>0</v>
      </c>
      <c r="BD90" s="4"/>
      <c r="BE90" s="4"/>
      <c r="BF90" s="4">
        <f t="shared" si="779"/>
        <v>0</v>
      </c>
      <c r="BG90" s="236">
        <f t="shared" si="780"/>
        <v>0</v>
      </c>
      <c r="BH90" s="239">
        <f t="shared" si="781"/>
        <v>0</v>
      </c>
      <c r="BI90" s="4"/>
      <c r="BJ90" s="4">
        <f t="shared" si="748"/>
        <v>0</v>
      </c>
      <c r="BK90" s="236">
        <f t="shared" si="782"/>
        <v>0</v>
      </c>
      <c r="BL90" s="239">
        <f t="shared" si="783"/>
        <v>0</v>
      </c>
      <c r="BM90" s="4"/>
      <c r="BN90" s="4">
        <f t="shared" si="749"/>
        <v>0</v>
      </c>
      <c r="BO90" s="240">
        <f t="shared" si="750"/>
        <v>0</v>
      </c>
      <c r="BP90" s="240">
        <f t="shared" si="751"/>
        <v>0</v>
      </c>
      <c r="BQ90" s="4"/>
      <c r="BR90" s="4">
        <f t="shared" si="784"/>
        <v>0</v>
      </c>
      <c r="BS90" s="236">
        <f t="shared" si="785"/>
        <v>0</v>
      </c>
      <c r="BT90" s="239">
        <f t="shared" si="786"/>
        <v>0</v>
      </c>
      <c r="BU90" s="4"/>
      <c r="BV90" s="4">
        <f t="shared" si="787"/>
        <v>0</v>
      </c>
      <c r="BW90" s="4"/>
      <c r="BX90" s="4"/>
      <c r="BY90" s="4"/>
      <c r="BZ90" s="4"/>
      <c r="CA90" s="4"/>
      <c r="CB90" s="4"/>
      <c r="CC90" s="4"/>
      <c r="CD90" s="4"/>
      <c r="CE90" s="4"/>
      <c r="CF90" s="4"/>
      <c r="CG90" s="4"/>
      <c r="CH90" s="4"/>
      <c r="CI90" s="4"/>
      <c r="CJ90" s="4"/>
      <c r="CK90" s="4"/>
      <c r="CL90" s="4"/>
      <c r="CM90" s="4">
        <f t="shared" si="752"/>
        <v>0</v>
      </c>
      <c r="CN90" s="4">
        <f t="shared" si="753"/>
        <v>0</v>
      </c>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row>
    <row r="91" spans="1:182" s="5" customFormat="1" x14ac:dyDescent="0.2">
      <c r="A91" s="60" t="s">
        <v>149</v>
      </c>
      <c r="B91" s="60" t="s">
        <v>150</v>
      </c>
      <c r="C91" s="60" t="s">
        <v>7</v>
      </c>
      <c r="D91" s="60">
        <v>118</v>
      </c>
      <c r="E91" s="6"/>
      <c r="F91" s="67">
        <f t="shared" si="754"/>
        <v>0</v>
      </c>
      <c r="G91" s="6">
        <v>1</v>
      </c>
      <c r="H91" s="67">
        <f t="shared" si="755"/>
        <v>118</v>
      </c>
      <c r="I91" s="6"/>
      <c r="J91" s="67">
        <f t="shared" ref="J91" si="791">SUM(I91*$D91)</f>
        <v>0</v>
      </c>
      <c r="K91" s="6"/>
      <c r="L91" s="67">
        <f t="shared" si="757"/>
        <v>0</v>
      </c>
      <c r="M91" s="6"/>
      <c r="N91" s="67">
        <f t="shared" si="758"/>
        <v>0</v>
      </c>
      <c r="O91" s="6"/>
      <c r="P91" s="67">
        <f t="shared" si="759"/>
        <v>0</v>
      </c>
      <c r="Q91" s="6"/>
      <c r="R91" s="67">
        <f t="shared" si="760"/>
        <v>0</v>
      </c>
      <c r="S91" s="6"/>
      <c r="T91" s="67">
        <f t="shared" si="761"/>
        <v>0</v>
      </c>
      <c r="U91" s="6"/>
      <c r="V91" s="67">
        <f t="shared" si="762"/>
        <v>0</v>
      </c>
      <c r="W91" s="6"/>
      <c r="X91" s="67">
        <f t="shared" si="763"/>
        <v>0</v>
      </c>
      <c r="Y91" s="6"/>
      <c r="Z91" s="67">
        <f t="shared" si="764"/>
        <v>0</v>
      </c>
      <c r="AA91" s="6"/>
      <c r="AB91" s="67">
        <f t="shared" si="765"/>
        <v>0</v>
      </c>
      <c r="AC91" s="62"/>
      <c r="AD91" s="67">
        <f t="shared" si="766"/>
        <v>0</v>
      </c>
      <c r="AE91" s="62"/>
      <c r="AF91" s="67">
        <f t="shared" si="767"/>
        <v>0</v>
      </c>
      <c r="AG91" s="62"/>
      <c r="AH91" s="67">
        <f t="shared" si="768"/>
        <v>0</v>
      </c>
      <c r="AI91" s="62"/>
      <c r="AJ91" s="67">
        <f t="shared" si="769"/>
        <v>0</v>
      </c>
      <c r="AK91" s="62"/>
      <c r="AL91" s="67">
        <f t="shared" si="770"/>
        <v>0</v>
      </c>
      <c r="AM91" s="62"/>
      <c r="AN91" s="67">
        <f t="shared" si="771"/>
        <v>0</v>
      </c>
      <c r="AO91" s="62"/>
      <c r="AP91" s="67">
        <f t="shared" si="772"/>
        <v>0</v>
      </c>
      <c r="AQ91" s="62"/>
      <c r="AR91" s="67">
        <f t="shared" si="773"/>
        <v>0</v>
      </c>
      <c r="AS91" s="62"/>
      <c r="AT91" s="67">
        <f t="shared" si="774"/>
        <v>0</v>
      </c>
      <c r="AU91" s="62"/>
      <c r="AV91" s="67">
        <f t="shared" si="775"/>
        <v>0</v>
      </c>
      <c r="AW91" s="62"/>
      <c r="AX91" s="67">
        <f t="shared" si="776"/>
        <v>0</v>
      </c>
      <c r="AY91" s="62"/>
      <c r="AZ91" s="67">
        <f t="shared" si="777"/>
        <v>0</v>
      </c>
      <c r="BA91" s="57"/>
      <c r="BB91" s="64">
        <f t="shared" si="778"/>
        <v>1</v>
      </c>
      <c r="BC91" s="64">
        <f t="shared" si="747"/>
        <v>118</v>
      </c>
      <c r="BD91" s="4"/>
      <c r="BE91" s="4"/>
      <c r="BF91" s="4">
        <f t="shared" si="779"/>
        <v>0</v>
      </c>
      <c r="BG91" s="236">
        <f t="shared" si="780"/>
        <v>0</v>
      </c>
      <c r="BH91" s="239">
        <f t="shared" si="781"/>
        <v>0</v>
      </c>
      <c r="BI91" s="4"/>
      <c r="BJ91" s="4">
        <f t="shared" si="748"/>
        <v>0</v>
      </c>
      <c r="BK91" s="236">
        <f t="shared" si="782"/>
        <v>1</v>
      </c>
      <c r="BL91" s="239">
        <f t="shared" si="783"/>
        <v>118</v>
      </c>
      <c r="BM91" s="4"/>
      <c r="BN91" s="4">
        <f t="shared" si="749"/>
        <v>0</v>
      </c>
      <c r="BO91" s="240">
        <f t="shared" si="750"/>
        <v>0</v>
      </c>
      <c r="BP91" s="240">
        <f t="shared" si="751"/>
        <v>0</v>
      </c>
      <c r="BQ91" s="4"/>
      <c r="BR91" s="4">
        <f t="shared" si="784"/>
        <v>0</v>
      </c>
      <c r="BS91" s="236">
        <f t="shared" si="785"/>
        <v>0</v>
      </c>
      <c r="BT91" s="239">
        <f t="shared" si="786"/>
        <v>0</v>
      </c>
      <c r="BU91" s="4"/>
      <c r="BV91" s="4">
        <f t="shared" si="787"/>
        <v>0</v>
      </c>
      <c r="BW91" s="4"/>
      <c r="BX91" s="4"/>
      <c r="BY91" s="4"/>
      <c r="BZ91" s="4"/>
      <c r="CA91" s="4"/>
      <c r="CB91" s="4"/>
      <c r="CC91" s="4"/>
      <c r="CD91" s="4"/>
      <c r="CE91" s="4"/>
      <c r="CF91" s="4"/>
      <c r="CG91" s="4"/>
      <c r="CH91" s="4"/>
      <c r="CI91" s="4"/>
      <c r="CJ91" s="4"/>
      <c r="CK91" s="4"/>
      <c r="CL91" s="4"/>
      <c r="CM91" s="4">
        <f t="shared" si="752"/>
        <v>0</v>
      </c>
      <c r="CN91" s="4">
        <f t="shared" si="753"/>
        <v>0</v>
      </c>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row>
    <row r="92" spans="1:182" s="5" customFormat="1" x14ac:dyDescent="0.2">
      <c r="A92" s="60"/>
      <c r="B92" s="60"/>
      <c r="C92" s="60" t="s">
        <v>7</v>
      </c>
      <c r="D92" s="60">
        <v>118</v>
      </c>
      <c r="E92" s="6"/>
      <c r="F92" s="67">
        <f t="shared" si="754"/>
        <v>0</v>
      </c>
      <c r="G92" s="6"/>
      <c r="H92" s="67">
        <f t="shared" si="755"/>
        <v>0</v>
      </c>
      <c r="I92" s="6"/>
      <c r="J92" s="67">
        <f t="shared" ref="J92" si="792">SUM(I92*$D92)</f>
        <v>0</v>
      </c>
      <c r="K92" s="6"/>
      <c r="L92" s="67">
        <f t="shared" si="757"/>
        <v>0</v>
      </c>
      <c r="M92" s="6"/>
      <c r="N92" s="67">
        <f t="shared" si="758"/>
        <v>0</v>
      </c>
      <c r="O92" s="6"/>
      <c r="P92" s="67">
        <f t="shared" si="759"/>
        <v>0</v>
      </c>
      <c r="Q92" s="6"/>
      <c r="R92" s="67">
        <f t="shared" si="760"/>
        <v>0</v>
      </c>
      <c r="S92" s="6"/>
      <c r="T92" s="67">
        <f t="shared" si="761"/>
        <v>0</v>
      </c>
      <c r="U92" s="6"/>
      <c r="V92" s="67">
        <f t="shared" si="762"/>
        <v>0</v>
      </c>
      <c r="W92" s="6"/>
      <c r="X92" s="67">
        <f t="shared" si="763"/>
        <v>0</v>
      </c>
      <c r="Y92" s="6"/>
      <c r="Z92" s="67">
        <f t="shared" si="764"/>
        <v>0</v>
      </c>
      <c r="AA92" s="6"/>
      <c r="AB92" s="67">
        <f t="shared" si="765"/>
        <v>0</v>
      </c>
      <c r="AC92" s="62"/>
      <c r="AD92" s="67">
        <f t="shared" si="766"/>
        <v>0</v>
      </c>
      <c r="AE92" s="62"/>
      <c r="AF92" s="67">
        <f t="shared" si="767"/>
        <v>0</v>
      </c>
      <c r="AG92" s="62"/>
      <c r="AH92" s="67">
        <f t="shared" si="768"/>
        <v>0</v>
      </c>
      <c r="AI92" s="62"/>
      <c r="AJ92" s="67">
        <f t="shared" si="769"/>
        <v>0</v>
      </c>
      <c r="AK92" s="62"/>
      <c r="AL92" s="67">
        <f t="shared" si="770"/>
        <v>0</v>
      </c>
      <c r="AM92" s="62"/>
      <c r="AN92" s="67">
        <f t="shared" si="771"/>
        <v>0</v>
      </c>
      <c r="AO92" s="62"/>
      <c r="AP92" s="67">
        <f t="shared" si="772"/>
        <v>0</v>
      </c>
      <c r="AQ92" s="62"/>
      <c r="AR92" s="67">
        <f t="shared" si="773"/>
        <v>0</v>
      </c>
      <c r="AS92" s="62"/>
      <c r="AT92" s="67">
        <f t="shared" si="774"/>
        <v>0</v>
      </c>
      <c r="AU92" s="62"/>
      <c r="AV92" s="67">
        <f t="shared" si="775"/>
        <v>0</v>
      </c>
      <c r="AW92" s="62"/>
      <c r="AX92" s="67">
        <f t="shared" si="776"/>
        <v>0</v>
      </c>
      <c r="AY92" s="62"/>
      <c r="AZ92" s="67">
        <f t="shared" si="777"/>
        <v>0</v>
      </c>
      <c r="BA92" s="57"/>
      <c r="BB92" s="64">
        <f t="shared" si="778"/>
        <v>0</v>
      </c>
      <c r="BC92" s="64">
        <f t="shared" si="747"/>
        <v>0</v>
      </c>
      <c r="BD92" s="4"/>
      <c r="BE92" s="4"/>
      <c r="BF92" s="4">
        <f t="shared" si="779"/>
        <v>0</v>
      </c>
      <c r="BG92" s="236">
        <f t="shared" si="780"/>
        <v>0</v>
      </c>
      <c r="BH92" s="239">
        <f t="shared" si="781"/>
        <v>0</v>
      </c>
      <c r="BI92" s="4"/>
      <c r="BJ92" s="4">
        <f t="shared" si="748"/>
        <v>0</v>
      </c>
      <c r="BK92" s="236">
        <f t="shared" si="782"/>
        <v>0</v>
      </c>
      <c r="BL92" s="239">
        <f t="shared" si="783"/>
        <v>0</v>
      </c>
      <c r="BM92" s="4"/>
      <c r="BN92" s="4">
        <f t="shared" si="749"/>
        <v>0</v>
      </c>
      <c r="BO92" s="240">
        <f t="shared" si="750"/>
        <v>0</v>
      </c>
      <c r="BP92" s="240">
        <f t="shared" si="751"/>
        <v>0</v>
      </c>
      <c r="BQ92" s="4"/>
      <c r="BR92" s="4">
        <f t="shared" si="784"/>
        <v>0</v>
      </c>
      <c r="BS92" s="236">
        <f t="shared" si="785"/>
        <v>0</v>
      </c>
      <c r="BT92" s="239">
        <f t="shared" si="786"/>
        <v>0</v>
      </c>
      <c r="BU92" s="4"/>
      <c r="BV92" s="4">
        <f t="shared" si="787"/>
        <v>0</v>
      </c>
      <c r="BW92" s="4"/>
      <c r="BX92" s="4"/>
      <c r="BY92" s="4"/>
      <c r="BZ92" s="4"/>
      <c r="CA92" s="4"/>
      <c r="CB92" s="4"/>
      <c r="CC92" s="4"/>
      <c r="CD92" s="4"/>
      <c r="CE92" s="4"/>
      <c r="CF92" s="4"/>
      <c r="CG92" s="4"/>
      <c r="CH92" s="4"/>
      <c r="CI92" s="4"/>
      <c r="CJ92" s="4"/>
      <c r="CK92" s="4"/>
      <c r="CL92" s="4"/>
      <c r="CM92" s="4">
        <f t="shared" si="752"/>
        <v>0</v>
      </c>
      <c r="CN92" s="4">
        <f t="shared" si="753"/>
        <v>0</v>
      </c>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row>
    <row r="93" spans="1:182" s="5" customFormat="1" x14ac:dyDescent="0.2">
      <c r="A93" s="60"/>
      <c r="B93" s="60"/>
      <c r="C93" s="60" t="s">
        <v>7</v>
      </c>
      <c r="D93" s="60">
        <v>118</v>
      </c>
      <c r="E93" s="6"/>
      <c r="F93" s="67">
        <f t="shared" si="754"/>
        <v>0</v>
      </c>
      <c r="G93" s="6"/>
      <c r="H93" s="67">
        <f t="shared" si="755"/>
        <v>0</v>
      </c>
      <c r="I93" s="6"/>
      <c r="J93" s="67">
        <f t="shared" ref="J93" si="793">SUM(I93*$D93)</f>
        <v>0</v>
      </c>
      <c r="K93" s="6"/>
      <c r="L93" s="67">
        <f t="shared" si="757"/>
        <v>0</v>
      </c>
      <c r="M93" s="6"/>
      <c r="N93" s="67">
        <f t="shared" si="758"/>
        <v>0</v>
      </c>
      <c r="O93" s="6"/>
      <c r="P93" s="67">
        <f t="shared" si="759"/>
        <v>0</v>
      </c>
      <c r="Q93" s="6"/>
      <c r="R93" s="67">
        <f t="shared" si="760"/>
        <v>0</v>
      </c>
      <c r="S93" s="6"/>
      <c r="T93" s="67">
        <f t="shared" si="761"/>
        <v>0</v>
      </c>
      <c r="U93" s="6"/>
      <c r="V93" s="67">
        <f t="shared" si="762"/>
        <v>0</v>
      </c>
      <c r="W93" s="6"/>
      <c r="X93" s="67">
        <f t="shared" si="763"/>
        <v>0</v>
      </c>
      <c r="Y93" s="6"/>
      <c r="Z93" s="67">
        <f t="shared" si="764"/>
        <v>0</v>
      </c>
      <c r="AA93" s="6"/>
      <c r="AB93" s="67">
        <f t="shared" si="765"/>
        <v>0</v>
      </c>
      <c r="AC93" s="62"/>
      <c r="AD93" s="67">
        <f t="shared" si="766"/>
        <v>0</v>
      </c>
      <c r="AE93" s="62"/>
      <c r="AF93" s="67">
        <f t="shared" si="767"/>
        <v>0</v>
      </c>
      <c r="AG93" s="62"/>
      <c r="AH93" s="67">
        <f t="shared" si="768"/>
        <v>0</v>
      </c>
      <c r="AI93" s="62"/>
      <c r="AJ93" s="67">
        <f t="shared" si="769"/>
        <v>0</v>
      </c>
      <c r="AK93" s="62"/>
      <c r="AL93" s="67">
        <f t="shared" si="770"/>
        <v>0</v>
      </c>
      <c r="AM93" s="62"/>
      <c r="AN93" s="67">
        <f t="shared" si="771"/>
        <v>0</v>
      </c>
      <c r="AO93" s="62"/>
      <c r="AP93" s="67">
        <f t="shared" si="772"/>
        <v>0</v>
      </c>
      <c r="AQ93" s="62"/>
      <c r="AR93" s="67">
        <f t="shared" si="773"/>
        <v>0</v>
      </c>
      <c r="AS93" s="62"/>
      <c r="AT93" s="67">
        <f t="shared" si="774"/>
        <v>0</v>
      </c>
      <c r="AU93" s="62"/>
      <c r="AV93" s="67">
        <f t="shared" si="775"/>
        <v>0</v>
      </c>
      <c r="AW93" s="62"/>
      <c r="AX93" s="67">
        <f t="shared" si="776"/>
        <v>0</v>
      </c>
      <c r="AY93" s="62"/>
      <c r="AZ93" s="67">
        <f t="shared" si="777"/>
        <v>0</v>
      </c>
      <c r="BA93" s="57"/>
      <c r="BB93" s="64">
        <f t="shared" si="778"/>
        <v>0</v>
      </c>
      <c r="BC93" s="64">
        <f t="shared" si="747"/>
        <v>0</v>
      </c>
      <c r="BD93" s="4"/>
      <c r="BE93" s="4"/>
      <c r="BF93" s="4">
        <f t="shared" si="779"/>
        <v>0</v>
      </c>
      <c r="BG93" s="236">
        <f t="shared" si="780"/>
        <v>0</v>
      </c>
      <c r="BH93" s="239">
        <f t="shared" si="781"/>
        <v>0</v>
      </c>
      <c r="BI93" s="4"/>
      <c r="BJ93" s="4">
        <f t="shared" si="748"/>
        <v>0</v>
      </c>
      <c r="BK93" s="236">
        <f t="shared" si="782"/>
        <v>0</v>
      </c>
      <c r="BL93" s="239">
        <f t="shared" si="783"/>
        <v>0</v>
      </c>
      <c r="BM93" s="4"/>
      <c r="BN93" s="4">
        <f t="shared" si="749"/>
        <v>0</v>
      </c>
      <c r="BO93" s="240">
        <f t="shared" si="750"/>
        <v>0</v>
      </c>
      <c r="BP93" s="240">
        <f t="shared" si="751"/>
        <v>0</v>
      </c>
      <c r="BQ93" s="4"/>
      <c r="BR93" s="4">
        <f t="shared" si="784"/>
        <v>0</v>
      </c>
      <c r="BS93" s="236">
        <f t="shared" si="785"/>
        <v>0</v>
      </c>
      <c r="BT93" s="239">
        <f t="shared" si="786"/>
        <v>0</v>
      </c>
      <c r="BU93" s="4"/>
      <c r="BV93" s="4">
        <f t="shared" si="787"/>
        <v>0</v>
      </c>
      <c r="BW93" s="4"/>
      <c r="BX93" s="4"/>
      <c r="BY93" s="4"/>
      <c r="BZ93" s="4"/>
      <c r="CA93" s="4"/>
      <c r="CB93" s="4"/>
      <c r="CC93" s="4"/>
      <c r="CD93" s="4"/>
      <c r="CE93" s="4"/>
      <c r="CF93" s="4"/>
      <c r="CG93" s="4"/>
      <c r="CH93" s="4"/>
      <c r="CI93" s="4"/>
      <c r="CJ93" s="4"/>
      <c r="CK93" s="4"/>
      <c r="CL93" s="4"/>
      <c r="CM93" s="4">
        <f t="shared" si="752"/>
        <v>0</v>
      </c>
      <c r="CN93" s="4">
        <f t="shared" si="753"/>
        <v>0</v>
      </c>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row>
    <row r="94" spans="1:182" s="5" customFormat="1" x14ac:dyDescent="0.2">
      <c r="A94" s="60"/>
      <c r="B94" s="60"/>
      <c r="C94" s="60" t="s">
        <v>7</v>
      </c>
      <c r="D94" s="60">
        <v>118</v>
      </c>
      <c r="E94" s="6"/>
      <c r="F94" s="67">
        <f t="shared" si="754"/>
        <v>0</v>
      </c>
      <c r="G94" s="6"/>
      <c r="H94" s="67">
        <f t="shared" si="755"/>
        <v>0</v>
      </c>
      <c r="I94" s="6"/>
      <c r="J94" s="67">
        <f t="shared" ref="J94" si="794">SUM(I94*$D94)</f>
        <v>0</v>
      </c>
      <c r="K94" s="6"/>
      <c r="L94" s="67">
        <f t="shared" si="757"/>
        <v>0</v>
      </c>
      <c r="M94" s="6"/>
      <c r="N94" s="67">
        <f t="shared" si="758"/>
        <v>0</v>
      </c>
      <c r="O94" s="6"/>
      <c r="P94" s="67">
        <f t="shared" si="759"/>
        <v>0</v>
      </c>
      <c r="Q94" s="6"/>
      <c r="R94" s="67">
        <f t="shared" si="760"/>
        <v>0</v>
      </c>
      <c r="S94" s="6"/>
      <c r="T94" s="67">
        <f t="shared" si="761"/>
        <v>0</v>
      </c>
      <c r="U94" s="6"/>
      <c r="V94" s="67">
        <f t="shared" si="762"/>
        <v>0</v>
      </c>
      <c r="W94" s="6"/>
      <c r="X94" s="67">
        <f t="shared" si="763"/>
        <v>0</v>
      </c>
      <c r="Y94" s="6"/>
      <c r="Z94" s="67">
        <f t="shared" si="764"/>
        <v>0</v>
      </c>
      <c r="AA94" s="6"/>
      <c r="AB94" s="67">
        <f t="shared" si="765"/>
        <v>0</v>
      </c>
      <c r="AC94" s="62"/>
      <c r="AD94" s="67">
        <f t="shared" si="766"/>
        <v>0</v>
      </c>
      <c r="AE94" s="62"/>
      <c r="AF94" s="67">
        <f t="shared" si="767"/>
        <v>0</v>
      </c>
      <c r="AG94" s="62"/>
      <c r="AH94" s="67">
        <f t="shared" si="768"/>
        <v>0</v>
      </c>
      <c r="AI94" s="62"/>
      <c r="AJ94" s="67">
        <f t="shared" si="769"/>
        <v>0</v>
      </c>
      <c r="AK94" s="62"/>
      <c r="AL94" s="67">
        <f t="shared" si="770"/>
        <v>0</v>
      </c>
      <c r="AM94" s="62"/>
      <c r="AN94" s="67">
        <f t="shared" si="771"/>
        <v>0</v>
      </c>
      <c r="AO94" s="62"/>
      <c r="AP94" s="67">
        <f t="shared" si="772"/>
        <v>0</v>
      </c>
      <c r="AQ94" s="62"/>
      <c r="AR94" s="67">
        <f t="shared" si="773"/>
        <v>0</v>
      </c>
      <c r="AS94" s="62"/>
      <c r="AT94" s="67">
        <f t="shared" si="774"/>
        <v>0</v>
      </c>
      <c r="AU94" s="62"/>
      <c r="AV94" s="67">
        <f t="shared" si="775"/>
        <v>0</v>
      </c>
      <c r="AW94" s="62"/>
      <c r="AX94" s="67">
        <f t="shared" si="776"/>
        <v>0</v>
      </c>
      <c r="AY94" s="62"/>
      <c r="AZ94" s="67">
        <f t="shared" si="777"/>
        <v>0</v>
      </c>
      <c r="BA94" s="57"/>
      <c r="BB94" s="64">
        <f t="shared" si="778"/>
        <v>0</v>
      </c>
      <c r="BC94" s="64">
        <f t="shared" si="747"/>
        <v>0</v>
      </c>
      <c r="BD94" s="4"/>
      <c r="BE94" s="4"/>
      <c r="BF94" s="4">
        <f t="shared" si="779"/>
        <v>0</v>
      </c>
      <c r="BG94" s="236">
        <f t="shared" si="780"/>
        <v>0</v>
      </c>
      <c r="BH94" s="239">
        <f t="shared" si="781"/>
        <v>0</v>
      </c>
      <c r="BI94" s="4"/>
      <c r="BJ94" s="4">
        <f t="shared" si="748"/>
        <v>0</v>
      </c>
      <c r="BK94" s="236">
        <f t="shared" si="782"/>
        <v>0</v>
      </c>
      <c r="BL94" s="239">
        <f t="shared" si="783"/>
        <v>0</v>
      </c>
      <c r="BM94" s="4"/>
      <c r="BN94" s="4">
        <f t="shared" si="749"/>
        <v>0</v>
      </c>
      <c r="BO94" s="240">
        <f t="shared" si="750"/>
        <v>0</v>
      </c>
      <c r="BP94" s="240">
        <f t="shared" si="751"/>
        <v>0</v>
      </c>
      <c r="BQ94" s="4"/>
      <c r="BR94" s="4">
        <f t="shared" si="784"/>
        <v>0</v>
      </c>
      <c r="BS94" s="236">
        <f t="shared" si="785"/>
        <v>0</v>
      </c>
      <c r="BT94" s="239">
        <f t="shared" si="786"/>
        <v>0</v>
      </c>
      <c r="BU94" s="4"/>
      <c r="BV94" s="4">
        <f t="shared" si="787"/>
        <v>0</v>
      </c>
      <c r="BW94" s="4"/>
      <c r="BX94" s="4"/>
      <c r="BY94" s="4"/>
      <c r="BZ94" s="4"/>
      <c r="CA94" s="4"/>
      <c r="CB94" s="4"/>
      <c r="CC94" s="4"/>
      <c r="CD94" s="4"/>
      <c r="CE94" s="4"/>
      <c r="CF94" s="4"/>
      <c r="CG94" s="4"/>
      <c r="CH94" s="4"/>
      <c r="CI94" s="4"/>
      <c r="CJ94" s="4"/>
      <c r="CK94" s="4"/>
      <c r="CL94" s="4"/>
      <c r="CM94" s="4">
        <f t="shared" si="752"/>
        <v>0</v>
      </c>
      <c r="CN94" s="4">
        <f t="shared" si="753"/>
        <v>0</v>
      </c>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row>
    <row r="95" spans="1:182" s="5" customFormat="1" x14ac:dyDescent="0.2">
      <c r="A95" s="60" t="s">
        <v>107</v>
      </c>
      <c r="B95" s="60" t="s">
        <v>104</v>
      </c>
      <c r="C95" s="60" t="s">
        <v>3</v>
      </c>
      <c r="D95" s="60">
        <v>100</v>
      </c>
      <c r="E95" s="6"/>
      <c r="F95" s="67">
        <f t="shared" si="754"/>
        <v>0</v>
      </c>
      <c r="G95" s="6">
        <v>4.5</v>
      </c>
      <c r="H95" s="67">
        <f t="shared" si="755"/>
        <v>450</v>
      </c>
      <c r="I95" s="6"/>
      <c r="J95" s="67">
        <f t="shared" ref="J95" si="795">SUM(I95*$D95)</f>
        <v>0</v>
      </c>
      <c r="K95" s="6">
        <v>40</v>
      </c>
      <c r="L95" s="67">
        <f t="shared" si="757"/>
        <v>4000</v>
      </c>
      <c r="M95" s="6">
        <v>77.5</v>
      </c>
      <c r="N95" s="67">
        <f t="shared" si="758"/>
        <v>7750</v>
      </c>
      <c r="O95" s="6"/>
      <c r="P95" s="67">
        <f t="shared" si="759"/>
        <v>0</v>
      </c>
      <c r="Q95" s="6"/>
      <c r="R95" s="67">
        <f t="shared" si="760"/>
        <v>0</v>
      </c>
      <c r="S95" s="6"/>
      <c r="T95" s="67">
        <f t="shared" si="761"/>
        <v>0</v>
      </c>
      <c r="U95" s="6"/>
      <c r="V95" s="67">
        <f t="shared" si="762"/>
        <v>0</v>
      </c>
      <c r="W95" s="6"/>
      <c r="X95" s="67">
        <f t="shared" si="763"/>
        <v>0</v>
      </c>
      <c r="Y95" s="6"/>
      <c r="Z95" s="67">
        <f t="shared" si="764"/>
        <v>0</v>
      </c>
      <c r="AA95" s="6"/>
      <c r="AB95" s="67">
        <f t="shared" si="765"/>
        <v>0</v>
      </c>
      <c r="AC95" s="62"/>
      <c r="AD95" s="67">
        <f t="shared" si="766"/>
        <v>0</v>
      </c>
      <c r="AE95" s="62"/>
      <c r="AF95" s="67">
        <f t="shared" si="767"/>
        <v>0</v>
      </c>
      <c r="AG95" s="62"/>
      <c r="AH95" s="67">
        <f t="shared" si="768"/>
        <v>0</v>
      </c>
      <c r="AI95" s="62"/>
      <c r="AJ95" s="67">
        <f t="shared" si="769"/>
        <v>0</v>
      </c>
      <c r="AK95" s="62"/>
      <c r="AL95" s="67">
        <f t="shared" si="770"/>
        <v>0</v>
      </c>
      <c r="AM95" s="62"/>
      <c r="AN95" s="67">
        <f t="shared" si="771"/>
        <v>0</v>
      </c>
      <c r="AO95" s="62"/>
      <c r="AP95" s="67">
        <f t="shared" si="772"/>
        <v>0</v>
      </c>
      <c r="AQ95" s="62"/>
      <c r="AR95" s="67">
        <f t="shared" si="773"/>
        <v>0</v>
      </c>
      <c r="AS95" s="62"/>
      <c r="AT95" s="67">
        <f t="shared" si="774"/>
        <v>0</v>
      </c>
      <c r="AU95" s="62"/>
      <c r="AV95" s="67">
        <f t="shared" si="775"/>
        <v>0</v>
      </c>
      <c r="AW95" s="62"/>
      <c r="AX95" s="67">
        <f t="shared" si="776"/>
        <v>0</v>
      </c>
      <c r="AY95" s="62"/>
      <c r="AZ95" s="67">
        <f t="shared" si="777"/>
        <v>0</v>
      </c>
      <c r="BA95" s="57"/>
      <c r="BB95" s="64">
        <f t="shared" si="778"/>
        <v>122</v>
      </c>
      <c r="BC95" s="64">
        <f t="shared" si="747"/>
        <v>12200</v>
      </c>
      <c r="BD95" s="4"/>
      <c r="BE95" s="4"/>
      <c r="BF95" s="4">
        <f t="shared" si="779"/>
        <v>0</v>
      </c>
      <c r="BG95" s="236">
        <f t="shared" si="780"/>
        <v>0</v>
      </c>
      <c r="BH95" s="239">
        <f t="shared" si="781"/>
        <v>0</v>
      </c>
      <c r="BI95" s="4"/>
      <c r="BJ95" s="4">
        <f t="shared" si="748"/>
        <v>0</v>
      </c>
      <c r="BK95" s="236">
        <f t="shared" si="782"/>
        <v>4.5</v>
      </c>
      <c r="BL95" s="239">
        <f t="shared" si="783"/>
        <v>450</v>
      </c>
      <c r="BM95" s="4">
        <v>2.25</v>
      </c>
      <c r="BN95" s="4">
        <f t="shared" si="749"/>
        <v>225</v>
      </c>
      <c r="BO95" s="240">
        <f t="shared" si="750"/>
        <v>2.25</v>
      </c>
      <c r="BP95" s="240">
        <f t="shared" si="751"/>
        <v>225</v>
      </c>
      <c r="BQ95" s="4">
        <v>1.5</v>
      </c>
      <c r="BR95" s="4">
        <f t="shared" si="784"/>
        <v>150</v>
      </c>
      <c r="BS95" s="236">
        <f t="shared" si="785"/>
        <v>41.5</v>
      </c>
      <c r="BT95" s="239">
        <f t="shared" si="786"/>
        <v>4150</v>
      </c>
      <c r="BU95" s="4">
        <v>4.25</v>
      </c>
      <c r="BV95" s="4">
        <f t="shared" si="787"/>
        <v>425</v>
      </c>
      <c r="BW95" s="4"/>
      <c r="BX95" s="4"/>
      <c r="BY95" s="4"/>
      <c r="BZ95" s="4"/>
      <c r="CA95" s="4"/>
      <c r="CB95" s="4"/>
      <c r="CC95" s="4"/>
      <c r="CD95" s="4"/>
      <c r="CE95" s="4"/>
      <c r="CF95" s="4"/>
      <c r="CG95" s="4"/>
      <c r="CH95" s="4"/>
      <c r="CI95" s="4"/>
      <c r="CJ95" s="4"/>
      <c r="CK95" s="4"/>
      <c r="CL95" s="4"/>
      <c r="CM95" s="4">
        <f t="shared" si="752"/>
        <v>8</v>
      </c>
      <c r="CN95" s="4">
        <f t="shared" si="753"/>
        <v>800</v>
      </c>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row>
    <row r="96" spans="1:182" s="5" customFormat="1" x14ac:dyDescent="0.2">
      <c r="A96" s="60" t="s">
        <v>153</v>
      </c>
      <c r="B96" s="60" t="s">
        <v>111</v>
      </c>
      <c r="C96" s="60" t="s">
        <v>3</v>
      </c>
      <c r="D96" s="60">
        <v>100</v>
      </c>
      <c r="E96" s="6"/>
      <c r="F96" s="67">
        <f t="shared" si="754"/>
        <v>0</v>
      </c>
      <c r="G96" s="6">
        <v>0.5</v>
      </c>
      <c r="H96" s="67">
        <f t="shared" si="755"/>
        <v>50</v>
      </c>
      <c r="I96" s="6"/>
      <c r="J96" s="67">
        <f t="shared" ref="J96" si="796">SUM(I96*$D96)</f>
        <v>0</v>
      </c>
      <c r="K96" s="6"/>
      <c r="L96" s="67">
        <f t="shared" si="757"/>
        <v>0</v>
      </c>
      <c r="M96" s="6"/>
      <c r="N96" s="67">
        <f t="shared" si="758"/>
        <v>0</v>
      </c>
      <c r="O96" s="6"/>
      <c r="P96" s="67">
        <f t="shared" si="759"/>
        <v>0</v>
      </c>
      <c r="Q96" s="6"/>
      <c r="R96" s="67">
        <f t="shared" si="760"/>
        <v>0</v>
      </c>
      <c r="S96" s="6"/>
      <c r="T96" s="67">
        <f t="shared" si="761"/>
        <v>0</v>
      </c>
      <c r="U96" s="6"/>
      <c r="V96" s="67">
        <f t="shared" si="762"/>
        <v>0</v>
      </c>
      <c r="W96" s="6"/>
      <c r="X96" s="67">
        <f t="shared" si="763"/>
        <v>0</v>
      </c>
      <c r="Y96" s="6"/>
      <c r="Z96" s="67">
        <f t="shared" si="764"/>
        <v>0</v>
      </c>
      <c r="AA96" s="6"/>
      <c r="AB96" s="67">
        <f t="shared" si="765"/>
        <v>0</v>
      </c>
      <c r="AC96" s="62"/>
      <c r="AD96" s="67">
        <f t="shared" si="766"/>
        <v>0</v>
      </c>
      <c r="AE96" s="62"/>
      <c r="AF96" s="67">
        <f t="shared" si="767"/>
        <v>0</v>
      </c>
      <c r="AG96" s="62"/>
      <c r="AH96" s="67">
        <f t="shared" si="768"/>
        <v>0</v>
      </c>
      <c r="AI96" s="62"/>
      <c r="AJ96" s="67">
        <f t="shared" si="769"/>
        <v>0</v>
      </c>
      <c r="AK96" s="62"/>
      <c r="AL96" s="67">
        <f t="shared" si="770"/>
        <v>0</v>
      </c>
      <c r="AM96" s="62"/>
      <c r="AN96" s="67">
        <f t="shared" si="771"/>
        <v>0</v>
      </c>
      <c r="AO96" s="62"/>
      <c r="AP96" s="67">
        <f t="shared" si="772"/>
        <v>0</v>
      </c>
      <c r="AQ96" s="62"/>
      <c r="AR96" s="67">
        <f t="shared" si="773"/>
        <v>0</v>
      </c>
      <c r="AS96" s="62"/>
      <c r="AT96" s="67">
        <f t="shared" si="774"/>
        <v>0</v>
      </c>
      <c r="AU96" s="62"/>
      <c r="AV96" s="67">
        <f t="shared" si="775"/>
        <v>0</v>
      </c>
      <c r="AW96" s="62"/>
      <c r="AX96" s="67">
        <f t="shared" si="776"/>
        <v>0</v>
      </c>
      <c r="AY96" s="62"/>
      <c r="AZ96" s="67">
        <f t="shared" si="777"/>
        <v>0</v>
      </c>
      <c r="BA96" s="57"/>
      <c r="BB96" s="64">
        <f t="shared" si="778"/>
        <v>0.5</v>
      </c>
      <c r="BC96" s="64">
        <f t="shared" si="747"/>
        <v>50</v>
      </c>
      <c r="BD96" s="4"/>
      <c r="BE96" s="4"/>
      <c r="BF96" s="4">
        <f t="shared" si="779"/>
        <v>0</v>
      </c>
      <c r="BG96" s="236">
        <f t="shared" si="780"/>
        <v>0</v>
      </c>
      <c r="BH96" s="239">
        <f t="shared" si="781"/>
        <v>0</v>
      </c>
      <c r="BI96" s="4">
        <v>1.25</v>
      </c>
      <c r="BJ96" s="4">
        <f t="shared" si="748"/>
        <v>125</v>
      </c>
      <c r="BK96" s="236">
        <f t="shared" si="782"/>
        <v>1.75</v>
      </c>
      <c r="BL96" s="239">
        <f t="shared" si="783"/>
        <v>175</v>
      </c>
      <c r="BM96" s="4">
        <v>0.75</v>
      </c>
      <c r="BN96" s="4">
        <f t="shared" si="749"/>
        <v>75</v>
      </c>
      <c r="BO96" s="240">
        <f t="shared" si="750"/>
        <v>0.75</v>
      </c>
      <c r="BP96" s="240">
        <f t="shared" si="751"/>
        <v>75</v>
      </c>
      <c r="BQ96" s="4">
        <v>0.25</v>
      </c>
      <c r="BR96" s="4">
        <f t="shared" si="784"/>
        <v>25</v>
      </c>
      <c r="BS96" s="236">
        <f t="shared" si="785"/>
        <v>0.25</v>
      </c>
      <c r="BT96" s="239">
        <f t="shared" si="786"/>
        <v>25</v>
      </c>
      <c r="BU96" s="4">
        <v>1</v>
      </c>
      <c r="BV96" s="4">
        <f t="shared" si="787"/>
        <v>100</v>
      </c>
      <c r="BW96" s="4"/>
      <c r="BX96" s="4"/>
      <c r="BY96" s="4"/>
      <c r="BZ96" s="4"/>
      <c r="CA96" s="4"/>
      <c r="CB96" s="4"/>
      <c r="CC96" s="4"/>
      <c r="CD96" s="4"/>
      <c r="CE96" s="4"/>
      <c r="CF96" s="4"/>
      <c r="CG96" s="4"/>
      <c r="CH96" s="4"/>
      <c r="CI96" s="4"/>
      <c r="CJ96" s="4"/>
      <c r="CK96" s="4"/>
      <c r="CL96" s="4"/>
      <c r="CM96" s="4">
        <f t="shared" si="752"/>
        <v>3.25</v>
      </c>
      <c r="CN96" s="4">
        <f t="shared" si="753"/>
        <v>325</v>
      </c>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row>
    <row r="97" spans="1:182" s="5" customFormat="1" x14ac:dyDescent="0.2">
      <c r="A97" s="60" t="s">
        <v>148</v>
      </c>
      <c r="B97" s="60" t="s">
        <v>106</v>
      </c>
      <c r="C97" s="60" t="s">
        <v>3</v>
      </c>
      <c r="D97" s="60">
        <v>100</v>
      </c>
      <c r="E97" s="6"/>
      <c r="F97" s="67">
        <f t="shared" si="754"/>
        <v>0</v>
      </c>
      <c r="G97" s="6">
        <v>1.5</v>
      </c>
      <c r="H97" s="67">
        <f t="shared" si="755"/>
        <v>150</v>
      </c>
      <c r="I97" s="6"/>
      <c r="J97" s="67">
        <f t="shared" ref="J97" si="797">SUM(I97*$D97)</f>
        <v>0</v>
      </c>
      <c r="K97" s="6"/>
      <c r="L97" s="67">
        <f t="shared" si="757"/>
        <v>0</v>
      </c>
      <c r="M97" s="6"/>
      <c r="N97" s="67">
        <f t="shared" si="758"/>
        <v>0</v>
      </c>
      <c r="O97" s="6"/>
      <c r="P97" s="67">
        <f t="shared" si="759"/>
        <v>0</v>
      </c>
      <c r="Q97" s="6"/>
      <c r="R97" s="67">
        <f t="shared" si="760"/>
        <v>0</v>
      </c>
      <c r="S97" s="6"/>
      <c r="T97" s="67">
        <f t="shared" si="761"/>
        <v>0</v>
      </c>
      <c r="U97" s="6"/>
      <c r="V97" s="67">
        <f t="shared" si="762"/>
        <v>0</v>
      </c>
      <c r="W97" s="6"/>
      <c r="X97" s="67">
        <f t="shared" si="763"/>
        <v>0</v>
      </c>
      <c r="Y97" s="6"/>
      <c r="Z97" s="67">
        <f t="shared" si="764"/>
        <v>0</v>
      </c>
      <c r="AA97" s="6"/>
      <c r="AB97" s="67">
        <f t="shared" si="765"/>
        <v>0</v>
      </c>
      <c r="AC97" s="62"/>
      <c r="AD97" s="67">
        <f t="shared" si="766"/>
        <v>0</v>
      </c>
      <c r="AE97" s="62"/>
      <c r="AF97" s="67">
        <f t="shared" si="767"/>
        <v>0</v>
      </c>
      <c r="AG97" s="62"/>
      <c r="AH97" s="67">
        <f t="shared" si="768"/>
        <v>0</v>
      </c>
      <c r="AI97" s="62"/>
      <c r="AJ97" s="67">
        <f t="shared" si="769"/>
        <v>0</v>
      </c>
      <c r="AK97" s="62"/>
      <c r="AL97" s="67">
        <f t="shared" si="770"/>
        <v>0</v>
      </c>
      <c r="AM97" s="62"/>
      <c r="AN97" s="67">
        <f t="shared" si="771"/>
        <v>0</v>
      </c>
      <c r="AO97" s="62"/>
      <c r="AP97" s="67">
        <f t="shared" si="772"/>
        <v>0</v>
      </c>
      <c r="AQ97" s="62"/>
      <c r="AR97" s="67">
        <f t="shared" si="773"/>
        <v>0</v>
      </c>
      <c r="AS97" s="62"/>
      <c r="AT97" s="67">
        <f t="shared" si="774"/>
        <v>0</v>
      </c>
      <c r="AU97" s="62"/>
      <c r="AV97" s="67">
        <f t="shared" si="775"/>
        <v>0</v>
      </c>
      <c r="AW97" s="62"/>
      <c r="AX97" s="67">
        <f t="shared" si="776"/>
        <v>0</v>
      </c>
      <c r="AY97" s="62"/>
      <c r="AZ97" s="67">
        <f t="shared" si="777"/>
        <v>0</v>
      </c>
      <c r="BA97" s="57"/>
      <c r="BB97" s="64">
        <f t="shared" si="778"/>
        <v>1.5</v>
      </c>
      <c r="BC97" s="64">
        <f t="shared" si="747"/>
        <v>150</v>
      </c>
      <c r="BD97" s="4"/>
      <c r="BE97" s="4"/>
      <c r="BF97" s="4">
        <f t="shared" si="779"/>
        <v>0</v>
      </c>
      <c r="BG97" s="236">
        <f t="shared" si="780"/>
        <v>0</v>
      </c>
      <c r="BH97" s="239">
        <f t="shared" si="781"/>
        <v>0</v>
      </c>
      <c r="BI97" s="4"/>
      <c r="BJ97" s="4">
        <f t="shared" si="748"/>
        <v>0</v>
      </c>
      <c r="BK97" s="236">
        <f t="shared" si="782"/>
        <v>1.5</v>
      </c>
      <c r="BL97" s="239">
        <f t="shared" si="783"/>
        <v>150</v>
      </c>
      <c r="BM97" s="4"/>
      <c r="BN97" s="4">
        <f t="shared" si="749"/>
        <v>0</v>
      </c>
      <c r="BO97" s="240">
        <f t="shared" si="750"/>
        <v>0</v>
      </c>
      <c r="BP97" s="240">
        <f t="shared" si="751"/>
        <v>0</v>
      </c>
      <c r="BQ97" s="4"/>
      <c r="BR97" s="4">
        <f t="shared" si="784"/>
        <v>0</v>
      </c>
      <c r="BS97" s="236">
        <f t="shared" si="785"/>
        <v>0</v>
      </c>
      <c r="BT97" s="239">
        <f t="shared" si="786"/>
        <v>0</v>
      </c>
      <c r="BU97" s="4"/>
      <c r="BV97" s="4">
        <f t="shared" si="787"/>
        <v>0</v>
      </c>
      <c r="BW97" s="4"/>
      <c r="BX97" s="4"/>
      <c r="BY97" s="4"/>
      <c r="BZ97" s="4"/>
      <c r="CA97" s="4"/>
      <c r="CB97" s="4"/>
      <c r="CC97" s="4"/>
      <c r="CD97" s="4"/>
      <c r="CE97" s="4"/>
      <c r="CF97" s="4"/>
      <c r="CG97" s="4"/>
      <c r="CH97" s="4"/>
      <c r="CI97" s="4"/>
      <c r="CJ97" s="4"/>
      <c r="CK97" s="4"/>
      <c r="CL97" s="4"/>
      <c r="CM97" s="4">
        <f t="shared" si="752"/>
        <v>0</v>
      </c>
      <c r="CN97" s="4">
        <f t="shared" si="753"/>
        <v>0</v>
      </c>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row>
    <row r="98" spans="1:182" s="5" customFormat="1" x14ac:dyDescent="0.2">
      <c r="A98" s="60" t="s">
        <v>209</v>
      </c>
      <c r="B98" s="60" t="s">
        <v>120</v>
      </c>
      <c r="C98" s="60" t="s">
        <v>3</v>
      </c>
      <c r="D98" s="60">
        <v>100</v>
      </c>
      <c r="E98" s="6"/>
      <c r="F98" s="67">
        <f t="shared" si="754"/>
        <v>0</v>
      </c>
      <c r="G98" s="6"/>
      <c r="H98" s="67">
        <f t="shared" si="755"/>
        <v>0</v>
      </c>
      <c r="I98" s="6"/>
      <c r="J98" s="67">
        <f t="shared" ref="J98" si="798">SUM(I98*$D98)</f>
        <v>0</v>
      </c>
      <c r="K98" s="6"/>
      <c r="L98" s="67">
        <f t="shared" si="757"/>
        <v>0</v>
      </c>
      <c r="M98" s="6">
        <v>0.5</v>
      </c>
      <c r="N98" s="67">
        <f t="shared" si="758"/>
        <v>50</v>
      </c>
      <c r="O98" s="6"/>
      <c r="P98" s="67">
        <f t="shared" si="759"/>
        <v>0</v>
      </c>
      <c r="Q98" s="6"/>
      <c r="R98" s="67">
        <f t="shared" si="760"/>
        <v>0</v>
      </c>
      <c r="S98" s="6"/>
      <c r="T98" s="67">
        <f t="shared" si="761"/>
        <v>0</v>
      </c>
      <c r="U98" s="6"/>
      <c r="V98" s="67">
        <f t="shared" si="762"/>
        <v>0</v>
      </c>
      <c r="W98" s="6"/>
      <c r="X98" s="67">
        <f t="shared" si="763"/>
        <v>0</v>
      </c>
      <c r="Y98" s="6"/>
      <c r="Z98" s="67">
        <f t="shared" si="764"/>
        <v>0</v>
      </c>
      <c r="AA98" s="6"/>
      <c r="AB98" s="67">
        <f t="shared" si="765"/>
        <v>0</v>
      </c>
      <c r="AC98" s="62"/>
      <c r="AD98" s="67">
        <f t="shared" si="766"/>
        <v>0</v>
      </c>
      <c r="AE98" s="62"/>
      <c r="AF98" s="67">
        <f t="shared" si="767"/>
        <v>0</v>
      </c>
      <c r="AG98" s="62"/>
      <c r="AH98" s="67">
        <f t="shared" si="768"/>
        <v>0</v>
      </c>
      <c r="AI98" s="62"/>
      <c r="AJ98" s="67">
        <f t="shared" si="769"/>
        <v>0</v>
      </c>
      <c r="AK98" s="62"/>
      <c r="AL98" s="67">
        <f t="shared" si="770"/>
        <v>0</v>
      </c>
      <c r="AM98" s="62"/>
      <c r="AN98" s="67">
        <f t="shared" si="771"/>
        <v>0</v>
      </c>
      <c r="AO98" s="62"/>
      <c r="AP98" s="67">
        <f t="shared" si="772"/>
        <v>0</v>
      </c>
      <c r="AQ98" s="62"/>
      <c r="AR98" s="67">
        <f t="shared" si="773"/>
        <v>0</v>
      </c>
      <c r="AS98" s="62"/>
      <c r="AT98" s="67">
        <f t="shared" si="774"/>
        <v>0</v>
      </c>
      <c r="AU98" s="62"/>
      <c r="AV98" s="67">
        <f t="shared" si="775"/>
        <v>0</v>
      </c>
      <c r="AW98" s="62"/>
      <c r="AX98" s="67">
        <f t="shared" si="776"/>
        <v>0</v>
      </c>
      <c r="AY98" s="62"/>
      <c r="AZ98" s="67">
        <f t="shared" si="777"/>
        <v>0</v>
      </c>
      <c r="BA98" s="57"/>
      <c r="BB98" s="64">
        <f t="shared" si="778"/>
        <v>0.5</v>
      </c>
      <c r="BC98" s="64">
        <f t="shared" si="747"/>
        <v>50</v>
      </c>
      <c r="BD98" s="4"/>
      <c r="BE98" s="4"/>
      <c r="BF98" s="4">
        <f t="shared" si="779"/>
        <v>0</v>
      </c>
      <c r="BG98" s="236">
        <f t="shared" si="780"/>
        <v>0</v>
      </c>
      <c r="BH98" s="239">
        <f t="shared" si="781"/>
        <v>0</v>
      </c>
      <c r="BI98" s="4"/>
      <c r="BJ98" s="4">
        <f t="shared" si="748"/>
        <v>0</v>
      </c>
      <c r="BK98" s="236">
        <f t="shared" si="782"/>
        <v>0</v>
      </c>
      <c r="BL98" s="239">
        <f t="shared" si="783"/>
        <v>0</v>
      </c>
      <c r="BM98" s="4"/>
      <c r="BN98" s="4">
        <f t="shared" si="749"/>
        <v>0</v>
      </c>
      <c r="BO98" s="240">
        <f t="shared" si="750"/>
        <v>0</v>
      </c>
      <c r="BP98" s="240">
        <f t="shared" si="751"/>
        <v>0</v>
      </c>
      <c r="BQ98" s="4"/>
      <c r="BR98" s="4">
        <f t="shared" si="784"/>
        <v>0</v>
      </c>
      <c r="BS98" s="236">
        <f t="shared" si="785"/>
        <v>0</v>
      </c>
      <c r="BT98" s="239">
        <f t="shared" si="786"/>
        <v>0</v>
      </c>
      <c r="BU98" s="4"/>
      <c r="BV98" s="4">
        <f t="shared" si="787"/>
        <v>0</v>
      </c>
      <c r="BW98" s="4"/>
      <c r="BX98" s="4"/>
      <c r="BY98" s="4"/>
      <c r="BZ98" s="4"/>
      <c r="CA98" s="4"/>
      <c r="CB98" s="4"/>
      <c r="CC98" s="4"/>
      <c r="CD98" s="4"/>
      <c r="CE98" s="4"/>
      <c r="CF98" s="4"/>
      <c r="CG98" s="4"/>
      <c r="CH98" s="4"/>
      <c r="CI98" s="4"/>
      <c r="CJ98" s="4"/>
      <c r="CK98" s="4"/>
      <c r="CL98" s="4"/>
      <c r="CM98" s="4">
        <f t="shared" si="752"/>
        <v>0</v>
      </c>
      <c r="CN98" s="4">
        <f t="shared" si="753"/>
        <v>0</v>
      </c>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row>
    <row r="99" spans="1:182" s="5" customFormat="1" x14ac:dyDescent="0.2">
      <c r="A99" s="60"/>
      <c r="B99" s="60"/>
      <c r="C99" s="60" t="s">
        <v>3</v>
      </c>
      <c r="D99" s="60">
        <v>100</v>
      </c>
      <c r="E99" s="6"/>
      <c r="F99" s="67">
        <f t="shared" si="754"/>
        <v>0</v>
      </c>
      <c r="G99" s="6"/>
      <c r="H99" s="67">
        <f t="shared" si="755"/>
        <v>0</v>
      </c>
      <c r="I99" s="6"/>
      <c r="J99" s="67">
        <f t="shared" ref="J99" si="799">SUM(I99*$D99)</f>
        <v>0</v>
      </c>
      <c r="K99" s="6"/>
      <c r="L99" s="67">
        <f t="shared" si="757"/>
        <v>0</v>
      </c>
      <c r="M99" s="6"/>
      <c r="N99" s="67">
        <f t="shared" si="758"/>
        <v>0</v>
      </c>
      <c r="O99" s="6"/>
      <c r="P99" s="67">
        <f t="shared" si="759"/>
        <v>0</v>
      </c>
      <c r="Q99" s="6"/>
      <c r="R99" s="67">
        <f t="shared" si="760"/>
        <v>0</v>
      </c>
      <c r="S99" s="6"/>
      <c r="T99" s="67">
        <f t="shared" si="761"/>
        <v>0</v>
      </c>
      <c r="U99" s="6"/>
      <c r="V99" s="67">
        <f t="shared" si="762"/>
        <v>0</v>
      </c>
      <c r="W99" s="6"/>
      <c r="X99" s="67">
        <f t="shared" si="763"/>
        <v>0</v>
      </c>
      <c r="Y99" s="6"/>
      <c r="Z99" s="67">
        <f t="shared" si="764"/>
        <v>0</v>
      </c>
      <c r="AA99" s="6"/>
      <c r="AB99" s="67">
        <f t="shared" si="765"/>
        <v>0</v>
      </c>
      <c r="AC99" s="62"/>
      <c r="AD99" s="67">
        <f t="shared" si="766"/>
        <v>0</v>
      </c>
      <c r="AE99" s="62"/>
      <c r="AF99" s="67">
        <f t="shared" si="767"/>
        <v>0</v>
      </c>
      <c r="AG99" s="62"/>
      <c r="AH99" s="67">
        <f t="shared" si="768"/>
        <v>0</v>
      </c>
      <c r="AI99" s="62"/>
      <c r="AJ99" s="67">
        <f t="shared" si="769"/>
        <v>0</v>
      </c>
      <c r="AK99" s="62"/>
      <c r="AL99" s="67">
        <f t="shared" si="770"/>
        <v>0</v>
      </c>
      <c r="AM99" s="62"/>
      <c r="AN99" s="67">
        <f t="shared" si="771"/>
        <v>0</v>
      </c>
      <c r="AO99" s="62"/>
      <c r="AP99" s="67">
        <f t="shared" si="772"/>
        <v>0</v>
      </c>
      <c r="AQ99" s="62"/>
      <c r="AR99" s="67">
        <f t="shared" si="773"/>
        <v>0</v>
      </c>
      <c r="AS99" s="62"/>
      <c r="AT99" s="67">
        <f t="shared" si="774"/>
        <v>0</v>
      </c>
      <c r="AU99" s="62"/>
      <c r="AV99" s="67">
        <f t="shared" si="775"/>
        <v>0</v>
      </c>
      <c r="AW99" s="62"/>
      <c r="AX99" s="67">
        <f t="shared" si="776"/>
        <v>0</v>
      </c>
      <c r="AY99" s="62"/>
      <c r="AZ99" s="67">
        <f t="shared" si="777"/>
        <v>0</v>
      </c>
      <c r="BA99" s="57"/>
      <c r="BB99" s="64">
        <f t="shared" si="778"/>
        <v>0</v>
      </c>
      <c r="BC99" s="64">
        <f t="shared" si="747"/>
        <v>0</v>
      </c>
      <c r="BD99" s="4"/>
      <c r="BE99" s="4"/>
      <c r="BF99" s="4">
        <f t="shared" si="779"/>
        <v>0</v>
      </c>
      <c r="BG99" s="236">
        <f t="shared" si="780"/>
        <v>0</v>
      </c>
      <c r="BH99" s="239">
        <f t="shared" si="781"/>
        <v>0</v>
      </c>
      <c r="BI99" s="4"/>
      <c r="BJ99" s="4">
        <f t="shared" si="748"/>
        <v>0</v>
      </c>
      <c r="BK99" s="236">
        <f t="shared" si="782"/>
        <v>0</v>
      </c>
      <c r="BL99" s="239">
        <f t="shared" si="783"/>
        <v>0</v>
      </c>
      <c r="BM99" s="4"/>
      <c r="BN99" s="4">
        <f t="shared" si="749"/>
        <v>0</v>
      </c>
      <c r="BO99" s="240">
        <f t="shared" si="750"/>
        <v>0</v>
      </c>
      <c r="BP99" s="240">
        <f t="shared" si="751"/>
        <v>0</v>
      </c>
      <c r="BQ99" s="4"/>
      <c r="BR99" s="4">
        <f t="shared" si="784"/>
        <v>0</v>
      </c>
      <c r="BS99" s="236">
        <f t="shared" si="785"/>
        <v>0</v>
      </c>
      <c r="BT99" s="239">
        <f t="shared" si="786"/>
        <v>0</v>
      </c>
      <c r="BU99" s="4"/>
      <c r="BV99" s="4">
        <f t="shared" si="787"/>
        <v>0</v>
      </c>
      <c r="BW99" s="4"/>
      <c r="BX99" s="4"/>
      <c r="BY99" s="4"/>
      <c r="BZ99" s="4"/>
      <c r="CA99" s="4"/>
      <c r="CB99" s="4"/>
      <c r="CC99" s="4"/>
      <c r="CD99" s="4"/>
      <c r="CE99" s="4"/>
      <c r="CF99" s="4"/>
      <c r="CG99" s="4"/>
      <c r="CH99" s="4"/>
      <c r="CI99" s="4"/>
      <c r="CJ99" s="4"/>
      <c r="CK99" s="4"/>
      <c r="CL99" s="4"/>
      <c r="CM99" s="4">
        <f t="shared" si="752"/>
        <v>0</v>
      </c>
      <c r="CN99" s="4">
        <f t="shared" si="753"/>
        <v>0</v>
      </c>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row>
    <row r="100" spans="1:182" s="5" customFormat="1" x14ac:dyDescent="0.2">
      <c r="A100" s="60"/>
      <c r="B100" s="60"/>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c r="Z100" s="67">
        <f>SUM(Y100*$D100)</f>
        <v>0</v>
      </c>
      <c r="AA100" s="6"/>
      <c r="AB100" s="67">
        <f>SUM(AA100*$D100)</f>
        <v>0</v>
      </c>
      <c r="AC100" s="62"/>
      <c r="AD100" s="67">
        <f>SUM(AC100*$D100)</f>
        <v>0</v>
      </c>
      <c r="AE100" s="62"/>
      <c r="AF100" s="67">
        <f>SUM(AE100*$D100)</f>
        <v>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8"/>
        <v>0</v>
      </c>
      <c r="BC100" s="64">
        <f t="shared" si="747"/>
        <v>0</v>
      </c>
      <c r="BD100" s="4"/>
      <c r="BE100" s="4"/>
      <c r="BF100" s="4">
        <f t="shared" si="779"/>
        <v>0</v>
      </c>
      <c r="BG100" s="236">
        <f t="shared" si="780"/>
        <v>0</v>
      </c>
      <c r="BH100" s="239">
        <f t="shared" si="781"/>
        <v>0</v>
      </c>
      <c r="BI100" s="4"/>
      <c r="BJ100" s="4">
        <f t="shared" si="748"/>
        <v>0</v>
      </c>
      <c r="BK100" s="236">
        <f t="shared" si="782"/>
        <v>0</v>
      </c>
      <c r="BL100" s="239">
        <f t="shared" si="783"/>
        <v>0</v>
      </c>
      <c r="BM100" s="4"/>
      <c r="BN100" s="4">
        <f t="shared" si="749"/>
        <v>0</v>
      </c>
      <c r="BO100" s="240">
        <f t="shared" si="750"/>
        <v>0</v>
      </c>
      <c r="BP100" s="240">
        <f t="shared" si="751"/>
        <v>0</v>
      </c>
      <c r="BQ100" s="4"/>
      <c r="BR100" s="4">
        <f t="shared" si="784"/>
        <v>0</v>
      </c>
      <c r="BS100" s="236">
        <f t="shared" si="785"/>
        <v>0</v>
      </c>
      <c r="BT100" s="239">
        <f t="shared" si="786"/>
        <v>0</v>
      </c>
      <c r="BU100" s="4"/>
      <c r="BV100" s="4">
        <f t="shared" si="787"/>
        <v>0</v>
      </c>
      <c r="BW100" s="4"/>
      <c r="BX100" s="4"/>
      <c r="BY100" s="4"/>
      <c r="BZ100" s="4"/>
      <c r="CA100" s="4"/>
      <c r="CB100" s="4"/>
      <c r="CC100" s="4"/>
      <c r="CD100" s="4"/>
      <c r="CE100" s="4"/>
      <c r="CF100" s="4"/>
      <c r="CG100" s="4"/>
      <c r="CH100" s="4"/>
      <c r="CI100" s="4"/>
      <c r="CJ100" s="4"/>
      <c r="CK100" s="4"/>
      <c r="CL100" s="4"/>
      <c r="CM100" s="4">
        <f t="shared" si="752"/>
        <v>0</v>
      </c>
      <c r="CN100" s="4">
        <f t="shared" si="753"/>
        <v>0</v>
      </c>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row>
    <row r="101" spans="1:182" s="5" customFormat="1" x14ac:dyDescent="0.2">
      <c r="A101" s="60"/>
      <c r="B101" s="60"/>
      <c r="C101" s="60" t="s">
        <v>3</v>
      </c>
      <c r="D101" s="60">
        <v>100</v>
      </c>
      <c r="E101" s="6"/>
      <c r="F101" s="67">
        <f t="shared" si="754"/>
        <v>0</v>
      </c>
      <c r="G101" s="6"/>
      <c r="H101" s="67">
        <f t="shared" ref="H101:H116" si="800">SUM(G101*$D101)</f>
        <v>0</v>
      </c>
      <c r="I101" s="6"/>
      <c r="J101" s="67">
        <f t="shared" ref="J101" si="801">SUM(I101*$D101)</f>
        <v>0</v>
      </c>
      <c r="K101" s="6"/>
      <c r="L101" s="67">
        <f t="shared" ref="L101:L116" si="802">SUM(K101*$D101)</f>
        <v>0</v>
      </c>
      <c r="M101" s="6"/>
      <c r="N101" s="67">
        <f t="shared" ref="N101:N116" si="803">SUM(M101*$D101)</f>
        <v>0</v>
      </c>
      <c r="O101" s="6"/>
      <c r="P101" s="67">
        <f t="shared" ref="P101:P116" si="804">SUM(O101*$D101)</f>
        <v>0</v>
      </c>
      <c r="Q101" s="6"/>
      <c r="R101" s="67">
        <f t="shared" ref="R101:R116" si="805">SUM(Q101*$D101)</f>
        <v>0</v>
      </c>
      <c r="S101" s="6"/>
      <c r="T101" s="67">
        <f t="shared" ref="T101:T116" si="806">SUM(S101*$D101)</f>
        <v>0</v>
      </c>
      <c r="U101" s="6"/>
      <c r="V101" s="67">
        <f t="shared" ref="V101:V116" si="807">SUM(U101*$D101)</f>
        <v>0</v>
      </c>
      <c r="W101" s="6"/>
      <c r="X101" s="67">
        <f t="shared" ref="X101:X116" si="808">SUM(W101*$D101)</f>
        <v>0</v>
      </c>
      <c r="Y101" s="6"/>
      <c r="Z101" s="67">
        <f t="shared" ref="Z101:Z116" si="809">SUM(Y101*$D101)</f>
        <v>0</v>
      </c>
      <c r="AA101" s="6"/>
      <c r="AB101" s="67">
        <f t="shared" ref="AB101:AB116" si="810">SUM(AA101*$D101)</f>
        <v>0</v>
      </c>
      <c r="AC101" s="62"/>
      <c r="AD101" s="67">
        <f t="shared" ref="AD101:AD116" si="811">SUM(AC101*$D101)</f>
        <v>0</v>
      </c>
      <c r="AE101" s="62"/>
      <c r="AF101" s="67">
        <f t="shared" ref="AF101:AF116" si="812">SUM(AE101*$D101)</f>
        <v>0</v>
      </c>
      <c r="AG101" s="62"/>
      <c r="AH101" s="67">
        <f t="shared" ref="AH101:AH116" si="813">SUM(AG101*$D101)</f>
        <v>0</v>
      </c>
      <c r="AI101" s="62"/>
      <c r="AJ101" s="67">
        <f t="shared" ref="AJ101:AJ116" si="814">SUM(AI101*$D101)</f>
        <v>0</v>
      </c>
      <c r="AK101" s="62"/>
      <c r="AL101" s="67">
        <f t="shared" ref="AL101:AL116" si="815">SUM(AK101*$D101)</f>
        <v>0</v>
      </c>
      <c r="AM101" s="62"/>
      <c r="AN101" s="67">
        <f t="shared" ref="AN101:AN116" si="816">SUM(AM101*$D101)</f>
        <v>0</v>
      </c>
      <c r="AO101" s="62"/>
      <c r="AP101" s="67">
        <f t="shared" ref="AP101:AP116" si="817">SUM(AO101*$D101)</f>
        <v>0</v>
      </c>
      <c r="AQ101" s="62"/>
      <c r="AR101" s="67">
        <f t="shared" ref="AR101:AR116" si="818">SUM(AQ101*$D101)</f>
        <v>0</v>
      </c>
      <c r="AS101" s="62"/>
      <c r="AT101" s="67">
        <f t="shared" ref="AT101:AT116" si="819">SUM(AS101*$D101)</f>
        <v>0</v>
      </c>
      <c r="AU101" s="62"/>
      <c r="AV101" s="67">
        <f t="shared" ref="AV101:AV116" si="820">SUM(AU101*$D101)</f>
        <v>0</v>
      </c>
      <c r="AW101" s="62"/>
      <c r="AX101" s="67">
        <f t="shared" ref="AX101:AX116" si="821">SUM(AW101*$D101)</f>
        <v>0</v>
      </c>
      <c r="AY101" s="62"/>
      <c r="AZ101" s="67">
        <f t="shared" ref="AZ101:AZ116" si="822">SUM(AY101*$D101)</f>
        <v>0</v>
      </c>
      <c r="BA101" s="57"/>
      <c r="BB101" s="64">
        <f t="shared" si="778"/>
        <v>0</v>
      </c>
      <c r="BC101" s="64">
        <f t="shared" si="747"/>
        <v>0</v>
      </c>
      <c r="BD101" s="4"/>
      <c r="BE101" s="4"/>
      <c r="BF101" s="4">
        <f t="shared" si="779"/>
        <v>0</v>
      </c>
      <c r="BG101" s="236">
        <f t="shared" si="780"/>
        <v>0</v>
      </c>
      <c r="BH101" s="239">
        <f t="shared" si="781"/>
        <v>0</v>
      </c>
      <c r="BI101" s="4"/>
      <c r="BJ101" s="4">
        <f t="shared" si="748"/>
        <v>0</v>
      </c>
      <c r="BK101" s="236">
        <f t="shared" si="782"/>
        <v>0</v>
      </c>
      <c r="BL101" s="239">
        <f t="shared" si="783"/>
        <v>0</v>
      </c>
      <c r="BM101" s="4"/>
      <c r="BN101" s="4">
        <f t="shared" si="749"/>
        <v>0</v>
      </c>
      <c r="BO101" s="240">
        <f t="shared" si="750"/>
        <v>0</v>
      </c>
      <c r="BP101" s="240">
        <f t="shared" si="751"/>
        <v>0</v>
      </c>
      <c r="BQ101" s="4"/>
      <c r="BR101" s="4">
        <f t="shared" si="784"/>
        <v>0</v>
      </c>
      <c r="BS101" s="236">
        <f t="shared" si="785"/>
        <v>0</v>
      </c>
      <c r="BT101" s="239">
        <f t="shared" si="786"/>
        <v>0</v>
      </c>
      <c r="BU101" s="4"/>
      <c r="BV101" s="4">
        <f t="shared" si="787"/>
        <v>0</v>
      </c>
      <c r="BW101" s="4"/>
      <c r="BX101" s="4"/>
      <c r="BY101" s="4"/>
      <c r="BZ101" s="4"/>
      <c r="CA101" s="4"/>
      <c r="CB101" s="4"/>
      <c r="CC101" s="4"/>
      <c r="CD101" s="4"/>
      <c r="CE101" s="4"/>
      <c r="CF101" s="4"/>
      <c r="CG101" s="4"/>
      <c r="CH101" s="4"/>
      <c r="CI101" s="4"/>
      <c r="CJ101" s="4"/>
      <c r="CK101" s="4"/>
      <c r="CL101" s="4"/>
      <c r="CM101" s="4">
        <f t="shared" si="752"/>
        <v>0</v>
      </c>
      <c r="CN101" s="4">
        <f t="shared" si="753"/>
        <v>0</v>
      </c>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row>
    <row r="102" spans="1:182" s="5" customFormat="1" x14ac:dyDescent="0.2">
      <c r="A102" s="60"/>
      <c r="B102" s="60"/>
      <c r="C102" s="60" t="s">
        <v>3</v>
      </c>
      <c r="D102" s="60">
        <v>100</v>
      </c>
      <c r="E102" s="6"/>
      <c r="F102" s="67">
        <f t="shared" si="754"/>
        <v>0</v>
      </c>
      <c r="G102" s="6"/>
      <c r="H102" s="67">
        <f t="shared" si="800"/>
        <v>0</v>
      </c>
      <c r="I102" s="6"/>
      <c r="J102" s="67">
        <f t="shared" ref="J102" si="823">SUM(I102*$D102)</f>
        <v>0</v>
      </c>
      <c r="K102" s="6"/>
      <c r="L102" s="67">
        <f t="shared" si="802"/>
        <v>0</v>
      </c>
      <c r="M102" s="6"/>
      <c r="N102" s="67">
        <f t="shared" si="803"/>
        <v>0</v>
      </c>
      <c r="O102" s="6"/>
      <c r="P102" s="67">
        <f t="shared" si="804"/>
        <v>0</v>
      </c>
      <c r="Q102" s="6"/>
      <c r="R102" s="67">
        <f t="shared" si="805"/>
        <v>0</v>
      </c>
      <c r="S102" s="6"/>
      <c r="T102" s="67">
        <f t="shared" si="806"/>
        <v>0</v>
      </c>
      <c r="U102" s="6"/>
      <c r="V102" s="67">
        <f t="shared" si="807"/>
        <v>0</v>
      </c>
      <c r="W102" s="6"/>
      <c r="X102" s="67">
        <f t="shared" si="808"/>
        <v>0</v>
      </c>
      <c r="Y102" s="6"/>
      <c r="Z102" s="67">
        <f t="shared" si="809"/>
        <v>0</v>
      </c>
      <c r="AA102" s="6"/>
      <c r="AB102" s="67">
        <f t="shared" si="810"/>
        <v>0</v>
      </c>
      <c r="AC102" s="62"/>
      <c r="AD102" s="67">
        <f t="shared" si="811"/>
        <v>0</v>
      </c>
      <c r="AE102" s="62"/>
      <c r="AF102" s="67">
        <f t="shared" si="812"/>
        <v>0</v>
      </c>
      <c r="AG102" s="62"/>
      <c r="AH102" s="67">
        <f t="shared" si="813"/>
        <v>0</v>
      </c>
      <c r="AI102" s="62"/>
      <c r="AJ102" s="67">
        <f t="shared" si="814"/>
        <v>0</v>
      </c>
      <c r="AK102" s="62"/>
      <c r="AL102" s="67">
        <f t="shared" si="815"/>
        <v>0</v>
      </c>
      <c r="AM102" s="62"/>
      <c r="AN102" s="67">
        <f t="shared" si="816"/>
        <v>0</v>
      </c>
      <c r="AO102" s="62"/>
      <c r="AP102" s="67">
        <f t="shared" si="817"/>
        <v>0</v>
      </c>
      <c r="AQ102" s="62"/>
      <c r="AR102" s="67">
        <f t="shared" si="818"/>
        <v>0</v>
      </c>
      <c r="AS102" s="62"/>
      <c r="AT102" s="67">
        <f t="shared" si="819"/>
        <v>0</v>
      </c>
      <c r="AU102" s="62"/>
      <c r="AV102" s="67">
        <f t="shared" si="820"/>
        <v>0</v>
      </c>
      <c r="AW102" s="62"/>
      <c r="AX102" s="67">
        <f t="shared" si="821"/>
        <v>0</v>
      </c>
      <c r="AY102" s="62"/>
      <c r="AZ102" s="67">
        <f t="shared" si="822"/>
        <v>0</v>
      </c>
      <c r="BA102" s="57"/>
      <c r="BB102" s="64">
        <f t="shared" si="778"/>
        <v>0</v>
      </c>
      <c r="BC102" s="64">
        <f t="shared" si="747"/>
        <v>0</v>
      </c>
      <c r="BD102" s="4"/>
      <c r="BE102" s="4"/>
      <c r="BF102" s="4">
        <f t="shared" si="779"/>
        <v>0</v>
      </c>
      <c r="BG102" s="236">
        <f t="shared" si="780"/>
        <v>0</v>
      </c>
      <c r="BH102" s="239">
        <f t="shared" si="781"/>
        <v>0</v>
      </c>
      <c r="BI102" s="4"/>
      <c r="BJ102" s="4">
        <f t="shared" si="748"/>
        <v>0</v>
      </c>
      <c r="BK102" s="236">
        <f t="shared" si="782"/>
        <v>0</v>
      </c>
      <c r="BL102" s="239">
        <f t="shared" si="783"/>
        <v>0</v>
      </c>
      <c r="BM102" s="4"/>
      <c r="BN102" s="4">
        <f t="shared" si="749"/>
        <v>0</v>
      </c>
      <c r="BO102" s="240">
        <f t="shared" si="750"/>
        <v>0</v>
      </c>
      <c r="BP102" s="240">
        <f t="shared" si="751"/>
        <v>0</v>
      </c>
      <c r="BQ102" s="4"/>
      <c r="BR102" s="4">
        <f t="shared" si="784"/>
        <v>0</v>
      </c>
      <c r="BS102" s="236">
        <f t="shared" si="785"/>
        <v>0</v>
      </c>
      <c r="BT102" s="239">
        <f t="shared" si="786"/>
        <v>0</v>
      </c>
      <c r="BU102" s="4"/>
      <c r="BV102" s="4">
        <f t="shared" si="787"/>
        <v>0</v>
      </c>
      <c r="BW102" s="4"/>
      <c r="BX102" s="4"/>
      <c r="BY102" s="4"/>
      <c r="BZ102" s="4"/>
      <c r="CA102" s="4"/>
      <c r="CB102" s="4"/>
      <c r="CC102" s="4"/>
      <c r="CD102" s="4"/>
      <c r="CE102" s="4"/>
      <c r="CF102" s="4"/>
      <c r="CG102" s="4"/>
      <c r="CH102" s="4"/>
      <c r="CI102" s="4"/>
      <c r="CJ102" s="4"/>
      <c r="CK102" s="4"/>
      <c r="CL102" s="4"/>
      <c r="CM102" s="4">
        <f t="shared" si="752"/>
        <v>0</v>
      </c>
      <c r="CN102" s="4">
        <f t="shared" si="753"/>
        <v>0</v>
      </c>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row>
    <row r="103" spans="1:182" s="5" customFormat="1" x14ac:dyDescent="0.2">
      <c r="A103" s="60"/>
      <c r="B103" s="60"/>
      <c r="C103" s="60" t="s">
        <v>3</v>
      </c>
      <c r="D103" s="60">
        <v>100</v>
      </c>
      <c r="E103" s="6"/>
      <c r="F103" s="67">
        <f t="shared" si="754"/>
        <v>0</v>
      </c>
      <c r="G103" s="6"/>
      <c r="H103" s="67">
        <f t="shared" si="800"/>
        <v>0</v>
      </c>
      <c r="I103" s="6"/>
      <c r="J103" s="67">
        <f t="shared" ref="J103" si="824">SUM(I103*$D103)</f>
        <v>0</v>
      </c>
      <c r="K103" s="6"/>
      <c r="L103" s="67">
        <f t="shared" si="802"/>
        <v>0</v>
      </c>
      <c r="M103" s="6"/>
      <c r="N103" s="67">
        <f t="shared" si="803"/>
        <v>0</v>
      </c>
      <c r="O103" s="6"/>
      <c r="P103" s="67">
        <f t="shared" si="804"/>
        <v>0</v>
      </c>
      <c r="Q103" s="6"/>
      <c r="R103" s="67">
        <f t="shared" si="805"/>
        <v>0</v>
      </c>
      <c r="S103" s="6"/>
      <c r="T103" s="67">
        <f t="shared" si="806"/>
        <v>0</v>
      </c>
      <c r="U103" s="6"/>
      <c r="V103" s="67">
        <f t="shared" si="807"/>
        <v>0</v>
      </c>
      <c r="W103" s="6"/>
      <c r="X103" s="67">
        <f t="shared" si="808"/>
        <v>0</v>
      </c>
      <c r="Y103" s="6"/>
      <c r="Z103" s="67">
        <f t="shared" si="809"/>
        <v>0</v>
      </c>
      <c r="AA103" s="6"/>
      <c r="AB103" s="67">
        <f t="shared" si="810"/>
        <v>0</v>
      </c>
      <c r="AC103" s="62"/>
      <c r="AD103" s="67">
        <f t="shared" si="811"/>
        <v>0</v>
      </c>
      <c r="AE103" s="62"/>
      <c r="AF103" s="67">
        <f t="shared" si="812"/>
        <v>0</v>
      </c>
      <c r="AG103" s="62"/>
      <c r="AH103" s="67">
        <f t="shared" si="813"/>
        <v>0</v>
      </c>
      <c r="AI103" s="62"/>
      <c r="AJ103" s="67">
        <f t="shared" si="814"/>
        <v>0</v>
      </c>
      <c r="AK103" s="62"/>
      <c r="AL103" s="67">
        <f t="shared" si="815"/>
        <v>0</v>
      </c>
      <c r="AM103" s="62"/>
      <c r="AN103" s="67">
        <f t="shared" si="816"/>
        <v>0</v>
      </c>
      <c r="AO103" s="62"/>
      <c r="AP103" s="67">
        <f t="shared" si="817"/>
        <v>0</v>
      </c>
      <c r="AQ103" s="62"/>
      <c r="AR103" s="67">
        <f t="shared" si="818"/>
        <v>0</v>
      </c>
      <c r="AS103" s="62"/>
      <c r="AT103" s="67">
        <f t="shared" si="819"/>
        <v>0</v>
      </c>
      <c r="AU103" s="62"/>
      <c r="AV103" s="67">
        <f t="shared" si="820"/>
        <v>0</v>
      </c>
      <c r="AW103" s="62"/>
      <c r="AX103" s="67">
        <f t="shared" si="821"/>
        <v>0</v>
      </c>
      <c r="AY103" s="62"/>
      <c r="AZ103" s="67">
        <f t="shared" si="822"/>
        <v>0</v>
      </c>
      <c r="BA103" s="57"/>
      <c r="BB103" s="64">
        <f t="shared" si="778"/>
        <v>0</v>
      </c>
      <c r="BC103" s="64">
        <f t="shared" si="747"/>
        <v>0</v>
      </c>
      <c r="BD103" s="4"/>
      <c r="BE103" s="4"/>
      <c r="BF103" s="4">
        <f t="shared" si="779"/>
        <v>0</v>
      </c>
      <c r="BG103" s="236">
        <f t="shared" si="780"/>
        <v>0</v>
      </c>
      <c r="BH103" s="239">
        <f t="shared" si="781"/>
        <v>0</v>
      </c>
      <c r="BI103" s="4"/>
      <c r="BJ103" s="4">
        <f t="shared" si="748"/>
        <v>0</v>
      </c>
      <c r="BK103" s="236">
        <f t="shared" si="782"/>
        <v>0</v>
      </c>
      <c r="BL103" s="239">
        <f t="shared" si="783"/>
        <v>0</v>
      </c>
      <c r="BM103" s="4"/>
      <c r="BN103" s="4">
        <f t="shared" si="749"/>
        <v>0</v>
      </c>
      <c r="BO103" s="240">
        <f t="shared" si="750"/>
        <v>0</v>
      </c>
      <c r="BP103" s="240">
        <f t="shared" si="751"/>
        <v>0</v>
      </c>
      <c r="BQ103" s="4"/>
      <c r="BR103" s="4">
        <f t="shared" si="784"/>
        <v>0</v>
      </c>
      <c r="BS103" s="236">
        <f t="shared" si="785"/>
        <v>0</v>
      </c>
      <c r="BT103" s="239">
        <f t="shared" si="786"/>
        <v>0</v>
      </c>
      <c r="BU103" s="4"/>
      <c r="BV103" s="4">
        <f t="shared" si="787"/>
        <v>0</v>
      </c>
      <c r="BW103" s="4"/>
      <c r="BX103" s="4"/>
      <c r="BY103" s="4"/>
      <c r="BZ103" s="4"/>
      <c r="CA103" s="4"/>
      <c r="CB103" s="4"/>
      <c r="CC103" s="4"/>
      <c r="CD103" s="4"/>
      <c r="CE103" s="4"/>
      <c r="CF103" s="4"/>
      <c r="CG103" s="4"/>
      <c r="CH103" s="4"/>
      <c r="CI103" s="4"/>
      <c r="CJ103" s="4"/>
      <c r="CK103" s="4"/>
      <c r="CL103" s="4"/>
      <c r="CM103" s="4">
        <f t="shared" si="752"/>
        <v>0</v>
      </c>
      <c r="CN103" s="4">
        <f t="shared" si="753"/>
        <v>0</v>
      </c>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row>
    <row r="104" spans="1:182" s="5" customFormat="1" x14ac:dyDescent="0.2">
      <c r="A104" s="60"/>
      <c r="B104" s="60"/>
      <c r="C104" s="60" t="s">
        <v>3</v>
      </c>
      <c r="D104" s="60">
        <v>100</v>
      </c>
      <c r="E104" s="6"/>
      <c r="F104" s="67">
        <f t="shared" si="754"/>
        <v>0</v>
      </c>
      <c r="G104" s="6"/>
      <c r="H104" s="67">
        <f t="shared" si="800"/>
        <v>0</v>
      </c>
      <c r="I104" s="6"/>
      <c r="J104" s="67">
        <f t="shared" ref="J104" si="825">SUM(I104*$D104)</f>
        <v>0</v>
      </c>
      <c r="K104" s="6"/>
      <c r="L104" s="67">
        <f t="shared" si="802"/>
        <v>0</v>
      </c>
      <c r="M104" s="6"/>
      <c r="N104" s="67">
        <f t="shared" si="803"/>
        <v>0</v>
      </c>
      <c r="O104" s="6"/>
      <c r="P104" s="67">
        <f t="shared" si="804"/>
        <v>0</v>
      </c>
      <c r="Q104" s="6"/>
      <c r="R104" s="67">
        <f t="shared" si="805"/>
        <v>0</v>
      </c>
      <c r="S104" s="6"/>
      <c r="T104" s="67">
        <f t="shared" si="806"/>
        <v>0</v>
      </c>
      <c r="U104" s="6"/>
      <c r="V104" s="67">
        <f t="shared" si="807"/>
        <v>0</v>
      </c>
      <c r="W104" s="6"/>
      <c r="X104" s="67">
        <f t="shared" si="808"/>
        <v>0</v>
      </c>
      <c r="Y104" s="6"/>
      <c r="Z104" s="67">
        <f t="shared" si="809"/>
        <v>0</v>
      </c>
      <c r="AA104" s="6"/>
      <c r="AB104" s="67">
        <f t="shared" si="810"/>
        <v>0</v>
      </c>
      <c r="AC104" s="62"/>
      <c r="AD104" s="67">
        <f t="shared" si="811"/>
        <v>0</v>
      </c>
      <c r="AE104" s="62"/>
      <c r="AF104" s="67">
        <f t="shared" si="812"/>
        <v>0</v>
      </c>
      <c r="AG104" s="62"/>
      <c r="AH104" s="67">
        <f t="shared" si="813"/>
        <v>0</v>
      </c>
      <c r="AI104" s="62"/>
      <c r="AJ104" s="67">
        <f t="shared" si="814"/>
        <v>0</v>
      </c>
      <c r="AK104" s="62"/>
      <c r="AL104" s="67">
        <f t="shared" si="815"/>
        <v>0</v>
      </c>
      <c r="AM104" s="62"/>
      <c r="AN104" s="67">
        <f t="shared" si="816"/>
        <v>0</v>
      </c>
      <c r="AO104" s="62"/>
      <c r="AP104" s="67">
        <f t="shared" si="817"/>
        <v>0</v>
      </c>
      <c r="AQ104" s="62"/>
      <c r="AR104" s="67">
        <f t="shared" si="818"/>
        <v>0</v>
      </c>
      <c r="AS104" s="62"/>
      <c r="AT104" s="67">
        <f t="shared" si="819"/>
        <v>0</v>
      </c>
      <c r="AU104" s="62"/>
      <c r="AV104" s="67">
        <f t="shared" si="820"/>
        <v>0</v>
      </c>
      <c r="AW104" s="62"/>
      <c r="AX104" s="67">
        <f t="shared" si="821"/>
        <v>0</v>
      </c>
      <c r="AY104" s="62"/>
      <c r="AZ104" s="67">
        <f t="shared" si="822"/>
        <v>0</v>
      </c>
      <c r="BA104" s="57"/>
      <c r="BB104" s="64">
        <f t="shared" si="778"/>
        <v>0</v>
      </c>
      <c r="BC104" s="64">
        <f t="shared" si="747"/>
        <v>0</v>
      </c>
      <c r="BD104" s="4"/>
      <c r="BE104" s="4"/>
      <c r="BF104" s="4">
        <f t="shared" si="779"/>
        <v>0</v>
      </c>
      <c r="BG104" s="236">
        <f t="shared" si="780"/>
        <v>0</v>
      </c>
      <c r="BH104" s="239">
        <f t="shared" si="781"/>
        <v>0</v>
      </c>
      <c r="BI104" s="4"/>
      <c r="BJ104" s="4">
        <f t="shared" si="748"/>
        <v>0</v>
      </c>
      <c r="BK104" s="236">
        <f t="shared" si="782"/>
        <v>0</v>
      </c>
      <c r="BL104" s="239">
        <f t="shared" si="783"/>
        <v>0</v>
      </c>
      <c r="BM104" s="4"/>
      <c r="BN104" s="4">
        <f t="shared" si="749"/>
        <v>0</v>
      </c>
      <c r="BO104" s="240">
        <f t="shared" si="750"/>
        <v>0</v>
      </c>
      <c r="BP104" s="240">
        <f t="shared" si="751"/>
        <v>0</v>
      </c>
      <c r="BQ104" s="4"/>
      <c r="BR104" s="4">
        <f t="shared" si="784"/>
        <v>0</v>
      </c>
      <c r="BS104" s="236">
        <f t="shared" si="785"/>
        <v>0</v>
      </c>
      <c r="BT104" s="239">
        <f t="shared" si="786"/>
        <v>0</v>
      </c>
      <c r="BU104" s="4"/>
      <c r="BV104" s="4">
        <f t="shared" si="787"/>
        <v>0</v>
      </c>
      <c r="BW104" s="4"/>
      <c r="BX104" s="4"/>
      <c r="BY104" s="4"/>
      <c r="BZ104" s="4"/>
      <c r="CA104" s="4"/>
      <c r="CB104" s="4"/>
      <c r="CC104" s="4"/>
      <c r="CD104" s="4"/>
      <c r="CE104" s="4"/>
      <c r="CF104" s="4"/>
      <c r="CG104" s="4"/>
      <c r="CH104" s="4"/>
      <c r="CI104" s="4"/>
      <c r="CJ104" s="4"/>
      <c r="CK104" s="4"/>
      <c r="CL104" s="4"/>
      <c r="CM104" s="4">
        <f t="shared" si="752"/>
        <v>0</v>
      </c>
      <c r="CN104" s="4">
        <f t="shared" si="753"/>
        <v>0</v>
      </c>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row>
    <row r="105" spans="1:182" s="5" customFormat="1" x14ac:dyDescent="0.2">
      <c r="A105" s="60" t="s">
        <v>154</v>
      </c>
      <c r="B105" s="60" t="s">
        <v>155</v>
      </c>
      <c r="C105" s="60" t="s">
        <v>8</v>
      </c>
      <c r="D105" s="60">
        <v>75</v>
      </c>
      <c r="E105" s="6"/>
      <c r="F105" s="67">
        <f t="shared" si="754"/>
        <v>0</v>
      </c>
      <c r="G105" s="6">
        <v>0.25</v>
      </c>
      <c r="H105" s="67">
        <f t="shared" si="800"/>
        <v>18.75</v>
      </c>
      <c r="I105" s="6"/>
      <c r="J105" s="67">
        <f t="shared" ref="J105" si="826">SUM(I105*$D105)</f>
        <v>0</v>
      </c>
      <c r="K105" s="6"/>
      <c r="L105" s="67">
        <f t="shared" si="802"/>
        <v>0</v>
      </c>
      <c r="M105" s="6"/>
      <c r="N105" s="67">
        <f t="shared" si="803"/>
        <v>0</v>
      </c>
      <c r="O105" s="6"/>
      <c r="P105" s="67">
        <f t="shared" si="804"/>
        <v>0</v>
      </c>
      <c r="Q105" s="6"/>
      <c r="R105" s="67">
        <f t="shared" si="805"/>
        <v>0</v>
      </c>
      <c r="S105" s="6"/>
      <c r="T105" s="67">
        <f t="shared" si="806"/>
        <v>0</v>
      </c>
      <c r="U105" s="6"/>
      <c r="V105" s="67">
        <f t="shared" si="807"/>
        <v>0</v>
      </c>
      <c r="W105" s="6"/>
      <c r="X105" s="67">
        <f t="shared" si="808"/>
        <v>0</v>
      </c>
      <c r="Y105" s="6"/>
      <c r="Z105" s="67">
        <f t="shared" si="809"/>
        <v>0</v>
      </c>
      <c r="AA105" s="6"/>
      <c r="AB105" s="67">
        <f t="shared" si="810"/>
        <v>0</v>
      </c>
      <c r="AC105" s="62"/>
      <c r="AD105" s="67">
        <f t="shared" si="811"/>
        <v>0</v>
      </c>
      <c r="AE105" s="62"/>
      <c r="AF105" s="67">
        <f t="shared" si="812"/>
        <v>0</v>
      </c>
      <c r="AG105" s="62"/>
      <c r="AH105" s="67">
        <f t="shared" si="813"/>
        <v>0</v>
      </c>
      <c r="AI105" s="62"/>
      <c r="AJ105" s="67">
        <f t="shared" si="814"/>
        <v>0</v>
      </c>
      <c r="AK105" s="62"/>
      <c r="AL105" s="67">
        <f t="shared" si="815"/>
        <v>0</v>
      </c>
      <c r="AM105" s="62"/>
      <c r="AN105" s="67">
        <f t="shared" si="816"/>
        <v>0</v>
      </c>
      <c r="AO105" s="62"/>
      <c r="AP105" s="67">
        <f t="shared" si="817"/>
        <v>0</v>
      </c>
      <c r="AQ105" s="62"/>
      <c r="AR105" s="67">
        <f t="shared" si="818"/>
        <v>0</v>
      </c>
      <c r="AS105" s="62"/>
      <c r="AT105" s="67">
        <f t="shared" si="819"/>
        <v>0</v>
      </c>
      <c r="AU105" s="62"/>
      <c r="AV105" s="67">
        <f t="shared" si="820"/>
        <v>0</v>
      </c>
      <c r="AW105" s="62"/>
      <c r="AX105" s="67">
        <f t="shared" si="821"/>
        <v>0</v>
      </c>
      <c r="AY105" s="62"/>
      <c r="AZ105" s="67">
        <f t="shared" si="822"/>
        <v>0</v>
      </c>
      <c r="BA105" s="57"/>
      <c r="BB105" s="64">
        <f t="shared" si="778"/>
        <v>0.25</v>
      </c>
      <c r="BC105" s="64">
        <f t="shared" si="747"/>
        <v>18.75</v>
      </c>
      <c r="BD105" s="4"/>
      <c r="BE105" s="4"/>
      <c r="BF105" s="4">
        <f t="shared" si="779"/>
        <v>0</v>
      </c>
      <c r="BG105" s="236">
        <f t="shared" si="780"/>
        <v>0</v>
      </c>
      <c r="BH105" s="239">
        <f t="shared" si="781"/>
        <v>0</v>
      </c>
      <c r="BI105" s="4"/>
      <c r="BJ105" s="4">
        <f t="shared" si="748"/>
        <v>0</v>
      </c>
      <c r="BK105" s="236">
        <f t="shared" si="782"/>
        <v>0.25</v>
      </c>
      <c r="BL105" s="239">
        <f t="shared" si="783"/>
        <v>18.75</v>
      </c>
      <c r="BM105" s="4"/>
      <c r="BN105" s="4">
        <f t="shared" si="749"/>
        <v>0</v>
      </c>
      <c r="BO105" s="240">
        <f t="shared" si="750"/>
        <v>0</v>
      </c>
      <c r="BP105" s="240">
        <f t="shared" si="751"/>
        <v>0</v>
      </c>
      <c r="BQ105" s="4"/>
      <c r="BR105" s="4">
        <f t="shared" si="784"/>
        <v>0</v>
      </c>
      <c r="BS105" s="236">
        <f t="shared" si="785"/>
        <v>0</v>
      </c>
      <c r="BT105" s="239">
        <f t="shared" si="786"/>
        <v>0</v>
      </c>
      <c r="BU105" s="4"/>
      <c r="BV105" s="4">
        <f t="shared" si="787"/>
        <v>0</v>
      </c>
      <c r="BW105" s="4"/>
      <c r="BX105" s="4"/>
      <c r="BY105" s="4"/>
      <c r="BZ105" s="4"/>
      <c r="CA105" s="4"/>
      <c r="CB105" s="4"/>
      <c r="CC105" s="4"/>
      <c r="CD105" s="4"/>
      <c r="CE105" s="4"/>
      <c r="CF105" s="4"/>
      <c r="CG105" s="4"/>
      <c r="CH105" s="4"/>
      <c r="CI105" s="4"/>
      <c r="CJ105" s="4"/>
      <c r="CK105" s="4"/>
      <c r="CL105" s="4"/>
      <c r="CM105" s="4">
        <f t="shared" si="752"/>
        <v>0</v>
      </c>
      <c r="CN105" s="4">
        <f t="shared" si="753"/>
        <v>0</v>
      </c>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row>
    <row r="106" spans="1:182" s="5" customFormat="1" x14ac:dyDescent="0.2">
      <c r="A106" s="60" t="s">
        <v>188</v>
      </c>
      <c r="B106" s="60" t="s">
        <v>104</v>
      </c>
      <c r="C106" s="60" t="s">
        <v>8</v>
      </c>
      <c r="D106" s="60">
        <v>75</v>
      </c>
      <c r="E106" s="6"/>
      <c r="F106" s="67">
        <f t="shared" si="754"/>
        <v>0</v>
      </c>
      <c r="G106" s="6"/>
      <c r="H106" s="67">
        <f t="shared" si="800"/>
        <v>0</v>
      </c>
      <c r="I106" s="6">
        <v>2.5</v>
      </c>
      <c r="J106" s="67">
        <f t="shared" ref="J106" si="827">SUM(I106*$D106)</f>
        <v>187.5</v>
      </c>
      <c r="K106" s="6"/>
      <c r="L106" s="67">
        <f t="shared" si="802"/>
        <v>0</v>
      </c>
      <c r="M106" s="6"/>
      <c r="N106" s="67">
        <f t="shared" si="803"/>
        <v>0</v>
      </c>
      <c r="O106" s="6"/>
      <c r="P106" s="67">
        <f t="shared" si="804"/>
        <v>0</v>
      </c>
      <c r="Q106" s="6"/>
      <c r="R106" s="67">
        <f t="shared" si="805"/>
        <v>0</v>
      </c>
      <c r="S106" s="6"/>
      <c r="T106" s="67">
        <f t="shared" si="806"/>
        <v>0</v>
      </c>
      <c r="U106" s="6"/>
      <c r="V106" s="67">
        <f t="shared" si="807"/>
        <v>0</v>
      </c>
      <c r="W106" s="6"/>
      <c r="X106" s="67">
        <f t="shared" si="808"/>
        <v>0</v>
      </c>
      <c r="Y106" s="6"/>
      <c r="Z106" s="67">
        <f t="shared" si="809"/>
        <v>0</v>
      </c>
      <c r="AA106" s="6"/>
      <c r="AB106" s="67">
        <f t="shared" si="810"/>
        <v>0</v>
      </c>
      <c r="AC106" s="62"/>
      <c r="AD106" s="67">
        <f t="shared" si="811"/>
        <v>0</v>
      </c>
      <c r="AE106" s="62"/>
      <c r="AF106" s="67">
        <f t="shared" si="812"/>
        <v>0</v>
      </c>
      <c r="AG106" s="62"/>
      <c r="AH106" s="67">
        <f t="shared" si="813"/>
        <v>0</v>
      </c>
      <c r="AI106" s="62"/>
      <c r="AJ106" s="67">
        <f t="shared" si="814"/>
        <v>0</v>
      </c>
      <c r="AK106" s="62"/>
      <c r="AL106" s="67">
        <f t="shared" si="815"/>
        <v>0</v>
      </c>
      <c r="AM106" s="62"/>
      <c r="AN106" s="67">
        <f t="shared" si="816"/>
        <v>0</v>
      </c>
      <c r="AO106" s="62"/>
      <c r="AP106" s="67">
        <f t="shared" si="817"/>
        <v>0</v>
      </c>
      <c r="AQ106" s="62"/>
      <c r="AR106" s="67">
        <f t="shared" si="818"/>
        <v>0</v>
      </c>
      <c r="AS106" s="62"/>
      <c r="AT106" s="67">
        <f t="shared" si="819"/>
        <v>0</v>
      </c>
      <c r="AU106" s="62"/>
      <c r="AV106" s="67">
        <f t="shared" si="820"/>
        <v>0</v>
      </c>
      <c r="AW106" s="62"/>
      <c r="AX106" s="67">
        <f t="shared" si="821"/>
        <v>0</v>
      </c>
      <c r="AY106" s="62"/>
      <c r="AZ106" s="67">
        <f t="shared" si="822"/>
        <v>0</v>
      </c>
      <c r="BA106" s="57"/>
      <c r="BB106" s="64">
        <f t="shared" si="778"/>
        <v>2.5</v>
      </c>
      <c r="BC106" s="64">
        <f t="shared" si="747"/>
        <v>187.5</v>
      </c>
      <c r="BD106" s="4"/>
      <c r="BE106" s="4"/>
      <c r="BF106" s="4">
        <f t="shared" si="779"/>
        <v>0</v>
      </c>
      <c r="BG106" s="236">
        <f t="shared" si="780"/>
        <v>0</v>
      </c>
      <c r="BH106" s="239">
        <f t="shared" si="781"/>
        <v>0</v>
      </c>
      <c r="BI106" s="4"/>
      <c r="BJ106" s="4">
        <f t="shared" si="748"/>
        <v>0</v>
      </c>
      <c r="BK106" s="236">
        <f t="shared" si="782"/>
        <v>0</v>
      </c>
      <c r="BL106" s="239">
        <f t="shared" si="783"/>
        <v>0</v>
      </c>
      <c r="BM106" s="4"/>
      <c r="BN106" s="4">
        <f t="shared" si="749"/>
        <v>0</v>
      </c>
      <c r="BO106" s="240">
        <f t="shared" si="750"/>
        <v>2.5</v>
      </c>
      <c r="BP106" s="240">
        <f t="shared" si="751"/>
        <v>187.5</v>
      </c>
      <c r="BQ106" s="4"/>
      <c r="BR106" s="4">
        <f t="shared" si="784"/>
        <v>0</v>
      </c>
      <c r="BS106" s="236">
        <f t="shared" si="785"/>
        <v>0</v>
      </c>
      <c r="BT106" s="239">
        <f t="shared" si="786"/>
        <v>0</v>
      </c>
      <c r="BU106" s="4"/>
      <c r="BV106" s="4">
        <f t="shared" si="787"/>
        <v>0</v>
      </c>
      <c r="BW106" s="4"/>
      <c r="BX106" s="4"/>
      <c r="BY106" s="4"/>
      <c r="BZ106" s="4"/>
      <c r="CA106" s="4"/>
      <c r="CB106" s="4"/>
      <c r="CC106" s="4"/>
      <c r="CD106" s="4"/>
      <c r="CE106" s="4"/>
      <c r="CF106" s="4"/>
      <c r="CG106" s="4"/>
      <c r="CH106" s="4"/>
      <c r="CI106" s="4"/>
      <c r="CJ106" s="4"/>
      <c r="CK106" s="4"/>
      <c r="CL106" s="4"/>
      <c r="CM106" s="4">
        <f t="shared" si="752"/>
        <v>0</v>
      </c>
      <c r="CN106" s="4">
        <f t="shared" si="753"/>
        <v>0</v>
      </c>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row>
    <row r="107" spans="1:182" s="5" customFormat="1" x14ac:dyDescent="0.2">
      <c r="A107" s="60"/>
      <c r="B107" s="60"/>
      <c r="C107" s="60" t="s">
        <v>8</v>
      </c>
      <c r="D107" s="60">
        <v>75</v>
      </c>
      <c r="E107" s="6"/>
      <c r="F107" s="67">
        <f t="shared" si="754"/>
        <v>0</v>
      </c>
      <c r="G107" s="6"/>
      <c r="H107" s="67">
        <f t="shared" si="800"/>
        <v>0</v>
      </c>
      <c r="I107" s="6"/>
      <c r="J107" s="67">
        <f t="shared" ref="J107" si="828">SUM(I107*$D107)</f>
        <v>0</v>
      </c>
      <c r="K107" s="6"/>
      <c r="L107" s="67">
        <f t="shared" si="802"/>
        <v>0</v>
      </c>
      <c r="M107" s="6"/>
      <c r="N107" s="67">
        <f t="shared" si="803"/>
        <v>0</v>
      </c>
      <c r="O107" s="6"/>
      <c r="P107" s="67">
        <f t="shared" si="804"/>
        <v>0</v>
      </c>
      <c r="Q107" s="6"/>
      <c r="R107" s="67">
        <f t="shared" si="805"/>
        <v>0</v>
      </c>
      <c r="S107" s="6"/>
      <c r="T107" s="67">
        <f t="shared" si="806"/>
        <v>0</v>
      </c>
      <c r="U107" s="6"/>
      <c r="V107" s="67">
        <f t="shared" si="807"/>
        <v>0</v>
      </c>
      <c r="W107" s="6"/>
      <c r="X107" s="67">
        <f t="shared" si="808"/>
        <v>0</v>
      </c>
      <c r="Y107" s="6"/>
      <c r="Z107" s="67">
        <f t="shared" si="809"/>
        <v>0</v>
      </c>
      <c r="AA107" s="6"/>
      <c r="AB107" s="67">
        <f t="shared" si="810"/>
        <v>0</v>
      </c>
      <c r="AC107" s="62"/>
      <c r="AD107" s="67">
        <f t="shared" si="811"/>
        <v>0</v>
      </c>
      <c r="AE107" s="62"/>
      <c r="AF107" s="67">
        <f t="shared" si="812"/>
        <v>0</v>
      </c>
      <c r="AG107" s="62"/>
      <c r="AH107" s="67">
        <f t="shared" si="813"/>
        <v>0</v>
      </c>
      <c r="AI107" s="62"/>
      <c r="AJ107" s="67">
        <f t="shared" si="814"/>
        <v>0</v>
      </c>
      <c r="AK107" s="62"/>
      <c r="AL107" s="67">
        <f t="shared" si="815"/>
        <v>0</v>
      </c>
      <c r="AM107" s="62"/>
      <c r="AN107" s="67">
        <f t="shared" si="816"/>
        <v>0</v>
      </c>
      <c r="AO107" s="62"/>
      <c r="AP107" s="67">
        <f t="shared" si="817"/>
        <v>0</v>
      </c>
      <c r="AQ107" s="62"/>
      <c r="AR107" s="67">
        <f t="shared" si="818"/>
        <v>0</v>
      </c>
      <c r="AS107" s="62"/>
      <c r="AT107" s="67">
        <f t="shared" si="819"/>
        <v>0</v>
      </c>
      <c r="AU107" s="62"/>
      <c r="AV107" s="67">
        <f t="shared" si="820"/>
        <v>0</v>
      </c>
      <c r="AW107" s="62"/>
      <c r="AX107" s="67">
        <f t="shared" si="821"/>
        <v>0</v>
      </c>
      <c r="AY107" s="62"/>
      <c r="AZ107" s="67">
        <f t="shared" si="822"/>
        <v>0</v>
      </c>
      <c r="BA107" s="57"/>
      <c r="BB107" s="64">
        <f t="shared" si="778"/>
        <v>0</v>
      </c>
      <c r="BC107" s="64">
        <f t="shared" si="747"/>
        <v>0</v>
      </c>
      <c r="BD107" s="4"/>
      <c r="BE107" s="4"/>
      <c r="BF107" s="4">
        <f t="shared" si="779"/>
        <v>0</v>
      </c>
      <c r="BG107" s="236">
        <f t="shared" si="780"/>
        <v>0</v>
      </c>
      <c r="BH107" s="239">
        <f t="shared" si="781"/>
        <v>0</v>
      </c>
      <c r="BI107" s="4"/>
      <c r="BJ107" s="4">
        <f t="shared" si="748"/>
        <v>0</v>
      </c>
      <c r="BK107" s="236">
        <f t="shared" si="782"/>
        <v>0</v>
      </c>
      <c r="BL107" s="239">
        <f t="shared" si="783"/>
        <v>0</v>
      </c>
      <c r="BM107" s="4"/>
      <c r="BN107" s="4">
        <f t="shared" si="749"/>
        <v>0</v>
      </c>
      <c r="BO107" s="240">
        <f t="shared" si="750"/>
        <v>0</v>
      </c>
      <c r="BP107" s="240">
        <f t="shared" si="751"/>
        <v>0</v>
      </c>
      <c r="BQ107" s="4"/>
      <c r="BR107" s="4">
        <f t="shared" si="784"/>
        <v>0</v>
      </c>
      <c r="BS107" s="236">
        <f t="shared" si="785"/>
        <v>0</v>
      </c>
      <c r="BT107" s="239">
        <f t="shared" si="786"/>
        <v>0</v>
      </c>
      <c r="BU107" s="4"/>
      <c r="BV107" s="4">
        <f t="shared" si="787"/>
        <v>0</v>
      </c>
      <c r="BW107" s="4"/>
      <c r="BX107" s="4"/>
      <c r="BY107" s="4"/>
      <c r="BZ107" s="4"/>
      <c r="CA107" s="4"/>
      <c r="CB107" s="4"/>
      <c r="CC107" s="4"/>
      <c r="CD107" s="4"/>
      <c r="CE107" s="4"/>
      <c r="CF107" s="4"/>
      <c r="CG107" s="4"/>
      <c r="CH107" s="4"/>
      <c r="CI107" s="4"/>
      <c r="CJ107" s="4"/>
      <c r="CK107" s="4"/>
      <c r="CL107" s="4"/>
      <c r="CM107" s="4">
        <f t="shared" si="752"/>
        <v>0</v>
      </c>
      <c r="CN107" s="4">
        <f t="shared" si="753"/>
        <v>0</v>
      </c>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row>
    <row r="108" spans="1:182" s="5" customFormat="1" x14ac:dyDescent="0.2">
      <c r="A108" s="60"/>
      <c r="B108" s="60"/>
      <c r="C108" s="60" t="s">
        <v>8</v>
      </c>
      <c r="D108" s="60">
        <v>75</v>
      </c>
      <c r="E108" s="6"/>
      <c r="F108" s="67">
        <f t="shared" si="754"/>
        <v>0</v>
      </c>
      <c r="G108" s="6"/>
      <c r="H108" s="67">
        <f t="shared" si="800"/>
        <v>0</v>
      </c>
      <c r="I108" s="6"/>
      <c r="J108" s="67">
        <f t="shared" ref="J108" si="829">SUM(I108*$D108)</f>
        <v>0</v>
      </c>
      <c r="K108" s="6"/>
      <c r="L108" s="67">
        <f t="shared" si="802"/>
        <v>0</v>
      </c>
      <c r="M108" s="6"/>
      <c r="N108" s="67">
        <f t="shared" si="803"/>
        <v>0</v>
      </c>
      <c r="O108" s="6"/>
      <c r="P108" s="67">
        <f t="shared" si="804"/>
        <v>0</v>
      </c>
      <c r="Q108" s="6"/>
      <c r="R108" s="67">
        <f t="shared" si="805"/>
        <v>0</v>
      </c>
      <c r="S108" s="6"/>
      <c r="T108" s="67">
        <f t="shared" si="806"/>
        <v>0</v>
      </c>
      <c r="U108" s="6"/>
      <c r="V108" s="67">
        <f t="shared" si="807"/>
        <v>0</v>
      </c>
      <c r="W108" s="6"/>
      <c r="X108" s="67">
        <f t="shared" si="808"/>
        <v>0</v>
      </c>
      <c r="Y108" s="6"/>
      <c r="Z108" s="67">
        <f t="shared" si="809"/>
        <v>0</v>
      </c>
      <c r="AA108" s="6"/>
      <c r="AB108" s="67">
        <f t="shared" si="810"/>
        <v>0</v>
      </c>
      <c r="AC108" s="62"/>
      <c r="AD108" s="67">
        <f t="shared" si="811"/>
        <v>0</v>
      </c>
      <c r="AE108" s="62"/>
      <c r="AF108" s="67">
        <f t="shared" si="812"/>
        <v>0</v>
      </c>
      <c r="AG108" s="62"/>
      <c r="AH108" s="67">
        <f t="shared" si="813"/>
        <v>0</v>
      </c>
      <c r="AI108" s="62"/>
      <c r="AJ108" s="67">
        <f t="shared" si="814"/>
        <v>0</v>
      </c>
      <c r="AK108" s="62"/>
      <c r="AL108" s="67">
        <f t="shared" si="815"/>
        <v>0</v>
      </c>
      <c r="AM108" s="62"/>
      <c r="AN108" s="67">
        <f t="shared" si="816"/>
        <v>0</v>
      </c>
      <c r="AO108" s="62"/>
      <c r="AP108" s="67">
        <f t="shared" si="817"/>
        <v>0</v>
      </c>
      <c r="AQ108" s="62"/>
      <c r="AR108" s="67">
        <f t="shared" si="818"/>
        <v>0</v>
      </c>
      <c r="AS108" s="62"/>
      <c r="AT108" s="67">
        <f t="shared" si="819"/>
        <v>0</v>
      </c>
      <c r="AU108" s="62"/>
      <c r="AV108" s="67">
        <f t="shared" si="820"/>
        <v>0</v>
      </c>
      <c r="AW108" s="62"/>
      <c r="AX108" s="67">
        <f t="shared" si="821"/>
        <v>0</v>
      </c>
      <c r="AY108" s="62"/>
      <c r="AZ108" s="67">
        <f t="shared" si="822"/>
        <v>0</v>
      </c>
      <c r="BA108" s="57"/>
      <c r="BB108" s="64">
        <f t="shared" si="778"/>
        <v>0</v>
      </c>
      <c r="BC108" s="64">
        <f t="shared" si="747"/>
        <v>0</v>
      </c>
      <c r="BD108" s="4"/>
      <c r="BE108" s="4"/>
      <c r="BF108" s="4">
        <f t="shared" si="779"/>
        <v>0</v>
      </c>
      <c r="BG108" s="236">
        <f t="shared" si="780"/>
        <v>0</v>
      </c>
      <c r="BH108" s="239">
        <f t="shared" si="781"/>
        <v>0</v>
      </c>
      <c r="BI108" s="4"/>
      <c r="BJ108" s="4">
        <f t="shared" si="748"/>
        <v>0</v>
      </c>
      <c r="BK108" s="236">
        <f t="shared" si="782"/>
        <v>0</v>
      </c>
      <c r="BL108" s="239">
        <f t="shared" si="783"/>
        <v>0</v>
      </c>
      <c r="BM108" s="4"/>
      <c r="BN108" s="4">
        <f t="shared" si="749"/>
        <v>0</v>
      </c>
      <c r="BO108" s="240">
        <f t="shared" si="750"/>
        <v>0</v>
      </c>
      <c r="BP108" s="240">
        <f t="shared" si="751"/>
        <v>0</v>
      </c>
      <c r="BQ108" s="4"/>
      <c r="BR108" s="4">
        <f t="shared" si="784"/>
        <v>0</v>
      </c>
      <c r="BS108" s="236">
        <f t="shared" si="785"/>
        <v>0</v>
      </c>
      <c r="BT108" s="239">
        <f t="shared" si="786"/>
        <v>0</v>
      </c>
      <c r="BU108" s="4"/>
      <c r="BV108" s="4">
        <f t="shared" si="787"/>
        <v>0</v>
      </c>
      <c r="BW108" s="4"/>
      <c r="BX108" s="4"/>
      <c r="BY108" s="4"/>
      <c r="BZ108" s="4"/>
      <c r="CA108" s="4"/>
      <c r="CB108" s="4"/>
      <c r="CC108" s="4"/>
      <c r="CD108" s="4"/>
      <c r="CE108" s="4"/>
      <c r="CF108" s="4"/>
      <c r="CG108" s="4"/>
      <c r="CH108" s="4"/>
      <c r="CI108" s="4"/>
      <c r="CJ108" s="4"/>
      <c r="CK108" s="4"/>
      <c r="CL108" s="4"/>
      <c r="CM108" s="4">
        <f t="shared" si="752"/>
        <v>0</v>
      </c>
      <c r="CN108" s="4">
        <f t="shared" si="753"/>
        <v>0</v>
      </c>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row>
    <row r="109" spans="1:182" s="5" customFormat="1" x14ac:dyDescent="0.2">
      <c r="A109" s="60"/>
      <c r="B109" s="60"/>
      <c r="C109" s="60" t="s">
        <v>8</v>
      </c>
      <c r="D109" s="60">
        <v>75</v>
      </c>
      <c r="E109" s="6"/>
      <c r="F109" s="67">
        <f t="shared" si="754"/>
        <v>0</v>
      </c>
      <c r="G109" s="6"/>
      <c r="H109" s="67">
        <f t="shared" si="800"/>
        <v>0</v>
      </c>
      <c r="I109" s="6"/>
      <c r="J109" s="67">
        <f t="shared" ref="J109" si="830">SUM(I109*$D109)</f>
        <v>0</v>
      </c>
      <c r="K109" s="6"/>
      <c r="L109" s="67">
        <f t="shared" si="802"/>
        <v>0</v>
      </c>
      <c r="M109" s="6"/>
      <c r="N109" s="67">
        <f t="shared" si="803"/>
        <v>0</v>
      </c>
      <c r="O109" s="6"/>
      <c r="P109" s="67">
        <f t="shared" si="804"/>
        <v>0</v>
      </c>
      <c r="Q109" s="6"/>
      <c r="R109" s="67">
        <f t="shared" si="805"/>
        <v>0</v>
      </c>
      <c r="S109" s="6"/>
      <c r="T109" s="67">
        <f t="shared" si="806"/>
        <v>0</v>
      </c>
      <c r="U109" s="6"/>
      <c r="V109" s="67">
        <f t="shared" si="807"/>
        <v>0</v>
      </c>
      <c r="W109" s="6"/>
      <c r="X109" s="67">
        <f t="shared" si="808"/>
        <v>0</v>
      </c>
      <c r="Y109" s="6"/>
      <c r="Z109" s="67">
        <f t="shared" si="809"/>
        <v>0</v>
      </c>
      <c r="AA109" s="6"/>
      <c r="AB109" s="67">
        <f t="shared" si="810"/>
        <v>0</v>
      </c>
      <c r="AC109" s="62"/>
      <c r="AD109" s="67">
        <f t="shared" si="811"/>
        <v>0</v>
      </c>
      <c r="AE109" s="62"/>
      <c r="AF109" s="67">
        <f t="shared" si="812"/>
        <v>0</v>
      </c>
      <c r="AG109" s="62"/>
      <c r="AH109" s="67">
        <f t="shared" si="813"/>
        <v>0</v>
      </c>
      <c r="AI109" s="62"/>
      <c r="AJ109" s="67">
        <f t="shared" si="814"/>
        <v>0</v>
      </c>
      <c r="AK109" s="62"/>
      <c r="AL109" s="67">
        <f t="shared" si="815"/>
        <v>0</v>
      </c>
      <c r="AM109" s="62"/>
      <c r="AN109" s="67">
        <f t="shared" si="816"/>
        <v>0</v>
      </c>
      <c r="AO109" s="62"/>
      <c r="AP109" s="67">
        <f t="shared" si="817"/>
        <v>0</v>
      </c>
      <c r="AQ109" s="62"/>
      <c r="AR109" s="67">
        <f t="shared" si="818"/>
        <v>0</v>
      </c>
      <c r="AS109" s="62"/>
      <c r="AT109" s="67">
        <f t="shared" si="819"/>
        <v>0</v>
      </c>
      <c r="AU109" s="62"/>
      <c r="AV109" s="67">
        <f t="shared" si="820"/>
        <v>0</v>
      </c>
      <c r="AW109" s="62"/>
      <c r="AX109" s="67">
        <f t="shared" si="821"/>
        <v>0</v>
      </c>
      <c r="AY109" s="62"/>
      <c r="AZ109" s="67">
        <f t="shared" si="822"/>
        <v>0</v>
      </c>
      <c r="BA109" s="57"/>
      <c r="BB109" s="64">
        <f t="shared" si="778"/>
        <v>0</v>
      </c>
      <c r="BC109" s="64">
        <f t="shared" si="747"/>
        <v>0</v>
      </c>
      <c r="BD109" s="4"/>
      <c r="BE109" s="4"/>
      <c r="BF109" s="4">
        <f t="shared" si="779"/>
        <v>0</v>
      </c>
      <c r="BG109" s="236">
        <f t="shared" si="780"/>
        <v>0</v>
      </c>
      <c r="BH109" s="239">
        <f t="shared" si="781"/>
        <v>0</v>
      </c>
      <c r="BI109" s="4"/>
      <c r="BJ109" s="4">
        <f t="shared" si="748"/>
        <v>0</v>
      </c>
      <c r="BK109" s="236">
        <f t="shared" si="782"/>
        <v>0</v>
      </c>
      <c r="BL109" s="239">
        <f t="shared" si="783"/>
        <v>0</v>
      </c>
      <c r="BM109" s="4"/>
      <c r="BN109" s="4">
        <f t="shared" si="749"/>
        <v>0</v>
      </c>
      <c r="BO109" s="240">
        <f t="shared" si="750"/>
        <v>0</v>
      </c>
      <c r="BP109" s="240">
        <f t="shared" si="751"/>
        <v>0</v>
      </c>
      <c r="BQ109" s="4"/>
      <c r="BR109" s="4">
        <f t="shared" si="784"/>
        <v>0</v>
      </c>
      <c r="BS109" s="236">
        <f t="shared" si="785"/>
        <v>0</v>
      </c>
      <c r="BT109" s="239">
        <f t="shared" si="786"/>
        <v>0</v>
      </c>
      <c r="BU109" s="4"/>
      <c r="BV109" s="4">
        <f t="shared" si="787"/>
        <v>0</v>
      </c>
      <c r="BW109" s="4"/>
      <c r="BX109" s="4"/>
      <c r="BY109" s="4"/>
      <c r="BZ109" s="4"/>
      <c r="CA109" s="4"/>
      <c r="CB109" s="4"/>
      <c r="CC109" s="4"/>
      <c r="CD109" s="4"/>
      <c r="CE109" s="4"/>
      <c r="CF109" s="4"/>
      <c r="CG109" s="4"/>
      <c r="CH109" s="4"/>
      <c r="CI109" s="4"/>
      <c r="CJ109" s="4"/>
      <c r="CK109" s="4"/>
      <c r="CL109" s="4"/>
      <c r="CM109" s="4">
        <f t="shared" si="752"/>
        <v>0</v>
      </c>
      <c r="CN109" s="4">
        <f t="shared" si="753"/>
        <v>0</v>
      </c>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row>
    <row r="110" spans="1:182" s="5" customFormat="1" x14ac:dyDescent="0.2">
      <c r="A110" s="60"/>
      <c r="B110" s="60"/>
      <c r="C110" s="60" t="s">
        <v>9</v>
      </c>
      <c r="D110" s="60">
        <v>60</v>
      </c>
      <c r="E110" s="6"/>
      <c r="F110" s="67">
        <f t="shared" si="754"/>
        <v>0</v>
      </c>
      <c r="G110" s="6"/>
      <c r="H110" s="67">
        <f t="shared" si="800"/>
        <v>0</v>
      </c>
      <c r="I110" s="6"/>
      <c r="J110" s="67">
        <f t="shared" ref="J110" si="831">SUM(I110*$D110)</f>
        <v>0</v>
      </c>
      <c r="K110" s="6"/>
      <c r="L110" s="67">
        <f t="shared" si="802"/>
        <v>0</v>
      </c>
      <c r="M110" s="6"/>
      <c r="N110" s="67">
        <f t="shared" si="803"/>
        <v>0</v>
      </c>
      <c r="O110" s="6"/>
      <c r="P110" s="67">
        <f t="shared" si="804"/>
        <v>0</v>
      </c>
      <c r="Q110" s="6"/>
      <c r="R110" s="67">
        <f t="shared" si="805"/>
        <v>0</v>
      </c>
      <c r="S110" s="6"/>
      <c r="T110" s="67">
        <f t="shared" si="806"/>
        <v>0</v>
      </c>
      <c r="U110" s="6"/>
      <c r="V110" s="67">
        <f t="shared" si="807"/>
        <v>0</v>
      </c>
      <c r="W110" s="6"/>
      <c r="X110" s="67">
        <f t="shared" si="808"/>
        <v>0</v>
      </c>
      <c r="Y110" s="6"/>
      <c r="Z110" s="67">
        <f t="shared" si="809"/>
        <v>0</v>
      </c>
      <c r="AA110" s="6"/>
      <c r="AB110" s="67">
        <f t="shared" si="810"/>
        <v>0</v>
      </c>
      <c r="AC110" s="62"/>
      <c r="AD110" s="67">
        <f t="shared" si="811"/>
        <v>0</v>
      </c>
      <c r="AE110" s="62"/>
      <c r="AF110" s="67">
        <f t="shared" si="812"/>
        <v>0</v>
      </c>
      <c r="AG110" s="62"/>
      <c r="AH110" s="67">
        <f t="shared" si="813"/>
        <v>0</v>
      </c>
      <c r="AI110" s="62"/>
      <c r="AJ110" s="67">
        <f t="shared" si="814"/>
        <v>0</v>
      </c>
      <c r="AK110" s="62"/>
      <c r="AL110" s="67">
        <f t="shared" si="815"/>
        <v>0</v>
      </c>
      <c r="AM110" s="62"/>
      <c r="AN110" s="67">
        <f t="shared" si="816"/>
        <v>0</v>
      </c>
      <c r="AO110" s="62"/>
      <c r="AP110" s="67">
        <f t="shared" si="817"/>
        <v>0</v>
      </c>
      <c r="AQ110" s="62"/>
      <c r="AR110" s="67">
        <f t="shared" si="818"/>
        <v>0</v>
      </c>
      <c r="AS110" s="62"/>
      <c r="AT110" s="67">
        <f t="shared" si="819"/>
        <v>0</v>
      </c>
      <c r="AU110" s="62"/>
      <c r="AV110" s="67">
        <f t="shared" si="820"/>
        <v>0</v>
      </c>
      <c r="AW110" s="62"/>
      <c r="AX110" s="67">
        <f t="shared" si="821"/>
        <v>0</v>
      </c>
      <c r="AY110" s="62"/>
      <c r="AZ110" s="67">
        <f t="shared" si="822"/>
        <v>0</v>
      </c>
      <c r="BA110" s="57"/>
      <c r="BB110" s="64">
        <f t="shared" si="778"/>
        <v>0</v>
      </c>
      <c r="BC110" s="64">
        <f t="shared" si="747"/>
        <v>0</v>
      </c>
      <c r="BD110" s="4"/>
      <c r="BE110" s="4"/>
      <c r="BF110" s="4">
        <f t="shared" si="779"/>
        <v>0</v>
      </c>
      <c r="BG110" s="236">
        <f t="shared" si="780"/>
        <v>0</v>
      </c>
      <c r="BH110" s="239">
        <f t="shared" si="781"/>
        <v>0</v>
      </c>
      <c r="BI110" s="4"/>
      <c r="BJ110" s="4">
        <f t="shared" si="748"/>
        <v>0</v>
      </c>
      <c r="BK110" s="236">
        <f t="shared" si="782"/>
        <v>0</v>
      </c>
      <c r="BL110" s="239">
        <f t="shared" si="783"/>
        <v>0</v>
      </c>
      <c r="BM110" s="4"/>
      <c r="BN110" s="4">
        <f t="shared" si="749"/>
        <v>0</v>
      </c>
      <c r="BO110" s="240">
        <f t="shared" si="750"/>
        <v>0</v>
      </c>
      <c r="BP110" s="240">
        <f t="shared" si="751"/>
        <v>0</v>
      </c>
      <c r="BQ110" s="4"/>
      <c r="BR110" s="4">
        <f t="shared" si="784"/>
        <v>0</v>
      </c>
      <c r="BS110" s="236">
        <f t="shared" si="785"/>
        <v>0</v>
      </c>
      <c r="BT110" s="239">
        <f t="shared" si="786"/>
        <v>0</v>
      </c>
      <c r="BU110" s="4"/>
      <c r="BV110" s="4">
        <f t="shared" si="787"/>
        <v>0</v>
      </c>
      <c r="BW110" s="4"/>
      <c r="BX110" s="4"/>
      <c r="BY110" s="4"/>
      <c r="BZ110" s="4"/>
      <c r="CA110" s="4"/>
      <c r="CB110" s="4"/>
      <c r="CC110" s="4"/>
      <c r="CD110" s="4"/>
      <c r="CE110" s="4"/>
      <c r="CF110" s="4"/>
      <c r="CG110" s="4"/>
      <c r="CH110" s="4"/>
      <c r="CI110" s="4"/>
      <c r="CJ110" s="4"/>
      <c r="CK110" s="4"/>
      <c r="CL110" s="4"/>
      <c r="CM110" s="4">
        <f t="shared" si="752"/>
        <v>0</v>
      </c>
      <c r="CN110" s="4">
        <f t="shared" si="753"/>
        <v>0</v>
      </c>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row>
    <row r="111" spans="1:182" s="5" customFormat="1" x14ac:dyDescent="0.2">
      <c r="A111" s="60"/>
      <c r="B111" s="60"/>
      <c r="C111" s="60" t="s">
        <v>9</v>
      </c>
      <c r="D111" s="60">
        <v>60</v>
      </c>
      <c r="E111" s="6"/>
      <c r="F111" s="67">
        <f t="shared" si="754"/>
        <v>0</v>
      </c>
      <c r="G111" s="6"/>
      <c r="H111" s="67">
        <f t="shared" si="800"/>
        <v>0</v>
      </c>
      <c r="I111" s="6"/>
      <c r="J111" s="67">
        <f t="shared" ref="J111" si="832">SUM(I111*$D111)</f>
        <v>0</v>
      </c>
      <c r="K111" s="6"/>
      <c r="L111" s="67">
        <f t="shared" si="802"/>
        <v>0</v>
      </c>
      <c r="M111" s="6"/>
      <c r="N111" s="67">
        <f t="shared" si="803"/>
        <v>0</v>
      </c>
      <c r="O111" s="6"/>
      <c r="P111" s="67">
        <f t="shared" si="804"/>
        <v>0</v>
      </c>
      <c r="Q111" s="6"/>
      <c r="R111" s="67">
        <f t="shared" si="805"/>
        <v>0</v>
      </c>
      <c r="S111" s="6"/>
      <c r="T111" s="67">
        <f t="shared" si="806"/>
        <v>0</v>
      </c>
      <c r="U111" s="6"/>
      <c r="V111" s="67">
        <f t="shared" si="807"/>
        <v>0</v>
      </c>
      <c r="W111" s="6"/>
      <c r="X111" s="67">
        <f t="shared" si="808"/>
        <v>0</v>
      </c>
      <c r="Y111" s="6"/>
      <c r="Z111" s="67">
        <f t="shared" si="809"/>
        <v>0</v>
      </c>
      <c r="AA111" s="6"/>
      <c r="AB111" s="67">
        <f t="shared" si="810"/>
        <v>0</v>
      </c>
      <c r="AC111" s="62"/>
      <c r="AD111" s="67">
        <f t="shared" si="811"/>
        <v>0</v>
      </c>
      <c r="AE111" s="62"/>
      <c r="AF111" s="67">
        <f t="shared" si="812"/>
        <v>0</v>
      </c>
      <c r="AG111" s="62"/>
      <c r="AH111" s="67">
        <f t="shared" si="813"/>
        <v>0</v>
      </c>
      <c r="AI111" s="62"/>
      <c r="AJ111" s="67">
        <f t="shared" si="814"/>
        <v>0</v>
      </c>
      <c r="AK111" s="62"/>
      <c r="AL111" s="67">
        <f t="shared" si="815"/>
        <v>0</v>
      </c>
      <c r="AM111" s="62"/>
      <c r="AN111" s="67">
        <f t="shared" si="816"/>
        <v>0</v>
      </c>
      <c r="AO111" s="62"/>
      <c r="AP111" s="67">
        <f t="shared" si="817"/>
        <v>0</v>
      </c>
      <c r="AQ111" s="62"/>
      <c r="AR111" s="67">
        <f t="shared" si="818"/>
        <v>0</v>
      </c>
      <c r="AS111" s="62"/>
      <c r="AT111" s="67">
        <f t="shared" si="819"/>
        <v>0</v>
      </c>
      <c r="AU111" s="62"/>
      <c r="AV111" s="67">
        <f t="shared" si="820"/>
        <v>0</v>
      </c>
      <c r="AW111" s="62"/>
      <c r="AX111" s="67">
        <f t="shared" si="821"/>
        <v>0</v>
      </c>
      <c r="AY111" s="62"/>
      <c r="AZ111" s="67">
        <f t="shared" si="822"/>
        <v>0</v>
      </c>
      <c r="BA111" s="57"/>
      <c r="BB111" s="64">
        <f t="shared" si="778"/>
        <v>0</v>
      </c>
      <c r="BC111" s="64">
        <f t="shared" si="747"/>
        <v>0</v>
      </c>
      <c r="BD111" s="4"/>
      <c r="BE111" s="4"/>
      <c r="BF111" s="4">
        <f t="shared" si="779"/>
        <v>0</v>
      </c>
      <c r="BG111" s="236">
        <f t="shared" si="780"/>
        <v>0</v>
      </c>
      <c r="BH111" s="239">
        <f t="shared" si="781"/>
        <v>0</v>
      </c>
      <c r="BI111" s="4"/>
      <c r="BJ111" s="4">
        <f t="shared" si="748"/>
        <v>0</v>
      </c>
      <c r="BK111" s="236">
        <f t="shared" si="782"/>
        <v>0</v>
      </c>
      <c r="BL111" s="239">
        <f t="shared" si="783"/>
        <v>0</v>
      </c>
      <c r="BM111" s="4"/>
      <c r="BN111" s="4">
        <f t="shared" si="749"/>
        <v>0</v>
      </c>
      <c r="BO111" s="240">
        <f t="shared" si="750"/>
        <v>0</v>
      </c>
      <c r="BP111" s="240">
        <f t="shared" si="751"/>
        <v>0</v>
      </c>
      <c r="BQ111" s="4"/>
      <c r="BR111" s="4">
        <f t="shared" si="784"/>
        <v>0</v>
      </c>
      <c r="BS111" s="236">
        <f t="shared" si="785"/>
        <v>0</v>
      </c>
      <c r="BT111" s="239">
        <f t="shared" si="786"/>
        <v>0</v>
      </c>
      <c r="BU111" s="4"/>
      <c r="BV111" s="4">
        <f t="shared" si="787"/>
        <v>0</v>
      </c>
      <c r="BW111" s="4"/>
      <c r="BX111" s="4"/>
      <c r="BY111" s="4"/>
      <c r="BZ111" s="4"/>
      <c r="CA111" s="4"/>
      <c r="CB111" s="4"/>
      <c r="CC111" s="4"/>
      <c r="CD111" s="4"/>
      <c r="CE111" s="4"/>
      <c r="CF111" s="4"/>
      <c r="CG111" s="4"/>
      <c r="CH111" s="4"/>
      <c r="CI111" s="4"/>
      <c r="CJ111" s="4"/>
      <c r="CK111" s="4"/>
      <c r="CL111" s="4"/>
      <c r="CM111" s="4">
        <f t="shared" si="752"/>
        <v>0</v>
      </c>
      <c r="CN111" s="4">
        <f t="shared" si="753"/>
        <v>0</v>
      </c>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row>
    <row r="112" spans="1:182" s="5" customFormat="1" x14ac:dyDescent="0.2">
      <c r="A112" s="60"/>
      <c r="B112" s="60"/>
      <c r="C112" s="60" t="s">
        <v>9</v>
      </c>
      <c r="D112" s="60">
        <v>60</v>
      </c>
      <c r="E112" s="6"/>
      <c r="F112" s="67">
        <f t="shared" si="754"/>
        <v>0</v>
      </c>
      <c r="G112" s="6"/>
      <c r="H112" s="67">
        <f t="shared" si="800"/>
        <v>0</v>
      </c>
      <c r="I112" s="6"/>
      <c r="J112" s="67">
        <f t="shared" ref="J112" si="833">SUM(I112*$D112)</f>
        <v>0</v>
      </c>
      <c r="K112" s="6"/>
      <c r="L112" s="67">
        <f t="shared" si="802"/>
        <v>0</v>
      </c>
      <c r="M112" s="6"/>
      <c r="N112" s="67">
        <f t="shared" si="803"/>
        <v>0</v>
      </c>
      <c r="O112" s="6"/>
      <c r="P112" s="67">
        <f t="shared" si="804"/>
        <v>0</v>
      </c>
      <c r="Q112" s="6"/>
      <c r="R112" s="67">
        <f t="shared" si="805"/>
        <v>0</v>
      </c>
      <c r="S112" s="6"/>
      <c r="T112" s="67">
        <f t="shared" si="806"/>
        <v>0</v>
      </c>
      <c r="U112" s="6"/>
      <c r="V112" s="67">
        <f t="shared" si="807"/>
        <v>0</v>
      </c>
      <c r="W112" s="6"/>
      <c r="X112" s="67">
        <f t="shared" si="808"/>
        <v>0</v>
      </c>
      <c r="Y112" s="6"/>
      <c r="Z112" s="67">
        <f t="shared" si="809"/>
        <v>0</v>
      </c>
      <c r="AA112" s="6"/>
      <c r="AB112" s="67">
        <f t="shared" si="810"/>
        <v>0</v>
      </c>
      <c r="AC112" s="62"/>
      <c r="AD112" s="67">
        <f t="shared" si="811"/>
        <v>0</v>
      </c>
      <c r="AE112" s="62"/>
      <c r="AF112" s="67">
        <f t="shared" si="812"/>
        <v>0</v>
      </c>
      <c r="AG112" s="62"/>
      <c r="AH112" s="67">
        <f t="shared" si="813"/>
        <v>0</v>
      </c>
      <c r="AI112" s="62"/>
      <c r="AJ112" s="67">
        <f t="shared" si="814"/>
        <v>0</v>
      </c>
      <c r="AK112" s="62"/>
      <c r="AL112" s="67">
        <f t="shared" si="815"/>
        <v>0</v>
      </c>
      <c r="AM112" s="62"/>
      <c r="AN112" s="67">
        <f t="shared" si="816"/>
        <v>0</v>
      </c>
      <c r="AO112" s="62"/>
      <c r="AP112" s="67">
        <f t="shared" si="817"/>
        <v>0</v>
      </c>
      <c r="AQ112" s="62"/>
      <c r="AR112" s="67">
        <f t="shared" si="818"/>
        <v>0</v>
      </c>
      <c r="AS112" s="62"/>
      <c r="AT112" s="67">
        <f t="shared" si="819"/>
        <v>0</v>
      </c>
      <c r="AU112" s="62"/>
      <c r="AV112" s="67">
        <f t="shared" si="820"/>
        <v>0</v>
      </c>
      <c r="AW112" s="62"/>
      <c r="AX112" s="67">
        <f t="shared" si="821"/>
        <v>0</v>
      </c>
      <c r="AY112" s="62"/>
      <c r="AZ112" s="67">
        <f t="shared" si="822"/>
        <v>0</v>
      </c>
      <c r="BA112" s="57"/>
      <c r="BB112" s="64">
        <f t="shared" si="778"/>
        <v>0</v>
      </c>
      <c r="BC112" s="64">
        <f t="shared" si="747"/>
        <v>0</v>
      </c>
      <c r="BD112" s="4"/>
      <c r="BE112" s="4"/>
      <c r="BF112" s="4">
        <f t="shared" si="779"/>
        <v>0</v>
      </c>
      <c r="BG112" s="236">
        <f t="shared" si="780"/>
        <v>0</v>
      </c>
      <c r="BH112" s="239">
        <f t="shared" si="781"/>
        <v>0</v>
      </c>
      <c r="BI112" s="4"/>
      <c r="BJ112" s="4">
        <f t="shared" si="748"/>
        <v>0</v>
      </c>
      <c r="BK112" s="236">
        <f t="shared" si="782"/>
        <v>0</v>
      </c>
      <c r="BL112" s="239">
        <f t="shared" si="783"/>
        <v>0</v>
      </c>
      <c r="BM112" s="4"/>
      <c r="BN112" s="4">
        <f t="shared" si="749"/>
        <v>0</v>
      </c>
      <c r="BO112" s="240">
        <f t="shared" si="750"/>
        <v>0</v>
      </c>
      <c r="BP112" s="240">
        <f t="shared" si="751"/>
        <v>0</v>
      </c>
      <c r="BQ112" s="4"/>
      <c r="BR112" s="4">
        <f t="shared" si="784"/>
        <v>0</v>
      </c>
      <c r="BS112" s="236">
        <f t="shared" si="785"/>
        <v>0</v>
      </c>
      <c r="BT112" s="239">
        <f t="shared" si="786"/>
        <v>0</v>
      </c>
      <c r="BU112" s="4"/>
      <c r="BV112" s="4">
        <f t="shared" si="787"/>
        <v>0</v>
      </c>
      <c r="BW112" s="4"/>
      <c r="BX112" s="4"/>
      <c r="BY112" s="4"/>
      <c r="BZ112" s="4"/>
      <c r="CA112" s="4"/>
      <c r="CB112" s="4"/>
      <c r="CC112" s="4"/>
      <c r="CD112" s="4"/>
      <c r="CE112" s="4"/>
      <c r="CF112" s="4"/>
      <c r="CG112" s="4"/>
      <c r="CH112" s="4"/>
      <c r="CI112" s="4"/>
      <c r="CJ112" s="4"/>
      <c r="CK112" s="4"/>
      <c r="CL112" s="4"/>
      <c r="CM112" s="4">
        <f t="shared" si="752"/>
        <v>0</v>
      </c>
      <c r="CN112" s="4">
        <f t="shared" si="753"/>
        <v>0</v>
      </c>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row>
    <row r="113" spans="1:182" s="5" customFormat="1" x14ac:dyDescent="0.2">
      <c r="A113" s="60" t="s">
        <v>210</v>
      </c>
      <c r="B113" s="60" t="s">
        <v>211</v>
      </c>
      <c r="C113" s="60" t="s">
        <v>10</v>
      </c>
      <c r="D113" s="60">
        <v>35</v>
      </c>
      <c r="E113" s="6"/>
      <c r="F113" s="67">
        <f t="shared" si="754"/>
        <v>0</v>
      </c>
      <c r="G113" s="6"/>
      <c r="H113" s="67">
        <f t="shared" si="800"/>
        <v>0</v>
      </c>
      <c r="I113" s="6"/>
      <c r="J113" s="67">
        <f t="shared" ref="J113" si="834">SUM(I113*$D113)</f>
        <v>0</v>
      </c>
      <c r="K113" s="6"/>
      <c r="L113" s="67">
        <f t="shared" si="802"/>
        <v>0</v>
      </c>
      <c r="M113" s="6">
        <v>41</v>
      </c>
      <c r="N113" s="67">
        <f t="shared" si="803"/>
        <v>1435</v>
      </c>
      <c r="O113" s="6"/>
      <c r="P113" s="67">
        <f t="shared" si="804"/>
        <v>0</v>
      </c>
      <c r="Q113" s="6"/>
      <c r="R113" s="67">
        <f t="shared" si="805"/>
        <v>0</v>
      </c>
      <c r="S113" s="6"/>
      <c r="T113" s="67">
        <f t="shared" si="806"/>
        <v>0</v>
      </c>
      <c r="U113" s="6"/>
      <c r="V113" s="67">
        <f t="shared" si="807"/>
        <v>0</v>
      </c>
      <c r="W113" s="6"/>
      <c r="X113" s="67">
        <f t="shared" si="808"/>
        <v>0</v>
      </c>
      <c r="Y113" s="6"/>
      <c r="Z113" s="67">
        <f t="shared" si="809"/>
        <v>0</v>
      </c>
      <c r="AA113" s="6"/>
      <c r="AB113" s="67">
        <f t="shared" si="810"/>
        <v>0</v>
      </c>
      <c r="AC113" s="62"/>
      <c r="AD113" s="67">
        <f t="shared" si="811"/>
        <v>0</v>
      </c>
      <c r="AE113" s="62"/>
      <c r="AF113" s="67">
        <f t="shared" si="812"/>
        <v>0</v>
      </c>
      <c r="AG113" s="62"/>
      <c r="AH113" s="67">
        <f t="shared" si="813"/>
        <v>0</v>
      </c>
      <c r="AI113" s="62"/>
      <c r="AJ113" s="67">
        <f t="shared" si="814"/>
        <v>0</v>
      </c>
      <c r="AK113" s="62"/>
      <c r="AL113" s="67">
        <f t="shared" si="815"/>
        <v>0</v>
      </c>
      <c r="AM113" s="62"/>
      <c r="AN113" s="67">
        <f t="shared" si="816"/>
        <v>0</v>
      </c>
      <c r="AO113" s="62"/>
      <c r="AP113" s="67">
        <f t="shared" si="817"/>
        <v>0</v>
      </c>
      <c r="AQ113" s="62"/>
      <c r="AR113" s="67">
        <f t="shared" si="818"/>
        <v>0</v>
      </c>
      <c r="AS113" s="62"/>
      <c r="AT113" s="67">
        <f t="shared" si="819"/>
        <v>0</v>
      </c>
      <c r="AU113" s="62"/>
      <c r="AV113" s="67">
        <f t="shared" si="820"/>
        <v>0</v>
      </c>
      <c r="AW113" s="62"/>
      <c r="AX113" s="67">
        <f t="shared" si="821"/>
        <v>0</v>
      </c>
      <c r="AY113" s="62"/>
      <c r="AZ113" s="67">
        <f t="shared" si="822"/>
        <v>0</v>
      </c>
      <c r="BA113" s="57"/>
      <c r="BB113" s="64">
        <f t="shared" si="778"/>
        <v>41</v>
      </c>
      <c r="BC113" s="64">
        <f t="shared" si="747"/>
        <v>1435</v>
      </c>
      <c r="BD113" s="4"/>
      <c r="BE113" s="4"/>
      <c r="BF113" s="4">
        <f t="shared" si="779"/>
        <v>0</v>
      </c>
      <c r="BG113" s="236">
        <f t="shared" si="780"/>
        <v>0</v>
      </c>
      <c r="BH113" s="239">
        <f t="shared" si="781"/>
        <v>0</v>
      </c>
      <c r="BI113" s="4"/>
      <c r="BJ113" s="4">
        <f t="shared" si="748"/>
        <v>0</v>
      </c>
      <c r="BK113" s="236">
        <f t="shared" si="782"/>
        <v>0</v>
      </c>
      <c r="BL113" s="239">
        <f t="shared" si="783"/>
        <v>0</v>
      </c>
      <c r="BM113" s="4"/>
      <c r="BN113" s="4">
        <f t="shared" si="749"/>
        <v>0</v>
      </c>
      <c r="BO113" s="240">
        <f t="shared" si="750"/>
        <v>0</v>
      </c>
      <c r="BP113" s="240">
        <f t="shared" si="751"/>
        <v>0</v>
      </c>
      <c r="BQ113" s="4"/>
      <c r="BR113" s="4">
        <f t="shared" si="784"/>
        <v>0</v>
      </c>
      <c r="BS113" s="236">
        <f t="shared" si="785"/>
        <v>0</v>
      </c>
      <c r="BT113" s="239">
        <f t="shared" si="786"/>
        <v>0</v>
      </c>
      <c r="BU113" s="4"/>
      <c r="BV113" s="4">
        <f t="shared" si="787"/>
        <v>0</v>
      </c>
      <c r="BW113" s="4"/>
      <c r="BX113" s="4"/>
      <c r="BY113" s="4"/>
      <c r="BZ113" s="4"/>
      <c r="CA113" s="4"/>
      <c r="CB113" s="4"/>
      <c r="CC113" s="4"/>
      <c r="CD113" s="4"/>
      <c r="CE113" s="4"/>
      <c r="CF113" s="4"/>
      <c r="CG113" s="4"/>
      <c r="CH113" s="4"/>
      <c r="CI113" s="4"/>
      <c r="CJ113" s="4"/>
      <c r="CK113" s="4"/>
      <c r="CL113" s="4"/>
      <c r="CM113" s="4">
        <f t="shared" si="752"/>
        <v>0</v>
      </c>
      <c r="CN113" s="4">
        <f t="shared" si="753"/>
        <v>0</v>
      </c>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row>
    <row r="114" spans="1:182" s="5" customFormat="1" x14ac:dyDescent="0.2">
      <c r="A114" s="60"/>
      <c r="B114" s="60"/>
      <c r="C114" s="60" t="s">
        <v>10</v>
      </c>
      <c r="D114" s="60">
        <v>35</v>
      </c>
      <c r="E114" s="6"/>
      <c r="F114" s="67">
        <f t="shared" si="754"/>
        <v>0</v>
      </c>
      <c r="G114" s="6"/>
      <c r="H114" s="67">
        <f t="shared" si="800"/>
        <v>0</v>
      </c>
      <c r="I114" s="6"/>
      <c r="J114" s="67">
        <f t="shared" ref="J114" si="835">SUM(I114*$D114)</f>
        <v>0</v>
      </c>
      <c r="K114" s="6"/>
      <c r="L114" s="67">
        <f t="shared" si="802"/>
        <v>0</v>
      </c>
      <c r="M114" s="6"/>
      <c r="N114" s="67">
        <f t="shared" si="803"/>
        <v>0</v>
      </c>
      <c r="O114" s="6"/>
      <c r="P114" s="67">
        <f t="shared" si="804"/>
        <v>0</v>
      </c>
      <c r="Q114" s="6"/>
      <c r="R114" s="67">
        <f t="shared" si="805"/>
        <v>0</v>
      </c>
      <c r="S114" s="6"/>
      <c r="T114" s="67">
        <f t="shared" si="806"/>
        <v>0</v>
      </c>
      <c r="U114" s="6"/>
      <c r="V114" s="67">
        <f t="shared" si="807"/>
        <v>0</v>
      </c>
      <c r="W114" s="6"/>
      <c r="X114" s="67">
        <f t="shared" si="808"/>
        <v>0</v>
      </c>
      <c r="Y114" s="6"/>
      <c r="Z114" s="67">
        <f t="shared" si="809"/>
        <v>0</v>
      </c>
      <c r="AA114" s="6"/>
      <c r="AB114" s="67">
        <f t="shared" si="810"/>
        <v>0</v>
      </c>
      <c r="AC114" s="62"/>
      <c r="AD114" s="67">
        <f t="shared" si="811"/>
        <v>0</v>
      </c>
      <c r="AE114" s="62"/>
      <c r="AF114" s="67">
        <f t="shared" si="812"/>
        <v>0</v>
      </c>
      <c r="AG114" s="62"/>
      <c r="AH114" s="67">
        <f t="shared" si="813"/>
        <v>0</v>
      </c>
      <c r="AI114" s="62"/>
      <c r="AJ114" s="67">
        <f t="shared" si="814"/>
        <v>0</v>
      </c>
      <c r="AK114" s="62"/>
      <c r="AL114" s="67">
        <f t="shared" si="815"/>
        <v>0</v>
      </c>
      <c r="AM114" s="62"/>
      <c r="AN114" s="67">
        <f t="shared" si="816"/>
        <v>0</v>
      </c>
      <c r="AO114" s="62"/>
      <c r="AP114" s="67">
        <f t="shared" si="817"/>
        <v>0</v>
      </c>
      <c r="AQ114" s="62"/>
      <c r="AR114" s="67">
        <f t="shared" si="818"/>
        <v>0</v>
      </c>
      <c r="AS114" s="62"/>
      <c r="AT114" s="67">
        <f t="shared" si="819"/>
        <v>0</v>
      </c>
      <c r="AU114" s="62"/>
      <c r="AV114" s="67">
        <f t="shared" si="820"/>
        <v>0</v>
      </c>
      <c r="AW114" s="62"/>
      <c r="AX114" s="67">
        <f t="shared" si="821"/>
        <v>0</v>
      </c>
      <c r="AY114" s="62"/>
      <c r="AZ114" s="67">
        <f t="shared" si="822"/>
        <v>0</v>
      </c>
      <c r="BA114" s="57"/>
      <c r="BB114" s="64">
        <f t="shared" si="778"/>
        <v>0</v>
      </c>
      <c r="BC114" s="64">
        <f t="shared" si="747"/>
        <v>0</v>
      </c>
      <c r="BD114" s="4"/>
      <c r="BE114" s="4"/>
      <c r="BF114" s="4">
        <f t="shared" si="779"/>
        <v>0</v>
      </c>
      <c r="BG114" s="236">
        <f t="shared" si="780"/>
        <v>0</v>
      </c>
      <c r="BH114" s="239">
        <f t="shared" si="781"/>
        <v>0</v>
      </c>
      <c r="BI114" s="4"/>
      <c r="BJ114" s="4">
        <f t="shared" si="748"/>
        <v>0</v>
      </c>
      <c r="BK114" s="236">
        <f t="shared" si="782"/>
        <v>0</v>
      </c>
      <c r="BL114" s="239">
        <f t="shared" si="783"/>
        <v>0</v>
      </c>
      <c r="BM114" s="4"/>
      <c r="BN114" s="4">
        <f t="shared" si="749"/>
        <v>0</v>
      </c>
      <c r="BO114" s="240">
        <f t="shared" si="750"/>
        <v>0</v>
      </c>
      <c r="BP114" s="240">
        <f t="shared" si="751"/>
        <v>0</v>
      </c>
      <c r="BQ114" s="4"/>
      <c r="BR114" s="4">
        <f t="shared" si="784"/>
        <v>0</v>
      </c>
      <c r="BS114" s="236">
        <f t="shared" si="785"/>
        <v>0</v>
      </c>
      <c r="BT114" s="239">
        <f t="shared" si="786"/>
        <v>0</v>
      </c>
      <c r="BU114" s="4"/>
      <c r="BV114" s="4">
        <f t="shared" si="787"/>
        <v>0</v>
      </c>
      <c r="BW114" s="4"/>
      <c r="BX114" s="4"/>
      <c r="BY114" s="4"/>
      <c r="BZ114" s="4"/>
      <c r="CA114" s="4"/>
      <c r="CB114" s="4"/>
      <c r="CC114" s="4"/>
      <c r="CD114" s="4"/>
      <c r="CE114" s="4"/>
      <c r="CF114" s="4"/>
      <c r="CG114" s="4"/>
      <c r="CH114" s="4"/>
      <c r="CI114" s="4"/>
      <c r="CJ114" s="4"/>
      <c r="CK114" s="4"/>
      <c r="CL114" s="4"/>
      <c r="CM114" s="4">
        <f t="shared" si="752"/>
        <v>0</v>
      </c>
      <c r="CN114" s="4">
        <f t="shared" si="753"/>
        <v>0</v>
      </c>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row>
    <row r="115" spans="1:182" s="5" customFormat="1" x14ac:dyDescent="0.2">
      <c r="A115" s="60"/>
      <c r="B115" s="60"/>
      <c r="C115" s="60" t="s">
        <v>10</v>
      </c>
      <c r="D115" s="60">
        <v>35</v>
      </c>
      <c r="E115" s="6"/>
      <c r="F115" s="67">
        <f t="shared" si="754"/>
        <v>0</v>
      </c>
      <c r="G115" s="6"/>
      <c r="H115" s="67">
        <f t="shared" si="800"/>
        <v>0</v>
      </c>
      <c r="I115" s="6"/>
      <c r="J115" s="67">
        <f t="shared" ref="J115" si="836">SUM(I115*$D115)</f>
        <v>0</v>
      </c>
      <c r="K115" s="6"/>
      <c r="L115" s="67">
        <f t="shared" si="802"/>
        <v>0</v>
      </c>
      <c r="M115" s="6"/>
      <c r="N115" s="67">
        <f t="shared" si="803"/>
        <v>0</v>
      </c>
      <c r="O115" s="6"/>
      <c r="P115" s="67">
        <f t="shared" si="804"/>
        <v>0</v>
      </c>
      <c r="Q115" s="6"/>
      <c r="R115" s="67">
        <f t="shared" si="805"/>
        <v>0</v>
      </c>
      <c r="S115" s="6"/>
      <c r="T115" s="67">
        <f t="shared" si="806"/>
        <v>0</v>
      </c>
      <c r="U115" s="6"/>
      <c r="V115" s="67">
        <f t="shared" si="807"/>
        <v>0</v>
      </c>
      <c r="W115" s="6"/>
      <c r="X115" s="67">
        <f t="shared" si="808"/>
        <v>0</v>
      </c>
      <c r="Y115" s="6"/>
      <c r="Z115" s="67">
        <f t="shared" si="809"/>
        <v>0</v>
      </c>
      <c r="AA115" s="6"/>
      <c r="AB115" s="67">
        <f t="shared" si="810"/>
        <v>0</v>
      </c>
      <c r="AC115" s="62"/>
      <c r="AD115" s="67">
        <f t="shared" si="811"/>
        <v>0</v>
      </c>
      <c r="AE115" s="62"/>
      <c r="AF115" s="67">
        <f t="shared" si="812"/>
        <v>0</v>
      </c>
      <c r="AG115" s="62"/>
      <c r="AH115" s="67">
        <f t="shared" si="813"/>
        <v>0</v>
      </c>
      <c r="AI115" s="62"/>
      <c r="AJ115" s="67">
        <f t="shared" si="814"/>
        <v>0</v>
      </c>
      <c r="AK115" s="62"/>
      <c r="AL115" s="67">
        <f t="shared" si="815"/>
        <v>0</v>
      </c>
      <c r="AM115" s="62"/>
      <c r="AN115" s="67">
        <f t="shared" si="816"/>
        <v>0</v>
      </c>
      <c r="AO115" s="62"/>
      <c r="AP115" s="67">
        <f t="shared" si="817"/>
        <v>0</v>
      </c>
      <c r="AQ115" s="62"/>
      <c r="AR115" s="67">
        <f t="shared" si="818"/>
        <v>0</v>
      </c>
      <c r="AS115" s="62"/>
      <c r="AT115" s="67">
        <f t="shared" si="819"/>
        <v>0</v>
      </c>
      <c r="AU115" s="62"/>
      <c r="AV115" s="67">
        <f t="shared" si="820"/>
        <v>0</v>
      </c>
      <c r="AW115" s="62"/>
      <c r="AX115" s="67">
        <f t="shared" si="821"/>
        <v>0</v>
      </c>
      <c r="AY115" s="62"/>
      <c r="AZ115" s="67">
        <f t="shared" si="822"/>
        <v>0</v>
      </c>
      <c r="BA115" s="57"/>
      <c r="BB115" s="64">
        <f t="shared" si="778"/>
        <v>0</v>
      </c>
      <c r="BC115" s="64">
        <f t="shared" si="747"/>
        <v>0</v>
      </c>
      <c r="BD115" s="4"/>
      <c r="BE115" s="4"/>
      <c r="BF115" s="4">
        <f t="shared" si="779"/>
        <v>0</v>
      </c>
      <c r="BG115" s="236">
        <f t="shared" si="780"/>
        <v>0</v>
      </c>
      <c r="BH115" s="239">
        <f t="shared" si="781"/>
        <v>0</v>
      </c>
      <c r="BI115" s="4"/>
      <c r="BJ115" s="4">
        <f t="shared" si="748"/>
        <v>0</v>
      </c>
      <c r="BK115" s="236">
        <f t="shared" si="782"/>
        <v>0</v>
      </c>
      <c r="BL115" s="239">
        <f t="shared" si="783"/>
        <v>0</v>
      </c>
      <c r="BM115" s="4"/>
      <c r="BN115" s="4">
        <f t="shared" si="749"/>
        <v>0</v>
      </c>
      <c r="BO115" s="240">
        <f t="shared" si="750"/>
        <v>0</v>
      </c>
      <c r="BP115" s="240">
        <f t="shared" si="751"/>
        <v>0</v>
      </c>
      <c r="BQ115" s="4"/>
      <c r="BR115" s="4">
        <f t="shared" si="784"/>
        <v>0</v>
      </c>
      <c r="BS115" s="236">
        <f t="shared" si="785"/>
        <v>0</v>
      </c>
      <c r="BT115" s="239">
        <f t="shared" si="786"/>
        <v>0</v>
      </c>
      <c r="BU115" s="4"/>
      <c r="BV115" s="4">
        <f t="shared" si="787"/>
        <v>0</v>
      </c>
      <c r="BW115" s="4"/>
      <c r="BX115" s="4"/>
      <c r="BY115" s="4"/>
      <c r="BZ115" s="4"/>
      <c r="CA115" s="4"/>
      <c r="CB115" s="4"/>
      <c r="CC115" s="4"/>
      <c r="CD115" s="4"/>
      <c r="CE115" s="4"/>
      <c r="CF115" s="4"/>
      <c r="CG115" s="4"/>
      <c r="CH115" s="4"/>
      <c r="CI115" s="4"/>
      <c r="CJ115" s="4"/>
      <c r="CK115" s="4"/>
      <c r="CL115" s="4"/>
      <c r="CM115" s="4">
        <f t="shared" si="752"/>
        <v>0</v>
      </c>
      <c r="CN115" s="4">
        <f t="shared" si="753"/>
        <v>0</v>
      </c>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row>
    <row r="116" spans="1:182" s="5" customFormat="1" x14ac:dyDescent="0.2">
      <c r="A116" s="60"/>
      <c r="B116" s="60"/>
      <c r="C116" s="60" t="s">
        <v>10</v>
      </c>
      <c r="D116" s="60">
        <v>35</v>
      </c>
      <c r="E116" s="6"/>
      <c r="F116" s="67">
        <f t="shared" si="754"/>
        <v>0</v>
      </c>
      <c r="G116" s="6"/>
      <c r="H116" s="67">
        <f t="shared" si="800"/>
        <v>0</v>
      </c>
      <c r="I116" s="6"/>
      <c r="J116" s="67">
        <f t="shared" ref="J116" si="837">SUM(I116*$D116)</f>
        <v>0</v>
      </c>
      <c r="K116" s="6"/>
      <c r="L116" s="67">
        <f t="shared" si="802"/>
        <v>0</v>
      </c>
      <c r="M116" s="6"/>
      <c r="N116" s="67">
        <f t="shared" si="803"/>
        <v>0</v>
      </c>
      <c r="O116" s="6"/>
      <c r="P116" s="67">
        <f t="shared" si="804"/>
        <v>0</v>
      </c>
      <c r="Q116" s="6"/>
      <c r="R116" s="67">
        <f t="shared" si="805"/>
        <v>0</v>
      </c>
      <c r="S116" s="6"/>
      <c r="T116" s="67">
        <f t="shared" si="806"/>
        <v>0</v>
      </c>
      <c r="U116" s="6"/>
      <c r="V116" s="67">
        <f t="shared" si="807"/>
        <v>0</v>
      </c>
      <c r="W116" s="6"/>
      <c r="X116" s="67">
        <f t="shared" si="808"/>
        <v>0</v>
      </c>
      <c r="Y116" s="6"/>
      <c r="Z116" s="67">
        <f t="shared" si="809"/>
        <v>0</v>
      </c>
      <c r="AA116" s="6"/>
      <c r="AB116" s="67">
        <f t="shared" si="810"/>
        <v>0</v>
      </c>
      <c r="AC116" s="62"/>
      <c r="AD116" s="67">
        <f t="shared" si="811"/>
        <v>0</v>
      </c>
      <c r="AE116" s="62"/>
      <c r="AF116" s="67">
        <f t="shared" si="812"/>
        <v>0</v>
      </c>
      <c r="AG116" s="62"/>
      <c r="AH116" s="67">
        <f t="shared" si="813"/>
        <v>0</v>
      </c>
      <c r="AI116" s="62"/>
      <c r="AJ116" s="67">
        <f t="shared" si="814"/>
        <v>0</v>
      </c>
      <c r="AK116" s="62"/>
      <c r="AL116" s="67">
        <f t="shared" si="815"/>
        <v>0</v>
      </c>
      <c r="AM116" s="62"/>
      <c r="AN116" s="67">
        <f t="shared" si="816"/>
        <v>0</v>
      </c>
      <c r="AO116" s="62"/>
      <c r="AP116" s="67">
        <f t="shared" si="817"/>
        <v>0</v>
      </c>
      <c r="AQ116" s="62"/>
      <c r="AR116" s="67">
        <f t="shared" si="818"/>
        <v>0</v>
      </c>
      <c r="AS116" s="62"/>
      <c r="AT116" s="67">
        <f t="shared" si="819"/>
        <v>0</v>
      </c>
      <c r="AU116" s="62"/>
      <c r="AV116" s="67">
        <f t="shared" si="820"/>
        <v>0</v>
      </c>
      <c r="AW116" s="62"/>
      <c r="AX116" s="67">
        <f t="shared" si="821"/>
        <v>0</v>
      </c>
      <c r="AY116" s="62"/>
      <c r="AZ116" s="67">
        <f t="shared" si="822"/>
        <v>0</v>
      </c>
      <c r="BA116" s="57"/>
      <c r="BB116" s="64">
        <f t="shared" si="778"/>
        <v>0</v>
      </c>
      <c r="BC116" s="64">
        <f t="shared" si="747"/>
        <v>0</v>
      </c>
      <c r="BD116" s="4"/>
      <c r="BE116" s="4"/>
      <c r="BF116" s="4">
        <f t="shared" si="779"/>
        <v>0</v>
      </c>
      <c r="BG116" s="236">
        <f t="shared" si="780"/>
        <v>0</v>
      </c>
      <c r="BH116" s="239">
        <f t="shared" si="781"/>
        <v>0</v>
      </c>
      <c r="BI116" s="4"/>
      <c r="BJ116" s="4">
        <f t="shared" si="748"/>
        <v>0</v>
      </c>
      <c r="BK116" s="236">
        <f t="shared" si="782"/>
        <v>0</v>
      </c>
      <c r="BL116" s="239">
        <f t="shared" si="783"/>
        <v>0</v>
      </c>
      <c r="BM116" s="4"/>
      <c r="BN116" s="4">
        <f t="shared" si="749"/>
        <v>0</v>
      </c>
      <c r="BO116" s="240">
        <f t="shared" si="750"/>
        <v>0</v>
      </c>
      <c r="BP116" s="240">
        <f t="shared" si="751"/>
        <v>0</v>
      </c>
      <c r="BQ116" s="4"/>
      <c r="BR116" s="4">
        <f t="shared" si="784"/>
        <v>0</v>
      </c>
      <c r="BS116" s="236">
        <f t="shared" si="785"/>
        <v>0</v>
      </c>
      <c r="BT116" s="239">
        <f t="shared" si="786"/>
        <v>0</v>
      </c>
      <c r="BU116" s="4"/>
      <c r="BV116" s="4">
        <f t="shared" si="787"/>
        <v>0</v>
      </c>
      <c r="BW116" s="4"/>
      <c r="BX116" s="4"/>
      <c r="BY116" s="4"/>
      <c r="BZ116" s="4"/>
      <c r="CA116" s="4"/>
      <c r="CB116" s="4"/>
      <c r="CC116" s="4"/>
      <c r="CD116" s="4"/>
      <c r="CE116" s="4"/>
      <c r="CF116" s="4"/>
      <c r="CG116" s="4"/>
      <c r="CH116" s="4"/>
      <c r="CI116" s="4"/>
      <c r="CJ116" s="4"/>
      <c r="CK116" s="4"/>
      <c r="CL116" s="4"/>
      <c r="CM116" s="4">
        <f t="shared" si="752"/>
        <v>0</v>
      </c>
      <c r="CN116" s="4">
        <f t="shared" si="753"/>
        <v>0</v>
      </c>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row>
    <row r="117" spans="1:182" s="5" customFormat="1" x14ac:dyDescent="0.2">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9"/>
        <v>0</v>
      </c>
      <c r="BG117" s="236">
        <f t="shared" si="780"/>
        <v>0</v>
      </c>
      <c r="BH117" s="239">
        <f t="shared" si="781"/>
        <v>0</v>
      </c>
      <c r="BI117" s="4"/>
      <c r="BJ117" s="4">
        <f t="shared" si="748"/>
        <v>0</v>
      </c>
      <c r="BK117" s="236">
        <f t="shared" si="782"/>
        <v>0</v>
      </c>
      <c r="BL117" s="239">
        <f t="shared" si="783"/>
        <v>0</v>
      </c>
      <c r="BM117" s="4"/>
      <c r="BN117" s="4">
        <f t="shared" si="749"/>
        <v>0</v>
      </c>
      <c r="BO117" s="240">
        <f t="shared" si="750"/>
        <v>0</v>
      </c>
      <c r="BP117" s="240">
        <f t="shared" si="751"/>
        <v>0</v>
      </c>
      <c r="BQ117" s="4"/>
      <c r="BR117" s="4">
        <f t="shared" si="784"/>
        <v>0</v>
      </c>
      <c r="BS117" s="236">
        <f t="shared" si="785"/>
        <v>0</v>
      </c>
      <c r="BT117" s="239">
        <f t="shared" si="786"/>
        <v>0</v>
      </c>
      <c r="BU117" s="4"/>
      <c r="BV117" s="4">
        <f t="shared" si="787"/>
        <v>0</v>
      </c>
      <c r="BW117" s="4"/>
      <c r="BX117" s="4"/>
      <c r="BY117" s="4"/>
      <c r="BZ117" s="4"/>
      <c r="CA117" s="4"/>
      <c r="CB117" s="4"/>
      <c r="CC117" s="4"/>
      <c r="CD117" s="4"/>
      <c r="CE117" s="4"/>
      <c r="CF117" s="4"/>
      <c r="CG117" s="4"/>
      <c r="CH117" s="4"/>
      <c r="CI117" s="4"/>
      <c r="CJ117" s="4"/>
      <c r="CK117" s="4"/>
      <c r="CL117" s="4"/>
      <c r="CM117" s="4">
        <f t="shared" si="752"/>
        <v>0</v>
      </c>
      <c r="CN117" s="4">
        <f t="shared" si="753"/>
        <v>0</v>
      </c>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row>
    <row r="118" spans="1:182" s="5" customFormat="1"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9"/>
        <v>0</v>
      </c>
      <c r="BG118" s="236">
        <f t="shared" si="780"/>
        <v>0</v>
      </c>
      <c r="BH118" s="239">
        <f t="shared" si="781"/>
        <v>0</v>
      </c>
      <c r="BI118" s="4"/>
      <c r="BJ118" s="4">
        <f t="shared" si="748"/>
        <v>0</v>
      </c>
      <c r="BK118" s="236">
        <f t="shared" si="782"/>
        <v>0</v>
      </c>
      <c r="BL118" s="239">
        <f t="shared" si="783"/>
        <v>0</v>
      </c>
      <c r="BM118" s="4"/>
      <c r="BN118" s="4">
        <f t="shared" si="749"/>
        <v>0</v>
      </c>
      <c r="BO118" s="240">
        <f t="shared" si="750"/>
        <v>0</v>
      </c>
      <c r="BP118" s="240">
        <f t="shared" si="751"/>
        <v>0</v>
      </c>
      <c r="BQ118" s="4"/>
      <c r="BR118" s="4">
        <f t="shared" si="784"/>
        <v>0</v>
      </c>
      <c r="BS118" s="236">
        <f t="shared" si="785"/>
        <v>0</v>
      </c>
      <c r="BT118" s="239">
        <f t="shared" si="786"/>
        <v>0</v>
      </c>
      <c r="BU118" s="4"/>
      <c r="BV118" s="4">
        <f t="shared" si="787"/>
        <v>0</v>
      </c>
      <c r="BW118" s="4"/>
      <c r="BX118" s="4"/>
      <c r="BY118" s="4"/>
      <c r="BZ118" s="4"/>
      <c r="CA118" s="4"/>
      <c r="CB118" s="4"/>
      <c r="CC118" s="4"/>
      <c r="CD118" s="4"/>
      <c r="CE118" s="4"/>
      <c r="CF118" s="4"/>
      <c r="CG118" s="4"/>
      <c r="CH118" s="4"/>
      <c r="CI118" s="4"/>
      <c r="CJ118" s="4"/>
      <c r="CK118" s="4"/>
      <c r="CL118" s="4"/>
      <c r="CM118" s="4">
        <f t="shared" si="752"/>
        <v>0</v>
      </c>
      <c r="CN118" s="4">
        <f t="shared" si="753"/>
        <v>0</v>
      </c>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row>
    <row r="119" spans="1:182" s="14" customFormat="1" ht="48" x14ac:dyDescent="0.2">
      <c r="A119" s="68"/>
      <c r="B119" s="68" t="s">
        <v>80</v>
      </c>
      <c r="C119" s="68"/>
      <c r="D119" s="68"/>
      <c r="E119" s="68">
        <f t="shared" ref="E119:AZ119" si="838">SUM(E86:E116)</f>
        <v>0</v>
      </c>
      <c r="F119" s="153">
        <f t="shared" si="838"/>
        <v>0</v>
      </c>
      <c r="G119" s="68">
        <f t="shared" si="838"/>
        <v>12.25</v>
      </c>
      <c r="H119" s="68">
        <f t="shared" si="838"/>
        <v>1416.75</v>
      </c>
      <c r="I119" s="68">
        <f t="shared" si="838"/>
        <v>16</v>
      </c>
      <c r="J119" s="68">
        <f t="shared" si="838"/>
        <v>2077.5</v>
      </c>
      <c r="K119" s="68">
        <f t="shared" si="838"/>
        <v>66</v>
      </c>
      <c r="L119" s="68">
        <f t="shared" si="838"/>
        <v>7640</v>
      </c>
      <c r="M119" s="68">
        <f t="shared" si="838"/>
        <v>147.5</v>
      </c>
      <c r="N119" s="68">
        <f t="shared" si="838"/>
        <v>13225</v>
      </c>
      <c r="O119" s="68">
        <f t="shared" si="838"/>
        <v>0</v>
      </c>
      <c r="P119" s="68">
        <f t="shared" si="838"/>
        <v>0</v>
      </c>
      <c r="Q119" s="68">
        <f t="shared" si="838"/>
        <v>0</v>
      </c>
      <c r="R119" s="68">
        <f t="shared" si="838"/>
        <v>0</v>
      </c>
      <c r="S119" s="68">
        <f t="shared" si="838"/>
        <v>0</v>
      </c>
      <c r="T119" s="68">
        <f t="shared" si="838"/>
        <v>0</v>
      </c>
      <c r="U119" s="68">
        <f t="shared" si="838"/>
        <v>0</v>
      </c>
      <c r="V119" s="68">
        <f t="shared" si="838"/>
        <v>0</v>
      </c>
      <c r="W119" s="68">
        <f t="shared" si="838"/>
        <v>0</v>
      </c>
      <c r="X119" s="68">
        <f t="shared" si="838"/>
        <v>0</v>
      </c>
      <c r="Y119" s="68">
        <f t="shared" si="838"/>
        <v>0</v>
      </c>
      <c r="Z119" s="68">
        <f t="shared" si="838"/>
        <v>0</v>
      </c>
      <c r="AA119" s="68">
        <f t="shared" si="838"/>
        <v>0</v>
      </c>
      <c r="AB119" s="68">
        <f t="shared" si="838"/>
        <v>0</v>
      </c>
      <c r="AC119" s="68">
        <f t="shared" si="838"/>
        <v>0</v>
      </c>
      <c r="AD119" s="68">
        <f t="shared" si="838"/>
        <v>0</v>
      </c>
      <c r="AE119" s="68">
        <f t="shared" si="838"/>
        <v>0</v>
      </c>
      <c r="AF119" s="68">
        <f t="shared" si="838"/>
        <v>0</v>
      </c>
      <c r="AG119" s="68">
        <f t="shared" si="838"/>
        <v>0</v>
      </c>
      <c r="AH119" s="68">
        <f t="shared" si="838"/>
        <v>0</v>
      </c>
      <c r="AI119" s="68">
        <f t="shared" si="838"/>
        <v>0</v>
      </c>
      <c r="AJ119" s="68">
        <f t="shared" si="838"/>
        <v>0</v>
      </c>
      <c r="AK119" s="68">
        <f t="shared" si="838"/>
        <v>0</v>
      </c>
      <c r="AL119" s="68">
        <f t="shared" si="838"/>
        <v>0</v>
      </c>
      <c r="AM119" s="68">
        <f t="shared" si="838"/>
        <v>0</v>
      </c>
      <c r="AN119" s="68">
        <f t="shared" si="838"/>
        <v>0</v>
      </c>
      <c r="AO119" s="68">
        <f t="shared" si="838"/>
        <v>0</v>
      </c>
      <c r="AP119" s="68">
        <f t="shared" si="838"/>
        <v>0</v>
      </c>
      <c r="AQ119" s="68">
        <f t="shared" si="838"/>
        <v>0</v>
      </c>
      <c r="AR119" s="68">
        <f t="shared" si="838"/>
        <v>0</v>
      </c>
      <c r="AS119" s="68">
        <f t="shared" si="838"/>
        <v>0</v>
      </c>
      <c r="AT119" s="68">
        <f t="shared" si="838"/>
        <v>0</v>
      </c>
      <c r="AU119" s="68">
        <f t="shared" si="838"/>
        <v>0</v>
      </c>
      <c r="AV119" s="68">
        <f t="shared" si="838"/>
        <v>0</v>
      </c>
      <c r="AW119" s="68">
        <f t="shared" si="838"/>
        <v>0</v>
      </c>
      <c r="AX119" s="68">
        <f t="shared" si="838"/>
        <v>0</v>
      </c>
      <c r="AY119" s="68">
        <f t="shared" si="838"/>
        <v>0</v>
      </c>
      <c r="AZ119" s="68">
        <f t="shared" si="838"/>
        <v>0</v>
      </c>
      <c r="BA119" s="68"/>
      <c r="BB119" s="69">
        <f>SUM(BB86:BB116)</f>
        <v>241.75</v>
      </c>
      <c r="BC119" s="69">
        <f>SUM(BC86:BC116)</f>
        <v>24359.25</v>
      </c>
      <c r="BD119" s="70" t="s">
        <v>80</v>
      </c>
      <c r="BE119" s="153">
        <f t="shared" ref="BE119:BL119" si="839">SUM(BE86:BE118)</f>
        <v>4.75</v>
      </c>
      <c r="BF119" s="153">
        <f t="shared" si="839"/>
        <v>665</v>
      </c>
      <c r="BG119" s="153">
        <f t="shared" si="839"/>
        <v>4.75</v>
      </c>
      <c r="BH119" s="153">
        <f t="shared" si="839"/>
        <v>665</v>
      </c>
      <c r="BI119" s="153">
        <f t="shared" si="839"/>
        <v>4</v>
      </c>
      <c r="BJ119" s="153">
        <f t="shared" si="839"/>
        <v>510</v>
      </c>
      <c r="BK119" s="153">
        <f t="shared" si="839"/>
        <v>16.25</v>
      </c>
      <c r="BL119" s="153">
        <f t="shared" si="839"/>
        <v>1926.75</v>
      </c>
      <c r="BM119" s="153">
        <f t="shared" ref="BM119:CL119" si="840">SUM(BM86:BM118)</f>
        <v>5.75</v>
      </c>
      <c r="BN119" s="153">
        <f t="shared" si="840"/>
        <v>685</v>
      </c>
      <c r="BO119" s="153">
        <f>SUM(BO86:BO118)</f>
        <v>21.75</v>
      </c>
      <c r="BP119" s="153">
        <f>SUM(BP86:BP118)</f>
        <v>2762.5</v>
      </c>
      <c r="BQ119" s="153">
        <f t="shared" si="840"/>
        <v>4.5</v>
      </c>
      <c r="BR119" s="153">
        <f t="shared" si="840"/>
        <v>560</v>
      </c>
      <c r="BS119" s="153">
        <f>SUM(BS86:BS118)</f>
        <v>70.5</v>
      </c>
      <c r="BT119" s="153">
        <f>SUM(BT86:BT118)</f>
        <v>8200</v>
      </c>
      <c r="BU119" s="153">
        <f>SUM(BU86:BU118)</f>
        <v>9</v>
      </c>
      <c r="BV119" s="153">
        <f>SUM(BV86:BV118)</f>
        <v>1050</v>
      </c>
      <c r="BW119" s="153">
        <f t="shared" si="840"/>
        <v>0</v>
      </c>
      <c r="BX119" s="153">
        <f t="shared" si="840"/>
        <v>0</v>
      </c>
      <c r="BY119" s="153">
        <f t="shared" si="840"/>
        <v>0</v>
      </c>
      <c r="BZ119" s="153">
        <f t="shared" si="840"/>
        <v>0</v>
      </c>
      <c r="CA119" s="153">
        <f t="shared" si="840"/>
        <v>0</v>
      </c>
      <c r="CB119" s="153">
        <f t="shared" si="840"/>
        <v>0</v>
      </c>
      <c r="CC119" s="153">
        <f t="shared" si="840"/>
        <v>0</v>
      </c>
      <c r="CD119" s="153">
        <f t="shared" si="840"/>
        <v>0</v>
      </c>
      <c r="CE119" s="153">
        <f t="shared" si="840"/>
        <v>0</v>
      </c>
      <c r="CF119" s="153">
        <f t="shared" si="840"/>
        <v>0</v>
      </c>
      <c r="CG119" s="153">
        <f t="shared" si="840"/>
        <v>0</v>
      </c>
      <c r="CH119" s="153">
        <f t="shared" si="840"/>
        <v>0</v>
      </c>
      <c r="CI119" s="153">
        <f t="shared" si="840"/>
        <v>0</v>
      </c>
      <c r="CJ119" s="153">
        <f t="shared" si="840"/>
        <v>0</v>
      </c>
      <c r="CK119" s="153">
        <f t="shared" si="840"/>
        <v>0</v>
      </c>
      <c r="CL119" s="153">
        <f t="shared" si="840"/>
        <v>0</v>
      </c>
      <c r="CM119" s="69">
        <f>SUM(CM84:CM116)</f>
        <v>28</v>
      </c>
      <c r="CN119" s="69">
        <f>SUM(CN84:CN116)</f>
        <v>3470</v>
      </c>
      <c r="CO119" s="70" t="s">
        <v>80</v>
      </c>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row>
    <row r="120" spans="1:182" ht="24" x14ac:dyDescent="0.2">
      <c r="A120" s="68"/>
      <c r="B120" s="68" t="s">
        <v>81</v>
      </c>
      <c r="C120" s="68"/>
      <c r="D120" s="68"/>
      <c r="E120" s="265" t="e">
        <f>F119/E119</f>
        <v>#DIV/0!</v>
      </c>
      <c r="F120" s="265"/>
      <c r="G120" s="265">
        <f>H119/G119</f>
        <v>115.65306122448979</v>
      </c>
      <c r="H120" s="265"/>
      <c r="I120" s="265">
        <f>J119/I119</f>
        <v>129.84375</v>
      </c>
      <c r="J120" s="265"/>
      <c r="K120" s="265">
        <f>L119/K119</f>
        <v>115.75757575757575</v>
      </c>
      <c r="L120" s="265"/>
      <c r="M120" s="265">
        <f>N119/M119</f>
        <v>89.66101694915254</v>
      </c>
      <c r="N120" s="265"/>
      <c r="O120" s="265" t="e">
        <f>P119/O119</f>
        <v>#DIV/0!</v>
      </c>
      <c r="P120" s="265"/>
      <c r="Q120" s="265" t="e">
        <f>R119/Q119</f>
        <v>#DIV/0!</v>
      </c>
      <c r="R120" s="265"/>
      <c r="S120" s="265" t="e">
        <f>T119/S119</f>
        <v>#DIV/0!</v>
      </c>
      <c r="T120" s="265"/>
      <c r="U120" s="265" t="e">
        <f>V119/U119</f>
        <v>#DIV/0!</v>
      </c>
      <c r="V120" s="265"/>
      <c r="W120" s="265" t="e">
        <f>X119/W119</f>
        <v>#DIV/0!</v>
      </c>
      <c r="X120" s="265"/>
      <c r="Y120" s="265" t="e">
        <f>Z119/Y119</f>
        <v>#DIV/0!</v>
      </c>
      <c r="Z120" s="265"/>
      <c r="AA120" s="265" t="e">
        <f>AB119/AA119</f>
        <v>#DIV/0!</v>
      </c>
      <c r="AB120" s="265"/>
      <c r="AC120" s="265" t="e">
        <f>AD119/AC119</f>
        <v>#DIV/0!</v>
      </c>
      <c r="AD120" s="265"/>
      <c r="AE120" s="265" t="e">
        <f>AF119/AE119</f>
        <v>#DIV/0!</v>
      </c>
      <c r="AF120" s="265"/>
      <c r="AG120" s="265" t="e">
        <f>AH119/AG119</f>
        <v>#DIV/0!</v>
      </c>
      <c r="AH120" s="265"/>
      <c r="AI120" s="265" t="e">
        <f>AJ119/AI119</f>
        <v>#DIV/0!</v>
      </c>
      <c r="AJ120" s="265"/>
      <c r="AK120" s="265" t="e">
        <f>AL119/AK119</f>
        <v>#DIV/0!</v>
      </c>
      <c r="AL120" s="265"/>
      <c r="AM120" s="265" t="e">
        <f>AN119/AM119</f>
        <v>#DIV/0!</v>
      </c>
      <c r="AN120" s="265"/>
      <c r="AO120" s="265" t="e">
        <f>AP119/AO119</f>
        <v>#DIV/0!</v>
      </c>
      <c r="AP120" s="265"/>
      <c r="AQ120" s="265" t="e">
        <f>AR119/AQ119</f>
        <v>#DIV/0!</v>
      </c>
      <c r="AR120" s="265"/>
      <c r="AS120" s="265" t="e">
        <f>AT119/AS119</f>
        <v>#DIV/0!</v>
      </c>
      <c r="AT120" s="265"/>
      <c r="AU120" s="265" t="e">
        <f>AV119/AU119</f>
        <v>#DIV/0!</v>
      </c>
      <c r="AV120" s="265"/>
      <c r="AW120" s="265" t="e">
        <f>AX119/AW119</f>
        <v>#DIV/0!</v>
      </c>
      <c r="AX120" s="265"/>
      <c r="AY120" s="265" t="e">
        <f>AZ119/AY119</f>
        <v>#DIV/0!</v>
      </c>
      <c r="AZ120" s="265"/>
      <c r="BA120" s="73"/>
      <c r="BB120" s="266">
        <f>BC119/BB119</f>
        <v>100.76215098241985</v>
      </c>
      <c r="BC120" s="266"/>
      <c r="BD120" s="71" t="s">
        <v>82</v>
      </c>
      <c r="BE120" s="265"/>
      <c r="BF120" s="265"/>
      <c r="BG120" s="234"/>
      <c r="BH120" s="234"/>
      <c r="BI120" s="265"/>
      <c r="BJ120" s="265"/>
      <c r="BK120" s="234"/>
      <c r="BL120" s="234"/>
      <c r="BM120" s="265"/>
      <c r="BN120" s="265"/>
      <c r="BO120" s="234"/>
      <c r="BP120" s="234"/>
      <c r="BQ120" s="265"/>
      <c r="BR120" s="265"/>
      <c r="BS120" s="244"/>
      <c r="BT120" s="244"/>
      <c r="BU120" s="265"/>
      <c r="BV120" s="265"/>
      <c r="BW120" s="265"/>
      <c r="BX120" s="265"/>
      <c r="BY120" s="265"/>
      <c r="BZ120" s="265"/>
      <c r="CA120" s="265"/>
      <c r="CB120" s="265"/>
      <c r="CC120" s="265"/>
      <c r="CD120" s="265"/>
      <c r="CE120" s="265"/>
      <c r="CF120" s="265"/>
      <c r="CG120" s="265"/>
      <c r="CH120" s="265"/>
      <c r="CI120" s="265"/>
      <c r="CJ120" s="265"/>
      <c r="CK120" s="234"/>
      <c r="CL120" s="234"/>
      <c r="CM120" s="266"/>
      <c r="CN120" s="266"/>
      <c r="CO120" s="71" t="s">
        <v>82</v>
      </c>
      <c r="FW120" s="4"/>
      <c r="FX120" s="4"/>
      <c r="FY120" s="4"/>
      <c r="FZ120" s="4"/>
    </row>
    <row r="121" spans="1:182" x14ac:dyDescent="0.2">
      <c r="FW121" s="4"/>
      <c r="FX121" s="4"/>
      <c r="FY121" s="4"/>
      <c r="FZ121" s="4"/>
    </row>
    <row r="122" spans="1:182" x14ac:dyDescent="0.2">
      <c r="FW122" s="4"/>
      <c r="FX122" s="4"/>
      <c r="FY122" s="4"/>
      <c r="FZ122" s="4"/>
    </row>
    <row r="123" spans="1:182" s="4" customFormat="1" ht="12.75" customHeight="1" x14ac:dyDescent="0.2">
      <c r="A123" s="52"/>
      <c r="B123" s="52"/>
      <c r="C123" s="53"/>
      <c r="D123" s="53"/>
      <c r="E123" s="269">
        <v>2016</v>
      </c>
      <c r="F123" s="270"/>
      <c r="G123" s="270"/>
      <c r="H123" s="270"/>
      <c r="I123" s="270"/>
      <c r="J123" s="270"/>
      <c r="K123" s="270"/>
      <c r="L123" s="270"/>
      <c r="M123" s="270"/>
      <c r="N123" s="270"/>
      <c r="O123" s="270"/>
      <c r="P123" s="270"/>
      <c r="Q123" s="270"/>
      <c r="R123" s="270"/>
      <c r="S123" s="270"/>
      <c r="T123" s="270"/>
      <c r="U123" s="270"/>
      <c r="V123" s="270"/>
      <c r="W123" s="270"/>
      <c r="X123" s="270"/>
      <c r="Y123" s="270"/>
      <c r="Z123" s="270"/>
      <c r="AA123" s="270"/>
      <c r="AB123" s="271"/>
      <c r="AC123" s="275">
        <v>2017</v>
      </c>
      <c r="AD123" s="276"/>
      <c r="AE123" s="276"/>
      <c r="AF123" s="276"/>
      <c r="AG123" s="276"/>
      <c r="AH123" s="276"/>
      <c r="AI123" s="276"/>
      <c r="AJ123" s="276"/>
      <c r="AK123" s="276"/>
      <c r="AL123" s="276"/>
      <c r="AM123" s="276"/>
      <c r="AN123" s="276"/>
      <c r="AO123" s="276"/>
      <c r="AP123" s="276"/>
      <c r="AQ123" s="276"/>
      <c r="AR123" s="276"/>
      <c r="AS123" s="276"/>
      <c r="AT123" s="276"/>
      <c r="AU123" s="276"/>
      <c r="AV123" s="276"/>
      <c r="AW123" s="276"/>
      <c r="AX123" s="276"/>
      <c r="AY123" s="276"/>
      <c r="AZ123" s="277"/>
      <c r="BA123" s="65"/>
      <c r="BB123" s="17"/>
      <c r="BC123" s="17"/>
    </row>
    <row r="124" spans="1:182" s="5" customFormat="1" ht="15.75" x14ac:dyDescent="0.25">
      <c r="A124" s="72"/>
      <c r="B124" s="72" t="str">
        <f>'Stundenverteilung INGE'!M5</f>
        <v>JS - K</v>
      </c>
      <c r="C124" s="281" t="str">
        <f>'Stundenverteilung INGE'!M7</f>
        <v>TP3</v>
      </c>
      <c r="D124" s="282"/>
      <c r="E124" s="272"/>
      <c r="F124" s="273"/>
      <c r="G124" s="273"/>
      <c r="H124" s="273"/>
      <c r="I124" s="273"/>
      <c r="J124" s="273"/>
      <c r="K124" s="273"/>
      <c r="L124" s="273"/>
      <c r="M124" s="273"/>
      <c r="N124" s="273"/>
      <c r="O124" s="273"/>
      <c r="P124" s="273"/>
      <c r="Q124" s="273"/>
      <c r="R124" s="273"/>
      <c r="S124" s="273"/>
      <c r="T124" s="273"/>
      <c r="U124" s="273"/>
      <c r="V124" s="273"/>
      <c r="W124" s="273"/>
      <c r="X124" s="273"/>
      <c r="Y124" s="273"/>
      <c r="Z124" s="273"/>
      <c r="AA124" s="273"/>
      <c r="AB124" s="274"/>
      <c r="AC124" s="278"/>
      <c r="AD124" s="279"/>
      <c r="AE124" s="279"/>
      <c r="AF124" s="279"/>
      <c r="AG124" s="279"/>
      <c r="AH124" s="279"/>
      <c r="AI124" s="279"/>
      <c r="AJ124" s="279"/>
      <c r="AK124" s="279"/>
      <c r="AL124" s="279"/>
      <c r="AM124" s="279"/>
      <c r="AN124" s="279"/>
      <c r="AO124" s="279"/>
      <c r="AP124" s="279"/>
      <c r="AQ124" s="279"/>
      <c r="AR124" s="279"/>
      <c r="AS124" s="279"/>
      <c r="AT124" s="279"/>
      <c r="AU124" s="279"/>
      <c r="AV124" s="279"/>
      <c r="AW124" s="279"/>
      <c r="AX124" s="279"/>
      <c r="AY124" s="279"/>
      <c r="AZ124" s="280"/>
      <c r="BA124" s="65"/>
      <c r="BB124" s="16"/>
      <c r="BC124" s="16"/>
      <c r="BD124" s="4"/>
      <c r="BE124" s="183"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row>
    <row r="125" spans="1:182" s="5" customFormat="1" ht="24" x14ac:dyDescent="0.2">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5" t="s">
        <v>200</v>
      </c>
      <c r="BH125" s="235" t="s">
        <v>201</v>
      </c>
      <c r="BI125" s="56" t="s">
        <v>15</v>
      </c>
      <c r="BJ125" s="56" t="s">
        <v>16</v>
      </c>
      <c r="BK125" s="235" t="s">
        <v>200</v>
      </c>
      <c r="BL125" s="235" t="s">
        <v>201</v>
      </c>
      <c r="BM125" s="56" t="s">
        <v>17</v>
      </c>
      <c r="BN125" s="56" t="s">
        <v>18</v>
      </c>
      <c r="BO125" s="235" t="s">
        <v>200</v>
      </c>
      <c r="BP125" s="235" t="s">
        <v>201</v>
      </c>
      <c r="BQ125" s="56" t="s">
        <v>19</v>
      </c>
      <c r="BR125" s="56" t="s">
        <v>20</v>
      </c>
      <c r="BS125" s="235" t="s">
        <v>200</v>
      </c>
      <c r="BT125" s="235" t="s">
        <v>201</v>
      </c>
      <c r="BU125" s="56" t="s">
        <v>21</v>
      </c>
      <c r="BV125" s="56" t="s">
        <v>22</v>
      </c>
      <c r="BW125" s="56" t="s">
        <v>23</v>
      </c>
      <c r="BX125" s="56" t="s">
        <v>24</v>
      </c>
      <c r="BY125" s="56" t="s">
        <v>25</v>
      </c>
      <c r="BZ125" s="56" t="s">
        <v>26</v>
      </c>
      <c r="CA125" s="56" t="s">
        <v>27</v>
      </c>
      <c r="CB125" s="56" t="s">
        <v>28</v>
      </c>
      <c r="CC125" s="56" t="s">
        <v>29</v>
      </c>
      <c r="CD125" s="56" t="s">
        <v>30</v>
      </c>
      <c r="CE125" s="56" t="s">
        <v>31</v>
      </c>
      <c r="CF125" s="56" t="s">
        <v>32</v>
      </c>
      <c r="CG125" s="56" t="s">
        <v>33</v>
      </c>
      <c r="CH125" s="56" t="s">
        <v>36</v>
      </c>
      <c r="CI125" s="56" t="s">
        <v>34</v>
      </c>
      <c r="CJ125" s="56" t="s">
        <v>35</v>
      </c>
      <c r="CK125" s="61" t="s">
        <v>13</v>
      </c>
      <c r="CL125" s="61"/>
      <c r="CM125" s="63" t="s">
        <v>4</v>
      </c>
      <c r="CN125" s="63" t="s">
        <v>5</v>
      </c>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row>
    <row r="126" spans="1:182" s="5" customFormat="1" x14ac:dyDescent="0.2">
      <c r="A126" s="60" t="s">
        <v>121</v>
      </c>
      <c r="B126" s="60" t="s">
        <v>135</v>
      </c>
      <c r="C126" s="60" t="s">
        <v>2</v>
      </c>
      <c r="D126" s="60">
        <v>140</v>
      </c>
      <c r="E126" s="6">
        <v>28.25</v>
      </c>
      <c r="F126" s="67">
        <f>SUM(E126*$D126)</f>
        <v>3955</v>
      </c>
      <c r="G126" s="246">
        <v>23</v>
      </c>
      <c r="H126" s="67">
        <f>SUM(G126*$D126)</f>
        <v>3220</v>
      </c>
      <c r="I126" s="6">
        <v>14.5</v>
      </c>
      <c r="J126" s="67">
        <f>SUM(I126*$D126)</f>
        <v>2030</v>
      </c>
      <c r="K126" s="246">
        <v>6.5</v>
      </c>
      <c r="L126" s="67">
        <f>SUM(K126*$D126)</f>
        <v>910</v>
      </c>
      <c r="M126" s="6">
        <v>6</v>
      </c>
      <c r="N126" s="67">
        <f>SUM(M126*$D126)</f>
        <v>840</v>
      </c>
      <c r="O126" s="6"/>
      <c r="P126" s="67">
        <f>SUM(O126*$D126)</f>
        <v>0</v>
      </c>
      <c r="Q126" s="6"/>
      <c r="R126" s="67">
        <f>SUM(Q126*$D126)</f>
        <v>0</v>
      </c>
      <c r="S126" s="6"/>
      <c r="T126" s="67">
        <f>SUM(S126*$D126)</f>
        <v>0</v>
      </c>
      <c r="U126" s="6"/>
      <c r="V126" s="67">
        <f>SUM(U126*$D126)</f>
        <v>0</v>
      </c>
      <c r="W126" s="6"/>
      <c r="X126" s="67">
        <f>SUM(W126*$D126)</f>
        <v>0</v>
      </c>
      <c r="Y126" s="6"/>
      <c r="Z126" s="67">
        <f>SUM(Y126*$D126)</f>
        <v>0</v>
      </c>
      <c r="AA126" s="6"/>
      <c r="AB126" s="67">
        <f>SUM(AA126*$D126)</f>
        <v>0</v>
      </c>
      <c r="AC126" s="62"/>
      <c r="AD126" s="67">
        <f>SUM(AC126*$D126)</f>
        <v>0</v>
      </c>
      <c r="AE126" s="62"/>
      <c r="AF126" s="67">
        <f>SUM(AE126*$D126)</f>
        <v>0</v>
      </c>
      <c r="AG126" s="62"/>
      <c r="AH126" s="67">
        <f>SUM(AG126*$D126)</f>
        <v>0</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78.25</v>
      </c>
      <c r="BC126" s="64">
        <f t="shared" ref="BC126:BC158" si="841">ROUND(BB126*D126*2,1)/2</f>
        <v>10955</v>
      </c>
      <c r="BD126" s="4"/>
      <c r="BE126" s="4"/>
      <c r="BF126" s="4">
        <f t="shared" ref="BF126:BF160" si="842">SUM(BE126*D126)</f>
        <v>0</v>
      </c>
      <c r="BG126" s="236">
        <f>SUM(BE126+E126)</f>
        <v>28.25</v>
      </c>
      <c r="BH126" s="239">
        <f>SUM(BF126+F126)</f>
        <v>3955</v>
      </c>
      <c r="BI126" s="4"/>
      <c r="BJ126" s="4">
        <f t="shared" ref="BJ126:BJ160" si="843">SUM(BI126*D126)</f>
        <v>0</v>
      </c>
      <c r="BK126" s="236">
        <f>BI126+G126</f>
        <v>23</v>
      </c>
      <c r="BL126" s="239">
        <f>H126+BJ126</f>
        <v>3220</v>
      </c>
      <c r="BM126" s="4"/>
      <c r="BN126" s="4">
        <f t="shared" ref="BN126:BN160" si="844">SUM(BM126*D126)</f>
        <v>0</v>
      </c>
      <c r="BO126" s="240">
        <f t="shared" ref="BO126:BO160" si="845">BM126+I126</f>
        <v>14.5</v>
      </c>
      <c r="BP126" s="240">
        <f t="shared" ref="BP126:BP160" si="846">J126+BN126</f>
        <v>2030</v>
      </c>
      <c r="BQ126" s="4"/>
      <c r="BR126" s="4">
        <f>SUM(BQ126*D126)</f>
        <v>0</v>
      </c>
      <c r="BS126" s="236">
        <f>SUM(BQ126+K126)</f>
        <v>6.5</v>
      </c>
      <c r="BT126" s="239">
        <f>SUM(BR126+L126)</f>
        <v>910</v>
      </c>
      <c r="BU126" s="4"/>
      <c r="BV126" s="4">
        <f>SUM(BU126*D126)</f>
        <v>0</v>
      </c>
      <c r="BW126" s="4"/>
      <c r="BX126" s="4"/>
      <c r="BY126" s="4"/>
      <c r="BZ126" s="4"/>
      <c r="CA126" s="4"/>
      <c r="CB126" s="4"/>
      <c r="CC126" s="4"/>
      <c r="CD126" s="4"/>
      <c r="CE126" s="4"/>
      <c r="CF126" s="4"/>
      <c r="CG126" s="4"/>
      <c r="CH126" s="4"/>
      <c r="CI126" s="4"/>
      <c r="CJ126" s="4"/>
      <c r="CK126" s="4"/>
      <c r="CL126" s="4"/>
      <c r="CM126" s="4">
        <f t="shared" ref="CM126:CM160" si="847">SUM(BE126+BI126+BM126+BQ126+BU126+BW126+BY126+CA126+CC126+CE126+CG126+CI126)</f>
        <v>0</v>
      </c>
      <c r="CN126" s="4">
        <f t="shared" ref="CN126:CN160" si="848">SUM(CM126*D126)</f>
        <v>0</v>
      </c>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row>
    <row r="127" spans="1:182" s="5" customFormat="1" x14ac:dyDescent="0.2">
      <c r="A127" s="60" t="s">
        <v>108</v>
      </c>
      <c r="B127" s="60" t="s">
        <v>109</v>
      </c>
      <c r="C127" s="60" t="s">
        <v>2</v>
      </c>
      <c r="D127" s="60">
        <v>140</v>
      </c>
      <c r="E127" s="6"/>
      <c r="F127" s="67">
        <f t="shared" ref="F127:F158" si="849">SUM(E127*$D127)</f>
        <v>0</v>
      </c>
      <c r="G127" s="6"/>
      <c r="H127" s="67">
        <f t="shared" ref="H127:H141" si="850">SUM(G127*$D127)</f>
        <v>0</v>
      </c>
      <c r="I127" s="6"/>
      <c r="J127" s="67">
        <f t="shared" ref="J127" si="851">SUM(I127*$D127)</f>
        <v>0</v>
      </c>
      <c r="K127" s="6"/>
      <c r="L127" s="67">
        <f t="shared" ref="L127:L141" si="852">SUM(K127*$D127)</f>
        <v>0</v>
      </c>
      <c r="M127" s="6"/>
      <c r="N127" s="67">
        <f t="shared" ref="N127:N141" si="853">SUM(M127*$D127)</f>
        <v>0</v>
      </c>
      <c r="O127" s="6"/>
      <c r="P127" s="67">
        <f t="shared" ref="P127:P141" si="854">SUM(O127*$D127)</f>
        <v>0</v>
      </c>
      <c r="Q127" s="6"/>
      <c r="R127" s="67">
        <f t="shared" ref="R127:R141" si="855">SUM(Q127*$D127)</f>
        <v>0</v>
      </c>
      <c r="S127" s="6"/>
      <c r="T127" s="67">
        <f t="shared" ref="T127:T141" si="856">SUM(S127*$D127)</f>
        <v>0</v>
      </c>
      <c r="U127" s="6"/>
      <c r="V127" s="67">
        <f t="shared" ref="V127:V141" si="857">SUM(U127*$D127)</f>
        <v>0</v>
      </c>
      <c r="W127" s="6"/>
      <c r="X127" s="67">
        <f t="shared" ref="X127:X141" si="858">SUM(W127*$D127)</f>
        <v>0</v>
      </c>
      <c r="Y127" s="6"/>
      <c r="Z127" s="67">
        <f t="shared" ref="Z127:Z141" si="859">SUM(Y127*$D127)</f>
        <v>0</v>
      </c>
      <c r="AA127" s="6"/>
      <c r="AB127" s="67">
        <f t="shared" ref="AB127:AB141" si="860">SUM(AA127*$D127)</f>
        <v>0</v>
      </c>
      <c r="AC127" s="62"/>
      <c r="AD127" s="67">
        <f t="shared" ref="AD127:AD141" si="861">SUM(AC127*$D127)</f>
        <v>0</v>
      </c>
      <c r="AE127" s="62"/>
      <c r="AF127" s="67">
        <f t="shared" ref="AF127:AF141" si="862">SUM(AE127*$D127)</f>
        <v>0</v>
      </c>
      <c r="AG127" s="62"/>
      <c r="AH127" s="67">
        <f t="shared" ref="AH127:AH141" si="863">SUM(AG127*$D127)</f>
        <v>0</v>
      </c>
      <c r="AI127" s="62"/>
      <c r="AJ127" s="67">
        <f t="shared" ref="AJ127:AJ141" si="864">SUM(AI127*$D127)</f>
        <v>0</v>
      </c>
      <c r="AK127" s="62"/>
      <c r="AL127" s="67">
        <f t="shared" ref="AL127:AL141" si="865">SUM(AK127*$D127)</f>
        <v>0</v>
      </c>
      <c r="AM127" s="62"/>
      <c r="AN127" s="67">
        <f t="shared" ref="AN127:AN141" si="866">SUM(AM127*$D127)</f>
        <v>0</v>
      </c>
      <c r="AO127" s="62"/>
      <c r="AP127" s="67">
        <f t="shared" ref="AP127:AP141" si="867">SUM(AO127*$D127)</f>
        <v>0</v>
      </c>
      <c r="AQ127" s="62"/>
      <c r="AR127" s="67">
        <f t="shared" ref="AR127:AR141" si="868">SUM(AQ127*$D127)</f>
        <v>0</v>
      </c>
      <c r="AS127" s="62"/>
      <c r="AT127" s="67">
        <f t="shared" ref="AT127:AT141" si="869">SUM(AS127*$D127)</f>
        <v>0</v>
      </c>
      <c r="AU127" s="62"/>
      <c r="AV127" s="67">
        <f t="shared" ref="AV127:AV141" si="870">SUM(AU127*$D127)</f>
        <v>0</v>
      </c>
      <c r="AW127" s="62"/>
      <c r="AX127" s="67">
        <f t="shared" ref="AX127:AX141" si="871">SUM(AW127*$D127)</f>
        <v>0</v>
      </c>
      <c r="AY127" s="62"/>
      <c r="AZ127" s="67">
        <f t="shared" ref="AZ127:AZ141" si="872">SUM(AY127*$D127)</f>
        <v>0</v>
      </c>
      <c r="BA127" s="57"/>
      <c r="BB127" s="64">
        <f t="shared" ref="BB127:BB158" si="873">SUM(E127+G127+I127+K127+M127+O127+Q127+S127+U127+W127+Y127+AA127+AC127+AE127+AG127+AI127+AK127+AM127+AO127+AQ127+AS127+AU127+AW127+AY127)</f>
        <v>0</v>
      </c>
      <c r="BC127" s="64">
        <f t="shared" si="841"/>
        <v>0</v>
      </c>
      <c r="BD127" s="4"/>
      <c r="BE127" s="4">
        <v>7.5</v>
      </c>
      <c r="BF127" s="4">
        <f t="shared" si="842"/>
        <v>1050</v>
      </c>
      <c r="BG127" s="236">
        <f t="shared" ref="BG127:BG160" si="874">SUM(BE127+E127)</f>
        <v>7.5</v>
      </c>
      <c r="BH127" s="239">
        <f t="shared" ref="BH127:BH160" si="875">SUM(BF127+F127)</f>
        <v>1050</v>
      </c>
      <c r="BI127" s="201">
        <v>4.5</v>
      </c>
      <c r="BJ127" s="4">
        <f t="shared" si="843"/>
        <v>630</v>
      </c>
      <c r="BK127" s="236">
        <f t="shared" ref="BK127:BK160" si="876">BI127+G127</f>
        <v>4.5</v>
      </c>
      <c r="BL127" s="239">
        <f t="shared" ref="BL127:BL160" si="877">H127+BJ127</f>
        <v>630</v>
      </c>
      <c r="BM127" s="4">
        <v>4.25</v>
      </c>
      <c r="BN127" s="4">
        <f t="shared" si="844"/>
        <v>595</v>
      </c>
      <c r="BO127" s="240">
        <f t="shared" si="845"/>
        <v>4.25</v>
      </c>
      <c r="BP127" s="240">
        <f t="shared" si="846"/>
        <v>595</v>
      </c>
      <c r="BQ127" s="201">
        <v>4</v>
      </c>
      <c r="BR127" s="4">
        <f t="shared" ref="BR127:BR160" si="878">SUM(BQ127*D127)</f>
        <v>560</v>
      </c>
      <c r="BS127" s="236">
        <f t="shared" ref="BS127:BS160" si="879">SUM(BQ127+K127)</f>
        <v>4</v>
      </c>
      <c r="BT127" s="239">
        <f t="shared" ref="BT127:BT160" si="880">SUM(BR127+L127)</f>
        <v>560</v>
      </c>
      <c r="BU127" s="4">
        <v>5.75</v>
      </c>
      <c r="BV127" s="4">
        <f t="shared" ref="BV127:BV160" si="881">SUM(BU127*D127)</f>
        <v>805</v>
      </c>
      <c r="BW127" s="4"/>
      <c r="BX127" s="4"/>
      <c r="BY127" s="4"/>
      <c r="BZ127" s="4"/>
      <c r="CA127" s="4"/>
      <c r="CB127" s="4"/>
      <c r="CC127" s="4"/>
      <c r="CD127" s="4"/>
      <c r="CE127" s="4"/>
      <c r="CF127" s="4"/>
      <c r="CG127" s="4"/>
      <c r="CH127" s="4"/>
      <c r="CI127" s="4"/>
      <c r="CJ127" s="4"/>
      <c r="CK127" s="4"/>
      <c r="CL127" s="4"/>
      <c r="CM127" s="4">
        <f t="shared" si="847"/>
        <v>26</v>
      </c>
      <c r="CN127" s="4">
        <f t="shared" si="848"/>
        <v>3640</v>
      </c>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row>
    <row r="128" spans="1:182" s="5" customFormat="1" x14ac:dyDescent="0.2">
      <c r="A128" s="60"/>
      <c r="B128" s="60"/>
      <c r="C128" s="60" t="s">
        <v>2</v>
      </c>
      <c r="D128" s="60">
        <v>140</v>
      </c>
      <c r="E128" s="6"/>
      <c r="F128" s="67">
        <f t="shared" si="849"/>
        <v>0</v>
      </c>
      <c r="G128" s="6"/>
      <c r="H128" s="67">
        <f t="shared" si="850"/>
        <v>0</v>
      </c>
      <c r="I128" s="6"/>
      <c r="J128" s="67">
        <f t="shared" ref="J128" si="882">SUM(I128*$D128)</f>
        <v>0</v>
      </c>
      <c r="K128" s="6"/>
      <c r="L128" s="67">
        <f t="shared" si="852"/>
        <v>0</v>
      </c>
      <c r="M128" s="6"/>
      <c r="N128" s="67">
        <f t="shared" si="853"/>
        <v>0</v>
      </c>
      <c r="O128" s="6"/>
      <c r="P128" s="67">
        <f t="shared" si="854"/>
        <v>0</v>
      </c>
      <c r="Q128" s="6"/>
      <c r="R128" s="67">
        <f t="shared" si="855"/>
        <v>0</v>
      </c>
      <c r="S128" s="6"/>
      <c r="T128" s="67">
        <f t="shared" si="856"/>
        <v>0</v>
      </c>
      <c r="U128" s="6"/>
      <c r="V128" s="67">
        <f t="shared" si="857"/>
        <v>0</v>
      </c>
      <c r="W128" s="6"/>
      <c r="X128" s="67">
        <f t="shared" si="858"/>
        <v>0</v>
      </c>
      <c r="Y128" s="6"/>
      <c r="Z128" s="67">
        <f t="shared" si="859"/>
        <v>0</v>
      </c>
      <c r="AA128" s="6"/>
      <c r="AB128" s="67">
        <f t="shared" si="860"/>
        <v>0</v>
      </c>
      <c r="AC128" s="62"/>
      <c r="AD128" s="67">
        <f t="shared" si="861"/>
        <v>0</v>
      </c>
      <c r="AE128" s="62"/>
      <c r="AF128" s="67">
        <f t="shared" si="862"/>
        <v>0</v>
      </c>
      <c r="AG128" s="62"/>
      <c r="AH128" s="67">
        <f t="shared" si="863"/>
        <v>0</v>
      </c>
      <c r="AI128" s="62"/>
      <c r="AJ128" s="67">
        <f t="shared" si="864"/>
        <v>0</v>
      </c>
      <c r="AK128" s="62"/>
      <c r="AL128" s="67">
        <f t="shared" si="865"/>
        <v>0</v>
      </c>
      <c r="AM128" s="62"/>
      <c r="AN128" s="67">
        <f t="shared" si="866"/>
        <v>0</v>
      </c>
      <c r="AO128" s="62"/>
      <c r="AP128" s="67">
        <f t="shared" si="867"/>
        <v>0</v>
      </c>
      <c r="AQ128" s="62"/>
      <c r="AR128" s="67">
        <f t="shared" si="868"/>
        <v>0</v>
      </c>
      <c r="AS128" s="62"/>
      <c r="AT128" s="67">
        <f t="shared" si="869"/>
        <v>0</v>
      </c>
      <c r="AU128" s="62"/>
      <c r="AV128" s="67">
        <f t="shared" si="870"/>
        <v>0</v>
      </c>
      <c r="AW128" s="62"/>
      <c r="AX128" s="67">
        <f t="shared" si="871"/>
        <v>0</v>
      </c>
      <c r="AY128" s="62"/>
      <c r="AZ128" s="67">
        <f t="shared" si="872"/>
        <v>0</v>
      </c>
      <c r="BA128" s="57"/>
      <c r="BB128" s="64">
        <f t="shared" si="873"/>
        <v>0</v>
      </c>
      <c r="BC128" s="64">
        <f t="shared" si="841"/>
        <v>0</v>
      </c>
      <c r="BD128" s="4"/>
      <c r="BE128" s="4"/>
      <c r="BF128" s="4">
        <f t="shared" si="842"/>
        <v>0</v>
      </c>
      <c r="BG128" s="236">
        <f t="shared" si="874"/>
        <v>0</v>
      </c>
      <c r="BH128" s="239">
        <f t="shared" si="875"/>
        <v>0</v>
      </c>
      <c r="BI128" s="4"/>
      <c r="BJ128" s="4">
        <f t="shared" si="843"/>
        <v>0</v>
      </c>
      <c r="BK128" s="236">
        <f t="shared" si="876"/>
        <v>0</v>
      </c>
      <c r="BL128" s="239">
        <f t="shared" si="877"/>
        <v>0</v>
      </c>
      <c r="BM128" s="4"/>
      <c r="BN128" s="4">
        <f t="shared" si="844"/>
        <v>0</v>
      </c>
      <c r="BO128" s="240">
        <f t="shared" si="845"/>
        <v>0</v>
      </c>
      <c r="BP128" s="240">
        <f t="shared" si="846"/>
        <v>0</v>
      </c>
      <c r="BQ128" s="4"/>
      <c r="BR128" s="4">
        <f t="shared" si="878"/>
        <v>0</v>
      </c>
      <c r="BS128" s="236">
        <f t="shared" si="879"/>
        <v>0</v>
      </c>
      <c r="BT128" s="239">
        <f t="shared" si="880"/>
        <v>0</v>
      </c>
      <c r="BU128" s="4"/>
      <c r="BV128" s="4">
        <f t="shared" si="881"/>
        <v>0</v>
      </c>
      <c r="BW128" s="4"/>
      <c r="BX128" s="4"/>
      <c r="BY128" s="4"/>
      <c r="BZ128" s="4"/>
      <c r="CA128" s="4"/>
      <c r="CB128" s="4"/>
      <c r="CC128" s="4"/>
      <c r="CD128" s="4"/>
      <c r="CE128" s="4"/>
      <c r="CF128" s="4"/>
      <c r="CG128" s="4"/>
      <c r="CH128" s="4"/>
      <c r="CI128" s="4"/>
      <c r="CJ128" s="4"/>
      <c r="CK128" s="4"/>
      <c r="CL128" s="4"/>
      <c r="CM128" s="4">
        <f t="shared" si="847"/>
        <v>0</v>
      </c>
      <c r="CN128" s="4">
        <f t="shared" si="848"/>
        <v>0</v>
      </c>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row>
    <row r="129" spans="1:182" s="5" customFormat="1" x14ac:dyDescent="0.2">
      <c r="A129" s="60"/>
      <c r="B129" s="60"/>
      <c r="C129" s="60" t="s">
        <v>2</v>
      </c>
      <c r="D129" s="60">
        <v>140</v>
      </c>
      <c r="E129" s="6"/>
      <c r="F129" s="67">
        <f t="shared" si="849"/>
        <v>0</v>
      </c>
      <c r="G129" s="6"/>
      <c r="H129" s="67">
        <f t="shared" si="850"/>
        <v>0</v>
      </c>
      <c r="I129" s="6"/>
      <c r="J129" s="67">
        <f t="shared" ref="J129" si="883">SUM(I129*$D129)</f>
        <v>0</v>
      </c>
      <c r="K129" s="6"/>
      <c r="L129" s="67">
        <f t="shared" si="852"/>
        <v>0</v>
      </c>
      <c r="M129" s="6"/>
      <c r="N129" s="67">
        <f t="shared" si="853"/>
        <v>0</v>
      </c>
      <c r="O129" s="6"/>
      <c r="P129" s="67">
        <f t="shared" si="854"/>
        <v>0</v>
      </c>
      <c r="Q129" s="6"/>
      <c r="R129" s="67">
        <f t="shared" si="855"/>
        <v>0</v>
      </c>
      <c r="S129" s="6"/>
      <c r="T129" s="67">
        <f t="shared" si="856"/>
        <v>0</v>
      </c>
      <c r="U129" s="6"/>
      <c r="V129" s="67">
        <f t="shared" si="857"/>
        <v>0</v>
      </c>
      <c r="W129" s="6"/>
      <c r="X129" s="67">
        <f t="shared" si="858"/>
        <v>0</v>
      </c>
      <c r="Y129" s="6"/>
      <c r="Z129" s="67">
        <f t="shared" si="859"/>
        <v>0</v>
      </c>
      <c r="AA129" s="6"/>
      <c r="AB129" s="67">
        <f t="shared" si="860"/>
        <v>0</v>
      </c>
      <c r="AC129" s="62"/>
      <c r="AD129" s="67">
        <f t="shared" si="861"/>
        <v>0</v>
      </c>
      <c r="AE129" s="62"/>
      <c r="AF129" s="67">
        <f t="shared" si="862"/>
        <v>0</v>
      </c>
      <c r="AG129" s="62"/>
      <c r="AH129" s="67">
        <f t="shared" si="863"/>
        <v>0</v>
      </c>
      <c r="AI129" s="62"/>
      <c r="AJ129" s="67">
        <f t="shared" si="864"/>
        <v>0</v>
      </c>
      <c r="AK129" s="62"/>
      <c r="AL129" s="67">
        <f t="shared" si="865"/>
        <v>0</v>
      </c>
      <c r="AM129" s="62"/>
      <c r="AN129" s="67">
        <f t="shared" si="866"/>
        <v>0</v>
      </c>
      <c r="AO129" s="62"/>
      <c r="AP129" s="67">
        <f t="shared" si="867"/>
        <v>0</v>
      </c>
      <c r="AQ129" s="62"/>
      <c r="AR129" s="67">
        <f t="shared" si="868"/>
        <v>0</v>
      </c>
      <c r="AS129" s="62"/>
      <c r="AT129" s="67">
        <f t="shared" si="869"/>
        <v>0</v>
      </c>
      <c r="AU129" s="62"/>
      <c r="AV129" s="67">
        <f t="shared" si="870"/>
        <v>0</v>
      </c>
      <c r="AW129" s="62"/>
      <c r="AX129" s="67">
        <f t="shared" si="871"/>
        <v>0</v>
      </c>
      <c r="AY129" s="62"/>
      <c r="AZ129" s="67">
        <f t="shared" si="872"/>
        <v>0</v>
      </c>
      <c r="BA129" s="57"/>
      <c r="BB129" s="64">
        <f t="shared" si="873"/>
        <v>0</v>
      </c>
      <c r="BC129" s="64">
        <f t="shared" si="841"/>
        <v>0</v>
      </c>
      <c r="BD129" s="4"/>
      <c r="BE129" s="4"/>
      <c r="BF129" s="4">
        <f t="shared" si="842"/>
        <v>0</v>
      </c>
      <c r="BG129" s="236">
        <f t="shared" si="874"/>
        <v>0</v>
      </c>
      <c r="BH129" s="239">
        <f t="shared" si="875"/>
        <v>0</v>
      </c>
      <c r="BI129" s="4"/>
      <c r="BJ129" s="4">
        <f t="shared" si="843"/>
        <v>0</v>
      </c>
      <c r="BK129" s="236">
        <f t="shared" si="876"/>
        <v>0</v>
      </c>
      <c r="BL129" s="239">
        <f t="shared" si="877"/>
        <v>0</v>
      </c>
      <c r="BM129" s="4"/>
      <c r="BN129" s="4">
        <f t="shared" si="844"/>
        <v>0</v>
      </c>
      <c r="BO129" s="240">
        <f t="shared" si="845"/>
        <v>0</v>
      </c>
      <c r="BP129" s="240">
        <f t="shared" si="846"/>
        <v>0</v>
      </c>
      <c r="BQ129" s="4"/>
      <c r="BR129" s="4">
        <f t="shared" si="878"/>
        <v>0</v>
      </c>
      <c r="BS129" s="236">
        <f t="shared" si="879"/>
        <v>0</v>
      </c>
      <c r="BT129" s="239">
        <f t="shared" si="880"/>
        <v>0</v>
      </c>
      <c r="BU129" s="4"/>
      <c r="BV129" s="4">
        <f t="shared" si="881"/>
        <v>0</v>
      </c>
      <c r="BW129" s="4"/>
      <c r="BX129" s="4"/>
      <c r="BY129" s="4"/>
      <c r="BZ129" s="4"/>
      <c r="CA129" s="4"/>
      <c r="CB129" s="4"/>
      <c r="CC129" s="4"/>
      <c r="CD129" s="4"/>
      <c r="CE129" s="4"/>
      <c r="CF129" s="4"/>
      <c r="CG129" s="4"/>
      <c r="CH129" s="4"/>
      <c r="CI129" s="4"/>
      <c r="CJ129" s="4"/>
      <c r="CK129" s="4"/>
      <c r="CL129" s="4"/>
      <c r="CM129" s="4">
        <f t="shared" si="847"/>
        <v>0</v>
      </c>
      <c r="CN129" s="4">
        <f t="shared" si="848"/>
        <v>0</v>
      </c>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row>
    <row r="130" spans="1:182" s="5" customFormat="1" x14ac:dyDescent="0.2">
      <c r="A130" s="60"/>
      <c r="B130" s="60"/>
      <c r="C130" s="60" t="s">
        <v>2</v>
      </c>
      <c r="D130" s="60">
        <v>140</v>
      </c>
      <c r="E130" s="6"/>
      <c r="F130" s="67">
        <f t="shared" si="849"/>
        <v>0</v>
      </c>
      <c r="G130" s="6"/>
      <c r="H130" s="67">
        <f t="shared" si="850"/>
        <v>0</v>
      </c>
      <c r="I130" s="6"/>
      <c r="J130" s="67">
        <f t="shared" ref="J130" si="884">SUM(I130*$D130)</f>
        <v>0</v>
      </c>
      <c r="K130" s="6"/>
      <c r="L130" s="67">
        <f t="shared" si="852"/>
        <v>0</v>
      </c>
      <c r="M130" s="6"/>
      <c r="N130" s="67">
        <f t="shared" si="853"/>
        <v>0</v>
      </c>
      <c r="O130" s="6"/>
      <c r="P130" s="67">
        <f t="shared" si="854"/>
        <v>0</v>
      </c>
      <c r="Q130" s="6"/>
      <c r="R130" s="67">
        <f t="shared" si="855"/>
        <v>0</v>
      </c>
      <c r="S130" s="6"/>
      <c r="T130" s="67">
        <f t="shared" si="856"/>
        <v>0</v>
      </c>
      <c r="U130" s="6"/>
      <c r="V130" s="67">
        <f t="shared" si="857"/>
        <v>0</v>
      </c>
      <c r="W130" s="6"/>
      <c r="X130" s="67">
        <f t="shared" si="858"/>
        <v>0</v>
      </c>
      <c r="Y130" s="6"/>
      <c r="Z130" s="67">
        <f t="shared" si="859"/>
        <v>0</v>
      </c>
      <c r="AA130" s="6"/>
      <c r="AB130" s="67">
        <f t="shared" si="860"/>
        <v>0</v>
      </c>
      <c r="AC130" s="62"/>
      <c r="AD130" s="67">
        <f t="shared" si="861"/>
        <v>0</v>
      </c>
      <c r="AE130" s="62"/>
      <c r="AF130" s="67">
        <f t="shared" si="862"/>
        <v>0</v>
      </c>
      <c r="AG130" s="62"/>
      <c r="AH130" s="67">
        <f t="shared" si="863"/>
        <v>0</v>
      </c>
      <c r="AI130" s="62"/>
      <c r="AJ130" s="67">
        <f t="shared" si="864"/>
        <v>0</v>
      </c>
      <c r="AK130" s="62"/>
      <c r="AL130" s="67">
        <f t="shared" si="865"/>
        <v>0</v>
      </c>
      <c r="AM130" s="62"/>
      <c r="AN130" s="67">
        <f t="shared" si="866"/>
        <v>0</v>
      </c>
      <c r="AO130" s="62"/>
      <c r="AP130" s="67">
        <f t="shared" si="867"/>
        <v>0</v>
      </c>
      <c r="AQ130" s="62"/>
      <c r="AR130" s="67">
        <f t="shared" si="868"/>
        <v>0</v>
      </c>
      <c r="AS130" s="62"/>
      <c r="AT130" s="67">
        <f t="shared" si="869"/>
        <v>0</v>
      </c>
      <c r="AU130" s="62"/>
      <c r="AV130" s="67">
        <f t="shared" si="870"/>
        <v>0</v>
      </c>
      <c r="AW130" s="62"/>
      <c r="AX130" s="67">
        <f t="shared" si="871"/>
        <v>0</v>
      </c>
      <c r="AY130" s="62"/>
      <c r="AZ130" s="67">
        <f t="shared" si="872"/>
        <v>0</v>
      </c>
      <c r="BA130" s="57"/>
      <c r="BB130" s="64">
        <f t="shared" si="873"/>
        <v>0</v>
      </c>
      <c r="BC130" s="64">
        <f t="shared" si="841"/>
        <v>0</v>
      </c>
      <c r="BD130" s="4"/>
      <c r="BE130" s="4"/>
      <c r="BF130" s="4">
        <f t="shared" si="842"/>
        <v>0</v>
      </c>
      <c r="BG130" s="236">
        <f t="shared" si="874"/>
        <v>0</v>
      </c>
      <c r="BH130" s="239">
        <f t="shared" si="875"/>
        <v>0</v>
      </c>
      <c r="BI130" s="4"/>
      <c r="BJ130" s="4">
        <f t="shared" si="843"/>
        <v>0</v>
      </c>
      <c r="BK130" s="236">
        <f t="shared" si="876"/>
        <v>0</v>
      </c>
      <c r="BL130" s="239">
        <f t="shared" si="877"/>
        <v>0</v>
      </c>
      <c r="BM130" s="4"/>
      <c r="BN130" s="4">
        <f t="shared" si="844"/>
        <v>0</v>
      </c>
      <c r="BO130" s="240">
        <f t="shared" si="845"/>
        <v>0</v>
      </c>
      <c r="BP130" s="240">
        <f t="shared" si="846"/>
        <v>0</v>
      </c>
      <c r="BQ130" s="4"/>
      <c r="BR130" s="4">
        <f t="shared" si="878"/>
        <v>0</v>
      </c>
      <c r="BS130" s="236">
        <f t="shared" si="879"/>
        <v>0</v>
      </c>
      <c r="BT130" s="239">
        <f t="shared" si="880"/>
        <v>0</v>
      </c>
      <c r="BU130" s="4"/>
      <c r="BV130" s="4">
        <f t="shared" si="881"/>
        <v>0</v>
      </c>
      <c r="BW130" s="4"/>
      <c r="BX130" s="4"/>
      <c r="BY130" s="4"/>
      <c r="BZ130" s="4"/>
      <c r="CA130" s="4"/>
      <c r="CB130" s="4"/>
      <c r="CC130" s="4"/>
      <c r="CD130" s="4"/>
      <c r="CE130" s="4"/>
      <c r="CF130" s="4"/>
      <c r="CG130" s="4"/>
      <c r="CH130" s="4"/>
      <c r="CI130" s="4"/>
      <c r="CJ130" s="4"/>
      <c r="CK130" s="4"/>
      <c r="CL130" s="4"/>
      <c r="CM130" s="4">
        <f t="shared" si="847"/>
        <v>0</v>
      </c>
      <c r="CN130" s="4">
        <f t="shared" si="848"/>
        <v>0</v>
      </c>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row>
    <row r="131" spans="1:182" s="5" customFormat="1" x14ac:dyDescent="0.2">
      <c r="A131" s="60" t="s">
        <v>189</v>
      </c>
      <c r="B131" s="60" t="s">
        <v>190</v>
      </c>
      <c r="C131" s="60" t="s">
        <v>7</v>
      </c>
      <c r="D131" s="60">
        <v>118</v>
      </c>
      <c r="E131" s="6"/>
      <c r="F131" s="67">
        <f>SUM(E131*$D131)</f>
        <v>0</v>
      </c>
      <c r="G131" s="6"/>
      <c r="H131" s="67">
        <f>SUM(G131*$D131)</f>
        <v>0</v>
      </c>
      <c r="I131" s="6">
        <v>0.5</v>
      </c>
      <c r="J131" s="67">
        <f>SUM(I131*$D131)</f>
        <v>59</v>
      </c>
      <c r="K131" s="6"/>
      <c r="L131" s="67">
        <f>SUM(K131*$D131)</f>
        <v>0</v>
      </c>
      <c r="M131" s="6"/>
      <c r="N131" s="67">
        <f>SUM(M131*$D131)</f>
        <v>0</v>
      </c>
      <c r="O131" s="6"/>
      <c r="P131" s="67">
        <f>SUM(O131*$D131)</f>
        <v>0</v>
      </c>
      <c r="Q131" s="6"/>
      <c r="R131" s="67">
        <f>SUM(Q131*$D131)</f>
        <v>0</v>
      </c>
      <c r="S131" s="6"/>
      <c r="T131" s="67">
        <f>SUM(S131*$D131)</f>
        <v>0</v>
      </c>
      <c r="U131" s="6"/>
      <c r="V131" s="67">
        <f>SUM(U131*$D131)</f>
        <v>0</v>
      </c>
      <c r="W131" s="6"/>
      <c r="X131" s="67">
        <f>SUM(W131*$D131)</f>
        <v>0</v>
      </c>
      <c r="Y131" s="6"/>
      <c r="Z131" s="67">
        <f>SUM(Y131*$D131)</f>
        <v>0</v>
      </c>
      <c r="AA131" s="6"/>
      <c r="AB131" s="67">
        <f>SUM(AA131*$D131)</f>
        <v>0</v>
      </c>
      <c r="AC131" s="62"/>
      <c r="AD131" s="67">
        <f>SUM(AC131*$D131)</f>
        <v>0</v>
      </c>
      <c r="AE131" s="62"/>
      <c r="AF131" s="67">
        <f>SUM(AE131*$D131)</f>
        <v>0</v>
      </c>
      <c r="AG131" s="62"/>
      <c r="AH131" s="67">
        <f>SUM(AG131*$D131)</f>
        <v>0</v>
      </c>
      <c r="AI131" s="62"/>
      <c r="AJ131" s="67">
        <f>SUM(AI131*$D131)</f>
        <v>0</v>
      </c>
      <c r="AK131" s="62"/>
      <c r="AL131" s="67">
        <f>SUM(AK131*$D131)</f>
        <v>0</v>
      </c>
      <c r="AM131" s="62"/>
      <c r="AN131" s="67">
        <f>SUM(AM131*$D131)</f>
        <v>0</v>
      </c>
      <c r="AO131" s="62"/>
      <c r="AP131" s="67">
        <f>SUM(AO131*$D131)</f>
        <v>0</v>
      </c>
      <c r="AQ131" s="62"/>
      <c r="AR131" s="67">
        <f>SUM(AQ131*$D131)</f>
        <v>0</v>
      </c>
      <c r="AS131" s="62"/>
      <c r="AT131" s="67">
        <f>SUM(AS131*$D131)</f>
        <v>0</v>
      </c>
      <c r="AU131" s="62"/>
      <c r="AV131" s="67">
        <f>SUM(AU131*$D131)</f>
        <v>0</v>
      </c>
      <c r="AW131" s="62"/>
      <c r="AX131" s="67">
        <f>SUM(AW131*$D131)</f>
        <v>0</v>
      </c>
      <c r="AY131" s="62"/>
      <c r="AZ131" s="67">
        <f>SUM(AY131*$D131)</f>
        <v>0</v>
      </c>
      <c r="BA131" s="57"/>
      <c r="BB131" s="64">
        <f>SUM(E131+G131+I131+K131+M131+O131+Q131+S131+U131+W131+Y131+AA131+AC131+AE131+AG131+AI131+AK131+AM131+AO131+AQ131+AS131+AU131+AW131+AY131)</f>
        <v>0.5</v>
      </c>
      <c r="BC131" s="64">
        <f>ROUND(BB131*D131*2,1)/2</f>
        <v>59</v>
      </c>
      <c r="BD131" s="4"/>
      <c r="BE131" s="4"/>
      <c r="BF131" s="4">
        <f>SUM(BE131*D131)</f>
        <v>0</v>
      </c>
      <c r="BG131" s="236">
        <f t="shared" ref="BG131:BH134" si="885">SUM(BE131+E131)</f>
        <v>0</v>
      </c>
      <c r="BH131" s="239">
        <f t="shared" si="885"/>
        <v>0</v>
      </c>
      <c r="BI131" s="4"/>
      <c r="BJ131" s="4">
        <f>SUM(BI131*D131)</f>
        <v>0</v>
      </c>
      <c r="BK131" s="236">
        <f>BI131+G131</f>
        <v>0</v>
      </c>
      <c r="BL131" s="239">
        <f>H131+BJ131</f>
        <v>0</v>
      </c>
      <c r="BM131" s="4"/>
      <c r="BN131" s="4">
        <f>SUM(BM131*D131)</f>
        <v>0</v>
      </c>
      <c r="BO131" s="240">
        <f>BM131+I131</f>
        <v>0.5</v>
      </c>
      <c r="BP131" s="240">
        <f>J131+BN131</f>
        <v>59</v>
      </c>
      <c r="BQ131" s="4"/>
      <c r="BR131" s="4">
        <f>SUM(BQ131*D131)</f>
        <v>0</v>
      </c>
      <c r="BS131" s="236">
        <f t="shared" ref="BS131:BT134" si="886">SUM(BQ131+K131)</f>
        <v>0</v>
      </c>
      <c r="BT131" s="239">
        <f t="shared" si="886"/>
        <v>0</v>
      </c>
      <c r="BU131" s="4"/>
      <c r="BV131" s="4">
        <f>SUM(BU131*D131)</f>
        <v>0</v>
      </c>
      <c r="BW131" s="4"/>
      <c r="BX131" s="4"/>
      <c r="BY131" s="4"/>
      <c r="BZ131" s="4"/>
      <c r="CA131" s="4"/>
      <c r="CB131" s="4"/>
      <c r="CC131" s="4"/>
      <c r="CD131" s="4"/>
      <c r="CE131" s="4"/>
      <c r="CF131" s="4"/>
      <c r="CG131" s="4"/>
      <c r="CH131" s="4"/>
      <c r="CI131" s="4"/>
      <c r="CJ131" s="4"/>
      <c r="CK131" s="4"/>
      <c r="CL131" s="4"/>
      <c r="CM131" s="4">
        <f>SUM(BE131+BI131+BM131+BQ131+BU131+BW131+BY131+CA131+CC131+CE131+CG131+CI131)</f>
        <v>0</v>
      </c>
      <c r="CN131" s="4">
        <f>SUM(CM131*D131)</f>
        <v>0</v>
      </c>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row>
    <row r="132" spans="1:182" s="5" customFormat="1" x14ac:dyDescent="0.2">
      <c r="A132" s="60" t="s">
        <v>133</v>
      </c>
      <c r="B132" s="60" t="s">
        <v>134</v>
      </c>
      <c r="C132" s="60" t="s">
        <v>7</v>
      </c>
      <c r="D132" s="60">
        <v>118</v>
      </c>
      <c r="E132" s="6">
        <v>34.75</v>
      </c>
      <c r="F132" s="67">
        <f>SUM(E132*$D132)</f>
        <v>4100.5</v>
      </c>
      <c r="G132" s="246">
        <v>55.75</v>
      </c>
      <c r="H132" s="67">
        <f>SUM(G132*$D132)</f>
        <v>6578.5</v>
      </c>
      <c r="I132" s="6"/>
      <c r="J132" s="67">
        <f>SUM(I132*$D132)</f>
        <v>0</v>
      </c>
      <c r="K132" s="6"/>
      <c r="L132" s="67">
        <f>SUM(K132*$D132)</f>
        <v>0</v>
      </c>
      <c r="M132" s="6"/>
      <c r="N132" s="67">
        <f>SUM(M132*$D132)</f>
        <v>0</v>
      </c>
      <c r="O132" s="6"/>
      <c r="P132" s="67">
        <f>SUM(O132*$D132)</f>
        <v>0</v>
      </c>
      <c r="Q132" s="6"/>
      <c r="R132" s="67">
        <f>SUM(Q132*$D132)</f>
        <v>0</v>
      </c>
      <c r="S132" s="6"/>
      <c r="T132" s="67">
        <f>SUM(S132*$D132)</f>
        <v>0</v>
      </c>
      <c r="U132" s="6"/>
      <c r="V132" s="67">
        <f>SUM(U132*$D132)</f>
        <v>0</v>
      </c>
      <c r="W132" s="6"/>
      <c r="X132" s="67">
        <f>SUM(W132*$D132)</f>
        <v>0</v>
      </c>
      <c r="Y132" s="6"/>
      <c r="Z132" s="67">
        <f>SUM(Y132*$D132)</f>
        <v>0</v>
      </c>
      <c r="AA132" s="6"/>
      <c r="AB132" s="67">
        <f>SUM(AA132*$D132)</f>
        <v>0</v>
      </c>
      <c r="AC132" s="62"/>
      <c r="AD132" s="67">
        <f>SUM(AC132*$D132)</f>
        <v>0</v>
      </c>
      <c r="AE132" s="62"/>
      <c r="AF132" s="67">
        <f>SUM(AE132*$D132)</f>
        <v>0</v>
      </c>
      <c r="AG132" s="62"/>
      <c r="AH132" s="67">
        <f>SUM(AG132*$D132)</f>
        <v>0</v>
      </c>
      <c r="AI132" s="62"/>
      <c r="AJ132" s="67">
        <f>SUM(AI132*$D132)</f>
        <v>0</v>
      </c>
      <c r="AK132" s="62"/>
      <c r="AL132" s="67">
        <f>SUM(AK132*$D132)</f>
        <v>0</v>
      </c>
      <c r="AM132" s="62"/>
      <c r="AN132" s="67">
        <f>SUM(AM132*$D132)</f>
        <v>0</v>
      </c>
      <c r="AO132" s="62"/>
      <c r="AP132" s="67">
        <f>SUM(AO132*$D132)</f>
        <v>0</v>
      </c>
      <c r="AQ132" s="62"/>
      <c r="AR132" s="67">
        <f>SUM(AQ132*$D132)</f>
        <v>0</v>
      </c>
      <c r="AS132" s="62"/>
      <c r="AT132" s="67">
        <f>SUM(AS132*$D132)</f>
        <v>0</v>
      </c>
      <c r="AU132" s="62"/>
      <c r="AV132" s="67">
        <f>SUM(AU132*$D132)</f>
        <v>0</v>
      </c>
      <c r="AW132" s="62"/>
      <c r="AX132" s="67">
        <f>SUM(AW132*$D132)</f>
        <v>0</v>
      </c>
      <c r="AY132" s="62"/>
      <c r="AZ132" s="67">
        <f>SUM(AY132*$D132)</f>
        <v>0</v>
      </c>
      <c r="BA132" s="57"/>
      <c r="BB132" s="64">
        <f>SUM(E132+G132+I132+K132+M132+O132+Q132+S132+U132+W132+Y132+AA132+AC132+AE132+AG132+AI132+AK132+AM132+AO132+AQ132+AS132+AU132+AW132+AY132)</f>
        <v>90.5</v>
      </c>
      <c r="BC132" s="64">
        <f>ROUND(BB132*D132*2,1)/2</f>
        <v>10679</v>
      </c>
      <c r="BD132" s="4"/>
      <c r="BE132" s="4"/>
      <c r="BF132" s="4">
        <f>SUM(BE132*D132)</f>
        <v>0</v>
      </c>
      <c r="BG132" s="236">
        <f t="shared" si="885"/>
        <v>34.75</v>
      </c>
      <c r="BH132" s="239">
        <f t="shared" si="885"/>
        <v>4100.5</v>
      </c>
      <c r="BI132" s="4"/>
      <c r="BJ132" s="4">
        <f>SUM(BI132*D132)</f>
        <v>0</v>
      </c>
      <c r="BK132" s="236">
        <f>BI132+G132</f>
        <v>55.75</v>
      </c>
      <c r="BL132" s="239">
        <f>H132+BJ132</f>
        <v>6578.5</v>
      </c>
      <c r="BM132" s="4"/>
      <c r="BN132" s="4">
        <f>SUM(BM132*D132)</f>
        <v>0</v>
      </c>
      <c r="BO132" s="240">
        <f>BM132+I132</f>
        <v>0</v>
      </c>
      <c r="BP132" s="240">
        <f>J132+BN132</f>
        <v>0</v>
      </c>
      <c r="BQ132" s="4"/>
      <c r="BR132" s="4">
        <f>SUM(BQ132*D132)</f>
        <v>0</v>
      </c>
      <c r="BS132" s="236">
        <f t="shared" si="886"/>
        <v>0</v>
      </c>
      <c r="BT132" s="239">
        <f t="shared" si="886"/>
        <v>0</v>
      </c>
      <c r="BU132" s="4"/>
      <c r="BV132" s="4">
        <f>SUM(BU132*D132)</f>
        <v>0</v>
      </c>
      <c r="BW132" s="4"/>
      <c r="BX132" s="4"/>
      <c r="BY132" s="4"/>
      <c r="BZ132" s="4"/>
      <c r="CA132" s="4"/>
      <c r="CB132" s="4"/>
      <c r="CC132" s="4"/>
      <c r="CD132" s="4"/>
      <c r="CE132" s="4"/>
      <c r="CF132" s="4"/>
      <c r="CG132" s="4"/>
      <c r="CH132" s="4"/>
      <c r="CI132" s="4"/>
      <c r="CJ132" s="4"/>
      <c r="CK132" s="4"/>
      <c r="CL132" s="4"/>
      <c r="CM132" s="4">
        <f>SUM(BE132+BI132+BM132+BQ132+BU132+BW132+BY132+CA132+CC132+CE132+CG132+CI132)</f>
        <v>0</v>
      </c>
      <c r="CN132" s="4">
        <f>SUM(CM132*D132)</f>
        <v>0</v>
      </c>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row>
    <row r="133" spans="1:182" s="5" customFormat="1" x14ac:dyDescent="0.2">
      <c r="A133" s="60" t="s">
        <v>214</v>
      </c>
      <c r="B133" s="60" t="s">
        <v>215</v>
      </c>
      <c r="C133" s="60" t="s">
        <v>7</v>
      </c>
      <c r="D133" s="60">
        <v>118</v>
      </c>
      <c r="E133" s="6"/>
      <c r="F133" s="67">
        <f>SUM(E133*$D133)</f>
        <v>0</v>
      </c>
      <c r="G133" s="6"/>
      <c r="H133" s="67">
        <f>SUM(G133*$D133)</f>
        <v>0</v>
      </c>
      <c r="I133" s="6"/>
      <c r="J133" s="67">
        <f>SUM(I133*$D133)</f>
        <v>0</v>
      </c>
      <c r="K133" s="6"/>
      <c r="L133" s="67">
        <f>SUM(K133*$D133)</f>
        <v>0</v>
      </c>
      <c r="M133" s="6">
        <v>16</v>
      </c>
      <c r="N133" s="67">
        <f>SUM(M133*$D133)</f>
        <v>1888</v>
      </c>
      <c r="O133" s="6"/>
      <c r="P133" s="67">
        <f>SUM(O133*$D133)</f>
        <v>0</v>
      </c>
      <c r="Q133" s="6"/>
      <c r="R133" s="67">
        <f>SUM(Q133*$D133)</f>
        <v>0</v>
      </c>
      <c r="S133" s="6"/>
      <c r="T133" s="67">
        <f>SUM(S133*$D133)</f>
        <v>0</v>
      </c>
      <c r="U133" s="6"/>
      <c r="V133" s="67">
        <f>SUM(U133*$D133)</f>
        <v>0</v>
      </c>
      <c r="W133" s="6"/>
      <c r="X133" s="67">
        <f>SUM(W133*$D133)</f>
        <v>0</v>
      </c>
      <c r="Y133" s="6"/>
      <c r="Z133" s="67">
        <f>SUM(Y133*$D133)</f>
        <v>0</v>
      </c>
      <c r="AA133" s="6"/>
      <c r="AB133" s="67">
        <f>SUM(AA133*$D133)</f>
        <v>0</v>
      </c>
      <c r="AC133" s="62"/>
      <c r="AD133" s="67">
        <f>SUM(AC133*$D133)</f>
        <v>0</v>
      </c>
      <c r="AE133" s="62"/>
      <c r="AF133" s="67">
        <f>SUM(AE133*$D133)</f>
        <v>0</v>
      </c>
      <c r="AG133" s="62"/>
      <c r="AH133" s="67">
        <f>SUM(AG133*$D133)</f>
        <v>0</v>
      </c>
      <c r="AI133" s="62"/>
      <c r="AJ133" s="67">
        <f>SUM(AI133*$D133)</f>
        <v>0</v>
      </c>
      <c r="AK133" s="62"/>
      <c r="AL133" s="67">
        <f>SUM(AK133*$D133)</f>
        <v>0</v>
      </c>
      <c r="AM133" s="62"/>
      <c r="AN133" s="67">
        <f>SUM(AM133*$D133)</f>
        <v>0</v>
      </c>
      <c r="AO133" s="62"/>
      <c r="AP133" s="67">
        <f>SUM(AO133*$D133)</f>
        <v>0</v>
      </c>
      <c r="AQ133" s="62"/>
      <c r="AR133" s="67">
        <f>SUM(AQ133*$D133)</f>
        <v>0</v>
      </c>
      <c r="AS133" s="62"/>
      <c r="AT133" s="67">
        <f>SUM(AS133*$D133)</f>
        <v>0</v>
      </c>
      <c r="AU133" s="62"/>
      <c r="AV133" s="67">
        <f>SUM(AU133*$D133)</f>
        <v>0</v>
      </c>
      <c r="AW133" s="62"/>
      <c r="AX133" s="67">
        <f>SUM(AW133*$D133)</f>
        <v>0</v>
      </c>
      <c r="AY133" s="62"/>
      <c r="AZ133" s="67">
        <f>SUM(AY133*$D133)</f>
        <v>0</v>
      </c>
      <c r="BA133" s="57"/>
      <c r="BB133" s="64">
        <f>SUM(E133+G133+I133+K133+M133+O133+Q133+S133+U133+W133+Y133+AA133+AC133+AE133+AG133+AI133+AK133+AM133+AO133+AQ133+AS133+AU133+AW133+AY133)</f>
        <v>16</v>
      </c>
      <c r="BC133" s="64">
        <f>ROUND(BB133*D133*2,1)/2</f>
        <v>1888</v>
      </c>
      <c r="BD133" s="4"/>
      <c r="BE133" s="4"/>
      <c r="BF133" s="4">
        <f>SUM(BE133*D133)</f>
        <v>0</v>
      </c>
      <c r="BG133" s="236">
        <f t="shared" si="885"/>
        <v>0</v>
      </c>
      <c r="BH133" s="239">
        <f t="shared" si="885"/>
        <v>0</v>
      </c>
      <c r="BI133" s="4"/>
      <c r="BJ133" s="4">
        <f>SUM(BI133*D133)</f>
        <v>0</v>
      </c>
      <c r="BK133" s="236">
        <f>BI133+G133</f>
        <v>0</v>
      </c>
      <c r="BL133" s="239">
        <f>H133+BJ133</f>
        <v>0</v>
      </c>
      <c r="BM133" s="4"/>
      <c r="BN133" s="4">
        <f>SUM(BM133*D133)</f>
        <v>0</v>
      </c>
      <c r="BO133" s="240">
        <f>BM133+I133</f>
        <v>0</v>
      </c>
      <c r="BP133" s="240">
        <f>J133+BN133</f>
        <v>0</v>
      </c>
      <c r="BQ133" s="4"/>
      <c r="BR133" s="4">
        <f>SUM(BQ133*D133)</f>
        <v>0</v>
      </c>
      <c r="BS133" s="236">
        <f t="shared" si="886"/>
        <v>0</v>
      </c>
      <c r="BT133" s="239">
        <f t="shared" si="886"/>
        <v>0</v>
      </c>
      <c r="BU133" s="4"/>
      <c r="BV133" s="4">
        <f>SUM(BU133*D133)</f>
        <v>0</v>
      </c>
      <c r="BW133" s="4"/>
      <c r="BX133" s="4"/>
      <c r="BY133" s="4"/>
      <c r="BZ133" s="4"/>
      <c r="CA133" s="4"/>
      <c r="CB133" s="4"/>
      <c r="CC133" s="4"/>
      <c r="CD133" s="4"/>
      <c r="CE133" s="4"/>
      <c r="CF133" s="4"/>
      <c r="CG133" s="4"/>
      <c r="CH133" s="4"/>
      <c r="CI133" s="4"/>
      <c r="CJ133" s="4"/>
      <c r="CK133" s="4"/>
      <c r="CL133" s="4"/>
      <c r="CM133" s="4">
        <f>SUM(BE133+BI133+BM133+BQ133+BU133+BW133+BY133+CA133+CC133+CE133+CG133+CI133)</f>
        <v>0</v>
      </c>
      <c r="CN133" s="4">
        <f>SUM(CM133*D133)</f>
        <v>0</v>
      </c>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row>
    <row r="134" spans="1:182" s="5" customFormat="1" x14ac:dyDescent="0.2">
      <c r="A134" s="60" t="s">
        <v>191</v>
      </c>
      <c r="B134" s="60" t="s">
        <v>192</v>
      </c>
      <c r="C134" s="60" t="s">
        <v>7</v>
      </c>
      <c r="D134" s="60">
        <v>118</v>
      </c>
      <c r="E134" s="6"/>
      <c r="F134" s="67">
        <f>SUM(E134*$D134)</f>
        <v>0</v>
      </c>
      <c r="G134" s="6"/>
      <c r="H134" s="67">
        <f>SUM(G134*$D134)</f>
        <v>0</v>
      </c>
      <c r="I134" s="6">
        <v>1.5</v>
      </c>
      <c r="J134" s="67">
        <f>SUM(I134*$D134)</f>
        <v>177</v>
      </c>
      <c r="K134" s="6"/>
      <c r="L134" s="67">
        <f>SUM(K134*$D134)</f>
        <v>0</v>
      </c>
      <c r="M134" s="6"/>
      <c r="N134" s="67">
        <f>SUM(M134*$D134)</f>
        <v>0</v>
      </c>
      <c r="O134" s="6"/>
      <c r="P134" s="67">
        <f>SUM(O134*$D134)</f>
        <v>0</v>
      </c>
      <c r="Q134" s="6"/>
      <c r="R134" s="67">
        <f>SUM(Q134*$D134)</f>
        <v>0</v>
      </c>
      <c r="S134" s="6"/>
      <c r="T134" s="67">
        <f>SUM(S134*$D134)</f>
        <v>0</v>
      </c>
      <c r="U134" s="6"/>
      <c r="V134" s="67">
        <f>SUM(U134*$D134)</f>
        <v>0</v>
      </c>
      <c r="W134" s="6"/>
      <c r="X134" s="67">
        <f>SUM(W134*$D134)</f>
        <v>0</v>
      </c>
      <c r="Y134" s="6"/>
      <c r="Z134" s="67">
        <f>SUM(Y134*$D134)</f>
        <v>0</v>
      </c>
      <c r="AA134" s="6"/>
      <c r="AB134" s="67">
        <f>SUM(AA134*$D134)</f>
        <v>0</v>
      </c>
      <c r="AC134" s="62"/>
      <c r="AD134" s="67">
        <f>SUM(AC134*$D134)</f>
        <v>0</v>
      </c>
      <c r="AE134" s="62"/>
      <c r="AF134" s="67">
        <f>SUM(AE134*$D134)</f>
        <v>0</v>
      </c>
      <c r="AG134" s="62"/>
      <c r="AH134" s="67">
        <f>SUM(AG134*$D134)</f>
        <v>0</v>
      </c>
      <c r="AI134" s="62"/>
      <c r="AJ134" s="67">
        <f>SUM(AI134*$D134)</f>
        <v>0</v>
      </c>
      <c r="AK134" s="62"/>
      <c r="AL134" s="67">
        <f>SUM(AK134*$D134)</f>
        <v>0</v>
      </c>
      <c r="AM134" s="62"/>
      <c r="AN134" s="67">
        <f>SUM(AM134*$D134)</f>
        <v>0</v>
      </c>
      <c r="AO134" s="62"/>
      <c r="AP134" s="67">
        <f>SUM(AO134*$D134)</f>
        <v>0</v>
      </c>
      <c r="AQ134" s="62"/>
      <c r="AR134" s="67">
        <f>SUM(AQ134*$D134)</f>
        <v>0</v>
      </c>
      <c r="AS134" s="62"/>
      <c r="AT134" s="67">
        <f>SUM(AS134*$D134)</f>
        <v>0</v>
      </c>
      <c r="AU134" s="62"/>
      <c r="AV134" s="67">
        <f>SUM(AU134*$D134)</f>
        <v>0</v>
      </c>
      <c r="AW134" s="62"/>
      <c r="AX134" s="67">
        <f>SUM(AW134*$D134)</f>
        <v>0</v>
      </c>
      <c r="AY134" s="62"/>
      <c r="AZ134" s="67">
        <f>SUM(AY134*$D134)</f>
        <v>0</v>
      </c>
      <c r="BA134" s="57"/>
      <c r="BB134" s="64">
        <f>SUM(E134+G134+I134+K134+M134+O134+Q134+S134+U134+W134+Y134+AA134+AC134+AE134+AG134+AI134+AK134+AM134+AO134+AQ134+AS134+AU134+AW134+AY134)</f>
        <v>1.5</v>
      </c>
      <c r="BC134" s="64">
        <f>ROUND(BB134*D134*2,1)/2</f>
        <v>177</v>
      </c>
      <c r="BD134" s="4"/>
      <c r="BE134" s="4"/>
      <c r="BF134" s="4">
        <f>SUM(BE134*D134)</f>
        <v>0</v>
      </c>
      <c r="BG134" s="236">
        <f t="shared" si="885"/>
        <v>0</v>
      </c>
      <c r="BH134" s="239">
        <f t="shared" si="885"/>
        <v>0</v>
      </c>
      <c r="BI134" s="4"/>
      <c r="BJ134" s="4">
        <f>SUM(BI134*D134)</f>
        <v>0</v>
      </c>
      <c r="BK134" s="236">
        <f>BI134+G134</f>
        <v>0</v>
      </c>
      <c r="BL134" s="239">
        <f>H134+BJ134</f>
        <v>0</v>
      </c>
      <c r="BM134" s="4"/>
      <c r="BN134" s="4">
        <f>SUM(BM134*D134)</f>
        <v>0</v>
      </c>
      <c r="BO134" s="240">
        <f>BM134+I134</f>
        <v>1.5</v>
      </c>
      <c r="BP134" s="240">
        <f>J134+BN134</f>
        <v>177</v>
      </c>
      <c r="BQ134" s="4"/>
      <c r="BR134" s="4">
        <f>SUM(BQ134*D134)</f>
        <v>0</v>
      </c>
      <c r="BS134" s="236">
        <f t="shared" si="886"/>
        <v>0</v>
      </c>
      <c r="BT134" s="239">
        <f t="shared" si="886"/>
        <v>0</v>
      </c>
      <c r="BU134" s="4"/>
      <c r="BV134" s="4">
        <f>SUM(BU134*D134)</f>
        <v>0</v>
      </c>
      <c r="BW134" s="4"/>
      <c r="BX134" s="4"/>
      <c r="BY134" s="4"/>
      <c r="BZ134" s="4"/>
      <c r="CA134" s="4"/>
      <c r="CB134" s="4"/>
      <c r="CC134" s="4"/>
      <c r="CD134" s="4"/>
      <c r="CE134" s="4"/>
      <c r="CF134" s="4"/>
      <c r="CG134" s="4"/>
      <c r="CH134" s="4"/>
      <c r="CI134" s="4"/>
      <c r="CJ134" s="4"/>
      <c r="CK134" s="4"/>
      <c r="CL134" s="4"/>
      <c r="CM134" s="4">
        <f>SUM(BE134+BI134+BM134+BQ134+BU134+BW134+BY134+CA134+CC134+CE134+CG134+CI134)</f>
        <v>0</v>
      </c>
      <c r="CN134" s="4">
        <f>SUM(CM134*D134)</f>
        <v>0</v>
      </c>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row>
    <row r="135" spans="1:182" s="5" customFormat="1" x14ac:dyDescent="0.2">
      <c r="A135" s="60"/>
      <c r="B135" s="60"/>
      <c r="C135" s="60" t="s">
        <v>7</v>
      </c>
      <c r="D135" s="60">
        <v>118</v>
      </c>
      <c r="E135" s="6"/>
      <c r="F135" s="67">
        <f t="shared" si="849"/>
        <v>0</v>
      </c>
      <c r="G135" s="6"/>
      <c r="H135" s="67">
        <f t="shared" si="850"/>
        <v>0</v>
      </c>
      <c r="I135" s="6"/>
      <c r="J135" s="67">
        <f t="shared" ref="J135" si="887">SUM(I135*$D135)</f>
        <v>0</v>
      </c>
      <c r="K135" s="6"/>
      <c r="L135" s="67">
        <f t="shared" si="852"/>
        <v>0</v>
      </c>
      <c r="M135" s="6"/>
      <c r="N135" s="67">
        <f t="shared" si="853"/>
        <v>0</v>
      </c>
      <c r="O135" s="6"/>
      <c r="P135" s="67">
        <f t="shared" si="854"/>
        <v>0</v>
      </c>
      <c r="Q135" s="6"/>
      <c r="R135" s="67">
        <f t="shared" si="855"/>
        <v>0</v>
      </c>
      <c r="S135" s="6"/>
      <c r="T135" s="67">
        <f t="shared" si="856"/>
        <v>0</v>
      </c>
      <c r="U135" s="6"/>
      <c r="V135" s="67">
        <f t="shared" si="857"/>
        <v>0</v>
      </c>
      <c r="W135" s="6"/>
      <c r="X135" s="67">
        <f t="shared" si="858"/>
        <v>0</v>
      </c>
      <c r="Y135" s="6"/>
      <c r="Z135" s="67">
        <f t="shared" si="859"/>
        <v>0</v>
      </c>
      <c r="AA135" s="6"/>
      <c r="AB135" s="67">
        <f t="shared" si="860"/>
        <v>0</v>
      </c>
      <c r="AC135" s="62"/>
      <c r="AD135" s="67">
        <f t="shared" si="861"/>
        <v>0</v>
      </c>
      <c r="AE135" s="62"/>
      <c r="AF135" s="67">
        <f t="shared" si="862"/>
        <v>0</v>
      </c>
      <c r="AG135" s="62"/>
      <c r="AH135" s="67">
        <f t="shared" si="863"/>
        <v>0</v>
      </c>
      <c r="AI135" s="62"/>
      <c r="AJ135" s="67">
        <f t="shared" si="864"/>
        <v>0</v>
      </c>
      <c r="AK135" s="62"/>
      <c r="AL135" s="67">
        <f t="shared" si="865"/>
        <v>0</v>
      </c>
      <c r="AM135" s="62"/>
      <c r="AN135" s="67">
        <f t="shared" si="866"/>
        <v>0</v>
      </c>
      <c r="AO135" s="62"/>
      <c r="AP135" s="67">
        <f t="shared" si="867"/>
        <v>0</v>
      </c>
      <c r="AQ135" s="62"/>
      <c r="AR135" s="67">
        <f t="shared" si="868"/>
        <v>0</v>
      </c>
      <c r="AS135" s="62"/>
      <c r="AT135" s="67">
        <f t="shared" si="869"/>
        <v>0</v>
      </c>
      <c r="AU135" s="62"/>
      <c r="AV135" s="67">
        <f t="shared" si="870"/>
        <v>0</v>
      </c>
      <c r="AW135" s="62"/>
      <c r="AX135" s="67">
        <f t="shared" si="871"/>
        <v>0</v>
      </c>
      <c r="AY135" s="62"/>
      <c r="AZ135" s="67">
        <f t="shared" si="872"/>
        <v>0</v>
      </c>
      <c r="BA135" s="57"/>
      <c r="BB135" s="64">
        <f t="shared" si="873"/>
        <v>0</v>
      </c>
      <c r="BC135" s="64">
        <f t="shared" si="841"/>
        <v>0</v>
      </c>
      <c r="BD135" s="4"/>
      <c r="BE135" s="4"/>
      <c r="BF135" s="4">
        <f t="shared" si="842"/>
        <v>0</v>
      </c>
      <c r="BG135" s="236">
        <f t="shared" si="874"/>
        <v>0</v>
      </c>
      <c r="BH135" s="239">
        <f t="shared" si="875"/>
        <v>0</v>
      </c>
      <c r="BI135" s="4"/>
      <c r="BJ135" s="4">
        <f t="shared" si="843"/>
        <v>0</v>
      </c>
      <c r="BK135" s="236">
        <f t="shared" si="876"/>
        <v>0</v>
      </c>
      <c r="BL135" s="239">
        <f t="shared" si="877"/>
        <v>0</v>
      </c>
      <c r="BM135" s="4"/>
      <c r="BN135" s="4">
        <f t="shared" si="844"/>
        <v>0</v>
      </c>
      <c r="BO135" s="240">
        <f t="shared" si="845"/>
        <v>0</v>
      </c>
      <c r="BP135" s="240">
        <f t="shared" si="846"/>
        <v>0</v>
      </c>
      <c r="BQ135" s="4"/>
      <c r="BR135" s="4">
        <f t="shared" si="878"/>
        <v>0</v>
      </c>
      <c r="BS135" s="236">
        <f t="shared" si="879"/>
        <v>0</v>
      </c>
      <c r="BT135" s="239">
        <f t="shared" si="880"/>
        <v>0</v>
      </c>
      <c r="BU135" s="4"/>
      <c r="BV135" s="4">
        <f t="shared" si="881"/>
        <v>0</v>
      </c>
      <c r="BW135" s="4"/>
      <c r="BX135" s="4"/>
      <c r="BY135" s="4"/>
      <c r="BZ135" s="4"/>
      <c r="CA135" s="4"/>
      <c r="CB135" s="4"/>
      <c r="CC135" s="4"/>
      <c r="CD135" s="4"/>
      <c r="CE135" s="4"/>
      <c r="CF135" s="4"/>
      <c r="CG135" s="4"/>
      <c r="CH135" s="4"/>
      <c r="CI135" s="4"/>
      <c r="CJ135" s="4"/>
      <c r="CK135" s="4"/>
      <c r="CL135" s="4"/>
      <c r="CM135" s="4">
        <f t="shared" si="847"/>
        <v>0</v>
      </c>
      <c r="CN135" s="4">
        <f t="shared" si="848"/>
        <v>0</v>
      </c>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row>
    <row r="136" spans="1:182" s="5" customFormat="1" x14ac:dyDescent="0.2">
      <c r="A136" s="60" t="s">
        <v>107</v>
      </c>
      <c r="B136" s="60" t="s">
        <v>104</v>
      </c>
      <c r="C136" s="60" t="s">
        <v>3</v>
      </c>
      <c r="D136" s="60">
        <v>100</v>
      </c>
      <c r="E136" s="6"/>
      <c r="F136" s="67">
        <f>SUM(E136*$D136)</f>
        <v>0</v>
      </c>
      <c r="G136" s="6"/>
      <c r="H136" s="67">
        <f>SUM(G136*$D136)</f>
        <v>0</v>
      </c>
      <c r="I136" s="6"/>
      <c r="J136" s="67">
        <f>SUM(I136*$D136)</f>
        <v>0</v>
      </c>
      <c r="K136" s="6"/>
      <c r="L136" s="67">
        <f>SUM(K136*$D136)</f>
        <v>0</v>
      </c>
      <c r="M136" s="6"/>
      <c r="N136" s="67">
        <f>SUM(M136*$D136)</f>
        <v>0</v>
      </c>
      <c r="O136" s="6"/>
      <c r="P136" s="67">
        <f>SUM(O136*$D136)</f>
        <v>0</v>
      </c>
      <c r="Q136" s="6"/>
      <c r="R136" s="67">
        <f>SUM(Q136*$D136)</f>
        <v>0</v>
      </c>
      <c r="S136" s="6"/>
      <c r="T136" s="67">
        <f>SUM(S136*$D136)</f>
        <v>0</v>
      </c>
      <c r="U136" s="6"/>
      <c r="V136" s="67">
        <f>SUM(U136*$D136)</f>
        <v>0</v>
      </c>
      <c r="W136" s="6"/>
      <c r="X136" s="67">
        <f>SUM(W136*$D136)</f>
        <v>0</v>
      </c>
      <c r="Y136" s="6"/>
      <c r="Z136" s="67">
        <f>SUM(Y136*$D136)</f>
        <v>0</v>
      </c>
      <c r="AA136" s="6"/>
      <c r="AB136" s="67">
        <f>SUM(AA136*$D136)</f>
        <v>0</v>
      </c>
      <c r="AC136" s="62"/>
      <c r="AD136" s="67">
        <f>SUM(AC136*$D136)</f>
        <v>0</v>
      </c>
      <c r="AE136" s="62"/>
      <c r="AF136" s="67">
        <f>SUM(AE136*$D136)</f>
        <v>0</v>
      </c>
      <c r="AG136" s="62"/>
      <c r="AH136" s="67">
        <f>SUM(AG136*$D136)</f>
        <v>0</v>
      </c>
      <c r="AI136" s="62"/>
      <c r="AJ136" s="67">
        <f>SUM(AI136*$D136)</f>
        <v>0</v>
      </c>
      <c r="AK136" s="62"/>
      <c r="AL136" s="67">
        <f>SUM(AK136*$D136)</f>
        <v>0</v>
      </c>
      <c r="AM136" s="62"/>
      <c r="AN136" s="67">
        <f>SUM(AM136*$D136)</f>
        <v>0</v>
      </c>
      <c r="AO136" s="62"/>
      <c r="AP136" s="67">
        <f>SUM(AO136*$D136)</f>
        <v>0</v>
      </c>
      <c r="AQ136" s="62"/>
      <c r="AR136" s="67">
        <f>SUM(AQ136*$D136)</f>
        <v>0</v>
      </c>
      <c r="AS136" s="62"/>
      <c r="AT136" s="67">
        <f>SUM(AS136*$D136)</f>
        <v>0</v>
      </c>
      <c r="AU136" s="62"/>
      <c r="AV136" s="67">
        <f>SUM(AU136*$D136)</f>
        <v>0</v>
      </c>
      <c r="AW136" s="62"/>
      <c r="AX136" s="67">
        <f>SUM(AW136*$D136)</f>
        <v>0</v>
      </c>
      <c r="AY136" s="62"/>
      <c r="AZ136" s="67">
        <f>SUM(AY136*$D136)</f>
        <v>0</v>
      </c>
      <c r="BA136" s="57"/>
      <c r="BB136" s="64">
        <f>SUM(E136+G136+I136+K136+M136+O136+Q136+S136+U136+W136+Y136+AA136+AC136+AE136+AG136+AI136+AK136+AM136+AO136+AQ136+AS136+AU136+AW136+AY136)</f>
        <v>0</v>
      </c>
      <c r="BC136" s="64">
        <f>ROUND(BB136*D136*2,1)/2</f>
        <v>0</v>
      </c>
      <c r="BD136" s="4"/>
      <c r="BE136" s="4"/>
      <c r="BF136" s="4">
        <f>SUM(BE136*D136)</f>
        <v>0</v>
      </c>
      <c r="BG136" s="236">
        <f t="shared" ref="BG136:BH139" si="888">SUM(BE136+E136)</f>
        <v>0</v>
      </c>
      <c r="BH136" s="239">
        <f t="shared" si="888"/>
        <v>0</v>
      </c>
      <c r="BI136" s="4"/>
      <c r="BJ136" s="4">
        <f>SUM(BI136*D136)</f>
        <v>0</v>
      </c>
      <c r="BK136" s="236">
        <f>BI136+G136</f>
        <v>0</v>
      </c>
      <c r="BL136" s="239">
        <f>H136+BJ136</f>
        <v>0</v>
      </c>
      <c r="BM136" s="4">
        <v>3.5</v>
      </c>
      <c r="BN136" s="4">
        <f>SUM(BM136*D136)</f>
        <v>350</v>
      </c>
      <c r="BO136" s="240">
        <f>BM136+I136</f>
        <v>3.5</v>
      </c>
      <c r="BP136" s="240">
        <f>J136+BN136</f>
        <v>350</v>
      </c>
      <c r="BQ136" s="201">
        <v>2</v>
      </c>
      <c r="BR136" s="4">
        <f>SUM(BQ136*D136)</f>
        <v>200</v>
      </c>
      <c r="BS136" s="236">
        <f t="shared" ref="BS136:BT139" si="889">SUM(BQ136+K136)</f>
        <v>2</v>
      </c>
      <c r="BT136" s="239">
        <f t="shared" si="889"/>
        <v>200</v>
      </c>
      <c r="BU136" s="4">
        <v>6.25</v>
      </c>
      <c r="BV136" s="4">
        <f>SUM(BU136*D136)</f>
        <v>625</v>
      </c>
      <c r="BW136" s="4"/>
      <c r="BX136" s="4"/>
      <c r="BY136" s="4"/>
      <c r="BZ136" s="4"/>
      <c r="CA136" s="4"/>
      <c r="CB136" s="4"/>
      <c r="CC136" s="4"/>
      <c r="CD136" s="4"/>
      <c r="CE136" s="4"/>
      <c r="CF136" s="4"/>
      <c r="CG136" s="4"/>
      <c r="CH136" s="4"/>
      <c r="CI136" s="4"/>
      <c r="CJ136" s="4"/>
      <c r="CK136" s="4"/>
      <c r="CL136" s="4"/>
      <c r="CM136" s="4">
        <f>SUM(BE136+BI136+BM136+BQ136+BU136+BW136+BY136+CA136+CC136+CE136+CG136+CI136)</f>
        <v>11.75</v>
      </c>
      <c r="CN136" s="4">
        <f>SUM(CM136*D136)</f>
        <v>1175</v>
      </c>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row>
    <row r="137" spans="1:182" s="5" customFormat="1" x14ac:dyDescent="0.2">
      <c r="A137" s="60" t="s">
        <v>153</v>
      </c>
      <c r="B137" s="60" t="s">
        <v>111</v>
      </c>
      <c r="C137" s="60" t="s">
        <v>3</v>
      </c>
      <c r="D137" s="60">
        <v>100</v>
      </c>
      <c r="E137" s="6"/>
      <c r="F137" s="67">
        <f>SUM(E137*$D137)</f>
        <v>0</v>
      </c>
      <c r="G137" s="6"/>
      <c r="H137" s="67">
        <f>SUM(G137*$D137)</f>
        <v>0</v>
      </c>
      <c r="I137" s="6"/>
      <c r="J137" s="67">
        <f>SUM(I137*$D137)</f>
        <v>0</v>
      </c>
      <c r="K137" s="6"/>
      <c r="L137" s="67">
        <f>SUM(K137*$D137)</f>
        <v>0</v>
      </c>
      <c r="M137" s="6"/>
      <c r="N137" s="67">
        <f>SUM(M137*$D137)</f>
        <v>0</v>
      </c>
      <c r="O137" s="6"/>
      <c r="P137" s="67">
        <f>SUM(O137*$D137)</f>
        <v>0</v>
      </c>
      <c r="Q137" s="6"/>
      <c r="R137" s="67">
        <f>SUM(Q137*$D137)</f>
        <v>0</v>
      </c>
      <c r="S137" s="6"/>
      <c r="T137" s="67">
        <f>SUM(S137*$D137)</f>
        <v>0</v>
      </c>
      <c r="U137" s="6"/>
      <c r="V137" s="67">
        <f>SUM(U137*$D137)</f>
        <v>0</v>
      </c>
      <c r="W137" s="6"/>
      <c r="X137" s="67">
        <f>SUM(W137*$D137)</f>
        <v>0</v>
      </c>
      <c r="Y137" s="6"/>
      <c r="Z137" s="67">
        <f>SUM(Y137*$D137)</f>
        <v>0</v>
      </c>
      <c r="AA137" s="6"/>
      <c r="AB137" s="67">
        <f>SUM(AA137*$D137)</f>
        <v>0</v>
      </c>
      <c r="AC137" s="62"/>
      <c r="AD137" s="67">
        <f>SUM(AC137*$D137)</f>
        <v>0</v>
      </c>
      <c r="AE137" s="62"/>
      <c r="AF137" s="67">
        <f>SUM(AE137*$D137)</f>
        <v>0</v>
      </c>
      <c r="AG137" s="62"/>
      <c r="AH137" s="67">
        <f>SUM(AG137*$D137)</f>
        <v>0</v>
      </c>
      <c r="AI137" s="62"/>
      <c r="AJ137" s="67">
        <f>SUM(AI137*$D137)</f>
        <v>0</v>
      </c>
      <c r="AK137" s="62"/>
      <c r="AL137" s="67">
        <f>SUM(AK137*$D137)</f>
        <v>0</v>
      </c>
      <c r="AM137" s="62"/>
      <c r="AN137" s="67">
        <f>SUM(AM137*$D137)</f>
        <v>0</v>
      </c>
      <c r="AO137" s="62"/>
      <c r="AP137" s="67">
        <f>SUM(AO137*$D137)</f>
        <v>0</v>
      </c>
      <c r="AQ137" s="62"/>
      <c r="AR137" s="67">
        <f>SUM(AQ137*$D137)</f>
        <v>0</v>
      </c>
      <c r="AS137" s="62"/>
      <c r="AT137" s="67">
        <f>SUM(AS137*$D137)</f>
        <v>0</v>
      </c>
      <c r="AU137" s="62"/>
      <c r="AV137" s="67">
        <f>SUM(AU137*$D137)</f>
        <v>0</v>
      </c>
      <c r="AW137" s="62"/>
      <c r="AX137" s="67">
        <f>SUM(AW137*$D137)</f>
        <v>0</v>
      </c>
      <c r="AY137" s="62"/>
      <c r="AZ137" s="67">
        <f>SUM(AY137*$D137)</f>
        <v>0</v>
      </c>
      <c r="BA137" s="57"/>
      <c r="BB137" s="64">
        <f>SUM(E137+G137+I137+K137+M137+O137+Q137+S137+U137+W137+Y137+AA137+AC137+AE137+AG137+AI137+AK137+AM137+AO137+AQ137+AS137+AU137+AW137+AY137)</f>
        <v>0</v>
      </c>
      <c r="BC137" s="64">
        <f>ROUND(BB137*D137*2,1)/2</f>
        <v>0</v>
      </c>
      <c r="BD137" s="4"/>
      <c r="BE137" s="4"/>
      <c r="BF137" s="4">
        <f>SUM(BE137*D137)</f>
        <v>0</v>
      </c>
      <c r="BG137" s="236">
        <f t="shared" si="888"/>
        <v>0</v>
      </c>
      <c r="BH137" s="239">
        <f t="shared" si="888"/>
        <v>0</v>
      </c>
      <c r="BI137" s="201">
        <v>2</v>
      </c>
      <c r="BJ137" s="4">
        <f>SUM(BI137*D137)</f>
        <v>200</v>
      </c>
      <c r="BK137" s="236">
        <f>BI137+G137</f>
        <v>2</v>
      </c>
      <c r="BL137" s="239">
        <f>H137+BJ137</f>
        <v>200</v>
      </c>
      <c r="BM137" s="4">
        <v>0.75</v>
      </c>
      <c r="BN137" s="4">
        <f>SUM(BM137*D137)</f>
        <v>75</v>
      </c>
      <c r="BO137" s="240">
        <f>BM137+I137</f>
        <v>0.75</v>
      </c>
      <c r="BP137" s="240">
        <f>J137+BN137</f>
        <v>75</v>
      </c>
      <c r="BQ137" s="201">
        <v>0.5</v>
      </c>
      <c r="BR137" s="4">
        <f>SUM(BQ137*D137)</f>
        <v>50</v>
      </c>
      <c r="BS137" s="236">
        <f t="shared" si="889"/>
        <v>0.5</v>
      </c>
      <c r="BT137" s="239">
        <f t="shared" si="889"/>
        <v>50</v>
      </c>
      <c r="BU137" s="4">
        <v>1.75</v>
      </c>
      <c r="BV137" s="4">
        <f>SUM(BU137*D137)</f>
        <v>175</v>
      </c>
      <c r="BW137" s="4"/>
      <c r="BX137" s="4"/>
      <c r="BY137" s="4"/>
      <c r="BZ137" s="4"/>
      <c r="CA137" s="4"/>
      <c r="CB137" s="4"/>
      <c r="CC137" s="4"/>
      <c r="CD137" s="4"/>
      <c r="CE137" s="4"/>
      <c r="CF137" s="4"/>
      <c r="CG137" s="4"/>
      <c r="CH137" s="4"/>
      <c r="CI137" s="4"/>
      <c r="CJ137" s="4"/>
      <c r="CK137" s="4"/>
      <c r="CL137" s="4"/>
      <c r="CM137" s="4">
        <f>SUM(BE137+BI137+BM137+BQ137+BU137+BW137+BY137+CA137+CC137+CE137+CG137+CI137)</f>
        <v>5</v>
      </c>
      <c r="CN137" s="4">
        <f>SUM(CM137*D137)</f>
        <v>500</v>
      </c>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row>
    <row r="138" spans="1:182" s="5" customFormat="1" x14ac:dyDescent="0.2">
      <c r="A138" s="60" t="s">
        <v>158</v>
      </c>
      <c r="B138" s="60" t="s">
        <v>152</v>
      </c>
      <c r="C138" s="60" t="s">
        <v>3</v>
      </c>
      <c r="D138" s="60">
        <v>100</v>
      </c>
      <c r="E138" s="6"/>
      <c r="F138" s="67">
        <f>SUM(E138*$D138)</f>
        <v>0</v>
      </c>
      <c r="G138" s="246">
        <v>5.5</v>
      </c>
      <c r="H138" s="67">
        <f>SUM(G138*$D138)</f>
        <v>550</v>
      </c>
      <c r="I138" s="6">
        <v>6</v>
      </c>
      <c r="J138" s="67">
        <f>SUM(I138*$D138)</f>
        <v>600</v>
      </c>
      <c r="K138" s="6"/>
      <c r="L138" s="67">
        <f>SUM(K138*$D138)</f>
        <v>0</v>
      </c>
      <c r="M138" s="6"/>
      <c r="N138" s="67">
        <f>SUM(M138*$D138)</f>
        <v>0</v>
      </c>
      <c r="O138" s="6"/>
      <c r="P138" s="67">
        <f>SUM(O138*$D138)</f>
        <v>0</v>
      </c>
      <c r="Q138" s="6"/>
      <c r="R138" s="67">
        <f>SUM(Q138*$D138)</f>
        <v>0</v>
      </c>
      <c r="S138" s="6"/>
      <c r="T138" s="67">
        <f>SUM(S138*$D138)</f>
        <v>0</v>
      </c>
      <c r="U138" s="6"/>
      <c r="V138" s="67">
        <f>SUM(U138*$D138)</f>
        <v>0</v>
      </c>
      <c r="W138" s="6"/>
      <c r="X138" s="67">
        <f>SUM(W138*$D138)</f>
        <v>0</v>
      </c>
      <c r="Y138" s="6"/>
      <c r="Z138" s="67">
        <f>SUM(Y138*$D138)</f>
        <v>0</v>
      </c>
      <c r="AA138" s="6"/>
      <c r="AB138" s="67">
        <f>SUM(AA138*$D138)</f>
        <v>0</v>
      </c>
      <c r="AC138" s="62"/>
      <c r="AD138" s="67">
        <f>SUM(AC138*$D138)</f>
        <v>0</v>
      </c>
      <c r="AE138" s="62"/>
      <c r="AF138" s="67">
        <f>SUM(AE138*$D138)</f>
        <v>0</v>
      </c>
      <c r="AG138" s="62"/>
      <c r="AH138" s="67">
        <f>SUM(AG138*$D138)</f>
        <v>0</v>
      </c>
      <c r="AI138" s="62"/>
      <c r="AJ138" s="67">
        <f>SUM(AI138*$D138)</f>
        <v>0</v>
      </c>
      <c r="AK138" s="62"/>
      <c r="AL138" s="67">
        <f>SUM(AK138*$D138)</f>
        <v>0</v>
      </c>
      <c r="AM138" s="62"/>
      <c r="AN138" s="67">
        <f>SUM(AM138*$D138)</f>
        <v>0</v>
      </c>
      <c r="AO138" s="62"/>
      <c r="AP138" s="67">
        <f>SUM(AO138*$D138)</f>
        <v>0</v>
      </c>
      <c r="AQ138" s="62"/>
      <c r="AR138" s="67">
        <f>SUM(AQ138*$D138)</f>
        <v>0</v>
      </c>
      <c r="AS138" s="62"/>
      <c r="AT138" s="67">
        <f>SUM(AS138*$D138)</f>
        <v>0</v>
      </c>
      <c r="AU138" s="62"/>
      <c r="AV138" s="67">
        <f>SUM(AU138*$D138)</f>
        <v>0</v>
      </c>
      <c r="AW138" s="62"/>
      <c r="AX138" s="67">
        <f>SUM(AW138*$D138)</f>
        <v>0</v>
      </c>
      <c r="AY138" s="62"/>
      <c r="AZ138" s="67">
        <f>SUM(AY138*$D138)</f>
        <v>0</v>
      </c>
      <c r="BA138" s="57"/>
      <c r="BB138" s="64">
        <f>SUM(E138+G138+I138+K138+M138+O138+Q138+S138+U138+W138+Y138+AA138+AC138+AE138+AG138+AI138+AK138+AM138+AO138+AQ138+AS138+AU138+AW138+AY138)</f>
        <v>11.5</v>
      </c>
      <c r="BC138" s="64">
        <f>ROUND(BB138*D138*2,1)/2</f>
        <v>1150</v>
      </c>
      <c r="BD138" s="4"/>
      <c r="BE138" s="4"/>
      <c r="BF138" s="4">
        <f>SUM(BE138*D138)</f>
        <v>0</v>
      </c>
      <c r="BG138" s="236">
        <f t="shared" si="888"/>
        <v>0</v>
      </c>
      <c r="BH138" s="239">
        <f t="shared" si="888"/>
        <v>0</v>
      </c>
      <c r="BI138" s="4"/>
      <c r="BJ138" s="4">
        <f>SUM(BI138*D138)</f>
        <v>0</v>
      </c>
      <c r="BK138" s="236">
        <f>BI138+G138</f>
        <v>5.5</v>
      </c>
      <c r="BL138" s="239">
        <f>H138+BJ138</f>
        <v>550</v>
      </c>
      <c r="BM138" s="4"/>
      <c r="BN138" s="4">
        <f>SUM(BM138*D138)</f>
        <v>0</v>
      </c>
      <c r="BO138" s="240">
        <f>BM138+I138</f>
        <v>6</v>
      </c>
      <c r="BP138" s="240">
        <f>J138+BN138</f>
        <v>600</v>
      </c>
      <c r="BQ138" s="4"/>
      <c r="BR138" s="4">
        <f>SUM(BQ138*D138)</f>
        <v>0</v>
      </c>
      <c r="BS138" s="236">
        <f t="shared" si="889"/>
        <v>0</v>
      </c>
      <c r="BT138" s="239">
        <f t="shared" si="889"/>
        <v>0</v>
      </c>
      <c r="BU138" s="4"/>
      <c r="BV138" s="4">
        <f>SUM(BU138*D138)</f>
        <v>0</v>
      </c>
      <c r="BW138" s="4"/>
      <c r="BX138" s="4"/>
      <c r="BY138" s="4"/>
      <c r="BZ138" s="4"/>
      <c r="CA138" s="4"/>
      <c r="CB138" s="4"/>
      <c r="CC138" s="4"/>
      <c r="CD138" s="4"/>
      <c r="CE138" s="4"/>
      <c r="CF138" s="4"/>
      <c r="CG138" s="4"/>
      <c r="CH138" s="4"/>
      <c r="CI138" s="4"/>
      <c r="CJ138" s="4"/>
      <c r="CK138" s="4"/>
      <c r="CL138" s="4"/>
      <c r="CM138" s="4">
        <f>SUM(BE138+BI138+BM138+BQ138+BU138+BW138+BY138+CA138+CC138+CE138+CG138+CI138)</f>
        <v>0</v>
      </c>
      <c r="CN138" s="4">
        <f>SUM(CM138*D138)</f>
        <v>0</v>
      </c>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row>
    <row r="139" spans="1:182" s="5" customFormat="1" x14ac:dyDescent="0.2">
      <c r="A139" s="60" t="s">
        <v>174</v>
      </c>
      <c r="B139" s="60" t="s">
        <v>199</v>
      </c>
      <c r="C139" s="60" t="s">
        <v>3</v>
      </c>
      <c r="D139" s="60">
        <v>100</v>
      </c>
      <c r="E139" s="6"/>
      <c r="F139" s="67">
        <f>SUM(E139*$D139)</f>
        <v>0</v>
      </c>
      <c r="G139" s="6"/>
      <c r="H139" s="67">
        <f>SUM(G139*$D139)</f>
        <v>0</v>
      </c>
      <c r="I139" s="6"/>
      <c r="J139" s="67">
        <f>SUM(I139*$D139)</f>
        <v>0</v>
      </c>
      <c r="K139" s="246"/>
      <c r="L139" s="67">
        <f>SUM(K139*$D139)</f>
        <v>0</v>
      </c>
      <c r="M139" s="6"/>
      <c r="N139" s="67">
        <f>SUM(M139*$D139)</f>
        <v>0</v>
      </c>
      <c r="O139" s="6"/>
      <c r="P139" s="67">
        <f>SUM(O139*$D139)</f>
        <v>0</v>
      </c>
      <c r="Q139" s="6"/>
      <c r="R139" s="67">
        <f>SUM(Q139*$D139)</f>
        <v>0</v>
      </c>
      <c r="S139" s="6"/>
      <c r="T139" s="67">
        <f>SUM(S139*$D139)</f>
        <v>0</v>
      </c>
      <c r="U139" s="6"/>
      <c r="V139" s="67">
        <f>SUM(U139*$D139)</f>
        <v>0</v>
      </c>
      <c r="W139" s="6"/>
      <c r="X139" s="67">
        <f>SUM(W139*$D139)</f>
        <v>0</v>
      </c>
      <c r="Y139" s="6"/>
      <c r="Z139" s="67">
        <f>SUM(Y139*$D139)</f>
        <v>0</v>
      </c>
      <c r="AA139" s="6"/>
      <c r="AB139" s="67">
        <f>SUM(AA139*$D139)</f>
        <v>0</v>
      </c>
      <c r="AC139" s="62"/>
      <c r="AD139" s="67">
        <f>SUM(AC139*$D139)</f>
        <v>0</v>
      </c>
      <c r="AE139" s="62"/>
      <c r="AF139" s="67">
        <f>SUM(AE139*$D139)</f>
        <v>0</v>
      </c>
      <c r="AG139" s="62"/>
      <c r="AH139" s="67">
        <f>SUM(AG139*$D139)</f>
        <v>0</v>
      </c>
      <c r="AI139" s="62"/>
      <c r="AJ139" s="67">
        <f>SUM(AI139*$D139)</f>
        <v>0</v>
      </c>
      <c r="AK139" s="62"/>
      <c r="AL139" s="67">
        <f>SUM(AK139*$D139)</f>
        <v>0</v>
      </c>
      <c r="AM139" s="62"/>
      <c r="AN139" s="67">
        <f>SUM(AM139*$D139)</f>
        <v>0</v>
      </c>
      <c r="AO139" s="62"/>
      <c r="AP139" s="67">
        <f>SUM(AO139*$D139)</f>
        <v>0</v>
      </c>
      <c r="AQ139" s="62"/>
      <c r="AR139" s="67">
        <f>SUM(AQ139*$D139)</f>
        <v>0</v>
      </c>
      <c r="AS139" s="62"/>
      <c r="AT139" s="67">
        <f>SUM(AS139*$D139)</f>
        <v>0</v>
      </c>
      <c r="AU139" s="62"/>
      <c r="AV139" s="67">
        <f>SUM(AU139*$D139)</f>
        <v>0</v>
      </c>
      <c r="AW139" s="62"/>
      <c r="AX139" s="67">
        <f>SUM(AW139*$D139)</f>
        <v>0</v>
      </c>
      <c r="AY139" s="62"/>
      <c r="AZ139" s="67">
        <f>SUM(AY139*$D139)</f>
        <v>0</v>
      </c>
      <c r="BA139" s="57"/>
      <c r="BB139" s="64">
        <f>SUM(E139+G139+I139+K139+M139+O139+Q139+S139+U139+W139+Y139+AA139+AC139+AE139+AG139+AI139+AK139+AM139+AO139+AQ139+AS139+AU139+AW139+AY139)</f>
        <v>0</v>
      </c>
      <c r="BC139" s="64">
        <f>ROUND(BB139*D139*2,1)/2</f>
        <v>0</v>
      </c>
      <c r="BD139" s="4"/>
      <c r="BE139" s="4"/>
      <c r="BF139" s="4">
        <f>SUM(BE139*D139)</f>
        <v>0</v>
      </c>
      <c r="BG139" s="236">
        <f t="shared" si="888"/>
        <v>0</v>
      </c>
      <c r="BH139" s="239">
        <f t="shared" si="888"/>
        <v>0</v>
      </c>
      <c r="BI139" s="4"/>
      <c r="BJ139" s="4">
        <f>SUM(BI139*D139)</f>
        <v>0</v>
      </c>
      <c r="BK139" s="236">
        <f>BI139+G139</f>
        <v>0</v>
      </c>
      <c r="BL139" s="239">
        <f>H139+BJ139</f>
        <v>0</v>
      </c>
      <c r="BM139" s="4"/>
      <c r="BN139" s="4">
        <f>SUM(BM139*D139)</f>
        <v>0</v>
      </c>
      <c r="BO139" s="240">
        <f>BM139+I139</f>
        <v>0</v>
      </c>
      <c r="BP139" s="240">
        <f>J139+BN139</f>
        <v>0</v>
      </c>
      <c r="BQ139" s="4"/>
      <c r="BR139" s="4">
        <f>SUM(BQ139*D139)</f>
        <v>0</v>
      </c>
      <c r="BS139" s="236">
        <f t="shared" si="889"/>
        <v>0</v>
      </c>
      <c r="BT139" s="239">
        <f t="shared" si="889"/>
        <v>0</v>
      </c>
      <c r="BU139" s="4"/>
      <c r="BV139" s="4">
        <f>SUM(BU139*D139)</f>
        <v>0</v>
      </c>
      <c r="BW139" s="4"/>
      <c r="BX139" s="4"/>
      <c r="BY139" s="4"/>
      <c r="BZ139" s="4"/>
      <c r="CA139" s="4"/>
      <c r="CB139" s="4"/>
      <c r="CC139" s="4"/>
      <c r="CD139" s="4"/>
      <c r="CE139" s="4"/>
      <c r="CF139" s="4"/>
      <c r="CG139" s="4"/>
      <c r="CH139" s="4"/>
      <c r="CI139" s="4"/>
      <c r="CJ139" s="4"/>
      <c r="CK139" s="4"/>
      <c r="CL139" s="4"/>
      <c r="CM139" s="4">
        <f>SUM(BE139+BI139+BM139+BQ139+BU139+BW139+BY139+CA139+CC139+CE139+CG139+CI139)</f>
        <v>0</v>
      </c>
      <c r="CN139" s="4">
        <f>SUM(CM139*D139)</f>
        <v>0</v>
      </c>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row>
    <row r="140" spans="1:182" s="5" customFormat="1" x14ac:dyDescent="0.2">
      <c r="A140" s="60"/>
      <c r="B140" s="60"/>
      <c r="C140" s="60" t="s">
        <v>3</v>
      </c>
      <c r="D140" s="60">
        <v>100</v>
      </c>
      <c r="E140" s="6"/>
      <c r="F140" s="67">
        <f t="shared" si="849"/>
        <v>0</v>
      </c>
      <c r="G140" s="6"/>
      <c r="H140" s="67">
        <f t="shared" si="850"/>
        <v>0</v>
      </c>
      <c r="I140" s="6"/>
      <c r="J140" s="67">
        <f t="shared" ref="J140" si="890">SUM(I140*$D140)</f>
        <v>0</v>
      </c>
      <c r="K140" s="246"/>
      <c r="L140" s="67">
        <f t="shared" si="852"/>
        <v>0</v>
      </c>
      <c r="M140" s="6"/>
      <c r="N140" s="67">
        <f t="shared" si="853"/>
        <v>0</v>
      </c>
      <c r="O140" s="6"/>
      <c r="P140" s="67">
        <f t="shared" si="854"/>
        <v>0</v>
      </c>
      <c r="Q140" s="6"/>
      <c r="R140" s="67">
        <f t="shared" si="855"/>
        <v>0</v>
      </c>
      <c r="S140" s="6"/>
      <c r="T140" s="67">
        <f t="shared" si="856"/>
        <v>0</v>
      </c>
      <c r="U140" s="6"/>
      <c r="V140" s="67">
        <f t="shared" si="857"/>
        <v>0</v>
      </c>
      <c r="W140" s="6"/>
      <c r="X140" s="67">
        <f t="shared" si="858"/>
        <v>0</v>
      </c>
      <c r="Y140" s="6"/>
      <c r="Z140" s="67">
        <f t="shared" si="859"/>
        <v>0</v>
      </c>
      <c r="AA140" s="6"/>
      <c r="AB140" s="67">
        <f t="shared" si="860"/>
        <v>0</v>
      </c>
      <c r="AC140" s="62"/>
      <c r="AD140" s="67">
        <f t="shared" si="861"/>
        <v>0</v>
      </c>
      <c r="AE140" s="62"/>
      <c r="AF140" s="67">
        <f t="shared" si="862"/>
        <v>0</v>
      </c>
      <c r="AG140" s="62"/>
      <c r="AH140" s="67">
        <f t="shared" si="863"/>
        <v>0</v>
      </c>
      <c r="AI140" s="62"/>
      <c r="AJ140" s="67">
        <f t="shared" si="864"/>
        <v>0</v>
      </c>
      <c r="AK140" s="62"/>
      <c r="AL140" s="67">
        <f t="shared" si="865"/>
        <v>0</v>
      </c>
      <c r="AM140" s="62"/>
      <c r="AN140" s="67">
        <f t="shared" si="866"/>
        <v>0</v>
      </c>
      <c r="AO140" s="62"/>
      <c r="AP140" s="67">
        <f t="shared" si="867"/>
        <v>0</v>
      </c>
      <c r="AQ140" s="62"/>
      <c r="AR140" s="67">
        <f t="shared" si="868"/>
        <v>0</v>
      </c>
      <c r="AS140" s="62"/>
      <c r="AT140" s="67">
        <f t="shared" si="869"/>
        <v>0</v>
      </c>
      <c r="AU140" s="62"/>
      <c r="AV140" s="67">
        <f t="shared" si="870"/>
        <v>0</v>
      </c>
      <c r="AW140" s="62"/>
      <c r="AX140" s="67">
        <f t="shared" si="871"/>
        <v>0</v>
      </c>
      <c r="AY140" s="62"/>
      <c r="AZ140" s="67">
        <f t="shared" si="872"/>
        <v>0</v>
      </c>
      <c r="BA140" s="57"/>
      <c r="BB140" s="64">
        <f t="shared" si="873"/>
        <v>0</v>
      </c>
      <c r="BC140" s="64">
        <f t="shared" si="841"/>
        <v>0</v>
      </c>
      <c r="BD140" s="4"/>
      <c r="BE140" s="4"/>
      <c r="BF140" s="4">
        <f t="shared" si="842"/>
        <v>0</v>
      </c>
      <c r="BG140" s="236">
        <f t="shared" si="874"/>
        <v>0</v>
      </c>
      <c r="BH140" s="239">
        <f t="shared" si="875"/>
        <v>0</v>
      </c>
      <c r="BI140" s="4"/>
      <c r="BJ140" s="4">
        <f t="shared" si="843"/>
        <v>0</v>
      </c>
      <c r="BK140" s="236">
        <f t="shared" si="876"/>
        <v>0</v>
      </c>
      <c r="BL140" s="239">
        <f t="shared" si="877"/>
        <v>0</v>
      </c>
      <c r="BM140" s="4"/>
      <c r="BN140" s="4">
        <f t="shared" si="844"/>
        <v>0</v>
      </c>
      <c r="BO140" s="240">
        <f t="shared" si="845"/>
        <v>0</v>
      </c>
      <c r="BP140" s="240">
        <f t="shared" si="846"/>
        <v>0</v>
      </c>
      <c r="BQ140" s="4"/>
      <c r="BR140" s="4">
        <f t="shared" si="878"/>
        <v>0</v>
      </c>
      <c r="BS140" s="236">
        <f t="shared" si="879"/>
        <v>0</v>
      </c>
      <c r="BT140" s="239">
        <f t="shared" si="880"/>
        <v>0</v>
      </c>
      <c r="BU140" s="4"/>
      <c r="BV140" s="4">
        <f t="shared" si="881"/>
        <v>0</v>
      </c>
      <c r="BW140" s="4"/>
      <c r="BX140" s="4"/>
      <c r="BY140" s="4"/>
      <c r="BZ140" s="4"/>
      <c r="CA140" s="4"/>
      <c r="CB140" s="4"/>
      <c r="CC140" s="4"/>
      <c r="CD140" s="4"/>
      <c r="CE140" s="4"/>
      <c r="CF140" s="4"/>
      <c r="CG140" s="4"/>
      <c r="CH140" s="4"/>
      <c r="CI140" s="4"/>
      <c r="CJ140" s="4"/>
      <c r="CK140" s="4"/>
      <c r="CL140" s="4"/>
      <c r="CM140" s="4">
        <f t="shared" si="847"/>
        <v>0</v>
      </c>
      <c r="CN140" s="4">
        <f t="shared" si="848"/>
        <v>0</v>
      </c>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row>
    <row r="141" spans="1:182" s="5" customFormat="1" x14ac:dyDescent="0.2">
      <c r="A141" s="60"/>
      <c r="B141" s="60"/>
      <c r="C141" s="60" t="s">
        <v>3</v>
      </c>
      <c r="D141" s="60">
        <v>100</v>
      </c>
      <c r="E141" s="6"/>
      <c r="F141" s="67">
        <f t="shared" si="849"/>
        <v>0</v>
      </c>
      <c r="G141" s="6"/>
      <c r="H141" s="67">
        <f t="shared" si="850"/>
        <v>0</v>
      </c>
      <c r="I141" s="6"/>
      <c r="J141" s="67">
        <f t="shared" ref="J141" si="891">SUM(I141*$D141)</f>
        <v>0</v>
      </c>
      <c r="K141" s="6"/>
      <c r="L141" s="67">
        <f t="shared" si="852"/>
        <v>0</v>
      </c>
      <c r="M141" s="6"/>
      <c r="N141" s="67">
        <f t="shared" si="853"/>
        <v>0</v>
      </c>
      <c r="O141" s="6"/>
      <c r="P141" s="67">
        <f t="shared" si="854"/>
        <v>0</v>
      </c>
      <c r="Q141" s="6"/>
      <c r="R141" s="67">
        <f t="shared" si="855"/>
        <v>0</v>
      </c>
      <c r="S141" s="6"/>
      <c r="T141" s="67">
        <f t="shared" si="856"/>
        <v>0</v>
      </c>
      <c r="U141" s="6"/>
      <c r="V141" s="67">
        <f t="shared" si="857"/>
        <v>0</v>
      </c>
      <c r="W141" s="6"/>
      <c r="X141" s="67">
        <f t="shared" si="858"/>
        <v>0</v>
      </c>
      <c r="Y141" s="6"/>
      <c r="Z141" s="67">
        <f t="shared" si="859"/>
        <v>0</v>
      </c>
      <c r="AA141" s="6"/>
      <c r="AB141" s="67">
        <f t="shared" si="860"/>
        <v>0</v>
      </c>
      <c r="AC141" s="62"/>
      <c r="AD141" s="67">
        <f t="shared" si="861"/>
        <v>0</v>
      </c>
      <c r="AE141" s="62"/>
      <c r="AF141" s="67">
        <f t="shared" si="862"/>
        <v>0</v>
      </c>
      <c r="AG141" s="62"/>
      <c r="AH141" s="67">
        <f t="shared" si="863"/>
        <v>0</v>
      </c>
      <c r="AI141" s="62"/>
      <c r="AJ141" s="67">
        <f t="shared" si="864"/>
        <v>0</v>
      </c>
      <c r="AK141" s="62"/>
      <c r="AL141" s="67">
        <f t="shared" si="865"/>
        <v>0</v>
      </c>
      <c r="AM141" s="62"/>
      <c r="AN141" s="67">
        <f t="shared" si="866"/>
        <v>0</v>
      </c>
      <c r="AO141" s="62"/>
      <c r="AP141" s="67">
        <f t="shared" si="867"/>
        <v>0</v>
      </c>
      <c r="AQ141" s="62"/>
      <c r="AR141" s="67">
        <f t="shared" si="868"/>
        <v>0</v>
      </c>
      <c r="AS141" s="62"/>
      <c r="AT141" s="67">
        <f t="shared" si="869"/>
        <v>0</v>
      </c>
      <c r="AU141" s="62"/>
      <c r="AV141" s="67">
        <f t="shared" si="870"/>
        <v>0</v>
      </c>
      <c r="AW141" s="62"/>
      <c r="AX141" s="67">
        <f t="shared" si="871"/>
        <v>0</v>
      </c>
      <c r="AY141" s="62"/>
      <c r="AZ141" s="67">
        <f t="shared" si="872"/>
        <v>0</v>
      </c>
      <c r="BA141" s="57"/>
      <c r="BB141" s="64">
        <f t="shared" si="873"/>
        <v>0</v>
      </c>
      <c r="BC141" s="64">
        <f t="shared" si="841"/>
        <v>0</v>
      </c>
      <c r="BD141" s="4"/>
      <c r="BE141" s="4"/>
      <c r="BF141" s="4">
        <f t="shared" si="842"/>
        <v>0</v>
      </c>
      <c r="BG141" s="236">
        <f t="shared" si="874"/>
        <v>0</v>
      </c>
      <c r="BH141" s="239">
        <f t="shared" si="875"/>
        <v>0</v>
      </c>
      <c r="BI141" s="4"/>
      <c r="BJ141" s="4">
        <f t="shared" si="843"/>
        <v>0</v>
      </c>
      <c r="BK141" s="236">
        <f t="shared" si="876"/>
        <v>0</v>
      </c>
      <c r="BL141" s="239">
        <f t="shared" si="877"/>
        <v>0</v>
      </c>
      <c r="BM141" s="4"/>
      <c r="BN141" s="4">
        <f t="shared" si="844"/>
        <v>0</v>
      </c>
      <c r="BO141" s="240">
        <f t="shared" si="845"/>
        <v>0</v>
      </c>
      <c r="BP141" s="240">
        <f t="shared" si="846"/>
        <v>0</v>
      </c>
      <c r="BQ141" s="4"/>
      <c r="BR141" s="4">
        <f t="shared" si="878"/>
        <v>0</v>
      </c>
      <c r="BS141" s="236">
        <f t="shared" si="879"/>
        <v>0</v>
      </c>
      <c r="BT141" s="239">
        <f t="shared" si="880"/>
        <v>0</v>
      </c>
      <c r="BU141" s="4"/>
      <c r="BV141" s="4">
        <f t="shared" si="881"/>
        <v>0</v>
      </c>
      <c r="BW141" s="4"/>
      <c r="BX141" s="4"/>
      <c r="BY141" s="4"/>
      <c r="BZ141" s="4"/>
      <c r="CA141" s="4"/>
      <c r="CB141" s="4"/>
      <c r="CC141" s="4"/>
      <c r="CD141" s="4"/>
      <c r="CE141" s="4"/>
      <c r="CF141" s="4"/>
      <c r="CG141" s="4"/>
      <c r="CH141" s="4"/>
      <c r="CI141" s="4"/>
      <c r="CJ141" s="4"/>
      <c r="CK141" s="4"/>
      <c r="CL141" s="4"/>
      <c r="CM141" s="4">
        <f t="shared" si="847"/>
        <v>0</v>
      </c>
      <c r="CN141" s="4">
        <f t="shared" si="848"/>
        <v>0</v>
      </c>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row>
    <row r="142" spans="1:182" s="5" customFormat="1" x14ac:dyDescent="0.2">
      <c r="A142" s="60"/>
      <c r="B142" s="60"/>
      <c r="C142" s="60" t="s">
        <v>3</v>
      </c>
      <c r="D142" s="60">
        <v>100</v>
      </c>
      <c r="E142" s="6"/>
      <c r="F142" s="67">
        <f>SUM(E142*$D142)</f>
        <v>0</v>
      </c>
      <c r="G142" s="6"/>
      <c r="H142" s="67">
        <f>SUM(G142*$D142)</f>
        <v>0</v>
      </c>
      <c r="I142" s="6"/>
      <c r="J142" s="67">
        <f>SUM(I142*$D142)</f>
        <v>0</v>
      </c>
      <c r="K142" s="6"/>
      <c r="L142" s="67">
        <f>SUM(K142*$D142)</f>
        <v>0</v>
      </c>
      <c r="M142" s="6"/>
      <c r="N142" s="67">
        <f>SUM(M142*$D142)</f>
        <v>0</v>
      </c>
      <c r="O142" s="6"/>
      <c r="P142" s="67">
        <f>SUM(O142*$D142)</f>
        <v>0</v>
      </c>
      <c r="Q142" s="6"/>
      <c r="R142" s="67">
        <f>SUM(Q142*$D142)</f>
        <v>0</v>
      </c>
      <c r="S142" s="6"/>
      <c r="T142" s="67">
        <f>SUM(S142*$D142)</f>
        <v>0</v>
      </c>
      <c r="U142" s="6"/>
      <c r="V142" s="67">
        <f>SUM(U142*$D142)</f>
        <v>0</v>
      </c>
      <c r="W142" s="6"/>
      <c r="X142" s="67">
        <f>SUM(W142*$D142)</f>
        <v>0</v>
      </c>
      <c r="Y142" s="6"/>
      <c r="Z142" s="67">
        <f>SUM(Y142*$D142)</f>
        <v>0</v>
      </c>
      <c r="AA142" s="6"/>
      <c r="AB142" s="67">
        <f>SUM(AA142*$D142)</f>
        <v>0</v>
      </c>
      <c r="AC142" s="62"/>
      <c r="AD142" s="67">
        <f>SUM(AC142*$D142)</f>
        <v>0</v>
      </c>
      <c r="AE142" s="62"/>
      <c r="AF142" s="67">
        <f>SUM(AE142*$D142)</f>
        <v>0</v>
      </c>
      <c r="AG142" s="62"/>
      <c r="AH142" s="67">
        <f>SUM(AG142*$D142)</f>
        <v>0</v>
      </c>
      <c r="AI142" s="62"/>
      <c r="AJ142" s="67">
        <f>SUM(AI142*$D142)</f>
        <v>0</v>
      </c>
      <c r="AK142" s="62"/>
      <c r="AL142" s="67">
        <f>SUM(AK142*$D142)</f>
        <v>0</v>
      </c>
      <c r="AM142" s="62"/>
      <c r="AN142" s="67">
        <f>SUM(AM142*$D142)</f>
        <v>0</v>
      </c>
      <c r="AO142" s="62"/>
      <c r="AP142" s="67">
        <f>SUM(AO142*$D142)</f>
        <v>0</v>
      </c>
      <c r="AQ142" s="62"/>
      <c r="AR142" s="67">
        <f>SUM(AQ142*$D142)</f>
        <v>0</v>
      </c>
      <c r="AS142" s="62"/>
      <c r="AT142" s="67">
        <f>SUM(AS142*$D142)</f>
        <v>0</v>
      </c>
      <c r="AU142" s="62"/>
      <c r="AV142" s="67">
        <f>SUM(AU142*$D142)</f>
        <v>0</v>
      </c>
      <c r="AW142" s="62"/>
      <c r="AX142" s="67">
        <f>SUM(AW142*$D142)</f>
        <v>0</v>
      </c>
      <c r="AY142" s="62"/>
      <c r="AZ142" s="67">
        <f>SUM(AY142*$D142)</f>
        <v>0</v>
      </c>
      <c r="BA142" s="57"/>
      <c r="BB142" s="64">
        <f t="shared" si="873"/>
        <v>0</v>
      </c>
      <c r="BC142" s="64">
        <f t="shared" si="841"/>
        <v>0</v>
      </c>
      <c r="BD142" s="4"/>
      <c r="BE142" s="4"/>
      <c r="BF142" s="4">
        <f t="shared" si="842"/>
        <v>0</v>
      </c>
      <c r="BG142" s="236">
        <f t="shared" si="874"/>
        <v>0</v>
      </c>
      <c r="BH142" s="239">
        <f t="shared" si="875"/>
        <v>0</v>
      </c>
      <c r="BI142" s="4"/>
      <c r="BJ142" s="4">
        <f t="shared" si="843"/>
        <v>0</v>
      </c>
      <c r="BK142" s="236">
        <f t="shared" si="876"/>
        <v>0</v>
      </c>
      <c r="BL142" s="239">
        <f t="shared" si="877"/>
        <v>0</v>
      </c>
      <c r="BM142" s="4"/>
      <c r="BN142" s="4">
        <f t="shared" si="844"/>
        <v>0</v>
      </c>
      <c r="BO142" s="240">
        <f t="shared" si="845"/>
        <v>0</v>
      </c>
      <c r="BP142" s="240">
        <f t="shared" si="846"/>
        <v>0</v>
      </c>
      <c r="BQ142" s="4"/>
      <c r="BR142" s="4">
        <f t="shared" si="878"/>
        <v>0</v>
      </c>
      <c r="BS142" s="236">
        <f t="shared" si="879"/>
        <v>0</v>
      </c>
      <c r="BT142" s="239">
        <f t="shared" si="880"/>
        <v>0</v>
      </c>
      <c r="BU142" s="4"/>
      <c r="BV142" s="4">
        <f t="shared" si="881"/>
        <v>0</v>
      </c>
      <c r="BW142" s="4"/>
      <c r="BX142" s="4"/>
      <c r="BY142" s="4"/>
      <c r="BZ142" s="4"/>
      <c r="CA142" s="4"/>
      <c r="CB142" s="4"/>
      <c r="CC142" s="4"/>
      <c r="CD142" s="4"/>
      <c r="CE142" s="4"/>
      <c r="CF142" s="4"/>
      <c r="CG142" s="4"/>
      <c r="CH142" s="4"/>
      <c r="CI142" s="4"/>
      <c r="CJ142" s="4"/>
      <c r="CK142" s="4"/>
      <c r="CL142" s="4"/>
      <c r="CM142" s="4">
        <f t="shared" si="847"/>
        <v>0</v>
      </c>
      <c r="CN142" s="4">
        <f t="shared" si="848"/>
        <v>0</v>
      </c>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row>
    <row r="143" spans="1:182" s="5" customFormat="1" x14ac:dyDescent="0.2">
      <c r="A143" s="60"/>
      <c r="B143" s="60"/>
      <c r="C143" s="60" t="s">
        <v>3</v>
      </c>
      <c r="D143" s="60">
        <v>100</v>
      </c>
      <c r="E143" s="6"/>
      <c r="F143" s="67">
        <f t="shared" si="849"/>
        <v>0</v>
      </c>
      <c r="G143" s="6"/>
      <c r="H143" s="67">
        <f t="shared" ref="H143:H158" si="892">SUM(G143*$D143)</f>
        <v>0</v>
      </c>
      <c r="I143" s="6"/>
      <c r="J143" s="67">
        <f t="shared" ref="J143" si="893">SUM(I143*$D143)</f>
        <v>0</v>
      </c>
      <c r="K143" s="6"/>
      <c r="L143" s="67">
        <f t="shared" ref="L143:L158" si="894">SUM(K143*$D143)</f>
        <v>0</v>
      </c>
      <c r="M143" s="6"/>
      <c r="N143" s="67">
        <f t="shared" ref="N143:N158" si="895">SUM(M143*$D143)</f>
        <v>0</v>
      </c>
      <c r="O143" s="6"/>
      <c r="P143" s="67">
        <f t="shared" ref="P143:P158" si="896">SUM(O143*$D143)</f>
        <v>0</v>
      </c>
      <c r="Q143" s="6"/>
      <c r="R143" s="67">
        <f t="shared" ref="R143:R158" si="897">SUM(Q143*$D143)</f>
        <v>0</v>
      </c>
      <c r="S143" s="6"/>
      <c r="T143" s="67">
        <f t="shared" ref="T143:T158" si="898">SUM(S143*$D143)</f>
        <v>0</v>
      </c>
      <c r="U143" s="6"/>
      <c r="V143" s="67">
        <f t="shared" ref="V143:V158" si="899">SUM(U143*$D143)</f>
        <v>0</v>
      </c>
      <c r="W143" s="6"/>
      <c r="X143" s="67">
        <f t="shared" ref="X143:X158" si="900">SUM(W143*$D143)</f>
        <v>0</v>
      </c>
      <c r="Y143" s="6"/>
      <c r="Z143" s="67">
        <f t="shared" ref="Z143:Z158" si="901">SUM(Y143*$D143)</f>
        <v>0</v>
      </c>
      <c r="AA143" s="6"/>
      <c r="AB143" s="67">
        <f t="shared" ref="AB143:AB158" si="902">SUM(AA143*$D143)</f>
        <v>0</v>
      </c>
      <c r="AC143" s="62"/>
      <c r="AD143" s="67">
        <f t="shared" ref="AD143:AD158" si="903">SUM(AC143*$D143)</f>
        <v>0</v>
      </c>
      <c r="AE143" s="62"/>
      <c r="AF143" s="67">
        <f t="shared" ref="AF143:AF158" si="904">SUM(AE143*$D143)</f>
        <v>0</v>
      </c>
      <c r="AG143" s="62"/>
      <c r="AH143" s="67">
        <f t="shared" ref="AH143:AH158" si="905">SUM(AG143*$D143)</f>
        <v>0</v>
      </c>
      <c r="AI143" s="62"/>
      <c r="AJ143" s="67">
        <f t="shared" ref="AJ143:AJ158" si="906">SUM(AI143*$D143)</f>
        <v>0</v>
      </c>
      <c r="AK143" s="62"/>
      <c r="AL143" s="67">
        <f t="shared" ref="AL143:AL158" si="907">SUM(AK143*$D143)</f>
        <v>0</v>
      </c>
      <c r="AM143" s="62"/>
      <c r="AN143" s="67">
        <f t="shared" ref="AN143:AN158" si="908">SUM(AM143*$D143)</f>
        <v>0</v>
      </c>
      <c r="AO143" s="62"/>
      <c r="AP143" s="67">
        <f t="shared" ref="AP143:AP158" si="909">SUM(AO143*$D143)</f>
        <v>0</v>
      </c>
      <c r="AQ143" s="62"/>
      <c r="AR143" s="67">
        <f t="shared" ref="AR143:AR158" si="910">SUM(AQ143*$D143)</f>
        <v>0</v>
      </c>
      <c r="AS143" s="62"/>
      <c r="AT143" s="67">
        <f t="shared" ref="AT143:AT158" si="911">SUM(AS143*$D143)</f>
        <v>0</v>
      </c>
      <c r="AU143" s="62"/>
      <c r="AV143" s="67">
        <f t="shared" ref="AV143:AV158" si="912">SUM(AU143*$D143)</f>
        <v>0</v>
      </c>
      <c r="AW143" s="62"/>
      <c r="AX143" s="67">
        <f t="shared" ref="AX143:AX158" si="913">SUM(AW143*$D143)</f>
        <v>0</v>
      </c>
      <c r="AY143" s="62"/>
      <c r="AZ143" s="67">
        <f t="shared" ref="AZ143:AZ158" si="914">SUM(AY143*$D143)</f>
        <v>0</v>
      </c>
      <c r="BA143" s="57"/>
      <c r="BB143" s="64">
        <f t="shared" si="873"/>
        <v>0</v>
      </c>
      <c r="BC143" s="64">
        <f t="shared" si="841"/>
        <v>0</v>
      </c>
      <c r="BD143" s="4"/>
      <c r="BE143" s="4"/>
      <c r="BF143" s="4">
        <f t="shared" si="842"/>
        <v>0</v>
      </c>
      <c r="BG143" s="236">
        <f t="shared" si="874"/>
        <v>0</v>
      </c>
      <c r="BH143" s="239">
        <f t="shared" si="875"/>
        <v>0</v>
      </c>
      <c r="BI143" s="4"/>
      <c r="BJ143" s="4">
        <f t="shared" si="843"/>
        <v>0</v>
      </c>
      <c r="BK143" s="236">
        <f t="shared" si="876"/>
        <v>0</v>
      </c>
      <c r="BL143" s="239">
        <f t="shared" si="877"/>
        <v>0</v>
      </c>
      <c r="BM143" s="4"/>
      <c r="BN143" s="4">
        <f t="shared" si="844"/>
        <v>0</v>
      </c>
      <c r="BO143" s="240">
        <f t="shared" si="845"/>
        <v>0</v>
      </c>
      <c r="BP143" s="240">
        <f t="shared" si="846"/>
        <v>0</v>
      </c>
      <c r="BQ143" s="4"/>
      <c r="BR143" s="4">
        <f t="shared" si="878"/>
        <v>0</v>
      </c>
      <c r="BS143" s="236">
        <f t="shared" si="879"/>
        <v>0</v>
      </c>
      <c r="BT143" s="239">
        <f t="shared" si="880"/>
        <v>0</v>
      </c>
      <c r="BU143" s="4"/>
      <c r="BV143" s="4">
        <f t="shared" si="881"/>
        <v>0</v>
      </c>
      <c r="BW143" s="4"/>
      <c r="BX143" s="4"/>
      <c r="BY143" s="4"/>
      <c r="BZ143" s="4"/>
      <c r="CA143" s="4"/>
      <c r="CB143" s="4"/>
      <c r="CC143" s="4"/>
      <c r="CD143" s="4"/>
      <c r="CE143" s="4"/>
      <c r="CF143" s="4"/>
      <c r="CG143" s="4"/>
      <c r="CH143" s="4"/>
      <c r="CI143" s="4"/>
      <c r="CJ143" s="4"/>
      <c r="CK143" s="4"/>
      <c r="CL143" s="4"/>
      <c r="CM143" s="4">
        <f t="shared" si="847"/>
        <v>0</v>
      </c>
      <c r="CN143" s="4">
        <f t="shared" si="848"/>
        <v>0</v>
      </c>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row>
    <row r="144" spans="1:182" s="5" customFormat="1" x14ac:dyDescent="0.2">
      <c r="A144" s="60"/>
      <c r="B144" s="60"/>
      <c r="C144" s="60" t="s">
        <v>3</v>
      </c>
      <c r="D144" s="60">
        <v>100</v>
      </c>
      <c r="E144" s="6"/>
      <c r="F144" s="67">
        <f t="shared" si="849"/>
        <v>0</v>
      </c>
      <c r="G144" s="6"/>
      <c r="H144" s="67">
        <f t="shared" si="892"/>
        <v>0</v>
      </c>
      <c r="I144" s="6"/>
      <c r="J144" s="67">
        <f t="shared" ref="J144" si="915">SUM(I144*$D144)</f>
        <v>0</v>
      </c>
      <c r="K144" s="6"/>
      <c r="L144" s="67">
        <f t="shared" si="894"/>
        <v>0</v>
      </c>
      <c r="M144" s="6"/>
      <c r="N144" s="67">
        <f t="shared" si="895"/>
        <v>0</v>
      </c>
      <c r="O144" s="6"/>
      <c r="P144" s="67">
        <f t="shared" si="896"/>
        <v>0</v>
      </c>
      <c r="Q144" s="6"/>
      <c r="R144" s="67">
        <f t="shared" si="897"/>
        <v>0</v>
      </c>
      <c r="S144" s="6"/>
      <c r="T144" s="67">
        <f t="shared" si="898"/>
        <v>0</v>
      </c>
      <c r="U144" s="6"/>
      <c r="V144" s="67">
        <f t="shared" si="899"/>
        <v>0</v>
      </c>
      <c r="W144" s="6"/>
      <c r="X144" s="67">
        <f t="shared" si="900"/>
        <v>0</v>
      </c>
      <c r="Y144" s="6"/>
      <c r="Z144" s="67">
        <f t="shared" si="901"/>
        <v>0</v>
      </c>
      <c r="AA144" s="6"/>
      <c r="AB144" s="67">
        <f t="shared" si="902"/>
        <v>0</v>
      </c>
      <c r="AC144" s="62"/>
      <c r="AD144" s="67">
        <f t="shared" si="903"/>
        <v>0</v>
      </c>
      <c r="AE144" s="62"/>
      <c r="AF144" s="67">
        <f t="shared" si="904"/>
        <v>0</v>
      </c>
      <c r="AG144" s="62"/>
      <c r="AH144" s="67">
        <f t="shared" si="905"/>
        <v>0</v>
      </c>
      <c r="AI144" s="62"/>
      <c r="AJ144" s="67">
        <f t="shared" si="906"/>
        <v>0</v>
      </c>
      <c r="AK144" s="62"/>
      <c r="AL144" s="67">
        <f t="shared" si="907"/>
        <v>0</v>
      </c>
      <c r="AM144" s="62"/>
      <c r="AN144" s="67">
        <f t="shared" si="908"/>
        <v>0</v>
      </c>
      <c r="AO144" s="62"/>
      <c r="AP144" s="67">
        <f t="shared" si="909"/>
        <v>0</v>
      </c>
      <c r="AQ144" s="62"/>
      <c r="AR144" s="67">
        <f t="shared" si="910"/>
        <v>0</v>
      </c>
      <c r="AS144" s="62"/>
      <c r="AT144" s="67">
        <f t="shared" si="911"/>
        <v>0</v>
      </c>
      <c r="AU144" s="62"/>
      <c r="AV144" s="67">
        <f t="shared" si="912"/>
        <v>0</v>
      </c>
      <c r="AW144" s="62"/>
      <c r="AX144" s="67">
        <f t="shared" si="913"/>
        <v>0</v>
      </c>
      <c r="AY144" s="62"/>
      <c r="AZ144" s="67">
        <f t="shared" si="914"/>
        <v>0</v>
      </c>
      <c r="BA144" s="57"/>
      <c r="BB144" s="64">
        <f t="shared" si="873"/>
        <v>0</v>
      </c>
      <c r="BC144" s="64">
        <f t="shared" si="841"/>
        <v>0</v>
      </c>
      <c r="BD144" s="4"/>
      <c r="BE144" s="4"/>
      <c r="BF144" s="4">
        <f t="shared" si="842"/>
        <v>0</v>
      </c>
      <c r="BG144" s="236">
        <f t="shared" si="874"/>
        <v>0</v>
      </c>
      <c r="BH144" s="239">
        <f t="shared" si="875"/>
        <v>0</v>
      </c>
      <c r="BI144" s="4"/>
      <c r="BJ144" s="4">
        <f t="shared" si="843"/>
        <v>0</v>
      </c>
      <c r="BK144" s="236">
        <f t="shared" si="876"/>
        <v>0</v>
      </c>
      <c r="BL144" s="239">
        <f t="shared" si="877"/>
        <v>0</v>
      </c>
      <c r="BM144" s="4"/>
      <c r="BN144" s="4">
        <f t="shared" si="844"/>
        <v>0</v>
      </c>
      <c r="BO144" s="240">
        <f t="shared" si="845"/>
        <v>0</v>
      </c>
      <c r="BP144" s="240">
        <f t="shared" si="846"/>
        <v>0</v>
      </c>
      <c r="BQ144" s="4"/>
      <c r="BR144" s="4">
        <f t="shared" si="878"/>
        <v>0</v>
      </c>
      <c r="BS144" s="236">
        <f t="shared" si="879"/>
        <v>0</v>
      </c>
      <c r="BT144" s="239">
        <f t="shared" si="880"/>
        <v>0</v>
      </c>
      <c r="BU144" s="4"/>
      <c r="BV144" s="4">
        <f t="shared" si="881"/>
        <v>0</v>
      </c>
      <c r="BW144" s="4"/>
      <c r="BX144" s="4"/>
      <c r="BY144" s="4"/>
      <c r="BZ144" s="4"/>
      <c r="CA144" s="4"/>
      <c r="CB144" s="4"/>
      <c r="CC144" s="4"/>
      <c r="CD144" s="4"/>
      <c r="CE144" s="4"/>
      <c r="CF144" s="4"/>
      <c r="CG144" s="4"/>
      <c r="CH144" s="4"/>
      <c r="CI144" s="4"/>
      <c r="CJ144" s="4"/>
      <c r="CK144" s="4"/>
      <c r="CL144" s="4"/>
      <c r="CM144" s="4">
        <f t="shared" si="847"/>
        <v>0</v>
      </c>
      <c r="CN144" s="4">
        <f t="shared" si="848"/>
        <v>0</v>
      </c>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row>
    <row r="145" spans="1:182" s="5" customFormat="1" x14ac:dyDescent="0.2">
      <c r="A145" s="60"/>
      <c r="B145" s="60"/>
      <c r="C145" s="60" t="s">
        <v>3</v>
      </c>
      <c r="D145" s="60">
        <v>100</v>
      </c>
      <c r="E145" s="6"/>
      <c r="F145" s="67">
        <f t="shared" si="849"/>
        <v>0</v>
      </c>
      <c r="G145" s="6"/>
      <c r="H145" s="67">
        <f t="shared" si="892"/>
        <v>0</v>
      </c>
      <c r="I145" s="6"/>
      <c r="J145" s="67">
        <f t="shared" ref="J145" si="916">SUM(I145*$D145)</f>
        <v>0</v>
      </c>
      <c r="K145" s="6"/>
      <c r="L145" s="67">
        <f t="shared" si="894"/>
        <v>0</v>
      </c>
      <c r="M145" s="6"/>
      <c r="N145" s="67">
        <f t="shared" si="895"/>
        <v>0</v>
      </c>
      <c r="O145" s="6"/>
      <c r="P145" s="67">
        <f t="shared" si="896"/>
        <v>0</v>
      </c>
      <c r="Q145" s="6"/>
      <c r="R145" s="67">
        <f t="shared" si="897"/>
        <v>0</v>
      </c>
      <c r="S145" s="6"/>
      <c r="T145" s="67">
        <f t="shared" si="898"/>
        <v>0</v>
      </c>
      <c r="U145" s="6"/>
      <c r="V145" s="67">
        <f t="shared" si="899"/>
        <v>0</v>
      </c>
      <c r="W145" s="6"/>
      <c r="X145" s="67">
        <f t="shared" si="900"/>
        <v>0</v>
      </c>
      <c r="Y145" s="6"/>
      <c r="Z145" s="67">
        <f t="shared" si="901"/>
        <v>0</v>
      </c>
      <c r="AA145" s="6"/>
      <c r="AB145" s="67">
        <f t="shared" si="902"/>
        <v>0</v>
      </c>
      <c r="AC145" s="62"/>
      <c r="AD145" s="67">
        <f t="shared" si="903"/>
        <v>0</v>
      </c>
      <c r="AE145" s="62"/>
      <c r="AF145" s="67">
        <f t="shared" si="904"/>
        <v>0</v>
      </c>
      <c r="AG145" s="62"/>
      <c r="AH145" s="67">
        <f t="shared" si="905"/>
        <v>0</v>
      </c>
      <c r="AI145" s="62"/>
      <c r="AJ145" s="67">
        <f t="shared" si="906"/>
        <v>0</v>
      </c>
      <c r="AK145" s="62"/>
      <c r="AL145" s="67">
        <f t="shared" si="907"/>
        <v>0</v>
      </c>
      <c r="AM145" s="62"/>
      <c r="AN145" s="67">
        <f t="shared" si="908"/>
        <v>0</v>
      </c>
      <c r="AO145" s="62"/>
      <c r="AP145" s="67">
        <f t="shared" si="909"/>
        <v>0</v>
      </c>
      <c r="AQ145" s="62"/>
      <c r="AR145" s="67">
        <f t="shared" si="910"/>
        <v>0</v>
      </c>
      <c r="AS145" s="62"/>
      <c r="AT145" s="67">
        <f t="shared" si="911"/>
        <v>0</v>
      </c>
      <c r="AU145" s="62"/>
      <c r="AV145" s="67">
        <f t="shared" si="912"/>
        <v>0</v>
      </c>
      <c r="AW145" s="62"/>
      <c r="AX145" s="67">
        <f t="shared" si="913"/>
        <v>0</v>
      </c>
      <c r="AY145" s="62"/>
      <c r="AZ145" s="67">
        <f t="shared" si="914"/>
        <v>0</v>
      </c>
      <c r="BA145" s="57"/>
      <c r="BB145" s="64">
        <f t="shared" si="873"/>
        <v>0</v>
      </c>
      <c r="BC145" s="64">
        <f t="shared" si="841"/>
        <v>0</v>
      </c>
      <c r="BD145" s="4"/>
      <c r="BE145" s="4"/>
      <c r="BF145" s="4">
        <f t="shared" si="842"/>
        <v>0</v>
      </c>
      <c r="BG145" s="236">
        <f t="shared" si="874"/>
        <v>0</v>
      </c>
      <c r="BH145" s="239">
        <f t="shared" si="875"/>
        <v>0</v>
      </c>
      <c r="BI145" s="4"/>
      <c r="BJ145" s="4">
        <f t="shared" si="843"/>
        <v>0</v>
      </c>
      <c r="BK145" s="236">
        <f t="shared" si="876"/>
        <v>0</v>
      </c>
      <c r="BL145" s="239">
        <f t="shared" si="877"/>
        <v>0</v>
      </c>
      <c r="BM145" s="4"/>
      <c r="BN145" s="4">
        <f t="shared" si="844"/>
        <v>0</v>
      </c>
      <c r="BO145" s="240">
        <f t="shared" si="845"/>
        <v>0</v>
      </c>
      <c r="BP145" s="240">
        <f t="shared" si="846"/>
        <v>0</v>
      </c>
      <c r="BQ145" s="4"/>
      <c r="BR145" s="4">
        <f t="shared" si="878"/>
        <v>0</v>
      </c>
      <c r="BS145" s="236">
        <f t="shared" si="879"/>
        <v>0</v>
      </c>
      <c r="BT145" s="239">
        <f t="shared" si="880"/>
        <v>0</v>
      </c>
      <c r="BU145" s="4"/>
      <c r="BV145" s="4">
        <f t="shared" si="881"/>
        <v>0</v>
      </c>
      <c r="BW145" s="4"/>
      <c r="BX145" s="4"/>
      <c r="BY145" s="4"/>
      <c r="BZ145" s="4"/>
      <c r="CA145" s="4"/>
      <c r="CB145" s="4"/>
      <c r="CC145" s="4"/>
      <c r="CD145" s="4"/>
      <c r="CE145" s="4"/>
      <c r="CF145" s="4"/>
      <c r="CG145" s="4"/>
      <c r="CH145" s="4"/>
      <c r="CI145" s="4"/>
      <c r="CJ145" s="4"/>
      <c r="CK145" s="4"/>
      <c r="CL145" s="4"/>
      <c r="CM145" s="4">
        <f t="shared" si="847"/>
        <v>0</v>
      </c>
      <c r="CN145" s="4">
        <f t="shared" si="848"/>
        <v>0</v>
      </c>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row>
    <row r="146" spans="1:182" s="5" customFormat="1" x14ac:dyDescent="0.2">
      <c r="A146" s="60"/>
      <c r="B146" s="60"/>
      <c r="C146" s="60" t="s">
        <v>3</v>
      </c>
      <c r="D146" s="60">
        <v>100</v>
      </c>
      <c r="E146" s="6"/>
      <c r="F146" s="67">
        <f t="shared" si="849"/>
        <v>0</v>
      </c>
      <c r="G146" s="6"/>
      <c r="H146" s="67">
        <f t="shared" si="892"/>
        <v>0</v>
      </c>
      <c r="I146" s="6"/>
      <c r="J146" s="67">
        <f t="shared" ref="J146" si="917">SUM(I146*$D146)</f>
        <v>0</v>
      </c>
      <c r="K146" s="6"/>
      <c r="L146" s="67">
        <f t="shared" si="894"/>
        <v>0</v>
      </c>
      <c r="M146" s="6"/>
      <c r="N146" s="67">
        <f t="shared" si="895"/>
        <v>0</v>
      </c>
      <c r="O146" s="6"/>
      <c r="P146" s="67">
        <f t="shared" si="896"/>
        <v>0</v>
      </c>
      <c r="Q146" s="6"/>
      <c r="R146" s="67">
        <f t="shared" si="897"/>
        <v>0</v>
      </c>
      <c r="S146" s="6"/>
      <c r="T146" s="67">
        <f t="shared" si="898"/>
        <v>0</v>
      </c>
      <c r="U146" s="6"/>
      <c r="V146" s="67">
        <f t="shared" si="899"/>
        <v>0</v>
      </c>
      <c r="W146" s="6"/>
      <c r="X146" s="67">
        <f t="shared" si="900"/>
        <v>0</v>
      </c>
      <c r="Y146" s="6"/>
      <c r="Z146" s="67">
        <f t="shared" si="901"/>
        <v>0</v>
      </c>
      <c r="AA146" s="6"/>
      <c r="AB146" s="67">
        <f t="shared" si="902"/>
        <v>0</v>
      </c>
      <c r="AC146" s="62"/>
      <c r="AD146" s="67">
        <f t="shared" si="903"/>
        <v>0</v>
      </c>
      <c r="AE146" s="62"/>
      <c r="AF146" s="67">
        <f t="shared" si="904"/>
        <v>0</v>
      </c>
      <c r="AG146" s="62"/>
      <c r="AH146" s="67">
        <f t="shared" si="905"/>
        <v>0</v>
      </c>
      <c r="AI146" s="62"/>
      <c r="AJ146" s="67">
        <f t="shared" si="906"/>
        <v>0</v>
      </c>
      <c r="AK146" s="62"/>
      <c r="AL146" s="67">
        <f t="shared" si="907"/>
        <v>0</v>
      </c>
      <c r="AM146" s="62"/>
      <c r="AN146" s="67">
        <f t="shared" si="908"/>
        <v>0</v>
      </c>
      <c r="AO146" s="62"/>
      <c r="AP146" s="67">
        <f t="shared" si="909"/>
        <v>0</v>
      </c>
      <c r="AQ146" s="62"/>
      <c r="AR146" s="67">
        <f t="shared" si="910"/>
        <v>0</v>
      </c>
      <c r="AS146" s="62"/>
      <c r="AT146" s="67">
        <f t="shared" si="911"/>
        <v>0</v>
      </c>
      <c r="AU146" s="62"/>
      <c r="AV146" s="67">
        <f t="shared" si="912"/>
        <v>0</v>
      </c>
      <c r="AW146" s="62"/>
      <c r="AX146" s="67">
        <f t="shared" si="913"/>
        <v>0</v>
      </c>
      <c r="AY146" s="62"/>
      <c r="AZ146" s="67">
        <f t="shared" si="914"/>
        <v>0</v>
      </c>
      <c r="BA146" s="57"/>
      <c r="BB146" s="64">
        <f t="shared" si="873"/>
        <v>0</v>
      </c>
      <c r="BC146" s="64">
        <f t="shared" si="841"/>
        <v>0</v>
      </c>
      <c r="BD146" s="4"/>
      <c r="BE146" s="4"/>
      <c r="BF146" s="4">
        <f t="shared" si="842"/>
        <v>0</v>
      </c>
      <c r="BG146" s="236">
        <f t="shared" si="874"/>
        <v>0</v>
      </c>
      <c r="BH146" s="239">
        <f t="shared" si="875"/>
        <v>0</v>
      </c>
      <c r="BI146" s="4"/>
      <c r="BJ146" s="4">
        <f t="shared" si="843"/>
        <v>0</v>
      </c>
      <c r="BK146" s="236">
        <f t="shared" si="876"/>
        <v>0</v>
      </c>
      <c r="BL146" s="239">
        <f t="shared" si="877"/>
        <v>0</v>
      </c>
      <c r="BM146" s="4"/>
      <c r="BN146" s="4">
        <f t="shared" si="844"/>
        <v>0</v>
      </c>
      <c r="BO146" s="240">
        <f t="shared" si="845"/>
        <v>0</v>
      </c>
      <c r="BP146" s="240">
        <f t="shared" si="846"/>
        <v>0</v>
      </c>
      <c r="BQ146" s="4"/>
      <c r="BR146" s="4">
        <f t="shared" si="878"/>
        <v>0</v>
      </c>
      <c r="BS146" s="236">
        <f t="shared" si="879"/>
        <v>0</v>
      </c>
      <c r="BT146" s="239">
        <f t="shared" si="880"/>
        <v>0</v>
      </c>
      <c r="BU146" s="4"/>
      <c r="BV146" s="4">
        <f t="shared" si="881"/>
        <v>0</v>
      </c>
      <c r="BW146" s="4"/>
      <c r="BX146" s="4"/>
      <c r="BY146" s="4"/>
      <c r="BZ146" s="4"/>
      <c r="CA146" s="4"/>
      <c r="CB146" s="4"/>
      <c r="CC146" s="4"/>
      <c r="CD146" s="4"/>
      <c r="CE146" s="4"/>
      <c r="CF146" s="4"/>
      <c r="CG146" s="4"/>
      <c r="CH146" s="4"/>
      <c r="CI146" s="4"/>
      <c r="CJ146" s="4"/>
      <c r="CK146" s="4"/>
      <c r="CL146" s="4"/>
      <c r="CM146" s="4">
        <f t="shared" si="847"/>
        <v>0</v>
      </c>
      <c r="CN146" s="4">
        <f t="shared" si="848"/>
        <v>0</v>
      </c>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row>
    <row r="147" spans="1:182" s="5" customFormat="1" x14ac:dyDescent="0.2">
      <c r="A147" s="60" t="s">
        <v>159</v>
      </c>
      <c r="B147" s="60" t="s">
        <v>160</v>
      </c>
      <c r="C147" s="60" t="s">
        <v>8</v>
      </c>
      <c r="D147" s="60">
        <v>75</v>
      </c>
      <c r="E147" s="6"/>
      <c r="F147" s="67">
        <f t="shared" si="849"/>
        <v>0</v>
      </c>
      <c r="G147" s="246">
        <v>0.25</v>
      </c>
      <c r="H147" s="67">
        <f t="shared" si="892"/>
        <v>18.75</v>
      </c>
      <c r="I147" s="6"/>
      <c r="J147" s="67">
        <f t="shared" ref="J147" si="918">SUM(I147*$D147)</f>
        <v>0</v>
      </c>
      <c r="K147" s="6"/>
      <c r="L147" s="67">
        <f t="shared" si="894"/>
        <v>0</v>
      </c>
      <c r="M147" s="6"/>
      <c r="N147" s="67">
        <f t="shared" si="895"/>
        <v>0</v>
      </c>
      <c r="O147" s="6"/>
      <c r="P147" s="67">
        <f t="shared" si="896"/>
        <v>0</v>
      </c>
      <c r="Q147" s="6"/>
      <c r="R147" s="67">
        <f t="shared" si="897"/>
        <v>0</v>
      </c>
      <c r="S147" s="6"/>
      <c r="T147" s="67">
        <f t="shared" si="898"/>
        <v>0</v>
      </c>
      <c r="U147" s="6"/>
      <c r="V147" s="67">
        <f t="shared" si="899"/>
        <v>0</v>
      </c>
      <c r="W147" s="6"/>
      <c r="X147" s="67">
        <f t="shared" si="900"/>
        <v>0</v>
      </c>
      <c r="Y147" s="6"/>
      <c r="Z147" s="67">
        <f t="shared" si="901"/>
        <v>0</v>
      </c>
      <c r="AA147" s="6"/>
      <c r="AB147" s="67">
        <f t="shared" si="902"/>
        <v>0</v>
      </c>
      <c r="AC147" s="62"/>
      <c r="AD147" s="67">
        <f t="shared" si="903"/>
        <v>0</v>
      </c>
      <c r="AE147" s="62"/>
      <c r="AF147" s="67">
        <f t="shared" si="904"/>
        <v>0</v>
      </c>
      <c r="AG147" s="62"/>
      <c r="AH147" s="67">
        <f t="shared" si="905"/>
        <v>0</v>
      </c>
      <c r="AI147" s="62"/>
      <c r="AJ147" s="67">
        <f t="shared" si="906"/>
        <v>0</v>
      </c>
      <c r="AK147" s="62"/>
      <c r="AL147" s="67">
        <f t="shared" si="907"/>
        <v>0</v>
      </c>
      <c r="AM147" s="62"/>
      <c r="AN147" s="67">
        <f t="shared" si="908"/>
        <v>0</v>
      </c>
      <c r="AO147" s="62"/>
      <c r="AP147" s="67">
        <f t="shared" si="909"/>
        <v>0</v>
      </c>
      <c r="AQ147" s="62"/>
      <c r="AR147" s="67">
        <f t="shared" si="910"/>
        <v>0</v>
      </c>
      <c r="AS147" s="62"/>
      <c r="AT147" s="67">
        <f t="shared" si="911"/>
        <v>0</v>
      </c>
      <c r="AU147" s="62"/>
      <c r="AV147" s="67">
        <f t="shared" si="912"/>
        <v>0</v>
      </c>
      <c r="AW147" s="62"/>
      <c r="AX147" s="67">
        <f t="shared" si="913"/>
        <v>0</v>
      </c>
      <c r="AY147" s="62"/>
      <c r="AZ147" s="67">
        <f t="shared" si="914"/>
        <v>0</v>
      </c>
      <c r="BA147" s="57"/>
      <c r="BB147" s="64">
        <f t="shared" si="873"/>
        <v>0.25</v>
      </c>
      <c r="BC147" s="64">
        <f t="shared" si="841"/>
        <v>18.75</v>
      </c>
      <c r="BD147" s="4"/>
      <c r="BE147" s="4"/>
      <c r="BF147" s="4">
        <f t="shared" si="842"/>
        <v>0</v>
      </c>
      <c r="BG147" s="236">
        <f t="shared" si="874"/>
        <v>0</v>
      </c>
      <c r="BH147" s="239">
        <f t="shared" si="875"/>
        <v>0</v>
      </c>
      <c r="BI147" s="4"/>
      <c r="BJ147" s="4">
        <f t="shared" si="843"/>
        <v>0</v>
      </c>
      <c r="BK147" s="236">
        <f t="shared" si="876"/>
        <v>0.25</v>
      </c>
      <c r="BL147" s="239">
        <f t="shared" si="877"/>
        <v>18.75</v>
      </c>
      <c r="BM147" s="4"/>
      <c r="BN147" s="4">
        <f t="shared" si="844"/>
        <v>0</v>
      </c>
      <c r="BO147" s="240">
        <f t="shared" si="845"/>
        <v>0</v>
      </c>
      <c r="BP147" s="240">
        <f t="shared" si="846"/>
        <v>0</v>
      </c>
      <c r="BQ147" s="4"/>
      <c r="BR147" s="4">
        <f t="shared" si="878"/>
        <v>0</v>
      </c>
      <c r="BS147" s="236">
        <f t="shared" si="879"/>
        <v>0</v>
      </c>
      <c r="BT147" s="239">
        <f t="shared" si="880"/>
        <v>0</v>
      </c>
      <c r="BU147" s="4"/>
      <c r="BV147" s="4">
        <f t="shared" si="881"/>
        <v>0</v>
      </c>
      <c r="BW147" s="4"/>
      <c r="BX147" s="4"/>
      <c r="BY147" s="4"/>
      <c r="BZ147" s="4"/>
      <c r="CA147" s="4"/>
      <c r="CB147" s="4"/>
      <c r="CC147" s="4"/>
      <c r="CD147" s="4"/>
      <c r="CE147" s="4"/>
      <c r="CF147" s="4"/>
      <c r="CG147" s="4"/>
      <c r="CH147" s="4"/>
      <c r="CI147" s="4"/>
      <c r="CJ147" s="4"/>
      <c r="CK147" s="4"/>
      <c r="CL147" s="4"/>
      <c r="CM147" s="4">
        <f t="shared" si="847"/>
        <v>0</v>
      </c>
      <c r="CN147" s="4">
        <f t="shared" si="848"/>
        <v>0</v>
      </c>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row>
    <row r="148" spans="1:182" s="5" customFormat="1" x14ac:dyDescent="0.2">
      <c r="A148" s="60"/>
      <c r="B148" s="60"/>
      <c r="C148" s="60" t="s">
        <v>8</v>
      </c>
      <c r="D148" s="60">
        <v>75</v>
      </c>
      <c r="E148" s="6"/>
      <c r="F148" s="67">
        <f t="shared" si="849"/>
        <v>0</v>
      </c>
      <c r="G148" s="6"/>
      <c r="H148" s="67">
        <f t="shared" si="892"/>
        <v>0</v>
      </c>
      <c r="I148" s="6"/>
      <c r="J148" s="67">
        <f t="shared" ref="J148" si="919">SUM(I148*$D148)</f>
        <v>0</v>
      </c>
      <c r="K148" s="6"/>
      <c r="L148" s="67">
        <f t="shared" si="894"/>
        <v>0</v>
      </c>
      <c r="M148" s="6"/>
      <c r="N148" s="67">
        <f t="shared" si="895"/>
        <v>0</v>
      </c>
      <c r="O148" s="6"/>
      <c r="P148" s="67">
        <f t="shared" si="896"/>
        <v>0</v>
      </c>
      <c r="Q148" s="6"/>
      <c r="R148" s="67">
        <f t="shared" si="897"/>
        <v>0</v>
      </c>
      <c r="S148" s="6"/>
      <c r="T148" s="67">
        <f t="shared" si="898"/>
        <v>0</v>
      </c>
      <c r="U148" s="6"/>
      <c r="V148" s="67">
        <f t="shared" si="899"/>
        <v>0</v>
      </c>
      <c r="W148" s="6"/>
      <c r="X148" s="67">
        <f t="shared" si="900"/>
        <v>0</v>
      </c>
      <c r="Y148" s="6"/>
      <c r="Z148" s="67">
        <f t="shared" si="901"/>
        <v>0</v>
      </c>
      <c r="AA148" s="6"/>
      <c r="AB148" s="67">
        <f t="shared" si="902"/>
        <v>0</v>
      </c>
      <c r="AC148" s="62"/>
      <c r="AD148" s="67">
        <f t="shared" si="903"/>
        <v>0</v>
      </c>
      <c r="AE148" s="62"/>
      <c r="AF148" s="67">
        <f t="shared" si="904"/>
        <v>0</v>
      </c>
      <c r="AG148" s="62"/>
      <c r="AH148" s="67">
        <f t="shared" si="905"/>
        <v>0</v>
      </c>
      <c r="AI148" s="62"/>
      <c r="AJ148" s="67">
        <f t="shared" si="906"/>
        <v>0</v>
      </c>
      <c r="AK148" s="62"/>
      <c r="AL148" s="67">
        <f t="shared" si="907"/>
        <v>0</v>
      </c>
      <c r="AM148" s="62"/>
      <c r="AN148" s="67">
        <f t="shared" si="908"/>
        <v>0</v>
      </c>
      <c r="AO148" s="62"/>
      <c r="AP148" s="67">
        <f t="shared" si="909"/>
        <v>0</v>
      </c>
      <c r="AQ148" s="62"/>
      <c r="AR148" s="67">
        <f t="shared" si="910"/>
        <v>0</v>
      </c>
      <c r="AS148" s="62"/>
      <c r="AT148" s="67">
        <f t="shared" si="911"/>
        <v>0</v>
      </c>
      <c r="AU148" s="62"/>
      <c r="AV148" s="67">
        <f t="shared" si="912"/>
        <v>0</v>
      </c>
      <c r="AW148" s="62"/>
      <c r="AX148" s="67">
        <f t="shared" si="913"/>
        <v>0</v>
      </c>
      <c r="AY148" s="62"/>
      <c r="AZ148" s="67">
        <f t="shared" si="914"/>
        <v>0</v>
      </c>
      <c r="BA148" s="57"/>
      <c r="BB148" s="64">
        <f t="shared" si="873"/>
        <v>0</v>
      </c>
      <c r="BC148" s="64">
        <f t="shared" si="841"/>
        <v>0</v>
      </c>
      <c r="BD148" s="4"/>
      <c r="BE148" s="4"/>
      <c r="BF148" s="4">
        <f t="shared" si="842"/>
        <v>0</v>
      </c>
      <c r="BG148" s="236">
        <f t="shared" si="874"/>
        <v>0</v>
      </c>
      <c r="BH148" s="239">
        <f t="shared" si="875"/>
        <v>0</v>
      </c>
      <c r="BI148" s="4"/>
      <c r="BJ148" s="4">
        <f t="shared" si="843"/>
        <v>0</v>
      </c>
      <c r="BK148" s="236">
        <f t="shared" si="876"/>
        <v>0</v>
      </c>
      <c r="BL148" s="239">
        <f t="shared" si="877"/>
        <v>0</v>
      </c>
      <c r="BM148" s="4"/>
      <c r="BN148" s="4">
        <f t="shared" si="844"/>
        <v>0</v>
      </c>
      <c r="BO148" s="240">
        <f t="shared" si="845"/>
        <v>0</v>
      </c>
      <c r="BP148" s="240">
        <f t="shared" si="846"/>
        <v>0</v>
      </c>
      <c r="BQ148" s="4"/>
      <c r="BR148" s="4">
        <f t="shared" si="878"/>
        <v>0</v>
      </c>
      <c r="BS148" s="236">
        <f t="shared" si="879"/>
        <v>0</v>
      </c>
      <c r="BT148" s="239">
        <f t="shared" si="880"/>
        <v>0</v>
      </c>
      <c r="BU148" s="4"/>
      <c r="BV148" s="4">
        <f t="shared" si="881"/>
        <v>0</v>
      </c>
      <c r="BW148" s="4"/>
      <c r="BX148" s="4"/>
      <c r="BY148" s="4"/>
      <c r="BZ148" s="4"/>
      <c r="CA148" s="4"/>
      <c r="CB148" s="4"/>
      <c r="CC148" s="4"/>
      <c r="CD148" s="4"/>
      <c r="CE148" s="4"/>
      <c r="CF148" s="4"/>
      <c r="CG148" s="4"/>
      <c r="CH148" s="4"/>
      <c r="CI148" s="4"/>
      <c r="CJ148" s="4"/>
      <c r="CK148" s="4"/>
      <c r="CL148" s="4"/>
      <c r="CM148" s="4">
        <f t="shared" si="847"/>
        <v>0</v>
      </c>
      <c r="CN148" s="4">
        <f t="shared" si="848"/>
        <v>0</v>
      </c>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row>
    <row r="149" spans="1:182" s="5" customFormat="1" x14ac:dyDescent="0.2">
      <c r="A149" s="60"/>
      <c r="B149" s="60"/>
      <c r="C149" s="60" t="s">
        <v>8</v>
      </c>
      <c r="D149" s="60">
        <v>75</v>
      </c>
      <c r="E149" s="6"/>
      <c r="F149" s="67">
        <f t="shared" si="849"/>
        <v>0</v>
      </c>
      <c r="G149" s="6"/>
      <c r="H149" s="67">
        <f t="shared" si="892"/>
        <v>0</v>
      </c>
      <c r="I149" s="6"/>
      <c r="J149" s="67">
        <f t="shared" ref="J149" si="920">SUM(I149*$D149)</f>
        <v>0</v>
      </c>
      <c r="K149" s="6"/>
      <c r="L149" s="67">
        <f t="shared" si="894"/>
        <v>0</v>
      </c>
      <c r="M149" s="6"/>
      <c r="N149" s="67">
        <f t="shared" si="895"/>
        <v>0</v>
      </c>
      <c r="O149" s="6"/>
      <c r="P149" s="67">
        <f t="shared" si="896"/>
        <v>0</v>
      </c>
      <c r="Q149" s="6"/>
      <c r="R149" s="67">
        <f t="shared" si="897"/>
        <v>0</v>
      </c>
      <c r="S149" s="6"/>
      <c r="T149" s="67">
        <f t="shared" si="898"/>
        <v>0</v>
      </c>
      <c r="U149" s="6"/>
      <c r="V149" s="67">
        <f t="shared" si="899"/>
        <v>0</v>
      </c>
      <c r="W149" s="6"/>
      <c r="X149" s="67">
        <f t="shared" si="900"/>
        <v>0</v>
      </c>
      <c r="Y149" s="6"/>
      <c r="Z149" s="67">
        <f t="shared" si="901"/>
        <v>0</v>
      </c>
      <c r="AA149" s="6"/>
      <c r="AB149" s="67">
        <f t="shared" si="902"/>
        <v>0</v>
      </c>
      <c r="AC149" s="62"/>
      <c r="AD149" s="67">
        <f t="shared" si="903"/>
        <v>0</v>
      </c>
      <c r="AE149" s="62"/>
      <c r="AF149" s="67">
        <f t="shared" si="904"/>
        <v>0</v>
      </c>
      <c r="AG149" s="62"/>
      <c r="AH149" s="67">
        <f t="shared" si="905"/>
        <v>0</v>
      </c>
      <c r="AI149" s="62"/>
      <c r="AJ149" s="67">
        <f t="shared" si="906"/>
        <v>0</v>
      </c>
      <c r="AK149" s="62"/>
      <c r="AL149" s="67">
        <f t="shared" si="907"/>
        <v>0</v>
      </c>
      <c r="AM149" s="62"/>
      <c r="AN149" s="67">
        <f t="shared" si="908"/>
        <v>0</v>
      </c>
      <c r="AO149" s="62"/>
      <c r="AP149" s="67">
        <f t="shared" si="909"/>
        <v>0</v>
      </c>
      <c r="AQ149" s="62"/>
      <c r="AR149" s="67">
        <f t="shared" si="910"/>
        <v>0</v>
      </c>
      <c r="AS149" s="62"/>
      <c r="AT149" s="67">
        <f t="shared" si="911"/>
        <v>0</v>
      </c>
      <c r="AU149" s="62"/>
      <c r="AV149" s="67">
        <f t="shared" si="912"/>
        <v>0</v>
      </c>
      <c r="AW149" s="62"/>
      <c r="AX149" s="67">
        <f t="shared" si="913"/>
        <v>0</v>
      </c>
      <c r="AY149" s="62"/>
      <c r="AZ149" s="67">
        <f t="shared" si="914"/>
        <v>0</v>
      </c>
      <c r="BA149" s="57"/>
      <c r="BB149" s="64">
        <f t="shared" si="873"/>
        <v>0</v>
      </c>
      <c r="BC149" s="64">
        <f t="shared" si="841"/>
        <v>0</v>
      </c>
      <c r="BD149" s="4"/>
      <c r="BE149" s="4"/>
      <c r="BF149" s="4">
        <f t="shared" si="842"/>
        <v>0</v>
      </c>
      <c r="BG149" s="236">
        <f t="shared" si="874"/>
        <v>0</v>
      </c>
      <c r="BH149" s="239">
        <f t="shared" si="875"/>
        <v>0</v>
      </c>
      <c r="BI149" s="4"/>
      <c r="BJ149" s="4">
        <f t="shared" si="843"/>
        <v>0</v>
      </c>
      <c r="BK149" s="236">
        <f t="shared" si="876"/>
        <v>0</v>
      </c>
      <c r="BL149" s="239">
        <f t="shared" si="877"/>
        <v>0</v>
      </c>
      <c r="BM149" s="4"/>
      <c r="BN149" s="4">
        <f t="shared" si="844"/>
        <v>0</v>
      </c>
      <c r="BO149" s="240">
        <f t="shared" si="845"/>
        <v>0</v>
      </c>
      <c r="BP149" s="240">
        <f t="shared" si="846"/>
        <v>0</v>
      </c>
      <c r="BQ149" s="4"/>
      <c r="BR149" s="4">
        <f t="shared" si="878"/>
        <v>0</v>
      </c>
      <c r="BS149" s="236">
        <f t="shared" si="879"/>
        <v>0</v>
      </c>
      <c r="BT149" s="239">
        <f t="shared" si="880"/>
        <v>0</v>
      </c>
      <c r="BU149" s="4"/>
      <c r="BV149" s="4">
        <f t="shared" si="881"/>
        <v>0</v>
      </c>
      <c r="BW149" s="4"/>
      <c r="BX149" s="4"/>
      <c r="BY149" s="4"/>
      <c r="BZ149" s="4"/>
      <c r="CA149" s="4"/>
      <c r="CB149" s="4"/>
      <c r="CC149" s="4"/>
      <c r="CD149" s="4"/>
      <c r="CE149" s="4"/>
      <c r="CF149" s="4"/>
      <c r="CG149" s="4"/>
      <c r="CH149" s="4"/>
      <c r="CI149" s="4"/>
      <c r="CJ149" s="4"/>
      <c r="CK149" s="4"/>
      <c r="CL149" s="4"/>
      <c r="CM149" s="4">
        <f t="shared" si="847"/>
        <v>0</v>
      </c>
      <c r="CN149" s="4">
        <f t="shared" si="848"/>
        <v>0</v>
      </c>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row>
    <row r="150" spans="1:182" s="5" customFormat="1" x14ac:dyDescent="0.2">
      <c r="A150" s="60"/>
      <c r="B150" s="60"/>
      <c r="C150" s="60" t="s">
        <v>8</v>
      </c>
      <c r="D150" s="60">
        <v>75</v>
      </c>
      <c r="E150" s="6"/>
      <c r="F150" s="67">
        <f t="shared" si="849"/>
        <v>0</v>
      </c>
      <c r="G150" s="6"/>
      <c r="H150" s="67">
        <f t="shared" si="892"/>
        <v>0</v>
      </c>
      <c r="I150" s="6"/>
      <c r="J150" s="67">
        <f t="shared" ref="J150" si="921">SUM(I150*$D150)</f>
        <v>0</v>
      </c>
      <c r="K150" s="6"/>
      <c r="L150" s="67">
        <f t="shared" si="894"/>
        <v>0</v>
      </c>
      <c r="M150" s="6"/>
      <c r="N150" s="67">
        <f t="shared" si="895"/>
        <v>0</v>
      </c>
      <c r="O150" s="6"/>
      <c r="P150" s="67">
        <f t="shared" si="896"/>
        <v>0</v>
      </c>
      <c r="Q150" s="6"/>
      <c r="R150" s="67">
        <f t="shared" si="897"/>
        <v>0</v>
      </c>
      <c r="S150" s="6"/>
      <c r="T150" s="67">
        <f t="shared" si="898"/>
        <v>0</v>
      </c>
      <c r="U150" s="6"/>
      <c r="V150" s="67">
        <f t="shared" si="899"/>
        <v>0</v>
      </c>
      <c r="W150" s="6"/>
      <c r="X150" s="67">
        <f t="shared" si="900"/>
        <v>0</v>
      </c>
      <c r="Y150" s="6"/>
      <c r="Z150" s="67">
        <f t="shared" si="901"/>
        <v>0</v>
      </c>
      <c r="AA150" s="6"/>
      <c r="AB150" s="67">
        <f t="shared" si="902"/>
        <v>0</v>
      </c>
      <c r="AC150" s="62"/>
      <c r="AD150" s="67">
        <f t="shared" si="903"/>
        <v>0</v>
      </c>
      <c r="AE150" s="62"/>
      <c r="AF150" s="67">
        <f t="shared" si="904"/>
        <v>0</v>
      </c>
      <c r="AG150" s="62"/>
      <c r="AH150" s="67">
        <f t="shared" si="905"/>
        <v>0</v>
      </c>
      <c r="AI150" s="62"/>
      <c r="AJ150" s="67">
        <f t="shared" si="906"/>
        <v>0</v>
      </c>
      <c r="AK150" s="62"/>
      <c r="AL150" s="67">
        <f t="shared" si="907"/>
        <v>0</v>
      </c>
      <c r="AM150" s="62"/>
      <c r="AN150" s="67">
        <f t="shared" si="908"/>
        <v>0</v>
      </c>
      <c r="AO150" s="62"/>
      <c r="AP150" s="67">
        <f t="shared" si="909"/>
        <v>0</v>
      </c>
      <c r="AQ150" s="62"/>
      <c r="AR150" s="67">
        <f t="shared" si="910"/>
        <v>0</v>
      </c>
      <c r="AS150" s="62"/>
      <c r="AT150" s="67">
        <f t="shared" si="911"/>
        <v>0</v>
      </c>
      <c r="AU150" s="62"/>
      <c r="AV150" s="67">
        <f t="shared" si="912"/>
        <v>0</v>
      </c>
      <c r="AW150" s="62"/>
      <c r="AX150" s="67">
        <f t="shared" si="913"/>
        <v>0</v>
      </c>
      <c r="AY150" s="62"/>
      <c r="AZ150" s="67">
        <f t="shared" si="914"/>
        <v>0</v>
      </c>
      <c r="BA150" s="57"/>
      <c r="BB150" s="64">
        <f t="shared" si="873"/>
        <v>0</v>
      </c>
      <c r="BC150" s="64">
        <f t="shared" si="841"/>
        <v>0</v>
      </c>
      <c r="BD150" s="4"/>
      <c r="BE150" s="4"/>
      <c r="BF150" s="4">
        <f t="shared" si="842"/>
        <v>0</v>
      </c>
      <c r="BG150" s="236">
        <f t="shared" si="874"/>
        <v>0</v>
      </c>
      <c r="BH150" s="239">
        <f t="shared" si="875"/>
        <v>0</v>
      </c>
      <c r="BI150" s="4"/>
      <c r="BJ150" s="4">
        <f t="shared" si="843"/>
        <v>0</v>
      </c>
      <c r="BK150" s="236">
        <f t="shared" si="876"/>
        <v>0</v>
      </c>
      <c r="BL150" s="239">
        <f t="shared" si="877"/>
        <v>0</v>
      </c>
      <c r="BM150" s="4"/>
      <c r="BN150" s="4">
        <f t="shared" si="844"/>
        <v>0</v>
      </c>
      <c r="BO150" s="240">
        <f t="shared" si="845"/>
        <v>0</v>
      </c>
      <c r="BP150" s="240">
        <f t="shared" si="846"/>
        <v>0</v>
      </c>
      <c r="BQ150" s="4"/>
      <c r="BR150" s="4">
        <f t="shared" si="878"/>
        <v>0</v>
      </c>
      <c r="BS150" s="236">
        <f t="shared" si="879"/>
        <v>0</v>
      </c>
      <c r="BT150" s="239">
        <f t="shared" si="880"/>
        <v>0</v>
      </c>
      <c r="BU150" s="4"/>
      <c r="BV150" s="4">
        <f t="shared" si="881"/>
        <v>0</v>
      </c>
      <c r="BW150" s="4"/>
      <c r="BX150" s="4"/>
      <c r="BY150" s="4"/>
      <c r="BZ150" s="4"/>
      <c r="CA150" s="4"/>
      <c r="CB150" s="4"/>
      <c r="CC150" s="4"/>
      <c r="CD150" s="4"/>
      <c r="CE150" s="4"/>
      <c r="CF150" s="4"/>
      <c r="CG150" s="4"/>
      <c r="CH150" s="4"/>
      <c r="CI150" s="4"/>
      <c r="CJ150" s="4"/>
      <c r="CK150" s="4"/>
      <c r="CL150" s="4"/>
      <c r="CM150" s="4">
        <f t="shared" si="847"/>
        <v>0</v>
      </c>
      <c r="CN150" s="4">
        <f t="shared" si="848"/>
        <v>0</v>
      </c>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row>
    <row r="151" spans="1:182" s="5" customFormat="1" x14ac:dyDescent="0.2">
      <c r="A151" s="60"/>
      <c r="B151" s="60"/>
      <c r="C151" s="60" t="s">
        <v>8</v>
      </c>
      <c r="D151" s="60">
        <v>75</v>
      </c>
      <c r="E151" s="6"/>
      <c r="F151" s="67">
        <f t="shared" si="849"/>
        <v>0</v>
      </c>
      <c r="G151" s="6"/>
      <c r="H151" s="67">
        <f t="shared" si="892"/>
        <v>0</v>
      </c>
      <c r="I151" s="6"/>
      <c r="J151" s="67">
        <f t="shared" ref="J151" si="922">SUM(I151*$D151)</f>
        <v>0</v>
      </c>
      <c r="K151" s="6"/>
      <c r="L151" s="67">
        <f t="shared" si="894"/>
        <v>0</v>
      </c>
      <c r="M151" s="6"/>
      <c r="N151" s="67">
        <f t="shared" si="895"/>
        <v>0</v>
      </c>
      <c r="O151" s="6"/>
      <c r="P151" s="67">
        <f t="shared" si="896"/>
        <v>0</v>
      </c>
      <c r="Q151" s="6"/>
      <c r="R151" s="67">
        <f t="shared" si="897"/>
        <v>0</v>
      </c>
      <c r="S151" s="6"/>
      <c r="T151" s="67">
        <f t="shared" si="898"/>
        <v>0</v>
      </c>
      <c r="U151" s="6"/>
      <c r="V151" s="67">
        <f t="shared" si="899"/>
        <v>0</v>
      </c>
      <c r="W151" s="6"/>
      <c r="X151" s="67">
        <f t="shared" si="900"/>
        <v>0</v>
      </c>
      <c r="Y151" s="6"/>
      <c r="Z151" s="67">
        <f t="shared" si="901"/>
        <v>0</v>
      </c>
      <c r="AA151" s="6"/>
      <c r="AB151" s="67">
        <f t="shared" si="902"/>
        <v>0</v>
      </c>
      <c r="AC151" s="62"/>
      <c r="AD151" s="67">
        <f t="shared" si="903"/>
        <v>0</v>
      </c>
      <c r="AE151" s="62"/>
      <c r="AF151" s="67">
        <f t="shared" si="904"/>
        <v>0</v>
      </c>
      <c r="AG151" s="62"/>
      <c r="AH151" s="67">
        <f t="shared" si="905"/>
        <v>0</v>
      </c>
      <c r="AI151" s="62"/>
      <c r="AJ151" s="67">
        <f t="shared" si="906"/>
        <v>0</v>
      </c>
      <c r="AK151" s="62"/>
      <c r="AL151" s="67">
        <f t="shared" si="907"/>
        <v>0</v>
      </c>
      <c r="AM151" s="62"/>
      <c r="AN151" s="67">
        <f t="shared" si="908"/>
        <v>0</v>
      </c>
      <c r="AO151" s="62"/>
      <c r="AP151" s="67">
        <f t="shared" si="909"/>
        <v>0</v>
      </c>
      <c r="AQ151" s="62"/>
      <c r="AR151" s="67">
        <f t="shared" si="910"/>
        <v>0</v>
      </c>
      <c r="AS151" s="62"/>
      <c r="AT151" s="67">
        <f t="shared" si="911"/>
        <v>0</v>
      </c>
      <c r="AU151" s="62"/>
      <c r="AV151" s="67">
        <f t="shared" si="912"/>
        <v>0</v>
      </c>
      <c r="AW151" s="62"/>
      <c r="AX151" s="67">
        <f t="shared" si="913"/>
        <v>0</v>
      </c>
      <c r="AY151" s="62"/>
      <c r="AZ151" s="67">
        <f t="shared" si="914"/>
        <v>0</v>
      </c>
      <c r="BA151" s="57"/>
      <c r="BB151" s="64">
        <f t="shared" si="873"/>
        <v>0</v>
      </c>
      <c r="BC151" s="64">
        <f t="shared" si="841"/>
        <v>0</v>
      </c>
      <c r="BD151" s="4"/>
      <c r="BE151" s="4"/>
      <c r="BF151" s="4">
        <f t="shared" si="842"/>
        <v>0</v>
      </c>
      <c r="BG151" s="236">
        <f t="shared" si="874"/>
        <v>0</v>
      </c>
      <c r="BH151" s="239">
        <f t="shared" si="875"/>
        <v>0</v>
      </c>
      <c r="BI151" s="4"/>
      <c r="BJ151" s="4">
        <f t="shared" si="843"/>
        <v>0</v>
      </c>
      <c r="BK151" s="236">
        <f t="shared" si="876"/>
        <v>0</v>
      </c>
      <c r="BL151" s="239">
        <f t="shared" si="877"/>
        <v>0</v>
      </c>
      <c r="BM151" s="4"/>
      <c r="BN151" s="4">
        <f t="shared" si="844"/>
        <v>0</v>
      </c>
      <c r="BO151" s="240">
        <f t="shared" si="845"/>
        <v>0</v>
      </c>
      <c r="BP151" s="240">
        <f t="shared" si="846"/>
        <v>0</v>
      </c>
      <c r="BQ151" s="4"/>
      <c r="BR151" s="4">
        <f t="shared" si="878"/>
        <v>0</v>
      </c>
      <c r="BS151" s="236">
        <f t="shared" si="879"/>
        <v>0</v>
      </c>
      <c r="BT151" s="239">
        <f t="shared" si="880"/>
        <v>0</v>
      </c>
      <c r="BU151" s="4"/>
      <c r="BV151" s="4">
        <f t="shared" si="881"/>
        <v>0</v>
      </c>
      <c r="BW151" s="4"/>
      <c r="BX151" s="4"/>
      <c r="BY151" s="4"/>
      <c r="BZ151" s="4"/>
      <c r="CA151" s="4"/>
      <c r="CB151" s="4"/>
      <c r="CC151" s="4"/>
      <c r="CD151" s="4"/>
      <c r="CE151" s="4"/>
      <c r="CF151" s="4"/>
      <c r="CG151" s="4"/>
      <c r="CH151" s="4"/>
      <c r="CI151" s="4"/>
      <c r="CJ151" s="4"/>
      <c r="CK151" s="4"/>
      <c r="CL151" s="4"/>
      <c r="CM151" s="4">
        <f t="shared" si="847"/>
        <v>0</v>
      </c>
      <c r="CN151" s="4">
        <f t="shared" si="848"/>
        <v>0</v>
      </c>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row>
    <row r="152" spans="1:182" s="5" customFormat="1" x14ac:dyDescent="0.2">
      <c r="A152" s="60"/>
      <c r="B152" s="60"/>
      <c r="C152" s="60" t="s">
        <v>9</v>
      </c>
      <c r="D152" s="60">
        <v>60</v>
      </c>
      <c r="E152" s="6"/>
      <c r="F152" s="67">
        <f t="shared" si="849"/>
        <v>0</v>
      </c>
      <c r="G152" s="6"/>
      <c r="H152" s="67">
        <f t="shared" si="892"/>
        <v>0</v>
      </c>
      <c r="I152" s="6"/>
      <c r="J152" s="67">
        <f t="shared" ref="J152" si="923">SUM(I152*$D152)</f>
        <v>0</v>
      </c>
      <c r="K152" s="6"/>
      <c r="L152" s="67">
        <f t="shared" si="894"/>
        <v>0</v>
      </c>
      <c r="M152" s="6"/>
      <c r="N152" s="67">
        <f t="shared" si="895"/>
        <v>0</v>
      </c>
      <c r="O152" s="6"/>
      <c r="P152" s="67">
        <f t="shared" si="896"/>
        <v>0</v>
      </c>
      <c r="Q152" s="6"/>
      <c r="R152" s="67">
        <f t="shared" si="897"/>
        <v>0</v>
      </c>
      <c r="S152" s="6"/>
      <c r="T152" s="67">
        <f t="shared" si="898"/>
        <v>0</v>
      </c>
      <c r="U152" s="6"/>
      <c r="V152" s="67">
        <f t="shared" si="899"/>
        <v>0</v>
      </c>
      <c r="W152" s="6"/>
      <c r="X152" s="67">
        <f t="shared" si="900"/>
        <v>0</v>
      </c>
      <c r="Y152" s="6"/>
      <c r="Z152" s="67">
        <f t="shared" si="901"/>
        <v>0</v>
      </c>
      <c r="AA152" s="6"/>
      <c r="AB152" s="67">
        <f t="shared" si="902"/>
        <v>0</v>
      </c>
      <c r="AC152" s="62"/>
      <c r="AD152" s="67">
        <f t="shared" si="903"/>
        <v>0</v>
      </c>
      <c r="AE152" s="62"/>
      <c r="AF152" s="67">
        <f t="shared" si="904"/>
        <v>0</v>
      </c>
      <c r="AG152" s="62"/>
      <c r="AH152" s="67">
        <f t="shared" si="905"/>
        <v>0</v>
      </c>
      <c r="AI152" s="62"/>
      <c r="AJ152" s="67">
        <f t="shared" si="906"/>
        <v>0</v>
      </c>
      <c r="AK152" s="62"/>
      <c r="AL152" s="67">
        <f t="shared" si="907"/>
        <v>0</v>
      </c>
      <c r="AM152" s="62"/>
      <c r="AN152" s="67">
        <f t="shared" si="908"/>
        <v>0</v>
      </c>
      <c r="AO152" s="62"/>
      <c r="AP152" s="67">
        <f t="shared" si="909"/>
        <v>0</v>
      </c>
      <c r="AQ152" s="62"/>
      <c r="AR152" s="67">
        <f t="shared" si="910"/>
        <v>0</v>
      </c>
      <c r="AS152" s="62"/>
      <c r="AT152" s="67">
        <f t="shared" si="911"/>
        <v>0</v>
      </c>
      <c r="AU152" s="62"/>
      <c r="AV152" s="67">
        <f t="shared" si="912"/>
        <v>0</v>
      </c>
      <c r="AW152" s="62"/>
      <c r="AX152" s="67">
        <f t="shared" si="913"/>
        <v>0</v>
      </c>
      <c r="AY152" s="62"/>
      <c r="AZ152" s="67">
        <f t="shared" si="914"/>
        <v>0</v>
      </c>
      <c r="BA152" s="57"/>
      <c r="BB152" s="64">
        <f t="shared" si="873"/>
        <v>0</v>
      </c>
      <c r="BC152" s="64">
        <f t="shared" si="841"/>
        <v>0</v>
      </c>
      <c r="BD152" s="4"/>
      <c r="BE152" s="4"/>
      <c r="BF152" s="4">
        <f t="shared" si="842"/>
        <v>0</v>
      </c>
      <c r="BG152" s="236">
        <f t="shared" si="874"/>
        <v>0</v>
      </c>
      <c r="BH152" s="239">
        <f t="shared" si="875"/>
        <v>0</v>
      </c>
      <c r="BI152" s="4"/>
      <c r="BJ152" s="4">
        <f t="shared" si="843"/>
        <v>0</v>
      </c>
      <c r="BK152" s="236">
        <f t="shared" si="876"/>
        <v>0</v>
      </c>
      <c r="BL152" s="239">
        <f t="shared" si="877"/>
        <v>0</v>
      </c>
      <c r="BM152" s="4"/>
      <c r="BN152" s="4">
        <f t="shared" si="844"/>
        <v>0</v>
      </c>
      <c r="BO152" s="240">
        <f t="shared" si="845"/>
        <v>0</v>
      </c>
      <c r="BP152" s="240">
        <f t="shared" si="846"/>
        <v>0</v>
      </c>
      <c r="BQ152" s="4"/>
      <c r="BR152" s="4">
        <f t="shared" si="878"/>
        <v>0</v>
      </c>
      <c r="BS152" s="236">
        <f t="shared" si="879"/>
        <v>0</v>
      </c>
      <c r="BT152" s="239">
        <f t="shared" si="880"/>
        <v>0</v>
      </c>
      <c r="BU152" s="4"/>
      <c r="BV152" s="4">
        <f t="shared" si="881"/>
        <v>0</v>
      </c>
      <c r="BW152" s="4"/>
      <c r="BX152" s="4"/>
      <c r="BY152" s="4"/>
      <c r="BZ152" s="4"/>
      <c r="CA152" s="4"/>
      <c r="CB152" s="4"/>
      <c r="CC152" s="4"/>
      <c r="CD152" s="4"/>
      <c r="CE152" s="4"/>
      <c r="CF152" s="4"/>
      <c r="CG152" s="4"/>
      <c r="CH152" s="4"/>
      <c r="CI152" s="4"/>
      <c r="CJ152" s="4"/>
      <c r="CK152" s="4"/>
      <c r="CL152" s="4"/>
      <c r="CM152" s="4">
        <f t="shared" si="847"/>
        <v>0</v>
      </c>
      <c r="CN152" s="4">
        <f t="shared" si="848"/>
        <v>0</v>
      </c>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row>
    <row r="153" spans="1:182" s="5" customFormat="1" x14ac:dyDescent="0.2">
      <c r="A153" s="60"/>
      <c r="B153" s="60"/>
      <c r="C153" s="60" t="s">
        <v>9</v>
      </c>
      <c r="D153" s="60">
        <v>60</v>
      </c>
      <c r="E153" s="6"/>
      <c r="F153" s="67">
        <f t="shared" si="849"/>
        <v>0</v>
      </c>
      <c r="G153" s="6"/>
      <c r="H153" s="67">
        <f t="shared" si="892"/>
        <v>0</v>
      </c>
      <c r="I153" s="6"/>
      <c r="J153" s="67">
        <f t="shared" ref="J153" si="924">SUM(I153*$D153)</f>
        <v>0</v>
      </c>
      <c r="K153" s="6"/>
      <c r="L153" s="67">
        <f t="shared" si="894"/>
        <v>0</v>
      </c>
      <c r="M153" s="6"/>
      <c r="N153" s="67">
        <f t="shared" si="895"/>
        <v>0</v>
      </c>
      <c r="O153" s="6"/>
      <c r="P153" s="67">
        <f t="shared" si="896"/>
        <v>0</v>
      </c>
      <c r="Q153" s="6"/>
      <c r="R153" s="67">
        <f t="shared" si="897"/>
        <v>0</v>
      </c>
      <c r="S153" s="6"/>
      <c r="T153" s="67">
        <f t="shared" si="898"/>
        <v>0</v>
      </c>
      <c r="U153" s="6"/>
      <c r="V153" s="67">
        <f t="shared" si="899"/>
        <v>0</v>
      </c>
      <c r="W153" s="6"/>
      <c r="X153" s="67">
        <f t="shared" si="900"/>
        <v>0</v>
      </c>
      <c r="Y153" s="6"/>
      <c r="Z153" s="67">
        <f t="shared" si="901"/>
        <v>0</v>
      </c>
      <c r="AA153" s="6"/>
      <c r="AB153" s="67">
        <f t="shared" si="902"/>
        <v>0</v>
      </c>
      <c r="AC153" s="62"/>
      <c r="AD153" s="67">
        <f t="shared" si="903"/>
        <v>0</v>
      </c>
      <c r="AE153" s="62"/>
      <c r="AF153" s="67">
        <f t="shared" si="904"/>
        <v>0</v>
      </c>
      <c r="AG153" s="62"/>
      <c r="AH153" s="67">
        <f t="shared" si="905"/>
        <v>0</v>
      </c>
      <c r="AI153" s="62"/>
      <c r="AJ153" s="67">
        <f t="shared" si="906"/>
        <v>0</v>
      </c>
      <c r="AK153" s="62"/>
      <c r="AL153" s="67">
        <f t="shared" si="907"/>
        <v>0</v>
      </c>
      <c r="AM153" s="62"/>
      <c r="AN153" s="67">
        <f t="shared" si="908"/>
        <v>0</v>
      </c>
      <c r="AO153" s="62"/>
      <c r="AP153" s="67">
        <f t="shared" si="909"/>
        <v>0</v>
      </c>
      <c r="AQ153" s="62"/>
      <c r="AR153" s="67">
        <f t="shared" si="910"/>
        <v>0</v>
      </c>
      <c r="AS153" s="62"/>
      <c r="AT153" s="67">
        <f t="shared" si="911"/>
        <v>0</v>
      </c>
      <c r="AU153" s="62"/>
      <c r="AV153" s="67">
        <f t="shared" si="912"/>
        <v>0</v>
      </c>
      <c r="AW153" s="62"/>
      <c r="AX153" s="67">
        <f t="shared" si="913"/>
        <v>0</v>
      </c>
      <c r="AY153" s="62"/>
      <c r="AZ153" s="67">
        <f t="shared" si="914"/>
        <v>0</v>
      </c>
      <c r="BA153" s="57"/>
      <c r="BB153" s="64">
        <f t="shared" si="873"/>
        <v>0</v>
      </c>
      <c r="BC153" s="64">
        <f t="shared" si="841"/>
        <v>0</v>
      </c>
      <c r="BD153" s="4"/>
      <c r="BE153" s="4"/>
      <c r="BF153" s="4">
        <f t="shared" si="842"/>
        <v>0</v>
      </c>
      <c r="BG153" s="236">
        <f t="shared" si="874"/>
        <v>0</v>
      </c>
      <c r="BH153" s="239">
        <f t="shared" si="875"/>
        <v>0</v>
      </c>
      <c r="BI153" s="4"/>
      <c r="BJ153" s="4">
        <f t="shared" si="843"/>
        <v>0</v>
      </c>
      <c r="BK153" s="236">
        <f t="shared" si="876"/>
        <v>0</v>
      </c>
      <c r="BL153" s="239">
        <f t="shared" si="877"/>
        <v>0</v>
      </c>
      <c r="BM153" s="4"/>
      <c r="BN153" s="4">
        <f t="shared" si="844"/>
        <v>0</v>
      </c>
      <c r="BO153" s="240">
        <f t="shared" si="845"/>
        <v>0</v>
      </c>
      <c r="BP153" s="240">
        <f t="shared" si="846"/>
        <v>0</v>
      </c>
      <c r="BQ153" s="4"/>
      <c r="BR153" s="4">
        <f t="shared" si="878"/>
        <v>0</v>
      </c>
      <c r="BS153" s="236">
        <f t="shared" si="879"/>
        <v>0</v>
      </c>
      <c r="BT153" s="239">
        <f t="shared" si="880"/>
        <v>0</v>
      </c>
      <c r="BU153" s="4"/>
      <c r="BV153" s="4">
        <f t="shared" si="881"/>
        <v>0</v>
      </c>
      <c r="BW153" s="4"/>
      <c r="BX153" s="4"/>
      <c r="BY153" s="4"/>
      <c r="BZ153" s="4"/>
      <c r="CA153" s="4"/>
      <c r="CB153" s="4"/>
      <c r="CC153" s="4"/>
      <c r="CD153" s="4"/>
      <c r="CE153" s="4"/>
      <c r="CF153" s="4"/>
      <c r="CG153" s="4"/>
      <c r="CH153" s="4"/>
      <c r="CI153" s="4"/>
      <c r="CJ153" s="4"/>
      <c r="CK153" s="4"/>
      <c r="CL153" s="4"/>
      <c r="CM153" s="4">
        <f t="shared" si="847"/>
        <v>0</v>
      </c>
      <c r="CN153" s="4">
        <f t="shared" si="848"/>
        <v>0</v>
      </c>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row>
    <row r="154" spans="1:182" s="5" customFormat="1" x14ac:dyDescent="0.2">
      <c r="A154" s="60"/>
      <c r="B154" s="60"/>
      <c r="C154" s="60" t="s">
        <v>9</v>
      </c>
      <c r="D154" s="60">
        <v>60</v>
      </c>
      <c r="E154" s="6"/>
      <c r="F154" s="67">
        <f t="shared" si="849"/>
        <v>0</v>
      </c>
      <c r="G154" s="6"/>
      <c r="H154" s="67">
        <f t="shared" si="892"/>
        <v>0</v>
      </c>
      <c r="I154" s="6"/>
      <c r="J154" s="67">
        <f t="shared" ref="J154" si="925">SUM(I154*$D154)</f>
        <v>0</v>
      </c>
      <c r="K154" s="6"/>
      <c r="L154" s="67">
        <f t="shared" si="894"/>
        <v>0</v>
      </c>
      <c r="M154" s="6"/>
      <c r="N154" s="67">
        <f t="shared" si="895"/>
        <v>0</v>
      </c>
      <c r="O154" s="6"/>
      <c r="P154" s="67">
        <f t="shared" si="896"/>
        <v>0</v>
      </c>
      <c r="Q154" s="6"/>
      <c r="R154" s="67">
        <f t="shared" si="897"/>
        <v>0</v>
      </c>
      <c r="S154" s="6"/>
      <c r="T154" s="67">
        <f t="shared" si="898"/>
        <v>0</v>
      </c>
      <c r="U154" s="6"/>
      <c r="V154" s="67">
        <f t="shared" si="899"/>
        <v>0</v>
      </c>
      <c r="W154" s="6"/>
      <c r="X154" s="67">
        <f t="shared" si="900"/>
        <v>0</v>
      </c>
      <c r="Y154" s="6"/>
      <c r="Z154" s="67">
        <f t="shared" si="901"/>
        <v>0</v>
      </c>
      <c r="AA154" s="6"/>
      <c r="AB154" s="67">
        <f t="shared" si="902"/>
        <v>0</v>
      </c>
      <c r="AC154" s="62"/>
      <c r="AD154" s="67">
        <f t="shared" si="903"/>
        <v>0</v>
      </c>
      <c r="AE154" s="62"/>
      <c r="AF154" s="67">
        <f t="shared" si="904"/>
        <v>0</v>
      </c>
      <c r="AG154" s="62"/>
      <c r="AH154" s="67">
        <f t="shared" si="905"/>
        <v>0</v>
      </c>
      <c r="AI154" s="62"/>
      <c r="AJ154" s="67">
        <f t="shared" si="906"/>
        <v>0</v>
      </c>
      <c r="AK154" s="62"/>
      <c r="AL154" s="67">
        <f t="shared" si="907"/>
        <v>0</v>
      </c>
      <c r="AM154" s="62"/>
      <c r="AN154" s="67">
        <f t="shared" si="908"/>
        <v>0</v>
      </c>
      <c r="AO154" s="62"/>
      <c r="AP154" s="67">
        <f t="shared" si="909"/>
        <v>0</v>
      </c>
      <c r="AQ154" s="62"/>
      <c r="AR154" s="67">
        <f t="shared" si="910"/>
        <v>0</v>
      </c>
      <c r="AS154" s="62"/>
      <c r="AT154" s="67">
        <f t="shared" si="911"/>
        <v>0</v>
      </c>
      <c r="AU154" s="62"/>
      <c r="AV154" s="67">
        <f t="shared" si="912"/>
        <v>0</v>
      </c>
      <c r="AW154" s="62"/>
      <c r="AX154" s="67">
        <f t="shared" si="913"/>
        <v>0</v>
      </c>
      <c r="AY154" s="62"/>
      <c r="AZ154" s="67">
        <f t="shared" si="914"/>
        <v>0</v>
      </c>
      <c r="BA154" s="57"/>
      <c r="BB154" s="64">
        <f t="shared" si="873"/>
        <v>0</v>
      </c>
      <c r="BC154" s="64">
        <f t="shared" si="841"/>
        <v>0</v>
      </c>
      <c r="BD154" s="4"/>
      <c r="BE154" s="4"/>
      <c r="BF154" s="4">
        <f t="shared" si="842"/>
        <v>0</v>
      </c>
      <c r="BG154" s="236">
        <f t="shared" si="874"/>
        <v>0</v>
      </c>
      <c r="BH154" s="239">
        <f t="shared" si="875"/>
        <v>0</v>
      </c>
      <c r="BI154" s="4"/>
      <c r="BJ154" s="4">
        <f t="shared" si="843"/>
        <v>0</v>
      </c>
      <c r="BK154" s="236">
        <f t="shared" si="876"/>
        <v>0</v>
      </c>
      <c r="BL154" s="239">
        <f t="shared" si="877"/>
        <v>0</v>
      </c>
      <c r="BM154" s="4"/>
      <c r="BN154" s="4">
        <f t="shared" si="844"/>
        <v>0</v>
      </c>
      <c r="BO154" s="240">
        <f t="shared" si="845"/>
        <v>0</v>
      </c>
      <c r="BP154" s="240">
        <f t="shared" si="846"/>
        <v>0</v>
      </c>
      <c r="BQ154" s="4"/>
      <c r="BR154" s="4">
        <f t="shared" si="878"/>
        <v>0</v>
      </c>
      <c r="BS154" s="236">
        <f t="shared" si="879"/>
        <v>0</v>
      </c>
      <c r="BT154" s="239">
        <f t="shared" si="880"/>
        <v>0</v>
      </c>
      <c r="BU154" s="4"/>
      <c r="BV154" s="4">
        <f t="shared" si="881"/>
        <v>0</v>
      </c>
      <c r="BW154" s="4"/>
      <c r="BX154" s="4"/>
      <c r="BY154" s="4"/>
      <c r="BZ154" s="4"/>
      <c r="CA154" s="4"/>
      <c r="CB154" s="4"/>
      <c r="CC154" s="4"/>
      <c r="CD154" s="4"/>
      <c r="CE154" s="4"/>
      <c r="CF154" s="4"/>
      <c r="CG154" s="4"/>
      <c r="CH154" s="4"/>
      <c r="CI154" s="4"/>
      <c r="CJ154" s="4"/>
      <c r="CK154" s="4"/>
      <c r="CL154" s="4"/>
      <c r="CM154" s="4">
        <f t="shared" si="847"/>
        <v>0</v>
      </c>
      <c r="CN154" s="4">
        <f t="shared" si="848"/>
        <v>0</v>
      </c>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row>
    <row r="155" spans="1:182" s="5" customFormat="1" x14ac:dyDescent="0.2">
      <c r="A155" s="60" t="s">
        <v>127</v>
      </c>
      <c r="B155" s="60" t="s">
        <v>128</v>
      </c>
      <c r="C155" s="60" t="s">
        <v>10</v>
      </c>
      <c r="D155" s="60">
        <v>35</v>
      </c>
      <c r="E155" s="6">
        <v>0.25</v>
      </c>
      <c r="F155" s="67">
        <f t="shared" si="849"/>
        <v>8.75</v>
      </c>
      <c r="G155" s="246"/>
      <c r="H155" s="67">
        <f t="shared" si="892"/>
        <v>0</v>
      </c>
      <c r="I155" s="6"/>
      <c r="J155" s="67">
        <f t="shared" ref="J155" si="926">SUM(I155*$D155)</f>
        <v>0</v>
      </c>
      <c r="K155" s="6">
        <v>14</v>
      </c>
      <c r="L155" s="67">
        <f t="shared" si="894"/>
        <v>490</v>
      </c>
      <c r="M155" s="6"/>
      <c r="N155" s="67">
        <f t="shared" si="895"/>
        <v>0</v>
      </c>
      <c r="O155" s="6"/>
      <c r="P155" s="67">
        <f t="shared" si="896"/>
        <v>0</v>
      </c>
      <c r="Q155" s="6"/>
      <c r="R155" s="67">
        <f t="shared" si="897"/>
        <v>0</v>
      </c>
      <c r="S155" s="6"/>
      <c r="T155" s="67">
        <f t="shared" si="898"/>
        <v>0</v>
      </c>
      <c r="U155" s="6"/>
      <c r="V155" s="67">
        <f t="shared" si="899"/>
        <v>0</v>
      </c>
      <c r="W155" s="6"/>
      <c r="X155" s="67">
        <f t="shared" si="900"/>
        <v>0</v>
      </c>
      <c r="Y155" s="6"/>
      <c r="Z155" s="67">
        <f t="shared" si="901"/>
        <v>0</v>
      </c>
      <c r="AA155" s="6"/>
      <c r="AB155" s="67">
        <f t="shared" si="902"/>
        <v>0</v>
      </c>
      <c r="AC155" s="62"/>
      <c r="AD155" s="67">
        <f t="shared" si="903"/>
        <v>0</v>
      </c>
      <c r="AE155" s="62"/>
      <c r="AF155" s="67">
        <f t="shared" si="904"/>
        <v>0</v>
      </c>
      <c r="AG155" s="62"/>
      <c r="AH155" s="67">
        <f t="shared" si="905"/>
        <v>0</v>
      </c>
      <c r="AI155" s="62"/>
      <c r="AJ155" s="67">
        <f t="shared" si="906"/>
        <v>0</v>
      </c>
      <c r="AK155" s="62"/>
      <c r="AL155" s="67">
        <f t="shared" si="907"/>
        <v>0</v>
      </c>
      <c r="AM155" s="62"/>
      <c r="AN155" s="67">
        <f t="shared" si="908"/>
        <v>0</v>
      </c>
      <c r="AO155" s="62"/>
      <c r="AP155" s="67">
        <f t="shared" si="909"/>
        <v>0</v>
      </c>
      <c r="AQ155" s="62"/>
      <c r="AR155" s="67">
        <f t="shared" si="910"/>
        <v>0</v>
      </c>
      <c r="AS155" s="62"/>
      <c r="AT155" s="67">
        <f t="shared" si="911"/>
        <v>0</v>
      </c>
      <c r="AU155" s="62"/>
      <c r="AV155" s="67">
        <f t="shared" si="912"/>
        <v>0</v>
      </c>
      <c r="AW155" s="62"/>
      <c r="AX155" s="67">
        <f t="shared" si="913"/>
        <v>0</v>
      </c>
      <c r="AY155" s="62"/>
      <c r="AZ155" s="67">
        <f t="shared" si="914"/>
        <v>0</v>
      </c>
      <c r="BA155" s="57"/>
      <c r="BB155" s="64">
        <f t="shared" si="873"/>
        <v>14.25</v>
      </c>
      <c r="BC155" s="64">
        <f t="shared" si="841"/>
        <v>498.75</v>
      </c>
      <c r="BD155" s="4"/>
      <c r="BE155" s="4"/>
      <c r="BF155" s="4">
        <f t="shared" si="842"/>
        <v>0</v>
      </c>
      <c r="BG155" s="236">
        <f t="shared" si="874"/>
        <v>0.25</v>
      </c>
      <c r="BH155" s="239">
        <f t="shared" si="875"/>
        <v>8.75</v>
      </c>
      <c r="BI155" s="4"/>
      <c r="BJ155" s="4">
        <f t="shared" si="843"/>
        <v>0</v>
      </c>
      <c r="BK155" s="236">
        <f t="shared" si="876"/>
        <v>0</v>
      </c>
      <c r="BL155" s="239">
        <f t="shared" si="877"/>
        <v>0</v>
      </c>
      <c r="BM155" s="4"/>
      <c r="BN155" s="4">
        <f t="shared" si="844"/>
        <v>0</v>
      </c>
      <c r="BO155" s="240">
        <f t="shared" si="845"/>
        <v>0</v>
      </c>
      <c r="BP155" s="240">
        <f t="shared" si="846"/>
        <v>0</v>
      </c>
      <c r="BQ155" s="4"/>
      <c r="BR155" s="4">
        <f t="shared" si="878"/>
        <v>0</v>
      </c>
      <c r="BS155" s="236">
        <f t="shared" si="879"/>
        <v>14</v>
      </c>
      <c r="BT155" s="239">
        <f t="shared" si="880"/>
        <v>490</v>
      </c>
      <c r="BU155" s="4"/>
      <c r="BV155" s="4">
        <f t="shared" si="881"/>
        <v>0</v>
      </c>
      <c r="BW155" s="4"/>
      <c r="BX155" s="4"/>
      <c r="BY155" s="4"/>
      <c r="BZ155" s="4"/>
      <c r="CA155" s="4"/>
      <c r="CB155" s="4"/>
      <c r="CC155" s="4"/>
      <c r="CD155" s="4"/>
      <c r="CE155" s="4"/>
      <c r="CF155" s="4"/>
      <c r="CG155" s="4"/>
      <c r="CH155" s="4"/>
      <c r="CI155" s="4"/>
      <c r="CJ155" s="4"/>
      <c r="CK155" s="4"/>
      <c r="CL155" s="4"/>
      <c r="CM155" s="4">
        <f t="shared" si="847"/>
        <v>0</v>
      </c>
      <c r="CN155" s="4">
        <f t="shared" si="848"/>
        <v>0</v>
      </c>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row>
    <row r="156" spans="1:182" s="5" customFormat="1" x14ac:dyDescent="0.2">
      <c r="A156" s="60" t="s">
        <v>161</v>
      </c>
      <c r="B156" s="60" t="s">
        <v>162</v>
      </c>
      <c r="C156" s="60" t="s">
        <v>10</v>
      </c>
      <c r="D156" s="60">
        <v>35</v>
      </c>
      <c r="E156" s="6"/>
      <c r="F156" s="67">
        <f t="shared" si="849"/>
        <v>0</v>
      </c>
      <c r="G156" s="246">
        <v>25</v>
      </c>
      <c r="H156" s="67">
        <f t="shared" si="892"/>
        <v>875</v>
      </c>
      <c r="I156" s="6">
        <v>53.25</v>
      </c>
      <c r="J156" s="67">
        <f t="shared" ref="J156" si="927">SUM(I156*$D156)</f>
        <v>1863.75</v>
      </c>
      <c r="K156" s="6">
        <v>19.5</v>
      </c>
      <c r="L156" s="67">
        <f t="shared" si="894"/>
        <v>682.5</v>
      </c>
      <c r="M156" s="6"/>
      <c r="N156" s="67">
        <f t="shared" si="895"/>
        <v>0</v>
      </c>
      <c r="O156" s="6"/>
      <c r="P156" s="67">
        <f t="shared" si="896"/>
        <v>0</v>
      </c>
      <c r="Q156" s="6"/>
      <c r="R156" s="67">
        <f t="shared" si="897"/>
        <v>0</v>
      </c>
      <c r="S156" s="6"/>
      <c r="T156" s="67">
        <f t="shared" si="898"/>
        <v>0</v>
      </c>
      <c r="U156" s="6"/>
      <c r="V156" s="67">
        <f t="shared" si="899"/>
        <v>0</v>
      </c>
      <c r="W156" s="6"/>
      <c r="X156" s="67">
        <f t="shared" si="900"/>
        <v>0</v>
      </c>
      <c r="Y156" s="6"/>
      <c r="Z156" s="67">
        <f t="shared" si="901"/>
        <v>0</v>
      </c>
      <c r="AA156" s="6"/>
      <c r="AB156" s="67">
        <f t="shared" si="902"/>
        <v>0</v>
      </c>
      <c r="AC156" s="62"/>
      <c r="AD156" s="67">
        <f t="shared" si="903"/>
        <v>0</v>
      </c>
      <c r="AE156" s="62"/>
      <c r="AF156" s="67">
        <f t="shared" si="904"/>
        <v>0</v>
      </c>
      <c r="AG156" s="62"/>
      <c r="AH156" s="67">
        <f t="shared" si="905"/>
        <v>0</v>
      </c>
      <c r="AI156" s="62"/>
      <c r="AJ156" s="67">
        <f t="shared" si="906"/>
        <v>0</v>
      </c>
      <c r="AK156" s="62"/>
      <c r="AL156" s="67">
        <f t="shared" si="907"/>
        <v>0</v>
      </c>
      <c r="AM156" s="62"/>
      <c r="AN156" s="67">
        <f t="shared" si="908"/>
        <v>0</v>
      </c>
      <c r="AO156" s="62"/>
      <c r="AP156" s="67">
        <f t="shared" si="909"/>
        <v>0</v>
      </c>
      <c r="AQ156" s="62"/>
      <c r="AR156" s="67">
        <f t="shared" si="910"/>
        <v>0</v>
      </c>
      <c r="AS156" s="62"/>
      <c r="AT156" s="67">
        <f t="shared" si="911"/>
        <v>0</v>
      </c>
      <c r="AU156" s="62"/>
      <c r="AV156" s="67">
        <f t="shared" si="912"/>
        <v>0</v>
      </c>
      <c r="AW156" s="62"/>
      <c r="AX156" s="67">
        <f t="shared" si="913"/>
        <v>0</v>
      </c>
      <c r="AY156" s="62"/>
      <c r="AZ156" s="67">
        <f t="shared" si="914"/>
        <v>0</v>
      </c>
      <c r="BA156" s="57"/>
      <c r="BB156" s="64">
        <f t="shared" si="873"/>
        <v>97.75</v>
      </c>
      <c r="BC156" s="64">
        <f t="shared" si="841"/>
        <v>3421.25</v>
      </c>
      <c r="BD156" s="4"/>
      <c r="BE156" s="4"/>
      <c r="BF156" s="4">
        <f t="shared" si="842"/>
        <v>0</v>
      </c>
      <c r="BG156" s="236">
        <f t="shared" si="874"/>
        <v>0</v>
      </c>
      <c r="BH156" s="239">
        <f t="shared" si="875"/>
        <v>0</v>
      </c>
      <c r="BI156" s="4"/>
      <c r="BJ156" s="4">
        <f t="shared" si="843"/>
        <v>0</v>
      </c>
      <c r="BK156" s="236">
        <f t="shared" si="876"/>
        <v>25</v>
      </c>
      <c r="BL156" s="239">
        <f t="shared" si="877"/>
        <v>875</v>
      </c>
      <c r="BM156" s="4"/>
      <c r="BN156" s="4">
        <f t="shared" si="844"/>
        <v>0</v>
      </c>
      <c r="BO156" s="240">
        <f t="shared" si="845"/>
        <v>53.25</v>
      </c>
      <c r="BP156" s="240">
        <f t="shared" si="846"/>
        <v>1863.75</v>
      </c>
      <c r="BQ156" s="4"/>
      <c r="BR156" s="4">
        <f t="shared" si="878"/>
        <v>0</v>
      </c>
      <c r="BS156" s="236">
        <f t="shared" si="879"/>
        <v>19.5</v>
      </c>
      <c r="BT156" s="239">
        <f t="shared" si="880"/>
        <v>682.5</v>
      </c>
      <c r="BU156" s="4"/>
      <c r="BV156" s="4">
        <f t="shared" si="881"/>
        <v>0</v>
      </c>
      <c r="BW156" s="4"/>
      <c r="BX156" s="4"/>
      <c r="BY156" s="4"/>
      <c r="BZ156" s="4"/>
      <c r="CA156" s="4"/>
      <c r="CB156" s="4"/>
      <c r="CC156" s="4"/>
      <c r="CD156" s="4"/>
      <c r="CE156" s="4"/>
      <c r="CF156" s="4"/>
      <c r="CG156" s="4"/>
      <c r="CH156" s="4"/>
      <c r="CI156" s="4"/>
      <c r="CJ156" s="4"/>
      <c r="CK156" s="4"/>
      <c r="CL156" s="4"/>
      <c r="CM156" s="4">
        <f t="shared" si="847"/>
        <v>0</v>
      </c>
      <c r="CN156" s="4">
        <f t="shared" si="848"/>
        <v>0</v>
      </c>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row>
    <row r="157" spans="1:182" s="5" customFormat="1" x14ac:dyDescent="0.2">
      <c r="A157" s="60"/>
      <c r="B157" s="60"/>
      <c r="C157" s="60" t="s">
        <v>10</v>
      </c>
      <c r="D157" s="60">
        <v>35</v>
      </c>
      <c r="E157" s="6"/>
      <c r="F157" s="67">
        <f t="shared" si="849"/>
        <v>0</v>
      </c>
      <c r="G157" s="6"/>
      <c r="H157" s="67">
        <f t="shared" si="892"/>
        <v>0</v>
      </c>
      <c r="I157" s="6"/>
      <c r="J157" s="67">
        <f t="shared" ref="J157" si="928">SUM(I157*$D157)</f>
        <v>0</v>
      </c>
      <c r="K157" s="6"/>
      <c r="L157" s="67">
        <f t="shared" si="894"/>
        <v>0</v>
      </c>
      <c r="M157" s="6"/>
      <c r="N157" s="67">
        <f t="shared" si="895"/>
        <v>0</v>
      </c>
      <c r="O157" s="6"/>
      <c r="P157" s="67">
        <f t="shared" si="896"/>
        <v>0</v>
      </c>
      <c r="Q157" s="6"/>
      <c r="R157" s="67">
        <f t="shared" si="897"/>
        <v>0</v>
      </c>
      <c r="S157" s="6"/>
      <c r="T157" s="67">
        <f t="shared" si="898"/>
        <v>0</v>
      </c>
      <c r="U157" s="6"/>
      <c r="V157" s="67">
        <f t="shared" si="899"/>
        <v>0</v>
      </c>
      <c r="W157" s="6"/>
      <c r="X157" s="67">
        <f t="shared" si="900"/>
        <v>0</v>
      </c>
      <c r="Y157" s="6"/>
      <c r="Z157" s="67">
        <f t="shared" si="901"/>
        <v>0</v>
      </c>
      <c r="AA157" s="6"/>
      <c r="AB157" s="67">
        <f t="shared" si="902"/>
        <v>0</v>
      </c>
      <c r="AC157" s="62"/>
      <c r="AD157" s="67">
        <f t="shared" si="903"/>
        <v>0</v>
      </c>
      <c r="AE157" s="62"/>
      <c r="AF157" s="67">
        <f t="shared" si="904"/>
        <v>0</v>
      </c>
      <c r="AG157" s="62"/>
      <c r="AH157" s="67">
        <f t="shared" si="905"/>
        <v>0</v>
      </c>
      <c r="AI157" s="62"/>
      <c r="AJ157" s="67">
        <f t="shared" si="906"/>
        <v>0</v>
      </c>
      <c r="AK157" s="62"/>
      <c r="AL157" s="67">
        <f t="shared" si="907"/>
        <v>0</v>
      </c>
      <c r="AM157" s="62"/>
      <c r="AN157" s="67">
        <f t="shared" si="908"/>
        <v>0</v>
      </c>
      <c r="AO157" s="62"/>
      <c r="AP157" s="67">
        <f t="shared" si="909"/>
        <v>0</v>
      </c>
      <c r="AQ157" s="62"/>
      <c r="AR157" s="67">
        <f t="shared" si="910"/>
        <v>0</v>
      </c>
      <c r="AS157" s="62"/>
      <c r="AT157" s="67">
        <f t="shared" si="911"/>
        <v>0</v>
      </c>
      <c r="AU157" s="62"/>
      <c r="AV157" s="67">
        <f t="shared" si="912"/>
        <v>0</v>
      </c>
      <c r="AW157" s="62"/>
      <c r="AX157" s="67">
        <f t="shared" si="913"/>
        <v>0</v>
      </c>
      <c r="AY157" s="62"/>
      <c r="AZ157" s="67">
        <f t="shared" si="914"/>
        <v>0</v>
      </c>
      <c r="BA157" s="57"/>
      <c r="BB157" s="64">
        <f t="shared" si="873"/>
        <v>0</v>
      </c>
      <c r="BC157" s="64">
        <f t="shared" si="841"/>
        <v>0</v>
      </c>
      <c r="BD157" s="4"/>
      <c r="BE157" s="4"/>
      <c r="BF157" s="4">
        <f t="shared" si="842"/>
        <v>0</v>
      </c>
      <c r="BG157" s="236">
        <f t="shared" si="874"/>
        <v>0</v>
      </c>
      <c r="BH157" s="239">
        <f t="shared" si="875"/>
        <v>0</v>
      </c>
      <c r="BI157" s="4"/>
      <c r="BJ157" s="4">
        <f t="shared" si="843"/>
        <v>0</v>
      </c>
      <c r="BK157" s="236">
        <f t="shared" si="876"/>
        <v>0</v>
      </c>
      <c r="BL157" s="239">
        <f t="shared" si="877"/>
        <v>0</v>
      </c>
      <c r="BM157" s="4"/>
      <c r="BN157" s="4">
        <f t="shared" si="844"/>
        <v>0</v>
      </c>
      <c r="BO157" s="240">
        <f t="shared" si="845"/>
        <v>0</v>
      </c>
      <c r="BP157" s="240">
        <f t="shared" si="846"/>
        <v>0</v>
      </c>
      <c r="BQ157" s="4"/>
      <c r="BR157" s="4">
        <f t="shared" si="878"/>
        <v>0</v>
      </c>
      <c r="BS157" s="236">
        <f t="shared" si="879"/>
        <v>0</v>
      </c>
      <c r="BT157" s="239">
        <f t="shared" si="880"/>
        <v>0</v>
      </c>
      <c r="BU157" s="4"/>
      <c r="BV157" s="4">
        <f t="shared" si="881"/>
        <v>0</v>
      </c>
      <c r="BW157" s="4"/>
      <c r="BX157" s="4"/>
      <c r="BY157" s="4"/>
      <c r="BZ157" s="4"/>
      <c r="CA157" s="4"/>
      <c r="CB157" s="4"/>
      <c r="CC157" s="4"/>
      <c r="CD157" s="4"/>
      <c r="CE157" s="4"/>
      <c r="CF157" s="4"/>
      <c r="CG157" s="4"/>
      <c r="CH157" s="4"/>
      <c r="CI157" s="4"/>
      <c r="CJ157" s="4"/>
      <c r="CK157" s="4"/>
      <c r="CL157" s="4"/>
      <c r="CM157" s="4">
        <f t="shared" si="847"/>
        <v>0</v>
      </c>
      <c r="CN157" s="4">
        <f t="shared" si="848"/>
        <v>0</v>
      </c>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row>
    <row r="158" spans="1:182" s="5" customFormat="1" x14ac:dyDescent="0.2">
      <c r="A158" s="60"/>
      <c r="B158" s="60"/>
      <c r="C158" s="60" t="s">
        <v>10</v>
      </c>
      <c r="D158" s="60">
        <v>35</v>
      </c>
      <c r="E158" s="6"/>
      <c r="F158" s="67">
        <f t="shared" si="849"/>
        <v>0</v>
      </c>
      <c r="G158" s="6"/>
      <c r="H158" s="67">
        <f t="shared" si="892"/>
        <v>0</v>
      </c>
      <c r="I158" s="6"/>
      <c r="J158" s="67">
        <f t="shared" ref="J158" si="929">SUM(I158*$D158)</f>
        <v>0</v>
      </c>
      <c r="K158" s="6"/>
      <c r="L158" s="67">
        <f t="shared" si="894"/>
        <v>0</v>
      </c>
      <c r="M158" s="6"/>
      <c r="N158" s="67">
        <f t="shared" si="895"/>
        <v>0</v>
      </c>
      <c r="O158" s="6"/>
      <c r="P158" s="67">
        <f t="shared" si="896"/>
        <v>0</v>
      </c>
      <c r="Q158" s="6"/>
      <c r="R158" s="67">
        <f t="shared" si="897"/>
        <v>0</v>
      </c>
      <c r="S158" s="6"/>
      <c r="T158" s="67">
        <f t="shared" si="898"/>
        <v>0</v>
      </c>
      <c r="U158" s="6"/>
      <c r="V158" s="67">
        <f t="shared" si="899"/>
        <v>0</v>
      </c>
      <c r="W158" s="6"/>
      <c r="X158" s="67">
        <f t="shared" si="900"/>
        <v>0</v>
      </c>
      <c r="Y158" s="6"/>
      <c r="Z158" s="67">
        <f t="shared" si="901"/>
        <v>0</v>
      </c>
      <c r="AA158" s="6"/>
      <c r="AB158" s="67">
        <f t="shared" si="902"/>
        <v>0</v>
      </c>
      <c r="AC158" s="62"/>
      <c r="AD158" s="67">
        <f t="shared" si="903"/>
        <v>0</v>
      </c>
      <c r="AE158" s="62"/>
      <c r="AF158" s="67">
        <f t="shared" si="904"/>
        <v>0</v>
      </c>
      <c r="AG158" s="62"/>
      <c r="AH158" s="67">
        <f t="shared" si="905"/>
        <v>0</v>
      </c>
      <c r="AI158" s="62"/>
      <c r="AJ158" s="67">
        <f t="shared" si="906"/>
        <v>0</v>
      </c>
      <c r="AK158" s="62"/>
      <c r="AL158" s="67">
        <f t="shared" si="907"/>
        <v>0</v>
      </c>
      <c r="AM158" s="62"/>
      <c r="AN158" s="67">
        <f t="shared" si="908"/>
        <v>0</v>
      </c>
      <c r="AO158" s="62"/>
      <c r="AP158" s="67">
        <f t="shared" si="909"/>
        <v>0</v>
      </c>
      <c r="AQ158" s="62"/>
      <c r="AR158" s="67">
        <f t="shared" si="910"/>
        <v>0</v>
      </c>
      <c r="AS158" s="62"/>
      <c r="AT158" s="67">
        <f t="shared" si="911"/>
        <v>0</v>
      </c>
      <c r="AU158" s="62"/>
      <c r="AV158" s="67">
        <f t="shared" si="912"/>
        <v>0</v>
      </c>
      <c r="AW158" s="62"/>
      <c r="AX158" s="67">
        <f t="shared" si="913"/>
        <v>0</v>
      </c>
      <c r="AY158" s="62"/>
      <c r="AZ158" s="67">
        <f t="shared" si="914"/>
        <v>0</v>
      </c>
      <c r="BA158" s="57"/>
      <c r="BB158" s="64">
        <f t="shared" si="873"/>
        <v>0</v>
      </c>
      <c r="BC158" s="64">
        <f t="shared" si="841"/>
        <v>0</v>
      </c>
      <c r="BD158" s="4"/>
      <c r="BE158" s="4"/>
      <c r="BF158" s="4">
        <f t="shared" si="842"/>
        <v>0</v>
      </c>
      <c r="BG158" s="236">
        <f t="shared" si="874"/>
        <v>0</v>
      </c>
      <c r="BH158" s="239">
        <f t="shared" si="875"/>
        <v>0</v>
      </c>
      <c r="BI158" s="4"/>
      <c r="BJ158" s="4">
        <f t="shared" si="843"/>
        <v>0</v>
      </c>
      <c r="BK158" s="236">
        <f t="shared" si="876"/>
        <v>0</v>
      </c>
      <c r="BL158" s="239">
        <f t="shared" si="877"/>
        <v>0</v>
      </c>
      <c r="BM158" s="4"/>
      <c r="BN158" s="4">
        <f t="shared" si="844"/>
        <v>0</v>
      </c>
      <c r="BO158" s="240">
        <f t="shared" si="845"/>
        <v>0</v>
      </c>
      <c r="BP158" s="240">
        <f t="shared" si="846"/>
        <v>0</v>
      </c>
      <c r="BQ158" s="4"/>
      <c r="BR158" s="4">
        <f t="shared" si="878"/>
        <v>0</v>
      </c>
      <c r="BS158" s="236">
        <f t="shared" si="879"/>
        <v>0</v>
      </c>
      <c r="BT158" s="239">
        <f t="shared" si="880"/>
        <v>0</v>
      </c>
      <c r="BU158" s="4"/>
      <c r="BV158" s="4">
        <f t="shared" si="881"/>
        <v>0</v>
      </c>
      <c r="BW158" s="4"/>
      <c r="BX158" s="4"/>
      <c r="BY158" s="4"/>
      <c r="BZ158" s="4"/>
      <c r="CA158" s="4"/>
      <c r="CB158" s="4"/>
      <c r="CC158" s="4"/>
      <c r="CD158" s="4"/>
      <c r="CE158" s="4"/>
      <c r="CF158" s="4"/>
      <c r="CG158" s="4"/>
      <c r="CH158" s="4"/>
      <c r="CI158" s="4"/>
      <c r="CJ158" s="4"/>
      <c r="CK158" s="4"/>
      <c r="CL158" s="4"/>
      <c r="CM158" s="4">
        <f t="shared" si="847"/>
        <v>0</v>
      </c>
      <c r="CN158" s="4">
        <f t="shared" si="848"/>
        <v>0</v>
      </c>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row>
    <row r="159" spans="1:182" s="5" customFormat="1" x14ac:dyDescent="0.2">
      <c r="A159" s="19"/>
      <c r="B159" s="19"/>
      <c r="C159" s="19"/>
      <c r="D159" s="19"/>
      <c r="E159" s="19"/>
      <c r="F159" s="19"/>
      <c r="G159" s="19"/>
      <c r="H159" s="19"/>
      <c r="I159" s="19"/>
      <c r="J159" s="19"/>
      <c r="K159" s="58"/>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58"/>
      <c r="AJ159" s="19"/>
      <c r="AK159" s="19"/>
      <c r="AL159" s="19"/>
      <c r="AM159" s="19"/>
      <c r="AN159" s="19"/>
      <c r="AO159" s="19"/>
      <c r="AP159" s="19"/>
      <c r="AQ159" s="19"/>
      <c r="AR159" s="19"/>
      <c r="AS159" s="19"/>
      <c r="AT159" s="19"/>
      <c r="AU159" s="19"/>
      <c r="AV159" s="19"/>
      <c r="AW159" s="19"/>
      <c r="AX159" s="19"/>
      <c r="AY159" s="19"/>
      <c r="AZ159" s="19"/>
      <c r="BA159" s="19"/>
      <c r="BB159" s="17"/>
      <c r="BC159" s="17"/>
      <c r="BD159" s="4"/>
      <c r="BE159" s="4"/>
      <c r="BF159" s="4">
        <f t="shared" si="842"/>
        <v>0</v>
      </c>
      <c r="BG159" s="236">
        <f t="shared" si="874"/>
        <v>0</v>
      </c>
      <c r="BH159" s="239">
        <f t="shared" si="875"/>
        <v>0</v>
      </c>
      <c r="BI159" s="4"/>
      <c r="BJ159" s="4">
        <f t="shared" si="843"/>
        <v>0</v>
      </c>
      <c r="BK159" s="236">
        <f t="shared" si="876"/>
        <v>0</v>
      </c>
      <c r="BL159" s="239">
        <f t="shared" si="877"/>
        <v>0</v>
      </c>
      <c r="BM159" s="4"/>
      <c r="BN159" s="4">
        <f t="shared" si="844"/>
        <v>0</v>
      </c>
      <c r="BO159" s="240">
        <f t="shared" si="845"/>
        <v>0</v>
      </c>
      <c r="BP159" s="240">
        <f t="shared" si="846"/>
        <v>0</v>
      </c>
      <c r="BQ159" s="4"/>
      <c r="BR159" s="4">
        <f t="shared" si="878"/>
        <v>0</v>
      </c>
      <c r="BS159" s="236">
        <f t="shared" si="879"/>
        <v>0</v>
      </c>
      <c r="BT159" s="239">
        <f t="shared" si="880"/>
        <v>0</v>
      </c>
      <c r="BU159" s="4"/>
      <c r="BV159" s="4">
        <f t="shared" si="881"/>
        <v>0</v>
      </c>
      <c r="BW159" s="4"/>
      <c r="BX159" s="4"/>
      <c r="BY159" s="4"/>
      <c r="BZ159" s="4"/>
      <c r="CA159" s="4"/>
      <c r="CB159" s="4"/>
      <c r="CC159" s="4"/>
      <c r="CD159" s="4"/>
      <c r="CE159" s="4"/>
      <c r="CF159" s="4"/>
      <c r="CG159" s="4"/>
      <c r="CH159" s="4"/>
      <c r="CI159" s="4"/>
      <c r="CJ159" s="4"/>
      <c r="CK159" s="4"/>
      <c r="CL159" s="4"/>
      <c r="CM159" s="4">
        <f t="shared" si="847"/>
        <v>0</v>
      </c>
      <c r="CN159" s="4">
        <f t="shared" si="848"/>
        <v>0</v>
      </c>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row>
    <row r="160" spans="1:182" s="5" customFormat="1"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59"/>
      <c r="AD160" s="19"/>
      <c r="AE160" s="59"/>
      <c r="AF160" s="19"/>
      <c r="AG160" s="59"/>
      <c r="AH160" s="19"/>
      <c r="AI160" s="59"/>
      <c r="AJ160" s="19"/>
      <c r="AK160" s="59"/>
      <c r="AL160" s="19"/>
      <c r="AM160" s="59"/>
      <c r="AN160" s="19"/>
      <c r="AO160" s="59"/>
      <c r="AP160" s="19"/>
      <c r="AQ160" s="59"/>
      <c r="AR160" s="19"/>
      <c r="AS160" s="59"/>
      <c r="AT160" s="19"/>
      <c r="AU160" s="59"/>
      <c r="AV160" s="19"/>
      <c r="AW160" s="59"/>
      <c r="AX160" s="19"/>
      <c r="AY160" s="59"/>
      <c r="AZ160" s="19"/>
      <c r="BA160" s="19"/>
      <c r="BB160" s="17"/>
      <c r="BC160" s="17"/>
      <c r="BD160" s="66"/>
      <c r="BE160" s="4"/>
      <c r="BF160" s="4">
        <f t="shared" si="842"/>
        <v>0</v>
      </c>
      <c r="BG160" s="236">
        <f t="shared" si="874"/>
        <v>0</v>
      </c>
      <c r="BH160" s="239">
        <f t="shared" si="875"/>
        <v>0</v>
      </c>
      <c r="BI160" s="4"/>
      <c r="BJ160" s="4">
        <f t="shared" si="843"/>
        <v>0</v>
      </c>
      <c r="BK160" s="236">
        <f t="shared" si="876"/>
        <v>0</v>
      </c>
      <c r="BL160" s="239">
        <f t="shared" si="877"/>
        <v>0</v>
      </c>
      <c r="BM160" s="4"/>
      <c r="BN160" s="4">
        <f t="shared" si="844"/>
        <v>0</v>
      </c>
      <c r="BO160" s="240">
        <f t="shared" si="845"/>
        <v>0</v>
      </c>
      <c r="BP160" s="240">
        <f t="shared" si="846"/>
        <v>0</v>
      </c>
      <c r="BQ160" s="4"/>
      <c r="BR160" s="4">
        <f t="shared" si="878"/>
        <v>0</v>
      </c>
      <c r="BS160" s="236">
        <f t="shared" si="879"/>
        <v>0</v>
      </c>
      <c r="BT160" s="239">
        <f t="shared" si="880"/>
        <v>0</v>
      </c>
      <c r="BU160" s="4"/>
      <c r="BV160" s="4">
        <f t="shared" si="881"/>
        <v>0</v>
      </c>
      <c r="BW160" s="4"/>
      <c r="BX160" s="4"/>
      <c r="BY160" s="4"/>
      <c r="BZ160" s="4"/>
      <c r="CA160" s="4"/>
      <c r="CB160" s="4"/>
      <c r="CC160" s="4"/>
      <c r="CD160" s="4"/>
      <c r="CE160" s="4"/>
      <c r="CF160" s="4"/>
      <c r="CG160" s="4"/>
      <c r="CH160" s="4"/>
      <c r="CI160" s="4"/>
      <c r="CJ160" s="4"/>
      <c r="CK160" s="4"/>
      <c r="CL160" s="4"/>
      <c r="CM160" s="4">
        <f t="shared" si="847"/>
        <v>0</v>
      </c>
      <c r="CN160" s="4">
        <f t="shared" si="848"/>
        <v>0</v>
      </c>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row>
    <row r="161" spans="1:182" s="14" customFormat="1" ht="48" x14ac:dyDescent="0.2">
      <c r="A161" s="68"/>
      <c r="B161" s="68" t="s">
        <v>80</v>
      </c>
      <c r="C161" s="68"/>
      <c r="D161" s="68"/>
      <c r="E161" s="68">
        <f>SUM(E126:E158)</f>
        <v>63.25</v>
      </c>
      <c r="F161" s="153">
        <f t="shared" ref="F161:AZ161" si="930">SUM(F126:F158)</f>
        <v>8064.25</v>
      </c>
      <c r="G161" s="68">
        <f t="shared" si="930"/>
        <v>109.5</v>
      </c>
      <c r="H161" s="68">
        <f t="shared" si="930"/>
        <v>11242.25</v>
      </c>
      <c r="I161" s="68">
        <f t="shared" si="930"/>
        <v>75.75</v>
      </c>
      <c r="J161" s="68">
        <f t="shared" si="930"/>
        <v>4729.75</v>
      </c>
      <c r="K161" s="68">
        <f t="shared" si="930"/>
        <v>40</v>
      </c>
      <c r="L161" s="68">
        <f t="shared" si="930"/>
        <v>2082.5</v>
      </c>
      <c r="M161" s="68">
        <f t="shared" si="930"/>
        <v>22</v>
      </c>
      <c r="N161" s="68">
        <f t="shared" si="930"/>
        <v>2728</v>
      </c>
      <c r="O161" s="68">
        <f t="shared" si="930"/>
        <v>0</v>
      </c>
      <c r="P161" s="68">
        <f t="shared" si="930"/>
        <v>0</v>
      </c>
      <c r="Q161" s="68">
        <f t="shared" si="930"/>
        <v>0</v>
      </c>
      <c r="R161" s="68">
        <f t="shared" si="930"/>
        <v>0</v>
      </c>
      <c r="S161" s="68">
        <f t="shared" si="930"/>
        <v>0</v>
      </c>
      <c r="T161" s="68">
        <f t="shared" si="930"/>
        <v>0</v>
      </c>
      <c r="U161" s="68">
        <f t="shared" si="930"/>
        <v>0</v>
      </c>
      <c r="V161" s="68">
        <f t="shared" si="930"/>
        <v>0</v>
      </c>
      <c r="W161" s="68">
        <f t="shared" si="930"/>
        <v>0</v>
      </c>
      <c r="X161" s="68">
        <f t="shared" si="930"/>
        <v>0</v>
      </c>
      <c r="Y161" s="68">
        <f t="shared" si="930"/>
        <v>0</v>
      </c>
      <c r="Z161" s="68">
        <f t="shared" si="930"/>
        <v>0</v>
      </c>
      <c r="AA161" s="68">
        <f t="shared" si="930"/>
        <v>0</v>
      </c>
      <c r="AB161" s="68">
        <f t="shared" si="930"/>
        <v>0</v>
      </c>
      <c r="AC161" s="68">
        <f t="shared" si="930"/>
        <v>0</v>
      </c>
      <c r="AD161" s="68">
        <f t="shared" si="930"/>
        <v>0</v>
      </c>
      <c r="AE161" s="68">
        <f t="shared" si="930"/>
        <v>0</v>
      </c>
      <c r="AF161" s="68">
        <f t="shared" si="930"/>
        <v>0</v>
      </c>
      <c r="AG161" s="68">
        <f t="shared" si="930"/>
        <v>0</v>
      </c>
      <c r="AH161" s="68">
        <f t="shared" si="930"/>
        <v>0</v>
      </c>
      <c r="AI161" s="68">
        <f t="shared" si="930"/>
        <v>0</v>
      </c>
      <c r="AJ161" s="68">
        <f t="shared" si="930"/>
        <v>0</v>
      </c>
      <c r="AK161" s="68">
        <f t="shared" si="930"/>
        <v>0</v>
      </c>
      <c r="AL161" s="68">
        <f t="shared" si="930"/>
        <v>0</v>
      </c>
      <c r="AM161" s="68">
        <f t="shared" si="930"/>
        <v>0</v>
      </c>
      <c r="AN161" s="68">
        <f t="shared" si="930"/>
        <v>0</v>
      </c>
      <c r="AO161" s="68">
        <f t="shared" si="930"/>
        <v>0</v>
      </c>
      <c r="AP161" s="68">
        <f t="shared" si="930"/>
        <v>0</v>
      </c>
      <c r="AQ161" s="68">
        <f t="shared" si="930"/>
        <v>0</v>
      </c>
      <c r="AR161" s="68">
        <f t="shared" si="930"/>
        <v>0</v>
      </c>
      <c r="AS161" s="68">
        <f t="shared" si="930"/>
        <v>0</v>
      </c>
      <c r="AT161" s="68">
        <f t="shared" si="930"/>
        <v>0</v>
      </c>
      <c r="AU161" s="68">
        <f t="shared" si="930"/>
        <v>0</v>
      </c>
      <c r="AV161" s="68">
        <f t="shared" si="930"/>
        <v>0</v>
      </c>
      <c r="AW161" s="68">
        <f t="shared" si="930"/>
        <v>0</v>
      </c>
      <c r="AX161" s="68">
        <f t="shared" si="930"/>
        <v>0</v>
      </c>
      <c r="AY161" s="68">
        <f t="shared" si="930"/>
        <v>0</v>
      </c>
      <c r="AZ161" s="68">
        <f t="shared" si="930"/>
        <v>0</v>
      </c>
      <c r="BA161" s="68"/>
      <c r="BB161" s="69">
        <f>SUM(BB126:BB158)</f>
        <v>310.5</v>
      </c>
      <c r="BC161" s="69">
        <f>SUM(BC126:BC158)</f>
        <v>28846.75</v>
      </c>
      <c r="BD161" s="70" t="s">
        <v>80</v>
      </c>
      <c r="BE161" s="153">
        <f>SUM(BE126:BE160)</f>
        <v>7.5</v>
      </c>
      <c r="BF161" s="153">
        <f t="shared" ref="BF161:CL161" si="931">SUM(BF126:BF160)</f>
        <v>1050</v>
      </c>
      <c r="BG161" s="153">
        <f>SUM(BG126:BG160)</f>
        <v>70.75</v>
      </c>
      <c r="BH161" s="153">
        <f>SUM(BH126:BH160)</f>
        <v>9114.25</v>
      </c>
      <c r="BI161" s="153">
        <f t="shared" si="931"/>
        <v>6.5</v>
      </c>
      <c r="BJ161" s="153">
        <f t="shared" si="931"/>
        <v>830</v>
      </c>
      <c r="BK161" s="153">
        <f>SUM(BK126:BK160)</f>
        <v>116</v>
      </c>
      <c r="BL161" s="153">
        <f>SUM(BL126:BL160)</f>
        <v>12072.25</v>
      </c>
      <c r="BM161" s="153">
        <f t="shared" si="931"/>
        <v>8.5</v>
      </c>
      <c r="BN161" s="153">
        <f t="shared" si="931"/>
        <v>1020</v>
      </c>
      <c r="BO161" s="153">
        <f>SUM(BO126:BO160)</f>
        <v>84.25</v>
      </c>
      <c r="BP161" s="153">
        <f>SUM(BP126:BP160)</f>
        <v>5749.75</v>
      </c>
      <c r="BQ161" s="153">
        <f t="shared" si="931"/>
        <v>6.5</v>
      </c>
      <c r="BR161" s="153">
        <f t="shared" si="931"/>
        <v>810</v>
      </c>
      <c r="BS161" s="153">
        <f>SUM(BS126:BS160)</f>
        <v>46.5</v>
      </c>
      <c r="BT161" s="153">
        <f>SUM(BT126:BT160)</f>
        <v>2892.5</v>
      </c>
      <c r="BU161" s="153">
        <f t="shared" si="931"/>
        <v>13.75</v>
      </c>
      <c r="BV161" s="153">
        <f t="shared" si="931"/>
        <v>1605</v>
      </c>
      <c r="BW161" s="153">
        <f t="shared" si="931"/>
        <v>0</v>
      </c>
      <c r="BX161" s="153">
        <f t="shared" si="931"/>
        <v>0</v>
      </c>
      <c r="BY161" s="153">
        <f t="shared" si="931"/>
        <v>0</v>
      </c>
      <c r="BZ161" s="153">
        <f t="shared" si="931"/>
        <v>0</v>
      </c>
      <c r="CA161" s="153">
        <f t="shared" si="931"/>
        <v>0</v>
      </c>
      <c r="CB161" s="153">
        <f t="shared" si="931"/>
        <v>0</v>
      </c>
      <c r="CC161" s="153">
        <f t="shared" si="931"/>
        <v>0</v>
      </c>
      <c r="CD161" s="153">
        <f t="shared" si="931"/>
        <v>0</v>
      </c>
      <c r="CE161" s="153">
        <f t="shared" si="931"/>
        <v>0</v>
      </c>
      <c r="CF161" s="153">
        <f t="shared" si="931"/>
        <v>0</v>
      </c>
      <c r="CG161" s="153">
        <f t="shared" si="931"/>
        <v>0</v>
      </c>
      <c r="CH161" s="153">
        <f t="shared" si="931"/>
        <v>0</v>
      </c>
      <c r="CI161" s="153">
        <f t="shared" si="931"/>
        <v>0</v>
      </c>
      <c r="CJ161" s="153">
        <f t="shared" si="931"/>
        <v>0</v>
      </c>
      <c r="CK161" s="153">
        <f t="shared" si="931"/>
        <v>0</v>
      </c>
      <c r="CL161" s="153">
        <f t="shared" si="931"/>
        <v>0</v>
      </c>
      <c r="CM161" s="69">
        <f>SUM(CM126:CM158)</f>
        <v>42.75</v>
      </c>
      <c r="CN161" s="69">
        <f>SUM(CN126:CN158)</f>
        <v>5315</v>
      </c>
      <c r="CO161" s="70" t="s">
        <v>80</v>
      </c>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c r="DS161" s="18"/>
      <c r="DT161" s="18"/>
      <c r="DU161" s="18"/>
      <c r="DV161" s="18"/>
      <c r="DW161" s="18"/>
      <c r="DX161" s="18"/>
      <c r="DY161" s="18"/>
      <c r="DZ161" s="18"/>
      <c r="EA161" s="18"/>
      <c r="EB161" s="18"/>
      <c r="EC161" s="18"/>
      <c r="ED161" s="18"/>
      <c r="EE161" s="18"/>
      <c r="EF161" s="18"/>
      <c r="EG161" s="18"/>
      <c r="EH161" s="18"/>
      <c r="EI161" s="18"/>
      <c r="EJ161" s="18"/>
      <c r="EK161" s="18"/>
      <c r="EL161" s="18"/>
      <c r="EM161" s="18"/>
      <c r="EN161" s="18"/>
      <c r="EO161" s="18"/>
      <c r="EP161" s="18"/>
      <c r="EQ161" s="18"/>
      <c r="ER161" s="18"/>
      <c r="ES161" s="18"/>
      <c r="ET161" s="18"/>
      <c r="EU161" s="18"/>
      <c r="EV161" s="18"/>
      <c r="EW161" s="18"/>
      <c r="EX161" s="18"/>
      <c r="EY161" s="18"/>
      <c r="EZ161" s="18"/>
      <c r="FA161" s="18"/>
      <c r="FB161" s="18"/>
      <c r="FC161" s="18"/>
      <c r="FD161" s="18"/>
      <c r="FE161" s="18"/>
      <c r="FF161" s="18"/>
      <c r="FG161" s="18"/>
      <c r="FH161" s="18"/>
      <c r="FI161" s="18"/>
      <c r="FJ161" s="18"/>
      <c r="FK161" s="18"/>
      <c r="FL161" s="18"/>
      <c r="FM161" s="18"/>
      <c r="FN161" s="18"/>
      <c r="FO161" s="18"/>
      <c r="FP161" s="18"/>
      <c r="FQ161" s="18"/>
      <c r="FR161" s="18"/>
      <c r="FS161" s="18"/>
      <c r="FT161" s="18"/>
      <c r="FU161" s="18"/>
      <c r="FV161" s="18"/>
      <c r="FW161" s="18"/>
      <c r="FX161" s="18"/>
      <c r="FY161" s="18"/>
      <c r="FZ161" s="18"/>
    </row>
    <row r="162" spans="1:182" ht="24" x14ac:dyDescent="0.2">
      <c r="A162" s="68"/>
      <c r="B162" s="68" t="s">
        <v>81</v>
      </c>
      <c r="C162" s="68"/>
      <c r="D162" s="68"/>
      <c r="E162" s="265">
        <f>F161/E161</f>
        <v>127.49802371541502</v>
      </c>
      <c r="F162" s="265"/>
      <c r="G162" s="265">
        <f>H161/G161</f>
        <v>102.6689497716895</v>
      </c>
      <c r="H162" s="265"/>
      <c r="I162" s="265">
        <f>J161/I161</f>
        <v>62.438943894389439</v>
      </c>
      <c r="J162" s="265"/>
      <c r="K162" s="265">
        <f>L161/K161</f>
        <v>52.0625</v>
      </c>
      <c r="L162" s="265"/>
      <c r="M162" s="265">
        <f>N161/M161</f>
        <v>124</v>
      </c>
      <c r="N162" s="265"/>
      <c r="O162" s="265" t="e">
        <f>P161/O161</f>
        <v>#DIV/0!</v>
      </c>
      <c r="P162" s="265"/>
      <c r="Q162" s="265" t="e">
        <f>R161/Q161</f>
        <v>#DIV/0!</v>
      </c>
      <c r="R162" s="265"/>
      <c r="S162" s="265" t="e">
        <f>T161/S161</f>
        <v>#DIV/0!</v>
      </c>
      <c r="T162" s="265"/>
      <c r="U162" s="265" t="e">
        <f>V161/U161</f>
        <v>#DIV/0!</v>
      </c>
      <c r="V162" s="265"/>
      <c r="W162" s="265" t="e">
        <f>X161/W161</f>
        <v>#DIV/0!</v>
      </c>
      <c r="X162" s="265"/>
      <c r="Y162" s="265" t="e">
        <f>Z161/Y161</f>
        <v>#DIV/0!</v>
      </c>
      <c r="Z162" s="265"/>
      <c r="AA162" s="265" t="e">
        <f>AB161/AA161</f>
        <v>#DIV/0!</v>
      </c>
      <c r="AB162" s="265"/>
      <c r="AC162" s="265" t="e">
        <f>AD161/AC161</f>
        <v>#DIV/0!</v>
      </c>
      <c r="AD162" s="265"/>
      <c r="AE162" s="265" t="e">
        <f>AF161/AE161</f>
        <v>#DIV/0!</v>
      </c>
      <c r="AF162" s="265"/>
      <c r="AG162" s="265" t="e">
        <f>AH161/AG161</f>
        <v>#DIV/0!</v>
      </c>
      <c r="AH162" s="265"/>
      <c r="AI162" s="265" t="e">
        <f>AJ161/AI161</f>
        <v>#DIV/0!</v>
      </c>
      <c r="AJ162" s="265"/>
      <c r="AK162" s="265" t="e">
        <f>AL161/AK161</f>
        <v>#DIV/0!</v>
      </c>
      <c r="AL162" s="265"/>
      <c r="AM162" s="265" t="e">
        <f>AN161/AM161</f>
        <v>#DIV/0!</v>
      </c>
      <c r="AN162" s="265"/>
      <c r="AO162" s="265" t="e">
        <f>AP161/AO161</f>
        <v>#DIV/0!</v>
      </c>
      <c r="AP162" s="265"/>
      <c r="AQ162" s="265" t="e">
        <f>AR161/AQ161</f>
        <v>#DIV/0!</v>
      </c>
      <c r="AR162" s="265"/>
      <c r="AS162" s="265" t="e">
        <f>AT161/AS161</f>
        <v>#DIV/0!</v>
      </c>
      <c r="AT162" s="265"/>
      <c r="AU162" s="265" t="e">
        <f>AV161/AU161</f>
        <v>#DIV/0!</v>
      </c>
      <c r="AV162" s="265"/>
      <c r="AW162" s="265" t="e">
        <f>AX161/AW161</f>
        <v>#DIV/0!</v>
      </c>
      <c r="AX162" s="265"/>
      <c r="AY162" s="265" t="e">
        <f>AZ161/AY161</f>
        <v>#DIV/0!</v>
      </c>
      <c r="AZ162" s="265"/>
      <c r="BA162" s="73"/>
      <c r="BB162" s="266">
        <f>BC161/BB161</f>
        <v>92.904186795491142</v>
      </c>
      <c r="BC162" s="266"/>
      <c r="BD162" s="71" t="s">
        <v>82</v>
      </c>
      <c r="BE162" s="265"/>
      <c r="BF162" s="265"/>
      <c r="BG162" s="234"/>
      <c r="BH162" s="234"/>
      <c r="BI162" s="265"/>
      <c r="BJ162" s="265"/>
      <c r="BK162" s="234"/>
      <c r="BL162" s="234"/>
      <c r="BM162" s="265"/>
      <c r="BN162" s="265"/>
      <c r="BO162" s="234"/>
      <c r="BP162" s="234"/>
      <c r="BQ162" s="265"/>
      <c r="BR162" s="265"/>
      <c r="BS162" s="244"/>
      <c r="BT162" s="244"/>
      <c r="BU162" s="265"/>
      <c r="BV162" s="265"/>
      <c r="BW162" s="265"/>
      <c r="BX162" s="265"/>
      <c r="BY162" s="265"/>
      <c r="BZ162" s="265"/>
      <c r="CA162" s="265"/>
      <c r="CB162" s="265"/>
      <c r="CC162" s="265"/>
      <c r="CD162" s="265"/>
      <c r="CE162" s="265"/>
      <c r="CF162" s="265"/>
      <c r="CG162" s="265"/>
      <c r="CH162" s="265"/>
      <c r="CI162" s="265"/>
      <c r="CJ162" s="265"/>
      <c r="CK162" s="234"/>
      <c r="CL162" s="181"/>
      <c r="CM162" s="266"/>
      <c r="CN162" s="266"/>
      <c r="CO162" s="71" t="s">
        <v>82</v>
      </c>
      <c r="FW162" s="4"/>
      <c r="FX162" s="4"/>
      <c r="FY162" s="4"/>
      <c r="FZ162" s="4"/>
    </row>
    <row r="163" spans="1:182" x14ac:dyDescent="0.2">
      <c r="FW163" s="4"/>
      <c r="FX163" s="4"/>
      <c r="FY163" s="4"/>
      <c r="FZ163" s="4"/>
    </row>
    <row r="164" spans="1:182" x14ac:dyDescent="0.2">
      <c r="FW164" s="4"/>
      <c r="FX164" s="4"/>
      <c r="FY164" s="4"/>
      <c r="FZ164" s="4"/>
    </row>
    <row r="165" spans="1:182" s="4" customFormat="1" ht="12.75" customHeight="1" x14ac:dyDescent="0.2">
      <c r="A165" s="52"/>
      <c r="B165" s="52"/>
      <c r="C165" s="53"/>
      <c r="D165" s="53"/>
      <c r="E165" s="269">
        <v>2016</v>
      </c>
      <c r="F165" s="270"/>
      <c r="G165" s="270"/>
      <c r="H165" s="270"/>
      <c r="I165" s="270"/>
      <c r="J165" s="270"/>
      <c r="K165" s="270"/>
      <c r="L165" s="270"/>
      <c r="M165" s="270"/>
      <c r="N165" s="270"/>
      <c r="O165" s="270"/>
      <c r="P165" s="270"/>
      <c r="Q165" s="270"/>
      <c r="R165" s="270"/>
      <c r="S165" s="270"/>
      <c r="T165" s="270"/>
      <c r="U165" s="270"/>
      <c r="V165" s="270"/>
      <c r="W165" s="270"/>
      <c r="X165" s="270"/>
      <c r="Y165" s="270"/>
      <c r="Z165" s="270"/>
      <c r="AA165" s="270"/>
      <c r="AB165" s="271"/>
      <c r="AC165" s="275">
        <v>2017</v>
      </c>
      <c r="AD165" s="276"/>
      <c r="AE165" s="276"/>
      <c r="AF165" s="276"/>
      <c r="AG165" s="276"/>
      <c r="AH165" s="276"/>
      <c r="AI165" s="276"/>
      <c r="AJ165" s="276"/>
      <c r="AK165" s="276"/>
      <c r="AL165" s="276"/>
      <c r="AM165" s="276"/>
      <c r="AN165" s="276"/>
      <c r="AO165" s="276"/>
      <c r="AP165" s="276"/>
      <c r="AQ165" s="276"/>
      <c r="AR165" s="276"/>
      <c r="AS165" s="276"/>
      <c r="AT165" s="276"/>
      <c r="AU165" s="276"/>
      <c r="AV165" s="276"/>
      <c r="AW165" s="276"/>
      <c r="AX165" s="276"/>
      <c r="AY165" s="276"/>
      <c r="AZ165" s="277"/>
      <c r="BA165" s="65"/>
      <c r="BB165" s="17"/>
      <c r="BC165" s="17"/>
    </row>
    <row r="166" spans="1:182" s="5" customFormat="1" ht="15.75" x14ac:dyDescent="0.25">
      <c r="A166" s="72"/>
      <c r="B166" s="72" t="str">
        <f>'Stundenverteilung INGE'!N5</f>
        <v>JS - TG</v>
      </c>
      <c r="C166" s="281" t="str">
        <f>'Stundenverteilung INGE'!N7</f>
        <v>TP1</v>
      </c>
      <c r="D166" s="282"/>
      <c r="E166" s="272"/>
      <c r="F166" s="273"/>
      <c r="G166" s="273"/>
      <c r="H166" s="273"/>
      <c r="I166" s="273"/>
      <c r="J166" s="273"/>
      <c r="K166" s="273"/>
      <c r="L166" s="273"/>
      <c r="M166" s="273"/>
      <c r="N166" s="273"/>
      <c r="O166" s="273"/>
      <c r="P166" s="273"/>
      <c r="Q166" s="273"/>
      <c r="R166" s="273"/>
      <c r="S166" s="273"/>
      <c r="T166" s="273"/>
      <c r="U166" s="273"/>
      <c r="V166" s="273"/>
      <c r="W166" s="273"/>
      <c r="X166" s="273"/>
      <c r="Y166" s="273"/>
      <c r="Z166" s="273"/>
      <c r="AA166" s="273"/>
      <c r="AB166" s="274"/>
      <c r="AC166" s="278"/>
      <c r="AD166" s="279"/>
      <c r="AE166" s="279"/>
      <c r="AF166" s="279"/>
      <c r="AG166" s="279"/>
      <c r="AH166" s="279"/>
      <c r="AI166" s="279"/>
      <c r="AJ166" s="279"/>
      <c r="AK166" s="279"/>
      <c r="AL166" s="279"/>
      <c r="AM166" s="279"/>
      <c r="AN166" s="279"/>
      <c r="AO166" s="279"/>
      <c r="AP166" s="279"/>
      <c r="AQ166" s="279"/>
      <c r="AR166" s="279"/>
      <c r="AS166" s="279"/>
      <c r="AT166" s="279"/>
      <c r="AU166" s="279"/>
      <c r="AV166" s="279"/>
      <c r="AW166" s="279"/>
      <c r="AX166" s="279"/>
      <c r="AY166" s="279"/>
      <c r="AZ166" s="280"/>
      <c r="BA166" s="65"/>
      <c r="BB166" s="16"/>
      <c r="BC166" s="16"/>
      <c r="BD166" s="4"/>
      <c r="BE166" s="183" t="s">
        <v>176</v>
      </c>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row>
    <row r="167" spans="1:182" s="5" customFormat="1" ht="24" x14ac:dyDescent="0.2">
      <c r="A167" s="54" t="s">
        <v>0</v>
      </c>
      <c r="B167" s="54" t="s">
        <v>103</v>
      </c>
      <c r="C167" s="55" t="s">
        <v>1</v>
      </c>
      <c r="D167" s="55" t="s">
        <v>6</v>
      </c>
      <c r="E167" s="56" t="s">
        <v>13</v>
      </c>
      <c r="F167" s="56" t="s">
        <v>14</v>
      </c>
      <c r="G167" s="56" t="s">
        <v>15</v>
      </c>
      <c r="H167" s="56" t="s">
        <v>16</v>
      </c>
      <c r="I167" s="56" t="s">
        <v>17</v>
      </c>
      <c r="J167" s="56" t="s">
        <v>18</v>
      </c>
      <c r="K167" s="56" t="s">
        <v>19</v>
      </c>
      <c r="L167" s="56" t="s">
        <v>20</v>
      </c>
      <c r="M167" s="56" t="s">
        <v>21</v>
      </c>
      <c r="N167" s="56" t="s">
        <v>22</v>
      </c>
      <c r="O167" s="56" t="s">
        <v>23</v>
      </c>
      <c r="P167" s="56" t="s">
        <v>24</v>
      </c>
      <c r="Q167" s="56" t="s">
        <v>25</v>
      </c>
      <c r="R167" s="56" t="s">
        <v>26</v>
      </c>
      <c r="S167" s="56" t="s">
        <v>27</v>
      </c>
      <c r="T167" s="56" t="s">
        <v>28</v>
      </c>
      <c r="U167" s="56" t="s">
        <v>29</v>
      </c>
      <c r="V167" s="56" t="s">
        <v>30</v>
      </c>
      <c r="W167" s="56" t="s">
        <v>31</v>
      </c>
      <c r="X167" s="56" t="s">
        <v>32</v>
      </c>
      <c r="Y167" s="56" t="s">
        <v>33</v>
      </c>
      <c r="Z167" s="56" t="s">
        <v>36</v>
      </c>
      <c r="AA167" s="56" t="s">
        <v>34</v>
      </c>
      <c r="AB167" s="56" t="s">
        <v>35</v>
      </c>
      <c r="AC167" s="61" t="s">
        <v>13</v>
      </c>
      <c r="AD167" s="61" t="s">
        <v>14</v>
      </c>
      <c r="AE167" s="61" t="s">
        <v>15</v>
      </c>
      <c r="AF167" s="61" t="s">
        <v>16</v>
      </c>
      <c r="AG167" s="61" t="s">
        <v>17</v>
      </c>
      <c r="AH167" s="61" t="s">
        <v>18</v>
      </c>
      <c r="AI167" s="61" t="s">
        <v>19</v>
      </c>
      <c r="AJ167" s="61" t="s">
        <v>20</v>
      </c>
      <c r="AK167" s="61" t="s">
        <v>21</v>
      </c>
      <c r="AL167" s="61" t="s">
        <v>22</v>
      </c>
      <c r="AM167" s="61" t="s">
        <v>23</v>
      </c>
      <c r="AN167" s="61" t="s">
        <v>24</v>
      </c>
      <c r="AO167" s="61" t="s">
        <v>25</v>
      </c>
      <c r="AP167" s="61" t="s">
        <v>26</v>
      </c>
      <c r="AQ167" s="61" t="s">
        <v>27</v>
      </c>
      <c r="AR167" s="61" t="s">
        <v>28</v>
      </c>
      <c r="AS167" s="61" t="s">
        <v>29</v>
      </c>
      <c r="AT167" s="61" t="s">
        <v>30</v>
      </c>
      <c r="AU167" s="61" t="s">
        <v>31</v>
      </c>
      <c r="AV167" s="61" t="s">
        <v>32</v>
      </c>
      <c r="AW167" s="61" t="s">
        <v>33</v>
      </c>
      <c r="AX167" s="61" t="s">
        <v>36</v>
      </c>
      <c r="AY167" s="61" t="s">
        <v>34</v>
      </c>
      <c r="AZ167" s="61" t="s">
        <v>35</v>
      </c>
      <c r="BA167" s="61"/>
      <c r="BB167" s="63" t="s">
        <v>4</v>
      </c>
      <c r="BC167" s="63" t="s">
        <v>5</v>
      </c>
      <c r="BD167" s="4"/>
      <c r="BE167" s="56" t="s">
        <v>13</v>
      </c>
      <c r="BF167" s="56" t="s">
        <v>14</v>
      </c>
      <c r="BG167" s="235" t="s">
        <v>200</v>
      </c>
      <c r="BH167" s="235" t="s">
        <v>201</v>
      </c>
      <c r="BI167" s="56" t="s">
        <v>15</v>
      </c>
      <c r="BJ167" s="56" t="s">
        <v>16</v>
      </c>
      <c r="BK167" s="235" t="s">
        <v>200</v>
      </c>
      <c r="BL167" s="235" t="s">
        <v>201</v>
      </c>
      <c r="BM167" s="56" t="s">
        <v>17</v>
      </c>
      <c r="BN167" s="56" t="s">
        <v>18</v>
      </c>
      <c r="BO167" s="235" t="s">
        <v>200</v>
      </c>
      <c r="BP167" s="235" t="s">
        <v>201</v>
      </c>
      <c r="BQ167" s="56" t="s">
        <v>19</v>
      </c>
      <c r="BR167" s="56" t="s">
        <v>20</v>
      </c>
      <c r="BS167" s="235" t="s">
        <v>200</v>
      </c>
      <c r="BT167" s="235" t="s">
        <v>201</v>
      </c>
      <c r="BU167" s="56" t="s">
        <v>21</v>
      </c>
      <c r="BV167" s="56" t="s">
        <v>22</v>
      </c>
      <c r="BW167" s="56" t="s">
        <v>23</v>
      </c>
      <c r="BX167" s="56" t="s">
        <v>24</v>
      </c>
      <c r="BY167" s="56" t="s">
        <v>25</v>
      </c>
      <c r="BZ167" s="56" t="s">
        <v>26</v>
      </c>
      <c r="CA167" s="56" t="s">
        <v>27</v>
      </c>
      <c r="CB167" s="56" t="s">
        <v>28</v>
      </c>
      <c r="CC167" s="56" t="s">
        <v>29</v>
      </c>
      <c r="CD167" s="56" t="s">
        <v>30</v>
      </c>
      <c r="CE167" s="56" t="s">
        <v>31</v>
      </c>
      <c r="CF167" s="56" t="s">
        <v>32</v>
      </c>
      <c r="CG167" s="56" t="s">
        <v>33</v>
      </c>
      <c r="CH167" s="56" t="s">
        <v>36</v>
      </c>
      <c r="CI167" s="56" t="s">
        <v>34</v>
      </c>
      <c r="CJ167" s="56" t="s">
        <v>35</v>
      </c>
      <c r="CK167" s="61" t="s">
        <v>13</v>
      </c>
      <c r="CL167" s="61"/>
      <c r="CM167" s="63" t="s">
        <v>4</v>
      </c>
      <c r="CN167" s="63" t="s">
        <v>5</v>
      </c>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row>
    <row r="168" spans="1:182" s="5" customFormat="1" x14ac:dyDescent="0.2">
      <c r="A168" s="60" t="s">
        <v>121</v>
      </c>
      <c r="B168" s="60" t="s">
        <v>122</v>
      </c>
      <c r="C168" s="60" t="s">
        <v>2</v>
      </c>
      <c r="D168" s="60">
        <v>140</v>
      </c>
      <c r="E168" s="6">
        <v>21.75</v>
      </c>
      <c r="F168" s="67">
        <f>SUM(E168*$D168)</f>
        <v>3045</v>
      </c>
      <c r="G168" s="6">
        <v>11.5</v>
      </c>
      <c r="H168" s="67">
        <f>SUM(G168*$D168)</f>
        <v>1610</v>
      </c>
      <c r="I168" s="6">
        <v>14.5</v>
      </c>
      <c r="J168" s="67">
        <f>SUM(I168*$D168)</f>
        <v>2030</v>
      </c>
      <c r="K168" s="6">
        <v>14.5</v>
      </c>
      <c r="L168" s="67">
        <f>SUM(K168*$D168)</f>
        <v>2030</v>
      </c>
      <c r="M168" s="6">
        <v>10</v>
      </c>
      <c r="N168" s="67">
        <f>SUM(M168*$D168)</f>
        <v>1400</v>
      </c>
      <c r="O168" s="6"/>
      <c r="P168" s="67">
        <f>SUM(O168*$D168)</f>
        <v>0</v>
      </c>
      <c r="Q168" s="6"/>
      <c r="R168" s="67">
        <f>SUM(Q168*$D168)</f>
        <v>0</v>
      </c>
      <c r="S168" s="6"/>
      <c r="T168" s="67">
        <f>SUM(S168*$D168)</f>
        <v>0</v>
      </c>
      <c r="U168" s="6"/>
      <c r="V168" s="67">
        <f>SUM(U168*$D168)</f>
        <v>0</v>
      </c>
      <c r="W168" s="6"/>
      <c r="X168" s="67">
        <f>SUM(W168*$D168)</f>
        <v>0</v>
      </c>
      <c r="Y168" s="6"/>
      <c r="Z168" s="67">
        <f>SUM(Y168*$D168)</f>
        <v>0</v>
      </c>
      <c r="AA168" s="6"/>
      <c r="AB168" s="67">
        <f>SUM(AA168*$D168)</f>
        <v>0</v>
      </c>
      <c r="AC168" s="62"/>
      <c r="AD168" s="67">
        <f>SUM(AC168*$D168)</f>
        <v>0</v>
      </c>
      <c r="AE168" s="62"/>
      <c r="AF168" s="67">
        <f>SUM(AE168*$D168)</f>
        <v>0</v>
      </c>
      <c r="AG168" s="62"/>
      <c r="AH168" s="67">
        <f>SUM(AG168*$D168)</f>
        <v>0</v>
      </c>
      <c r="AI168" s="62"/>
      <c r="AJ168" s="67">
        <f>SUM(AI168*$D168)</f>
        <v>0</v>
      </c>
      <c r="AK168" s="62"/>
      <c r="AL168" s="67">
        <f>SUM(AK168*$D168)</f>
        <v>0</v>
      </c>
      <c r="AM168" s="62"/>
      <c r="AN168" s="67">
        <f>SUM(AM168*$D168)</f>
        <v>0</v>
      </c>
      <c r="AO168" s="62"/>
      <c r="AP168" s="67">
        <f>SUM(AO168*$D168)</f>
        <v>0</v>
      </c>
      <c r="AQ168" s="62"/>
      <c r="AR168" s="67">
        <f>SUM(AQ168*$D168)</f>
        <v>0</v>
      </c>
      <c r="AS168" s="62"/>
      <c r="AT168" s="67">
        <f>SUM(AS168*$D168)</f>
        <v>0</v>
      </c>
      <c r="AU168" s="62"/>
      <c r="AV168" s="67">
        <f>SUM(AU168*$D168)</f>
        <v>0</v>
      </c>
      <c r="AW168" s="62"/>
      <c r="AX168" s="67">
        <f>SUM(AW168*$D168)</f>
        <v>0</v>
      </c>
      <c r="AY168" s="62"/>
      <c r="AZ168" s="67">
        <f>SUM(AY168*$D168)</f>
        <v>0</v>
      </c>
      <c r="BA168" s="57"/>
      <c r="BB168" s="64">
        <f>SUM(E168+G168+I168+K168+M168+O168+Q168+S168+U168+W168+Y168+AA168+AC168+AE168+AG168+AI168+AK168+AM168+AO168+AQ168+AS168+AU168+AW168+AY168)</f>
        <v>72.25</v>
      </c>
      <c r="BC168" s="64">
        <f t="shared" ref="BC168:BC198" si="932">ROUND(BB168*D168*2,1)/2</f>
        <v>10115</v>
      </c>
      <c r="BD168" s="4"/>
      <c r="BE168" s="4"/>
      <c r="BF168" s="4"/>
      <c r="BG168" s="236">
        <f>SUM(BE168+E168)</f>
        <v>21.75</v>
      </c>
      <c r="BH168" s="236">
        <f>SUM(BF168+F168)</f>
        <v>3045</v>
      </c>
      <c r="BI168" s="4"/>
      <c r="BJ168" s="4">
        <f>SUM(BI168*D168)</f>
        <v>0</v>
      </c>
      <c r="BK168" s="236">
        <f>SUM(BI168+G168)</f>
        <v>11.5</v>
      </c>
      <c r="BL168" s="236">
        <f>SUM(BJ168+H168)</f>
        <v>1610</v>
      </c>
      <c r="BM168" s="4"/>
      <c r="BN168" s="4">
        <f t="shared" ref="BN168:BN200" si="933">SUM(BM168*D168)</f>
        <v>0</v>
      </c>
      <c r="BO168" s="236">
        <f t="shared" ref="BO168:BO200" si="934">BM168+I168</f>
        <v>14.5</v>
      </c>
      <c r="BP168" s="236">
        <f t="shared" ref="BP168:BP200" si="935">J168+BN168</f>
        <v>2030</v>
      </c>
      <c r="BQ168" s="4"/>
      <c r="BR168" s="4">
        <f>SUM(BQ168*D168)</f>
        <v>0</v>
      </c>
      <c r="BS168" s="236">
        <f>SUM(BQ168+K168)</f>
        <v>14.5</v>
      </c>
      <c r="BT168" s="236">
        <f>SUM(BR168+L168)</f>
        <v>2030</v>
      </c>
      <c r="BU168" s="4"/>
      <c r="BV168" s="4">
        <f>SUM(BU168*D168)</f>
        <v>0</v>
      </c>
      <c r="BW168" s="4"/>
      <c r="BX168" s="4"/>
      <c r="BY168" s="4"/>
      <c r="BZ168" s="4"/>
      <c r="CA168" s="4"/>
      <c r="CB168" s="4"/>
      <c r="CC168" s="4"/>
      <c r="CD168" s="4"/>
      <c r="CE168" s="4"/>
      <c r="CF168" s="4"/>
      <c r="CG168" s="4"/>
      <c r="CH168" s="4"/>
      <c r="CI168" s="4"/>
      <c r="CJ168" s="4"/>
      <c r="CK168" s="4"/>
      <c r="CL168" s="4"/>
      <c r="CM168" s="4">
        <f t="shared" ref="CM168:CM200" si="936">SUM(BE168+BI168+BM168+BQ168+BU168+BW168+BY168+CA168+CC168+CE168+CG168+CI168)</f>
        <v>0</v>
      </c>
      <c r="CN168" s="4">
        <f t="shared" ref="CN168:CN200" si="937">SUM(CM168*D168)</f>
        <v>0</v>
      </c>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row>
    <row r="169" spans="1:182" s="5" customFormat="1" x14ac:dyDescent="0.2">
      <c r="A169" s="60" t="s">
        <v>108</v>
      </c>
      <c r="B169" s="60" t="s">
        <v>109</v>
      </c>
      <c r="C169" s="60" t="s">
        <v>2</v>
      </c>
      <c r="D169" s="60">
        <v>140</v>
      </c>
      <c r="E169" s="6"/>
      <c r="F169" s="67">
        <f t="shared" ref="F169:F198" si="938">SUM(E169*$D169)</f>
        <v>0</v>
      </c>
      <c r="G169" s="6"/>
      <c r="H169" s="67">
        <f t="shared" ref="H169:H198" si="939">SUM(G169*$D169)</f>
        <v>0</v>
      </c>
      <c r="I169" s="6"/>
      <c r="J169" s="67">
        <f t="shared" ref="J169:J198" si="940">SUM(I169*$D169)</f>
        <v>0</v>
      </c>
      <c r="K169" s="6"/>
      <c r="L169" s="67">
        <f t="shared" ref="L169:L181" si="941">SUM(K169*$D169)</f>
        <v>0</v>
      </c>
      <c r="M169" s="6"/>
      <c r="N169" s="67">
        <f t="shared" ref="N169:N181" si="942">SUM(M169*$D169)</f>
        <v>0</v>
      </c>
      <c r="O169" s="6"/>
      <c r="P169" s="67">
        <f t="shared" ref="P169:P181" si="943">SUM(O169*$D169)</f>
        <v>0</v>
      </c>
      <c r="Q169" s="6"/>
      <c r="R169" s="67">
        <f t="shared" ref="R169:R181" si="944">SUM(Q169*$D169)</f>
        <v>0</v>
      </c>
      <c r="S169" s="6"/>
      <c r="T169" s="67">
        <f t="shared" ref="T169:T181" si="945">SUM(S169*$D169)</f>
        <v>0</v>
      </c>
      <c r="U169" s="6"/>
      <c r="V169" s="67">
        <f t="shared" ref="V169:V181" si="946">SUM(U169*$D169)</f>
        <v>0</v>
      </c>
      <c r="W169" s="6"/>
      <c r="X169" s="67">
        <f t="shared" ref="X169:X181" si="947">SUM(W169*$D169)</f>
        <v>0</v>
      </c>
      <c r="Y169" s="6"/>
      <c r="Z169" s="67">
        <f t="shared" ref="Z169:Z181" si="948">SUM(Y169*$D169)</f>
        <v>0</v>
      </c>
      <c r="AA169" s="6"/>
      <c r="AB169" s="67">
        <f t="shared" ref="AB169:AB181" si="949">SUM(AA169*$D169)</f>
        <v>0</v>
      </c>
      <c r="AC169" s="62"/>
      <c r="AD169" s="67">
        <f t="shared" ref="AD169:AD181" si="950">SUM(AC169*$D169)</f>
        <v>0</v>
      </c>
      <c r="AE169" s="62"/>
      <c r="AF169" s="67">
        <f t="shared" ref="AF169:AF181" si="951">SUM(AE169*$D169)</f>
        <v>0</v>
      </c>
      <c r="AG169" s="62"/>
      <c r="AH169" s="67">
        <f t="shared" ref="AH169:AH181" si="952">SUM(AG169*$D169)</f>
        <v>0</v>
      </c>
      <c r="AI169" s="62"/>
      <c r="AJ169" s="67">
        <f t="shared" ref="AJ169:AJ181" si="953">SUM(AI169*$D169)</f>
        <v>0</v>
      </c>
      <c r="AK169" s="62"/>
      <c r="AL169" s="67">
        <f t="shared" ref="AL169:AL181" si="954">SUM(AK169*$D169)</f>
        <v>0</v>
      </c>
      <c r="AM169" s="62"/>
      <c r="AN169" s="67">
        <f t="shared" ref="AN169:AN181" si="955">SUM(AM169*$D169)</f>
        <v>0</v>
      </c>
      <c r="AO169" s="62"/>
      <c r="AP169" s="67">
        <f t="shared" ref="AP169:AP181" si="956">SUM(AO169*$D169)</f>
        <v>0</v>
      </c>
      <c r="AQ169" s="62"/>
      <c r="AR169" s="67">
        <f t="shared" ref="AR169:AR181" si="957">SUM(AQ169*$D169)</f>
        <v>0</v>
      </c>
      <c r="AS169" s="62"/>
      <c r="AT169" s="67">
        <f t="shared" ref="AT169:AT181" si="958">SUM(AS169*$D169)</f>
        <v>0</v>
      </c>
      <c r="AU169" s="62"/>
      <c r="AV169" s="67">
        <f t="shared" ref="AV169:AV181" si="959">SUM(AU169*$D169)</f>
        <v>0</v>
      </c>
      <c r="AW169" s="62"/>
      <c r="AX169" s="67">
        <f t="shared" ref="AX169:AX181" si="960">SUM(AW169*$D169)</f>
        <v>0</v>
      </c>
      <c r="AY169" s="62"/>
      <c r="AZ169" s="67">
        <f t="shared" ref="AZ169:AZ181" si="961">SUM(AY169*$D169)</f>
        <v>0</v>
      </c>
      <c r="BA169" s="57"/>
      <c r="BB169" s="64">
        <f t="shared" ref="BB169:BB198" si="962">SUM(E169+G169+I169+K169+M169+O169+Q169+S169+U169+W169+Y169+AA169+AC169+AE169+AG169+AI169+AK169+AM169+AO169+AQ169+AS169+AU169+AW169+AY169)</f>
        <v>0</v>
      </c>
      <c r="BC169" s="64">
        <f t="shared" si="932"/>
        <v>0</v>
      </c>
      <c r="BD169" s="4"/>
      <c r="BE169" s="4">
        <v>9.75</v>
      </c>
      <c r="BF169" s="4">
        <f>SUM(BE169*D169)</f>
        <v>1365</v>
      </c>
      <c r="BG169" s="236">
        <f t="shared" ref="BG169:BG200" si="963">SUM(BE169+E169)</f>
        <v>9.75</v>
      </c>
      <c r="BH169" s="236">
        <f t="shared" ref="BH169:BH200" si="964">SUM(BF169+F169)</f>
        <v>1365</v>
      </c>
      <c r="BI169" s="4">
        <v>5.75</v>
      </c>
      <c r="BJ169" s="4">
        <f t="shared" ref="BJ169:BJ200" si="965">SUM(BI169*D169)</f>
        <v>805</v>
      </c>
      <c r="BK169" s="236">
        <f t="shared" ref="BK169:BK200" si="966">SUM(BI169+G169)</f>
        <v>5.75</v>
      </c>
      <c r="BL169" s="236">
        <f t="shared" ref="BL169:BL200" si="967">SUM(BJ169+H169)</f>
        <v>805</v>
      </c>
      <c r="BM169" s="4">
        <v>5.5</v>
      </c>
      <c r="BN169" s="4">
        <f t="shared" si="933"/>
        <v>770</v>
      </c>
      <c r="BO169" s="236">
        <f t="shared" si="934"/>
        <v>5.5</v>
      </c>
      <c r="BP169" s="236">
        <f t="shared" si="935"/>
        <v>770</v>
      </c>
      <c r="BQ169" s="4">
        <v>5.25</v>
      </c>
      <c r="BR169" s="4">
        <f t="shared" ref="BR169:BR200" si="968">SUM(BQ169*D169)</f>
        <v>735</v>
      </c>
      <c r="BS169" s="236">
        <f t="shared" ref="BS169:BS200" si="969">SUM(BQ169+K169)</f>
        <v>5.25</v>
      </c>
      <c r="BT169" s="236">
        <f t="shared" ref="BT169:BT200" si="970">SUM(BR169+L169)</f>
        <v>735</v>
      </c>
      <c r="BU169" s="4">
        <v>7.5</v>
      </c>
      <c r="BV169" s="4">
        <f t="shared" ref="BV169:BV200" si="971">SUM(BU169*D169)</f>
        <v>1050</v>
      </c>
      <c r="BW169" s="4"/>
      <c r="BX169" s="4"/>
      <c r="BY169" s="4"/>
      <c r="BZ169" s="4"/>
      <c r="CA169" s="4"/>
      <c r="CB169" s="4"/>
      <c r="CC169" s="4"/>
      <c r="CD169" s="4"/>
      <c r="CE169" s="4"/>
      <c r="CF169" s="4"/>
      <c r="CG169" s="4"/>
      <c r="CH169" s="4"/>
      <c r="CI169" s="4"/>
      <c r="CJ169" s="4"/>
      <c r="CK169" s="4"/>
      <c r="CL169" s="4"/>
      <c r="CM169" s="4">
        <f t="shared" si="936"/>
        <v>33.75</v>
      </c>
      <c r="CN169" s="4">
        <f t="shared" si="937"/>
        <v>4725</v>
      </c>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row>
    <row r="170" spans="1:182" s="5" customFormat="1" x14ac:dyDescent="0.2">
      <c r="A170" s="60"/>
      <c r="B170" s="60"/>
      <c r="C170" s="60" t="s">
        <v>2</v>
      </c>
      <c r="D170" s="60">
        <v>140</v>
      </c>
      <c r="E170" s="6"/>
      <c r="F170" s="67">
        <f t="shared" si="938"/>
        <v>0</v>
      </c>
      <c r="G170" s="6"/>
      <c r="H170" s="67">
        <f t="shared" si="939"/>
        <v>0</v>
      </c>
      <c r="I170" s="6"/>
      <c r="J170" s="67">
        <f t="shared" si="940"/>
        <v>0</v>
      </c>
      <c r="K170" s="6"/>
      <c r="L170" s="67">
        <f t="shared" si="941"/>
        <v>0</v>
      </c>
      <c r="M170" s="6"/>
      <c r="N170" s="67">
        <f t="shared" si="942"/>
        <v>0</v>
      </c>
      <c r="O170" s="6"/>
      <c r="P170" s="67">
        <f t="shared" si="943"/>
        <v>0</v>
      </c>
      <c r="Q170" s="6"/>
      <c r="R170" s="67">
        <f t="shared" si="944"/>
        <v>0</v>
      </c>
      <c r="S170" s="6"/>
      <c r="T170" s="67">
        <f t="shared" si="945"/>
        <v>0</v>
      </c>
      <c r="U170" s="6"/>
      <c r="V170" s="67">
        <f t="shared" si="946"/>
        <v>0</v>
      </c>
      <c r="W170" s="6"/>
      <c r="X170" s="67">
        <f t="shared" si="947"/>
        <v>0</v>
      </c>
      <c r="Y170" s="6"/>
      <c r="Z170" s="67">
        <f t="shared" si="948"/>
        <v>0</v>
      </c>
      <c r="AA170" s="6"/>
      <c r="AB170" s="67">
        <f t="shared" si="949"/>
        <v>0</v>
      </c>
      <c r="AC170" s="62"/>
      <c r="AD170" s="67">
        <f t="shared" si="950"/>
        <v>0</v>
      </c>
      <c r="AE170" s="62"/>
      <c r="AF170" s="67">
        <f t="shared" si="951"/>
        <v>0</v>
      </c>
      <c r="AG170" s="62"/>
      <c r="AH170" s="67">
        <f t="shared" si="952"/>
        <v>0</v>
      </c>
      <c r="AI170" s="62"/>
      <c r="AJ170" s="67">
        <f t="shared" si="953"/>
        <v>0</v>
      </c>
      <c r="AK170" s="62"/>
      <c r="AL170" s="67">
        <f t="shared" si="954"/>
        <v>0</v>
      </c>
      <c r="AM170" s="62"/>
      <c r="AN170" s="67">
        <f t="shared" si="955"/>
        <v>0</v>
      </c>
      <c r="AO170" s="62"/>
      <c r="AP170" s="67">
        <f t="shared" si="956"/>
        <v>0</v>
      </c>
      <c r="AQ170" s="62"/>
      <c r="AR170" s="67">
        <f t="shared" si="957"/>
        <v>0</v>
      </c>
      <c r="AS170" s="62"/>
      <c r="AT170" s="67">
        <f t="shared" si="958"/>
        <v>0</v>
      </c>
      <c r="AU170" s="62"/>
      <c r="AV170" s="67">
        <f t="shared" si="959"/>
        <v>0</v>
      </c>
      <c r="AW170" s="62"/>
      <c r="AX170" s="67">
        <f t="shared" si="960"/>
        <v>0</v>
      </c>
      <c r="AY170" s="62"/>
      <c r="AZ170" s="67">
        <f t="shared" si="961"/>
        <v>0</v>
      </c>
      <c r="BA170" s="57"/>
      <c r="BB170" s="64">
        <f t="shared" si="962"/>
        <v>0</v>
      </c>
      <c r="BC170" s="64">
        <f t="shared" si="932"/>
        <v>0</v>
      </c>
      <c r="BD170" s="4"/>
      <c r="BE170" s="4"/>
      <c r="BF170" s="4"/>
      <c r="BG170" s="236">
        <f t="shared" si="963"/>
        <v>0</v>
      </c>
      <c r="BH170" s="236">
        <f t="shared" si="964"/>
        <v>0</v>
      </c>
      <c r="BI170" s="4"/>
      <c r="BJ170" s="4">
        <f t="shared" si="965"/>
        <v>0</v>
      </c>
      <c r="BK170" s="236">
        <f t="shared" si="966"/>
        <v>0</v>
      </c>
      <c r="BL170" s="236">
        <f t="shared" si="967"/>
        <v>0</v>
      </c>
      <c r="BM170" s="4"/>
      <c r="BN170" s="4">
        <f t="shared" si="933"/>
        <v>0</v>
      </c>
      <c r="BO170" s="236">
        <f t="shared" si="934"/>
        <v>0</v>
      </c>
      <c r="BP170" s="236">
        <f t="shared" si="935"/>
        <v>0</v>
      </c>
      <c r="BQ170" s="4"/>
      <c r="BR170" s="4">
        <f t="shared" si="968"/>
        <v>0</v>
      </c>
      <c r="BS170" s="236">
        <f t="shared" si="969"/>
        <v>0</v>
      </c>
      <c r="BT170" s="236">
        <f t="shared" si="970"/>
        <v>0</v>
      </c>
      <c r="BU170" s="4"/>
      <c r="BV170" s="4">
        <f t="shared" si="971"/>
        <v>0</v>
      </c>
      <c r="BW170" s="4"/>
      <c r="BX170" s="4"/>
      <c r="BY170" s="4"/>
      <c r="BZ170" s="4"/>
      <c r="CA170" s="4"/>
      <c r="CB170" s="4"/>
      <c r="CC170" s="4"/>
      <c r="CD170" s="4"/>
      <c r="CE170" s="4"/>
      <c r="CF170" s="4"/>
      <c r="CG170" s="4"/>
      <c r="CH170" s="4"/>
      <c r="CI170" s="4"/>
      <c r="CJ170" s="4"/>
      <c r="CK170" s="4"/>
      <c r="CL170" s="4"/>
      <c r="CM170" s="4">
        <f t="shared" si="936"/>
        <v>0</v>
      </c>
      <c r="CN170" s="4">
        <f t="shared" si="937"/>
        <v>0</v>
      </c>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row>
    <row r="171" spans="1:182" s="5" customFormat="1" x14ac:dyDescent="0.2">
      <c r="A171" s="60"/>
      <c r="B171" s="60"/>
      <c r="C171" s="60" t="s">
        <v>2</v>
      </c>
      <c r="D171" s="60">
        <v>140</v>
      </c>
      <c r="E171" s="6"/>
      <c r="F171" s="67">
        <f t="shared" si="938"/>
        <v>0</v>
      </c>
      <c r="G171" s="6"/>
      <c r="H171" s="67">
        <f t="shared" si="939"/>
        <v>0</v>
      </c>
      <c r="I171" s="6"/>
      <c r="J171" s="67">
        <f t="shared" si="940"/>
        <v>0</v>
      </c>
      <c r="K171" s="6"/>
      <c r="L171" s="67">
        <f t="shared" si="941"/>
        <v>0</v>
      </c>
      <c r="M171" s="6"/>
      <c r="N171" s="67">
        <f t="shared" si="942"/>
        <v>0</v>
      </c>
      <c r="O171" s="6"/>
      <c r="P171" s="67">
        <f t="shared" si="943"/>
        <v>0</v>
      </c>
      <c r="Q171" s="6"/>
      <c r="R171" s="67">
        <f t="shared" si="944"/>
        <v>0</v>
      </c>
      <c r="S171" s="6"/>
      <c r="T171" s="67">
        <f t="shared" si="945"/>
        <v>0</v>
      </c>
      <c r="U171" s="6"/>
      <c r="V171" s="67">
        <f t="shared" si="946"/>
        <v>0</v>
      </c>
      <c r="W171" s="6"/>
      <c r="X171" s="67">
        <f t="shared" si="947"/>
        <v>0</v>
      </c>
      <c r="Y171" s="6"/>
      <c r="Z171" s="67">
        <f t="shared" si="948"/>
        <v>0</v>
      </c>
      <c r="AA171" s="6"/>
      <c r="AB171" s="67">
        <f t="shared" si="949"/>
        <v>0</v>
      </c>
      <c r="AC171" s="62"/>
      <c r="AD171" s="67">
        <f t="shared" si="950"/>
        <v>0</v>
      </c>
      <c r="AE171" s="62"/>
      <c r="AF171" s="67">
        <f t="shared" si="951"/>
        <v>0</v>
      </c>
      <c r="AG171" s="62"/>
      <c r="AH171" s="67">
        <f t="shared" si="952"/>
        <v>0</v>
      </c>
      <c r="AI171" s="62"/>
      <c r="AJ171" s="67">
        <f t="shared" si="953"/>
        <v>0</v>
      </c>
      <c r="AK171" s="62"/>
      <c r="AL171" s="67">
        <f t="shared" si="954"/>
        <v>0</v>
      </c>
      <c r="AM171" s="62"/>
      <c r="AN171" s="67">
        <f t="shared" si="955"/>
        <v>0</v>
      </c>
      <c r="AO171" s="62"/>
      <c r="AP171" s="67">
        <f t="shared" si="956"/>
        <v>0</v>
      </c>
      <c r="AQ171" s="62"/>
      <c r="AR171" s="67">
        <f t="shared" si="957"/>
        <v>0</v>
      </c>
      <c r="AS171" s="62"/>
      <c r="AT171" s="67">
        <f t="shared" si="958"/>
        <v>0</v>
      </c>
      <c r="AU171" s="62"/>
      <c r="AV171" s="67">
        <f t="shared" si="959"/>
        <v>0</v>
      </c>
      <c r="AW171" s="62"/>
      <c r="AX171" s="67">
        <f t="shared" si="960"/>
        <v>0</v>
      </c>
      <c r="AY171" s="62"/>
      <c r="AZ171" s="67">
        <f t="shared" si="961"/>
        <v>0</v>
      </c>
      <c r="BA171" s="57"/>
      <c r="BB171" s="64">
        <f t="shared" si="962"/>
        <v>0</v>
      </c>
      <c r="BC171" s="64">
        <f t="shared" si="932"/>
        <v>0</v>
      </c>
      <c r="BD171" s="4"/>
      <c r="BE171" s="4"/>
      <c r="BF171" s="4"/>
      <c r="BG171" s="236">
        <f t="shared" si="963"/>
        <v>0</v>
      </c>
      <c r="BH171" s="236">
        <f t="shared" si="964"/>
        <v>0</v>
      </c>
      <c r="BI171" s="4"/>
      <c r="BJ171" s="4">
        <f t="shared" si="965"/>
        <v>0</v>
      </c>
      <c r="BK171" s="236">
        <f t="shared" si="966"/>
        <v>0</v>
      </c>
      <c r="BL171" s="236">
        <f t="shared" si="967"/>
        <v>0</v>
      </c>
      <c r="BM171" s="4"/>
      <c r="BN171" s="4">
        <f t="shared" si="933"/>
        <v>0</v>
      </c>
      <c r="BO171" s="236">
        <f t="shared" si="934"/>
        <v>0</v>
      </c>
      <c r="BP171" s="236">
        <f t="shared" si="935"/>
        <v>0</v>
      </c>
      <c r="BQ171" s="4"/>
      <c r="BR171" s="4">
        <f t="shared" si="968"/>
        <v>0</v>
      </c>
      <c r="BS171" s="236">
        <f t="shared" si="969"/>
        <v>0</v>
      </c>
      <c r="BT171" s="236">
        <f t="shared" si="970"/>
        <v>0</v>
      </c>
      <c r="BU171" s="4"/>
      <c r="BV171" s="4">
        <f t="shared" si="971"/>
        <v>0</v>
      </c>
      <c r="BW171" s="4"/>
      <c r="BX171" s="4"/>
      <c r="BY171" s="4"/>
      <c r="BZ171" s="4"/>
      <c r="CA171" s="4"/>
      <c r="CB171" s="4"/>
      <c r="CC171" s="4"/>
      <c r="CD171" s="4"/>
      <c r="CE171" s="4"/>
      <c r="CF171" s="4"/>
      <c r="CG171" s="4"/>
      <c r="CH171" s="4"/>
      <c r="CI171" s="4"/>
      <c r="CJ171" s="4"/>
      <c r="CK171" s="4"/>
      <c r="CL171" s="4"/>
      <c r="CM171" s="4">
        <f t="shared" si="936"/>
        <v>0</v>
      </c>
      <c r="CN171" s="4">
        <f t="shared" si="937"/>
        <v>0</v>
      </c>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row>
    <row r="172" spans="1:182" s="5" customFormat="1" x14ac:dyDescent="0.2">
      <c r="A172" s="60"/>
      <c r="B172" s="60"/>
      <c r="C172" s="60" t="s">
        <v>2</v>
      </c>
      <c r="D172" s="60">
        <v>140</v>
      </c>
      <c r="E172" s="6"/>
      <c r="F172" s="67">
        <f t="shared" si="938"/>
        <v>0</v>
      </c>
      <c r="G172" s="6"/>
      <c r="H172" s="67">
        <f t="shared" si="939"/>
        <v>0</v>
      </c>
      <c r="I172" s="6"/>
      <c r="J172" s="67">
        <f t="shared" si="940"/>
        <v>0</v>
      </c>
      <c r="K172" s="6"/>
      <c r="L172" s="67">
        <f t="shared" si="941"/>
        <v>0</v>
      </c>
      <c r="M172" s="6"/>
      <c r="N172" s="67">
        <f t="shared" si="942"/>
        <v>0</v>
      </c>
      <c r="O172" s="6"/>
      <c r="P172" s="67">
        <f t="shared" si="943"/>
        <v>0</v>
      </c>
      <c r="Q172" s="6"/>
      <c r="R172" s="67">
        <f t="shared" si="944"/>
        <v>0</v>
      </c>
      <c r="S172" s="6"/>
      <c r="T172" s="67">
        <f t="shared" si="945"/>
        <v>0</v>
      </c>
      <c r="U172" s="6"/>
      <c r="V172" s="67">
        <f t="shared" si="946"/>
        <v>0</v>
      </c>
      <c r="W172" s="6"/>
      <c r="X172" s="67">
        <f t="shared" si="947"/>
        <v>0</v>
      </c>
      <c r="Y172" s="6"/>
      <c r="Z172" s="67">
        <f t="shared" si="948"/>
        <v>0</v>
      </c>
      <c r="AA172" s="6"/>
      <c r="AB172" s="67">
        <f t="shared" si="949"/>
        <v>0</v>
      </c>
      <c r="AC172" s="62"/>
      <c r="AD172" s="67">
        <f t="shared" si="950"/>
        <v>0</v>
      </c>
      <c r="AE172" s="62"/>
      <c r="AF172" s="67">
        <f t="shared" si="951"/>
        <v>0</v>
      </c>
      <c r="AG172" s="62"/>
      <c r="AH172" s="67">
        <f t="shared" si="952"/>
        <v>0</v>
      </c>
      <c r="AI172" s="62"/>
      <c r="AJ172" s="67">
        <f t="shared" si="953"/>
        <v>0</v>
      </c>
      <c r="AK172" s="62"/>
      <c r="AL172" s="67">
        <f t="shared" si="954"/>
        <v>0</v>
      </c>
      <c r="AM172" s="62"/>
      <c r="AN172" s="67">
        <f t="shared" si="955"/>
        <v>0</v>
      </c>
      <c r="AO172" s="62"/>
      <c r="AP172" s="67">
        <f t="shared" si="956"/>
        <v>0</v>
      </c>
      <c r="AQ172" s="62"/>
      <c r="AR172" s="67">
        <f t="shared" si="957"/>
        <v>0</v>
      </c>
      <c r="AS172" s="62"/>
      <c r="AT172" s="67">
        <f t="shared" si="958"/>
        <v>0</v>
      </c>
      <c r="AU172" s="62"/>
      <c r="AV172" s="67">
        <f t="shared" si="959"/>
        <v>0</v>
      </c>
      <c r="AW172" s="62"/>
      <c r="AX172" s="67">
        <f t="shared" si="960"/>
        <v>0</v>
      </c>
      <c r="AY172" s="62"/>
      <c r="AZ172" s="67">
        <f t="shared" si="961"/>
        <v>0</v>
      </c>
      <c r="BA172" s="57"/>
      <c r="BB172" s="64">
        <f t="shared" si="962"/>
        <v>0</v>
      </c>
      <c r="BC172" s="64">
        <f t="shared" si="932"/>
        <v>0</v>
      </c>
      <c r="BD172" s="4"/>
      <c r="BE172" s="4"/>
      <c r="BF172" s="4"/>
      <c r="BG172" s="236">
        <f t="shared" si="963"/>
        <v>0</v>
      </c>
      <c r="BH172" s="236">
        <f t="shared" si="964"/>
        <v>0</v>
      </c>
      <c r="BI172" s="4"/>
      <c r="BJ172" s="4">
        <f t="shared" si="965"/>
        <v>0</v>
      </c>
      <c r="BK172" s="236">
        <f t="shared" si="966"/>
        <v>0</v>
      </c>
      <c r="BL172" s="236">
        <f t="shared" si="967"/>
        <v>0</v>
      </c>
      <c r="BM172" s="4"/>
      <c r="BN172" s="4">
        <f t="shared" si="933"/>
        <v>0</v>
      </c>
      <c r="BO172" s="236">
        <f t="shared" si="934"/>
        <v>0</v>
      </c>
      <c r="BP172" s="236">
        <f t="shared" si="935"/>
        <v>0</v>
      </c>
      <c r="BQ172" s="4"/>
      <c r="BR172" s="4">
        <f t="shared" si="968"/>
        <v>0</v>
      </c>
      <c r="BS172" s="236">
        <f t="shared" si="969"/>
        <v>0</v>
      </c>
      <c r="BT172" s="236">
        <f t="shared" si="970"/>
        <v>0</v>
      </c>
      <c r="BU172" s="4"/>
      <c r="BV172" s="4">
        <f t="shared" si="971"/>
        <v>0</v>
      </c>
      <c r="BW172" s="4"/>
      <c r="BX172" s="4"/>
      <c r="BY172" s="4"/>
      <c r="BZ172" s="4"/>
      <c r="CA172" s="4"/>
      <c r="CB172" s="4"/>
      <c r="CC172" s="4"/>
      <c r="CD172" s="4"/>
      <c r="CE172" s="4"/>
      <c r="CF172" s="4"/>
      <c r="CG172" s="4"/>
      <c r="CH172" s="4"/>
      <c r="CI172" s="4"/>
      <c r="CJ172" s="4"/>
      <c r="CK172" s="4"/>
      <c r="CL172" s="4"/>
      <c r="CM172" s="4">
        <f t="shared" si="936"/>
        <v>0</v>
      </c>
      <c r="CN172" s="4">
        <f t="shared" si="937"/>
        <v>0</v>
      </c>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row>
    <row r="173" spans="1:182" s="5" customFormat="1" x14ac:dyDescent="0.2">
      <c r="A173" s="60"/>
      <c r="B173" s="60"/>
      <c r="C173" s="60" t="s">
        <v>7</v>
      </c>
      <c r="D173" s="60">
        <v>118</v>
      </c>
      <c r="E173" s="6"/>
      <c r="F173" s="67">
        <f t="shared" si="938"/>
        <v>0</v>
      </c>
      <c r="G173" s="6"/>
      <c r="H173" s="67">
        <f t="shared" si="939"/>
        <v>0</v>
      </c>
      <c r="I173" s="6"/>
      <c r="J173" s="67">
        <f t="shared" si="940"/>
        <v>0</v>
      </c>
      <c r="K173" s="6"/>
      <c r="L173" s="67">
        <f t="shared" si="941"/>
        <v>0</v>
      </c>
      <c r="M173" s="6"/>
      <c r="N173" s="67">
        <f t="shared" si="942"/>
        <v>0</v>
      </c>
      <c r="O173" s="6"/>
      <c r="P173" s="67">
        <f t="shared" si="943"/>
        <v>0</v>
      </c>
      <c r="Q173" s="6"/>
      <c r="R173" s="67">
        <f t="shared" si="944"/>
        <v>0</v>
      </c>
      <c r="S173" s="6"/>
      <c r="T173" s="67">
        <f t="shared" si="945"/>
        <v>0</v>
      </c>
      <c r="U173" s="6"/>
      <c r="V173" s="67">
        <f t="shared" si="946"/>
        <v>0</v>
      </c>
      <c r="W173" s="6"/>
      <c r="X173" s="67">
        <f t="shared" si="947"/>
        <v>0</v>
      </c>
      <c r="Y173" s="6"/>
      <c r="Z173" s="67">
        <f t="shared" si="948"/>
        <v>0</v>
      </c>
      <c r="AA173" s="6"/>
      <c r="AB173" s="67">
        <f t="shared" si="949"/>
        <v>0</v>
      </c>
      <c r="AC173" s="62"/>
      <c r="AD173" s="67">
        <f t="shared" si="950"/>
        <v>0</v>
      </c>
      <c r="AE173" s="62"/>
      <c r="AF173" s="67">
        <f t="shared" si="951"/>
        <v>0</v>
      </c>
      <c r="AG173" s="62"/>
      <c r="AH173" s="67">
        <f t="shared" si="952"/>
        <v>0</v>
      </c>
      <c r="AI173" s="62"/>
      <c r="AJ173" s="67">
        <f t="shared" si="953"/>
        <v>0</v>
      </c>
      <c r="AK173" s="62"/>
      <c r="AL173" s="67">
        <f t="shared" si="954"/>
        <v>0</v>
      </c>
      <c r="AM173" s="62"/>
      <c r="AN173" s="67">
        <f t="shared" si="955"/>
        <v>0</v>
      </c>
      <c r="AO173" s="62"/>
      <c r="AP173" s="67">
        <f t="shared" si="956"/>
        <v>0</v>
      </c>
      <c r="AQ173" s="62"/>
      <c r="AR173" s="67">
        <f t="shared" si="957"/>
        <v>0</v>
      </c>
      <c r="AS173" s="62"/>
      <c r="AT173" s="67">
        <f t="shared" si="958"/>
        <v>0</v>
      </c>
      <c r="AU173" s="62"/>
      <c r="AV173" s="67">
        <f t="shared" si="959"/>
        <v>0</v>
      </c>
      <c r="AW173" s="62"/>
      <c r="AX173" s="67">
        <f t="shared" si="960"/>
        <v>0</v>
      </c>
      <c r="AY173" s="62"/>
      <c r="AZ173" s="67">
        <f t="shared" si="961"/>
        <v>0</v>
      </c>
      <c r="BA173" s="57"/>
      <c r="BB173" s="64">
        <f t="shared" si="962"/>
        <v>0</v>
      </c>
      <c r="BC173" s="64">
        <f t="shared" si="932"/>
        <v>0</v>
      </c>
      <c r="BD173" s="4"/>
      <c r="BE173" s="4"/>
      <c r="BF173" s="4"/>
      <c r="BG173" s="236">
        <f t="shared" si="963"/>
        <v>0</v>
      </c>
      <c r="BH173" s="236">
        <f t="shared" si="964"/>
        <v>0</v>
      </c>
      <c r="BI173" s="4"/>
      <c r="BJ173" s="4">
        <f t="shared" si="965"/>
        <v>0</v>
      </c>
      <c r="BK173" s="236">
        <f t="shared" si="966"/>
        <v>0</v>
      </c>
      <c r="BL173" s="236">
        <f t="shared" si="967"/>
        <v>0</v>
      </c>
      <c r="BM173" s="4"/>
      <c r="BN173" s="4">
        <f t="shared" si="933"/>
        <v>0</v>
      </c>
      <c r="BO173" s="236">
        <f t="shared" si="934"/>
        <v>0</v>
      </c>
      <c r="BP173" s="236">
        <f t="shared" si="935"/>
        <v>0</v>
      </c>
      <c r="BQ173" s="4"/>
      <c r="BR173" s="4">
        <f t="shared" si="968"/>
        <v>0</v>
      </c>
      <c r="BS173" s="236">
        <f t="shared" si="969"/>
        <v>0</v>
      </c>
      <c r="BT173" s="236">
        <f t="shared" si="970"/>
        <v>0</v>
      </c>
      <c r="BU173" s="4"/>
      <c r="BV173" s="4">
        <f t="shared" si="971"/>
        <v>0</v>
      </c>
      <c r="BW173" s="4"/>
      <c r="BX173" s="4"/>
      <c r="BY173" s="4"/>
      <c r="BZ173" s="4"/>
      <c r="CA173" s="4"/>
      <c r="CB173" s="4"/>
      <c r="CC173" s="4"/>
      <c r="CD173" s="4"/>
      <c r="CE173" s="4"/>
      <c r="CF173" s="4"/>
      <c r="CG173" s="4"/>
      <c r="CH173" s="4"/>
      <c r="CI173" s="4"/>
      <c r="CJ173" s="4"/>
      <c r="CK173" s="4"/>
      <c r="CL173" s="4"/>
      <c r="CM173" s="4">
        <f t="shared" si="936"/>
        <v>0</v>
      </c>
      <c r="CN173" s="4">
        <f t="shared" si="937"/>
        <v>0</v>
      </c>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row>
    <row r="174" spans="1:182" s="5" customFormat="1" x14ac:dyDescent="0.2">
      <c r="A174" s="60"/>
      <c r="B174" s="60"/>
      <c r="C174" s="60" t="s">
        <v>7</v>
      </c>
      <c r="D174" s="60">
        <v>118</v>
      </c>
      <c r="E174" s="6"/>
      <c r="F174" s="67">
        <f t="shared" si="938"/>
        <v>0</v>
      </c>
      <c r="G174" s="6"/>
      <c r="H174" s="67">
        <f t="shared" si="939"/>
        <v>0</v>
      </c>
      <c r="I174" s="6"/>
      <c r="J174" s="67">
        <f t="shared" si="940"/>
        <v>0</v>
      </c>
      <c r="K174" s="6"/>
      <c r="L174" s="67">
        <f t="shared" si="941"/>
        <v>0</v>
      </c>
      <c r="M174" s="6"/>
      <c r="N174" s="67">
        <f t="shared" si="942"/>
        <v>0</v>
      </c>
      <c r="O174" s="6"/>
      <c r="P174" s="67">
        <f t="shared" si="943"/>
        <v>0</v>
      </c>
      <c r="Q174" s="6"/>
      <c r="R174" s="67">
        <f t="shared" si="944"/>
        <v>0</v>
      </c>
      <c r="S174" s="6"/>
      <c r="T174" s="67">
        <f t="shared" si="945"/>
        <v>0</v>
      </c>
      <c r="U174" s="6"/>
      <c r="V174" s="67">
        <f t="shared" si="946"/>
        <v>0</v>
      </c>
      <c r="W174" s="6"/>
      <c r="X174" s="67">
        <f t="shared" si="947"/>
        <v>0</v>
      </c>
      <c r="Y174" s="6"/>
      <c r="Z174" s="67">
        <f t="shared" si="948"/>
        <v>0</v>
      </c>
      <c r="AA174" s="6"/>
      <c r="AB174" s="67">
        <f t="shared" si="949"/>
        <v>0</v>
      </c>
      <c r="AC174" s="62"/>
      <c r="AD174" s="67">
        <f t="shared" si="950"/>
        <v>0</v>
      </c>
      <c r="AE174" s="62"/>
      <c r="AF174" s="67">
        <f t="shared" si="951"/>
        <v>0</v>
      </c>
      <c r="AG174" s="62"/>
      <c r="AH174" s="67">
        <f t="shared" si="952"/>
        <v>0</v>
      </c>
      <c r="AI174" s="62"/>
      <c r="AJ174" s="67">
        <f t="shared" si="953"/>
        <v>0</v>
      </c>
      <c r="AK174" s="62"/>
      <c r="AL174" s="67">
        <f t="shared" si="954"/>
        <v>0</v>
      </c>
      <c r="AM174" s="62"/>
      <c r="AN174" s="67">
        <f t="shared" si="955"/>
        <v>0</v>
      </c>
      <c r="AO174" s="62"/>
      <c r="AP174" s="67">
        <f t="shared" si="956"/>
        <v>0</v>
      </c>
      <c r="AQ174" s="62"/>
      <c r="AR174" s="67">
        <f t="shared" si="957"/>
        <v>0</v>
      </c>
      <c r="AS174" s="62"/>
      <c r="AT174" s="67">
        <f t="shared" si="958"/>
        <v>0</v>
      </c>
      <c r="AU174" s="62"/>
      <c r="AV174" s="67">
        <f t="shared" si="959"/>
        <v>0</v>
      </c>
      <c r="AW174" s="62"/>
      <c r="AX174" s="67">
        <f t="shared" si="960"/>
        <v>0</v>
      </c>
      <c r="AY174" s="62"/>
      <c r="AZ174" s="67">
        <f t="shared" si="961"/>
        <v>0</v>
      </c>
      <c r="BA174" s="57"/>
      <c r="BB174" s="64">
        <f t="shared" si="962"/>
        <v>0</v>
      </c>
      <c r="BC174" s="64">
        <f t="shared" si="932"/>
        <v>0</v>
      </c>
      <c r="BD174" s="4"/>
      <c r="BE174" s="4"/>
      <c r="BF174" s="4"/>
      <c r="BG174" s="236">
        <f t="shared" si="963"/>
        <v>0</v>
      </c>
      <c r="BH174" s="236">
        <f t="shared" si="964"/>
        <v>0</v>
      </c>
      <c r="BI174" s="4"/>
      <c r="BJ174" s="4">
        <f t="shared" si="965"/>
        <v>0</v>
      </c>
      <c r="BK174" s="236">
        <f t="shared" si="966"/>
        <v>0</v>
      </c>
      <c r="BL174" s="236">
        <f t="shared" si="967"/>
        <v>0</v>
      </c>
      <c r="BM174" s="4"/>
      <c r="BN174" s="4">
        <f t="shared" si="933"/>
        <v>0</v>
      </c>
      <c r="BO174" s="236">
        <f t="shared" si="934"/>
        <v>0</v>
      </c>
      <c r="BP174" s="236">
        <f t="shared" si="935"/>
        <v>0</v>
      </c>
      <c r="BQ174" s="4"/>
      <c r="BR174" s="4">
        <f t="shared" si="968"/>
        <v>0</v>
      </c>
      <c r="BS174" s="236">
        <f t="shared" si="969"/>
        <v>0</v>
      </c>
      <c r="BT174" s="236">
        <f t="shared" si="970"/>
        <v>0</v>
      </c>
      <c r="BU174" s="4"/>
      <c r="BV174" s="4">
        <f t="shared" si="971"/>
        <v>0</v>
      </c>
      <c r="BW174" s="4"/>
      <c r="BX174" s="4"/>
      <c r="BY174" s="4"/>
      <c r="BZ174" s="4"/>
      <c r="CA174" s="4"/>
      <c r="CB174" s="4"/>
      <c r="CC174" s="4"/>
      <c r="CD174" s="4"/>
      <c r="CE174" s="4"/>
      <c r="CF174" s="4"/>
      <c r="CG174" s="4"/>
      <c r="CH174" s="4"/>
      <c r="CI174" s="4"/>
      <c r="CJ174" s="4"/>
      <c r="CK174" s="4"/>
      <c r="CL174" s="4"/>
      <c r="CM174" s="4">
        <f t="shared" si="936"/>
        <v>0</v>
      </c>
      <c r="CN174" s="4">
        <f t="shared" si="937"/>
        <v>0</v>
      </c>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row>
    <row r="175" spans="1:182" s="5" customFormat="1" x14ac:dyDescent="0.2">
      <c r="A175" s="60"/>
      <c r="B175" s="60"/>
      <c r="C175" s="60" t="s">
        <v>7</v>
      </c>
      <c r="D175" s="60">
        <v>118</v>
      </c>
      <c r="E175" s="6"/>
      <c r="F175" s="67">
        <f t="shared" si="938"/>
        <v>0</v>
      </c>
      <c r="G175" s="6"/>
      <c r="H175" s="67">
        <f t="shared" si="939"/>
        <v>0</v>
      </c>
      <c r="I175" s="6"/>
      <c r="J175" s="67">
        <f t="shared" si="940"/>
        <v>0</v>
      </c>
      <c r="K175" s="6"/>
      <c r="L175" s="67">
        <f t="shared" si="941"/>
        <v>0</v>
      </c>
      <c r="M175" s="6"/>
      <c r="N175" s="67">
        <f t="shared" si="942"/>
        <v>0</v>
      </c>
      <c r="O175" s="6"/>
      <c r="P175" s="67">
        <f t="shared" si="943"/>
        <v>0</v>
      </c>
      <c r="Q175" s="6"/>
      <c r="R175" s="67">
        <f t="shared" si="944"/>
        <v>0</v>
      </c>
      <c r="S175" s="6"/>
      <c r="T175" s="67">
        <f t="shared" si="945"/>
        <v>0</v>
      </c>
      <c r="U175" s="6"/>
      <c r="V175" s="67">
        <f t="shared" si="946"/>
        <v>0</v>
      </c>
      <c r="W175" s="6"/>
      <c r="X175" s="67">
        <f t="shared" si="947"/>
        <v>0</v>
      </c>
      <c r="Y175" s="6"/>
      <c r="Z175" s="67">
        <f t="shared" si="948"/>
        <v>0</v>
      </c>
      <c r="AA175" s="6"/>
      <c r="AB175" s="67">
        <f t="shared" si="949"/>
        <v>0</v>
      </c>
      <c r="AC175" s="62"/>
      <c r="AD175" s="67">
        <f t="shared" si="950"/>
        <v>0</v>
      </c>
      <c r="AE175" s="62"/>
      <c r="AF175" s="67">
        <f t="shared" si="951"/>
        <v>0</v>
      </c>
      <c r="AG175" s="62"/>
      <c r="AH175" s="67">
        <f t="shared" si="952"/>
        <v>0</v>
      </c>
      <c r="AI175" s="62"/>
      <c r="AJ175" s="67">
        <f t="shared" si="953"/>
        <v>0</v>
      </c>
      <c r="AK175" s="62"/>
      <c r="AL175" s="67">
        <f t="shared" si="954"/>
        <v>0</v>
      </c>
      <c r="AM175" s="62"/>
      <c r="AN175" s="67">
        <f t="shared" si="955"/>
        <v>0</v>
      </c>
      <c r="AO175" s="62"/>
      <c r="AP175" s="67">
        <f t="shared" si="956"/>
        <v>0</v>
      </c>
      <c r="AQ175" s="62"/>
      <c r="AR175" s="67">
        <f t="shared" si="957"/>
        <v>0</v>
      </c>
      <c r="AS175" s="62"/>
      <c r="AT175" s="67">
        <f t="shared" si="958"/>
        <v>0</v>
      </c>
      <c r="AU175" s="62"/>
      <c r="AV175" s="67">
        <f t="shared" si="959"/>
        <v>0</v>
      </c>
      <c r="AW175" s="62"/>
      <c r="AX175" s="67">
        <f t="shared" si="960"/>
        <v>0</v>
      </c>
      <c r="AY175" s="62"/>
      <c r="AZ175" s="67">
        <f t="shared" si="961"/>
        <v>0</v>
      </c>
      <c r="BA175" s="57"/>
      <c r="BB175" s="64">
        <f t="shared" si="962"/>
        <v>0</v>
      </c>
      <c r="BC175" s="64">
        <f t="shared" si="932"/>
        <v>0</v>
      </c>
      <c r="BD175" s="4"/>
      <c r="BE175" s="4"/>
      <c r="BF175" s="4"/>
      <c r="BG175" s="236">
        <f t="shared" si="963"/>
        <v>0</v>
      </c>
      <c r="BH175" s="236">
        <f t="shared" si="964"/>
        <v>0</v>
      </c>
      <c r="BI175" s="4"/>
      <c r="BJ175" s="4">
        <f t="shared" si="965"/>
        <v>0</v>
      </c>
      <c r="BK175" s="236">
        <f t="shared" si="966"/>
        <v>0</v>
      </c>
      <c r="BL175" s="236">
        <f t="shared" si="967"/>
        <v>0</v>
      </c>
      <c r="BM175" s="4"/>
      <c r="BN175" s="4">
        <f t="shared" si="933"/>
        <v>0</v>
      </c>
      <c r="BO175" s="236">
        <f t="shared" si="934"/>
        <v>0</v>
      </c>
      <c r="BP175" s="236">
        <f t="shared" si="935"/>
        <v>0</v>
      </c>
      <c r="BQ175" s="4"/>
      <c r="BR175" s="4">
        <f t="shared" si="968"/>
        <v>0</v>
      </c>
      <c r="BS175" s="236">
        <f t="shared" si="969"/>
        <v>0</v>
      </c>
      <c r="BT175" s="236">
        <f t="shared" si="970"/>
        <v>0</v>
      </c>
      <c r="BU175" s="4"/>
      <c r="BV175" s="4">
        <f t="shared" si="971"/>
        <v>0</v>
      </c>
      <c r="BW175" s="4"/>
      <c r="BX175" s="4"/>
      <c r="BY175" s="4"/>
      <c r="BZ175" s="4"/>
      <c r="CA175" s="4"/>
      <c r="CB175" s="4"/>
      <c r="CC175" s="4"/>
      <c r="CD175" s="4"/>
      <c r="CE175" s="4"/>
      <c r="CF175" s="4"/>
      <c r="CG175" s="4"/>
      <c r="CH175" s="4"/>
      <c r="CI175" s="4"/>
      <c r="CJ175" s="4"/>
      <c r="CK175" s="4"/>
      <c r="CL175" s="4"/>
      <c r="CM175" s="4">
        <f t="shared" si="936"/>
        <v>0</v>
      </c>
      <c r="CN175" s="4">
        <f t="shared" si="937"/>
        <v>0</v>
      </c>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row>
    <row r="176" spans="1:182" s="5" customFormat="1" x14ac:dyDescent="0.2">
      <c r="A176" s="60"/>
      <c r="B176" s="60"/>
      <c r="C176" s="60" t="s">
        <v>7</v>
      </c>
      <c r="D176" s="60">
        <v>118</v>
      </c>
      <c r="E176" s="6"/>
      <c r="F176" s="67">
        <f t="shared" si="938"/>
        <v>0</v>
      </c>
      <c r="G176" s="6"/>
      <c r="H176" s="67">
        <f t="shared" si="939"/>
        <v>0</v>
      </c>
      <c r="I176" s="6"/>
      <c r="J176" s="67">
        <f t="shared" si="940"/>
        <v>0</v>
      </c>
      <c r="K176" s="6"/>
      <c r="L176" s="67">
        <f t="shared" si="941"/>
        <v>0</v>
      </c>
      <c r="M176" s="6"/>
      <c r="N176" s="67">
        <f t="shared" si="942"/>
        <v>0</v>
      </c>
      <c r="O176" s="6"/>
      <c r="P176" s="67">
        <f t="shared" si="943"/>
        <v>0</v>
      </c>
      <c r="Q176" s="6"/>
      <c r="R176" s="67">
        <f t="shared" si="944"/>
        <v>0</v>
      </c>
      <c r="S176" s="6"/>
      <c r="T176" s="67">
        <f t="shared" si="945"/>
        <v>0</v>
      </c>
      <c r="U176" s="6"/>
      <c r="V176" s="67">
        <f t="shared" si="946"/>
        <v>0</v>
      </c>
      <c r="W176" s="6"/>
      <c r="X176" s="67">
        <f t="shared" si="947"/>
        <v>0</v>
      </c>
      <c r="Y176" s="6"/>
      <c r="Z176" s="67">
        <f t="shared" si="948"/>
        <v>0</v>
      </c>
      <c r="AA176" s="6"/>
      <c r="AB176" s="67">
        <f t="shared" si="949"/>
        <v>0</v>
      </c>
      <c r="AC176" s="62"/>
      <c r="AD176" s="67">
        <f t="shared" si="950"/>
        <v>0</v>
      </c>
      <c r="AE176" s="62"/>
      <c r="AF176" s="67">
        <f t="shared" si="951"/>
        <v>0</v>
      </c>
      <c r="AG176" s="62"/>
      <c r="AH176" s="67">
        <f t="shared" si="952"/>
        <v>0</v>
      </c>
      <c r="AI176" s="62"/>
      <c r="AJ176" s="67">
        <f t="shared" si="953"/>
        <v>0</v>
      </c>
      <c r="AK176" s="62"/>
      <c r="AL176" s="67">
        <f t="shared" si="954"/>
        <v>0</v>
      </c>
      <c r="AM176" s="62"/>
      <c r="AN176" s="67">
        <f t="shared" si="955"/>
        <v>0</v>
      </c>
      <c r="AO176" s="62"/>
      <c r="AP176" s="67">
        <f t="shared" si="956"/>
        <v>0</v>
      </c>
      <c r="AQ176" s="62"/>
      <c r="AR176" s="67">
        <f t="shared" si="957"/>
        <v>0</v>
      </c>
      <c r="AS176" s="62"/>
      <c r="AT176" s="67">
        <f t="shared" si="958"/>
        <v>0</v>
      </c>
      <c r="AU176" s="62"/>
      <c r="AV176" s="67">
        <f t="shared" si="959"/>
        <v>0</v>
      </c>
      <c r="AW176" s="62"/>
      <c r="AX176" s="67">
        <f t="shared" si="960"/>
        <v>0</v>
      </c>
      <c r="AY176" s="62"/>
      <c r="AZ176" s="67">
        <f t="shared" si="961"/>
        <v>0</v>
      </c>
      <c r="BA176" s="57"/>
      <c r="BB176" s="64">
        <f t="shared" si="962"/>
        <v>0</v>
      </c>
      <c r="BC176" s="64">
        <f t="shared" si="932"/>
        <v>0</v>
      </c>
      <c r="BD176" s="4"/>
      <c r="BE176" s="4"/>
      <c r="BF176" s="4"/>
      <c r="BG176" s="236">
        <f t="shared" si="963"/>
        <v>0</v>
      </c>
      <c r="BH176" s="236">
        <f t="shared" si="964"/>
        <v>0</v>
      </c>
      <c r="BI176" s="4"/>
      <c r="BJ176" s="4">
        <f t="shared" si="965"/>
        <v>0</v>
      </c>
      <c r="BK176" s="236">
        <f t="shared" si="966"/>
        <v>0</v>
      </c>
      <c r="BL176" s="236">
        <f t="shared" si="967"/>
        <v>0</v>
      </c>
      <c r="BM176" s="4"/>
      <c r="BN176" s="4">
        <f t="shared" si="933"/>
        <v>0</v>
      </c>
      <c r="BO176" s="236">
        <f t="shared" si="934"/>
        <v>0</v>
      </c>
      <c r="BP176" s="236">
        <f t="shared" si="935"/>
        <v>0</v>
      </c>
      <c r="BQ176" s="4"/>
      <c r="BR176" s="4">
        <f t="shared" si="968"/>
        <v>0</v>
      </c>
      <c r="BS176" s="236">
        <f t="shared" si="969"/>
        <v>0</v>
      </c>
      <c r="BT176" s="236">
        <f t="shared" si="970"/>
        <v>0</v>
      </c>
      <c r="BU176" s="4"/>
      <c r="BV176" s="4">
        <f t="shared" si="971"/>
        <v>0</v>
      </c>
      <c r="BW176" s="4"/>
      <c r="BX176" s="4"/>
      <c r="BY176" s="4"/>
      <c r="BZ176" s="4"/>
      <c r="CA176" s="4"/>
      <c r="CB176" s="4"/>
      <c r="CC176" s="4"/>
      <c r="CD176" s="4"/>
      <c r="CE176" s="4"/>
      <c r="CF176" s="4"/>
      <c r="CG176" s="4"/>
      <c r="CH176" s="4"/>
      <c r="CI176" s="4"/>
      <c r="CJ176" s="4"/>
      <c r="CK176" s="4"/>
      <c r="CL176" s="4"/>
      <c r="CM176" s="4">
        <f t="shared" si="936"/>
        <v>0</v>
      </c>
      <c r="CN176" s="4">
        <f t="shared" si="937"/>
        <v>0</v>
      </c>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row>
    <row r="177" spans="1:182" s="5" customFormat="1" x14ac:dyDescent="0.2">
      <c r="A177" s="60" t="s">
        <v>107</v>
      </c>
      <c r="B177" s="60" t="s">
        <v>104</v>
      </c>
      <c r="C177" s="60" t="s">
        <v>3</v>
      </c>
      <c r="D177" s="60">
        <v>100</v>
      </c>
      <c r="E177" s="6"/>
      <c r="F177" s="67">
        <f t="shared" si="938"/>
        <v>0</v>
      </c>
      <c r="G177" s="6"/>
      <c r="H177" s="67">
        <f t="shared" si="939"/>
        <v>0</v>
      </c>
      <c r="I177" s="6"/>
      <c r="J177" s="67">
        <f t="shared" si="940"/>
        <v>0</v>
      </c>
      <c r="K177" s="6"/>
      <c r="L177" s="67">
        <f t="shared" si="941"/>
        <v>0</v>
      </c>
      <c r="M177" s="6"/>
      <c r="N177" s="67">
        <f t="shared" si="942"/>
        <v>0</v>
      </c>
      <c r="O177" s="6"/>
      <c r="P177" s="67">
        <f t="shared" si="943"/>
        <v>0</v>
      </c>
      <c r="Q177" s="6"/>
      <c r="R177" s="67">
        <f t="shared" si="944"/>
        <v>0</v>
      </c>
      <c r="S177" s="6"/>
      <c r="T177" s="67">
        <f t="shared" si="945"/>
        <v>0</v>
      </c>
      <c r="U177" s="6"/>
      <c r="V177" s="67">
        <f t="shared" si="946"/>
        <v>0</v>
      </c>
      <c r="W177" s="6"/>
      <c r="X177" s="67">
        <f t="shared" si="947"/>
        <v>0</v>
      </c>
      <c r="Y177" s="6"/>
      <c r="Z177" s="67">
        <f t="shared" si="948"/>
        <v>0</v>
      </c>
      <c r="AA177" s="6"/>
      <c r="AB177" s="67">
        <f t="shared" si="949"/>
        <v>0</v>
      </c>
      <c r="AC177" s="62"/>
      <c r="AD177" s="67">
        <f t="shared" si="950"/>
        <v>0</v>
      </c>
      <c r="AE177" s="62"/>
      <c r="AF177" s="67">
        <f t="shared" si="951"/>
        <v>0</v>
      </c>
      <c r="AG177" s="62"/>
      <c r="AH177" s="67">
        <f t="shared" si="952"/>
        <v>0</v>
      </c>
      <c r="AI177" s="62"/>
      <c r="AJ177" s="67">
        <f t="shared" si="953"/>
        <v>0</v>
      </c>
      <c r="AK177" s="62"/>
      <c r="AL177" s="67">
        <f t="shared" si="954"/>
        <v>0</v>
      </c>
      <c r="AM177" s="62"/>
      <c r="AN177" s="67">
        <f t="shared" si="955"/>
        <v>0</v>
      </c>
      <c r="AO177" s="62"/>
      <c r="AP177" s="67">
        <f t="shared" si="956"/>
        <v>0</v>
      </c>
      <c r="AQ177" s="62"/>
      <c r="AR177" s="67">
        <f t="shared" si="957"/>
        <v>0</v>
      </c>
      <c r="AS177" s="62"/>
      <c r="AT177" s="67">
        <f t="shared" si="958"/>
        <v>0</v>
      </c>
      <c r="AU177" s="62"/>
      <c r="AV177" s="67">
        <f t="shared" si="959"/>
        <v>0</v>
      </c>
      <c r="AW177" s="62"/>
      <c r="AX177" s="67">
        <f t="shared" si="960"/>
        <v>0</v>
      </c>
      <c r="AY177" s="62"/>
      <c r="AZ177" s="67">
        <f t="shared" si="961"/>
        <v>0</v>
      </c>
      <c r="BA177" s="57"/>
      <c r="BB177" s="64">
        <f t="shared" si="962"/>
        <v>0</v>
      </c>
      <c r="BC177" s="64">
        <f t="shared" si="932"/>
        <v>0</v>
      </c>
      <c r="BD177" s="4"/>
      <c r="BE177" s="4"/>
      <c r="BF177" s="4"/>
      <c r="BG177" s="236">
        <f t="shared" si="963"/>
        <v>0</v>
      </c>
      <c r="BH177" s="236">
        <f t="shared" si="964"/>
        <v>0</v>
      </c>
      <c r="BI177" s="4">
        <v>0.5</v>
      </c>
      <c r="BJ177" s="4">
        <f t="shared" si="965"/>
        <v>50</v>
      </c>
      <c r="BK177" s="236">
        <f t="shared" si="966"/>
        <v>0.5</v>
      </c>
      <c r="BL177" s="236">
        <f t="shared" si="967"/>
        <v>50</v>
      </c>
      <c r="BM177" s="4">
        <v>4.5</v>
      </c>
      <c r="BN177" s="4">
        <f t="shared" si="933"/>
        <v>450</v>
      </c>
      <c r="BO177" s="236">
        <f t="shared" si="934"/>
        <v>4.5</v>
      </c>
      <c r="BP177" s="236">
        <f t="shared" si="935"/>
        <v>450</v>
      </c>
      <c r="BQ177" s="4">
        <v>2.75</v>
      </c>
      <c r="BR177" s="4">
        <f t="shared" si="968"/>
        <v>275</v>
      </c>
      <c r="BS177" s="236">
        <f t="shared" si="969"/>
        <v>2.75</v>
      </c>
      <c r="BT177" s="236">
        <f t="shared" si="970"/>
        <v>275</v>
      </c>
      <c r="BU177" s="4">
        <v>8</v>
      </c>
      <c r="BV177" s="4">
        <f t="shared" si="971"/>
        <v>800</v>
      </c>
      <c r="BW177" s="4"/>
      <c r="BX177" s="4"/>
      <c r="BY177" s="4"/>
      <c r="BZ177" s="4"/>
      <c r="CA177" s="4"/>
      <c r="CB177" s="4"/>
      <c r="CC177" s="4"/>
      <c r="CD177" s="4"/>
      <c r="CE177" s="4"/>
      <c r="CF177" s="4"/>
      <c r="CG177" s="4"/>
      <c r="CH177" s="4"/>
      <c r="CI177" s="4"/>
      <c r="CJ177" s="4"/>
      <c r="CK177" s="4"/>
      <c r="CL177" s="4"/>
      <c r="CM177" s="4">
        <f t="shared" si="936"/>
        <v>15.75</v>
      </c>
      <c r="CN177" s="4">
        <f t="shared" si="937"/>
        <v>1575</v>
      </c>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row>
    <row r="178" spans="1:182" s="5" customFormat="1" x14ac:dyDescent="0.2">
      <c r="A178" s="60" t="s">
        <v>174</v>
      </c>
      <c r="B178" s="60" t="s">
        <v>199</v>
      </c>
      <c r="C178" s="60" t="s">
        <v>3</v>
      </c>
      <c r="D178" s="60">
        <v>100</v>
      </c>
      <c r="E178" s="6"/>
      <c r="F178" s="67">
        <f t="shared" si="938"/>
        <v>0</v>
      </c>
      <c r="G178" s="6"/>
      <c r="H178" s="67">
        <f t="shared" si="939"/>
        <v>0</v>
      </c>
      <c r="I178" s="6">
        <v>1</v>
      </c>
      <c r="J178" s="67">
        <f t="shared" si="940"/>
        <v>100</v>
      </c>
      <c r="K178" s="6"/>
      <c r="L178" s="67">
        <f t="shared" si="941"/>
        <v>0</v>
      </c>
      <c r="M178" s="6"/>
      <c r="N178" s="67">
        <f t="shared" si="942"/>
        <v>0</v>
      </c>
      <c r="O178" s="6"/>
      <c r="P178" s="67">
        <f t="shared" si="943"/>
        <v>0</v>
      </c>
      <c r="Q178" s="6"/>
      <c r="R178" s="67">
        <f t="shared" si="944"/>
        <v>0</v>
      </c>
      <c r="S178" s="6"/>
      <c r="T178" s="67">
        <f t="shared" si="945"/>
        <v>0</v>
      </c>
      <c r="U178" s="6"/>
      <c r="V178" s="67">
        <f t="shared" si="946"/>
        <v>0</v>
      </c>
      <c r="W178" s="6"/>
      <c r="X178" s="67">
        <f t="shared" si="947"/>
        <v>0</v>
      </c>
      <c r="Y178" s="6"/>
      <c r="Z178" s="67">
        <f t="shared" si="948"/>
        <v>0</v>
      </c>
      <c r="AA178" s="6"/>
      <c r="AB178" s="67">
        <f t="shared" si="949"/>
        <v>0</v>
      </c>
      <c r="AC178" s="62"/>
      <c r="AD178" s="67">
        <f t="shared" si="950"/>
        <v>0</v>
      </c>
      <c r="AE178" s="62"/>
      <c r="AF178" s="67">
        <f t="shared" si="951"/>
        <v>0</v>
      </c>
      <c r="AG178" s="62"/>
      <c r="AH178" s="67">
        <f t="shared" si="952"/>
        <v>0</v>
      </c>
      <c r="AI178" s="62"/>
      <c r="AJ178" s="67">
        <f t="shared" si="953"/>
        <v>0</v>
      </c>
      <c r="AK178" s="62"/>
      <c r="AL178" s="67">
        <f t="shared" si="954"/>
        <v>0</v>
      </c>
      <c r="AM178" s="62"/>
      <c r="AN178" s="67">
        <f t="shared" si="955"/>
        <v>0</v>
      </c>
      <c r="AO178" s="62"/>
      <c r="AP178" s="67">
        <f t="shared" si="956"/>
        <v>0</v>
      </c>
      <c r="AQ178" s="62"/>
      <c r="AR178" s="67">
        <f t="shared" si="957"/>
        <v>0</v>
      </c>
      <c r="AS178" s="62"/>
      <c r="AT178" s="67">
        <f t="shared" si="958"/>
        <v>0</v>
      </c>
      <c r="AU178" s="62"/>
      <c r="AV178" s="67">
        <f t="shared" si="959"/>
        <v>0</v>
      </c>
      <c r="AW178" s="62"/>
      <c r="AX178" s="67">
        <f t="shared" si="960"/>
        <v>0</v>
      </c>
      <c r="AY178" s="62"/>
      <c r="AZ178" s="67">
        <f t="shared" si="961"/>
        <v>0</v>
      </c>
      <c r="BA178" s="57"/>
      <c r="BB178" s="64">
        <f t="shared" si="962"/>
        <v>1</v>
      </c>
      <c r="BC178" s="64">
        <f t="shared" si="932"/>
        <v>100</v>
      </c>
      <c r="BD178" s="4"/>
      <c r="BE178" s="4"/>
      <c r="BF178" s="4"/>
      <c r="BG178" s="236">
        <f t="shared" si="963"/>
        <v>0</v>
      </c>
      <c r="BH178" s="236">
        <f t="shared" si="964"/>
        <v>0</v>
      </c>
      <c r="BI178" s="4"/>
      <c r="BJ178" s="4">
        <f t="shared" si="965"/>
        <v>0</v>
      </c>
      <c r="BK178" s="236">
        <f t="shared" si="966"/>
        <v>0</v>
      </c>
      <c r="BL178" s="236">
        <f t="shared" si="967"/>
        <v>0</v>
      </c>
      <c r="BM178" s="4"/>
      <c r="BN178" s="4">
        <f t="shared" si="933"/>
        <v>0</v>
      </c>
      <c r="BO178" s="236">
        <f t="shared" si="934"/>
        <v>1</v>
      </c>
      <c r="BP178" s="236">
        <f t="shared" si="935"/>
        <v>100</v>
      </c>
      <c r="BQ178" s="4"/>
      <c r="BR178" s="4">
        <f t="shared" si="968"/>
        <v>0</v>
      </c>
      <c r="BS178" s="236">
        <f t="shared" si="969"/>
        <v>0</v>
      </c>
      <c r="BT178" s="236">
        <f t="shared" si="970"/>
        <v>0</v>
      </c>
      <c r="BU178" s="4">
        <v>2.25</v>
      </c>
      <c r="BV178" s="4">
        <f t="shared" si="971"/>
        <v>225</v>
      </c>
      <c r="BW178" s="4"/>
      <c r="BX178" s="4"/>
      <c r="BY178" s="4"/>
      <c r="BZ178" s="4"/>
      <c r="CA178" s="4"/>
      <c r="CB178" s="4"/>
      <c r="CC178" s="4"/>
      <c r="CD178" s="4"/>
      <c r="CE178" s="4"/>
      <c r="CF178" s="4"/>
      <c r="CG178" s="4"/>
      <c r="CH178" s="4"/>
      <c r="CI178" s="4"/>
      <c r="CJ178" s="4"/>
      <c r="CK178" s="4"/>
      <c r="CL178" s="4"/>
      <c r="CM178" s="4">
        <f t="shared" si="936"/>
        <v>2.25</v>
      </c>
      <c r="CN178" s="4">
        <f t="shared" si="937"/>
        <v>225</v>
      </c>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row>
    <row r="179" spans="1:182" s="5" customFormat="1" x14ac:dyDescent="0.2">
      <c r="A179" s="60" t="s">
        <v>153</v>
      </c>
      <c r="B179" s="60" t="s">
        <v>111</v>
      </c>
      <c r="C179" s="60" t="s">
        <v>3</v>
      </c>
      <c r="D179" s="60">
        <v>100</v>
      </c>
      <c r="E179" s="6"/>
      <c r="F179" s="67">
        <f t="shared" si="938"/>
        <v>0</v>
      </c>
      <c r="G179" s="6"/>
      <c r="H179" s="67">
        <f t="shared" si="939"/>
        <v>0</v>
      </c>
      <c r="I179" s="6"/>
      <c r="J179" s="67">
        <f t="shared" si="940"/>
        <v>0</v>
      </c>
      <c r="K179" s="6"/>
      <c r="L179" s="67">
        <f t="shared" si="941"/>
        <v>0</v>
      </c>
      <c r="M179" s="6"/>
      <c r="N179" s="67">
        <f t="shared" si="942"/>
        <v>0</v>
      </c>
      <c r="O179" s="6"/>
      <c r="P179" s="67">
        <f t="shared" si="943"/>
        <v>0</v>
      </c>
      <c r="Q179" s="6"/>
      <c r="R179" s="67">
        <f t="shared" si="944"/>
        <v>0</v>
      </c>
      <c r="S179" s="6"/>
      <c r="T179" s="67">
        <f t="shared" si="945"/>
        <v>0</v>
      </c>
      <c r="U179" s="6"/>
      <c r="V179" s="67">
        <f t="shared" si="946"/>
        <v>0</v>
      </c>
      <c r="W179" s="6"/>
      <c r="X179" s="67">
        <f t="shared" si="947"/>
        <v>0</v>
      </c>
      <c r="Y179" s="6"/>
      <c r="Z179" s="67">
        <f t="shared" si="948"/>
        <v>0</v>
      </c>
      <c r="AA179" s="6"/>
      <c r="AB179" s="67">
        <f t="shared" si="949"/>
        <v>0</v>
      </c>
      <c r="AC179" s="62"/>
      <c r="AD179" s="67">
        <f t="shared" si="950"/>
        <v>0</v>
      </c>
      <c r="AE179" s="62"/>
      <c r="AF179" s="67">
        <f t="shared" si="951"/>
        <v>0</v>
      </c>
      <c r="AG179" s="62"/>
      <c r="AH179" s="67">
        <f t="shared" si="952"/>
        <v>0</v>
      </c>
      <c r="AI179" s="62"/>
      <c r="AJ179" s="67">
        <f t="shared" si="953"/>
        <v>0</v>
      </c>
      <c r="AK179" s="62"/>
      <c r="AL179" s="67">
        <f t="shared" si="954"/>
        <v>0</v>
      </c>
      <c r="AM179" s="62"/>
      <c r="AN179" s="67">
        <f t="shared" si="955"/>
        <v>0</v>
      </c>
      <c r="AO179" s="62"/>
      <c r="AP179" s="67">
        <f t="shared" si="956"/>
        <v>0</v>
      </c>
      <c r="AQ179" s="62"/>
      <c r="AR179" s="67">
        <f t="shared" si="957"/>
        <v>0</v>
      </c>
      <c r="AS179" s="62"/>
      <c r="AT179" s="67">
        <f t="shared" si="958"/>
        <v>0</v>
      </c>
      <c r="AU179" s="62"/>
      <c r="AV179" s="67">
        <f t="shared" si="959"/>
        <v>0</v>
      </c>
      <c r="AW179" s="62"/>
      <c r="AX179" s="67">
        <f t="shared" si="960"/>
        <v>0</v>
      </c>
      <c r="AY179" s="62"/>
      <c r="AZ179" s="67">
        <f t="shared" si="961"/>
        <v>0</v>
      </c>
      <c r="BA179" s="57"/>
      <c r="BB179" s="64">
        <f t="shared" si="962"/>
        <v>0</v>
      </c>
      <c r="BC179" s="64">
        <f t="shared" si="932"/>
        <v>0</v>
      </c>
      <c r="BD179" s="4"/>
      <c r="BE179" s="4"/>
      <c r="BF179" s="4"/>
      <c r="BG179" s="236">
        <f t="shared" si="963"/>
        <v>0</v>
      </c>
      <c r="BH179" s="236">
        <f t="shared" si="964"/>
        <v>0</v>
      </c>
      <c r="BI179" s="4">
        <v>2.5</v>
      </c>
      <c r="BJ179" s="4">
        <f t="shared" si="965"/>
        <v>250</v>
      </c>
      <c r="BK179" s="236">
        <f t="shared" si="966"/>
        <v>2.5</v>
      </c>
      <c r="BL179" s="236">
        <f t="shared" si="967"/>
        <v>250</v>
      </c>
      <c r="BM179" s="4">
        <v>1</v>
      </c>
      <c r="BN179" s="4">
        <f t="shared" si="933"/>
        <v>100</v>
      </c>
      <c r="BO179" s="236">
        <f t="shared" si="934"/>
        <v>1</v>
      </c>
      <c r="BP179" s="236">
        <f t="shared" si="935"/>
        <v>100</v>
      </c>
      <c r="BQ179" s="4">
        <v>0.75</v>
      </c>
      <c r="BR179" s="4">
        <f t="shared" si="968"/>
        <v>75</v>
      </c>
      <c r="BS179" s="236">
        <f t="shared" si="969"/>
        <v>0.75</v>
      </c>
      <c r="BT179" s="236">
        <f t="shared" si="970"/>
        <v>75</v>
      </c>
      <c r="BU179" s="4"/>
      <c r="BV179" s="4">
        <f t="shared" si="971"/>
        <v>0</v>
      </c>
      <c r="BW179" s="4"/>
      <c r="BX179" s="4"/>
      <c r="BY179" s="4"/>
      <c r="BZ179" s="4"/>
      <c r="CA179" s="4"/>
      <c r="CB179" s="4"/>
      <c r="CC179" s="4"/>
      <c r="CD179" s="4"/>
      <c r="CE179" s="4"/>
      <c r="CF179" s="4"/>
      <c r="CG179" s="4"/>
      <c r="CH179" s="4"/>
      <c r="CI179" s="4"/>
      <c r="CJ179" s="4"/>
      <c r="CK179" s="4"/>
      <c r="CL179" s="4"/>
      <c r="CM179" s="4">
        <f t="shared" si="936"/>
        <v>4.25</v>
      </c>
      <c r="CN179" s="4">
        <f t="shared" si="937"/>
        <v>425</v>
      </c>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row>
    <row r="180" spans="1:182" s="5" customFormat="1" x14ac:dyDescent="0.2">
      <c r="A180" s="60"/>
      <c r="B180" s="60"/>
      <c r="C180" s="60" t="s">
        <v>3</v>
      </c>
      <c r="D180" s="60">
        <v>100</v>
      </c>
      <c r="E180" s="6"/>
      <c r="F180" s="67">
        <f t="shared" si="938"/>
        <v>0</v>
      </c>
      <c r="G180" s="6"/>
      <c r="H180" s="67">
        <f t="shared" si="939"/>
        <v>0</v>
      </c>
      <c r="I180" s="6"/>
      <c r="J180" s="67">
        <f t="shared" si="940"/>
        <v>0</v>
      </c>
      <c r="K180" s="6"/>
      <c r="L180" s="67">
        <f t="shared" si="941"/>
        <v>0</v>
      </c>
      <c r="M180" s="6"/>
      <c r="N180" s="67">
        <f t="shared" si="942"/>
        <v>0</v>
      </c>
      <c r="O180" s="6"/>
      <c r="P180" s="67">
        <f t="shared" si="943"/>
        <v>0</v>
      </c>
      <c r="Q180" s="6"/>
      <c r="R180" s="67">
        <f t="shared" si="944"/>
        <v>0</v>
      </c>
      <c r="S180" s="6"/>
      <c r="T180" s="67">
        <f t="shared" si="945"/>
        <v>0</v>
      </c>
      <c r="U180" s="6"/>
      <c r="V180" s="67">
        <f t="shared" si="946"/>
        <v>0</v>
      </c>
      <c r="W180" s="6"/>
      <c r="X180" s="67">
        <f t="shared" si="947"/>
        <v>0</v>
      </c>
      <c r="Y180" s="6"/>
      <c r="Z180" s="67">
        <f t="shared" si="948"/>
        <v>0</v>
      </c>
      <c r="AA180" s="6"/>
      <c r="AB180" s="67">
        <f t="shared" si="949"/>
        <v>0</v>
      </c>
      <c r="AC180" s="62"/>
      <c r="AD180" s="67">
        <f t="shared" si="950"/>
        <v>0</v>
      </c>
      <c r="AE180" s="62"/>
      <c r="AF180" s="67">
        <f t="shared" si="951"/>
        <v>0</v>
      </c>
      <c r="AG180" s="62"/>
      <c r="AH180" s="67">
        <f t="shared" si="952"/>
        <v>0</v>
      </c>
      <c r="AI180" s="62"/>
      <c r="AJ180" s="67">
        <f t="shared" si="953"/>
        <v>0</v>
      </c>
      <c r="AK180" s="62"/>
      <c r="AL180" s="67">
        <f t="shared" si="954"/>
        <v>0</v>
      </c>
      <c r="AM180" s="62"/>
      <c r="AN180" s="67">
        <f t="shared" si="955"/>
        <v>0</v>
      </c>
      <c r="AO180" s="62"/>
      <c r="AP180" s="67">
        <f t="shared" si="956"/>
        <v>0</v>
      </c>
      <c r="AQ180" s="62"/>
      <c r="AR180" s="67">
        <f t="shared" si="957"/>
        <v>0</v>
      </c>
      <c r="AS180" s="62"/>
      <c r="AT180" s="67">
        <f t="shared" si="958"/>
        <v>0</v>
      </c>
      <c r="AU180" s="62"/>
      <c r="AV180" s="67">
        <f t="shared" si="959"/>
        <v>0</v>
      </c>
      <c r="AW180" s="62"/>
      <c r="AX180" s="67">
        <f t="shared" si="960"/>
        <v>0</v>
      </c>
      <c r="AY180" s="62"/>
      <c r="AZ180" s="67">
        <f t="shared" si="961"/>
        <v>0</v>
      </c>
      <c r="BA180" s="57"/>
      <c r="BB180" s="64">
        <f t="shared" si="962"/>
        <v>0</v>
      </c>
      <c r="BC180" s="64">
        <f t="shared" si="932"/>
        <v>0</v>
      </c>
      <c r="BD180" s="4"/>
      <c r="BE180" s="4"/>
      <c r="BF180" s="4"/>
      <c r="BG180" s="236">
        <f t="shared" si="963"/>
        <v>0</v>
      </c>
      <c r="BH180" s="236">
        <f t="shared" si="964"/>
        <v>0</v>
      </c>
      <c r="BI180" s="4"/>
      <c r="BJ180" s="4">
        <f t="shared" si="965"/>
        <v>0</v>
      </c>
      <c r="BK180" s="236">
        <f t="shared" si="966"/>
        <v>0</v>
      </c>
      <c r="BL180" s="236">
        <f t="shared" si="967"/>
        <v>0</v>
      </c>
      <c r="BM180" s="4"/>
      <c r="BN180" s="4">
        <f t="shared" si="933"/>
        <v>0</v>
      </c>
      <c r="BO180" s="236">
        <f t="shared" si="934"/>
        <v>0</v>
      </c>
      <c r="BP180" s="236">
        <f t="shared" si="935"/>
        <v>0</v>
      </c>
      <c r="BQ180" s="4"/>
      <c r="BR180" s="4">
        <f t="shared" si="968"/>
        <v>0</v>
      </c>
      <c r="BS180" s="236">
        <f t="shared" si="969"/>
        <v>0</v>
      </c>
      <c r="BT180" s="236">
        <f t="shared" si="970"/>
        <v>0</v>
      </c>
      <c r="BU180" s="4"/>
      <c r="BV180" s="4">
        <f t="shared" si="971"/>
        <v>0</v>
      </c>
      <c r="BW180" s="4"/>
      <c r="BX180" s="4"/>
      <c r="BY180" s="4"/>
      <c r="BZ180" s="4"/>
      <c r="CA180" s="4"/>
      <c r="CB180" s="4"/>
      <c r="CC180" s="4"/>
      <c r="CD180" s="4"/>
      <c r="CE180" s="4"/>
      <c r="CF180" s="4"/>
      <c r="CG180" s="4"/>
      <c r="CH180" s="4"/>
      <c r="CI180" s="4"/>
      <c r="CJ180" s="4"/>
      <c r="CK180" s="4"/>
      <c r="CL180" s="4"/>
      <c r="CM180" s="4">
        <f t="shared" si="936"/>
        <v>0</v>
      </c>
      <c r="CN180" s="4">
        <f t="shared" si="937"/>
        <v>0</v>
      </c>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row>
    <row r="181" spans="1:182" s="5" customFormat="1" x14ac:dyDescent="0.2">
      <c r="A181" s="60"/>
      <c r="B181" s="60"/>
      <c r="C181" s="60" t="s">
        <v>3</v>
      </c>
      <c r="D181" s="60">
        <v>100</v>
      </c>
      <c r="E181" s="6"/>
      <c r="F181" s="67">
        <f t="shared" si="938"/>
        <v>0</v>
      </c>
      <c r="G181" s="6"/>
      <c r="H181" s="67">
        <f t="shared" si="939"/>
        <v>0</v>
      </c>
      <c r="I181" s="6"/>
      <c r="J181" s="67">
        <f t="shared" si="940"/>
        <v>0</v>
      </c>
      <c r="K181" s="6"/>
      <c r="L181" s="67">
        <f t="shared" si="941"/>
        <v>0</v>
      </c>
      <c r="M181" s="6"/>
      <c r="N181" s="67">
        <f t="shared" si="942"/>
        <v>0</v>
      </c>
      <c r="O181" s="6"/>
      <c r="P181" s="67">
        <f t="shared" si="943"/>
        <v>0</v>
      </c>
      <c r="Q181" s="6"/>
      <c r="R181" s="67">
        <f t="shared" si="944"/>
        <v>0</v>
      </c>
      <c r="S181" s="6"/>
      <c r="T181" s="67">
        <f t="shared" si="945"/>
        <v>0</v>
      </c>
      <c r="U181" s="6"/>
      <c r="V181" s="67">
        <f t="shared" si="946"/>
        <v>0</v>
      </c>
      <c r="W181" s="6"/>
      <c r="X181" s="67">
        <f t="shared" si="947"/>
        <v>0</v>
      </c>
      <c r="Y181" s="6"/>
      <c r="Z181" s="67">
        <f t="shared" si="948"/>
        <v>0</v>
      </c>
      <c r="AA181" s="6"/>
      <c r="AB181" s="67">
        <f t="shared" si="949"/>
        <v>0</v>
      </c>
      <c r="AC181" s="62"/>
      <c r="AD181" s="67">
        <f t="shared" si="950"/>
        <v>0</v>
      </c>
      <c r="AE181" s="62"/>
      <c r="AF181" s="67">
        <f t="shared" si="951"/>
        <v>0</v>
      </c>
      <c r="AG181" s="62"/>
      <c r="AH181" s="67">
        <f t="shared" si="952"/>
        <v>0</v>
      </c>
      <c r="AI181" s="62"/>
      <c r="AJ181" s="67">
        <f t="shared" si="953"/>
        <v>0</v>
      </c>
      <c r="AK181" s="62"/>
      <c r="AL181" s="67">
        <f t="shared" si="954"/>
        <v>0</v>
      </c>
      <c r="AM181" s="62"/>
      <c r="AN181" s="67">
        <f t="shared" si="955"/>
        <v>0</v>
      </c>
      <c r="AO181" s="62"/>
      <c r="AP181" s="67">
        <f t="shared" si="956"/>
        <v>0</v>
      </c>
      <c r="AQ181" s="62"/>
      <c r="AR181" s="67">
        <f t="shared" si="957"/>
        <v>0</v>
      </c>
      <c r="AS181" s="62"/>
      <c r="AT181" s="67">
        <f t="shared" si="958"/>
        <v>0</v>
      </c>
      <c r="AU181" s="62"/>
      <c r="AV181" s="67">
        <f t="shared" si="959"/>
        <v>0</v>
      </c>
      <c r="AW181" s="62"/>
      <c r="AX181" s="67">
        <f t="shared" si="960"/>
        <v>0</v>
      </c>
      <c r="AY181" s="62"/>
      <c r="AZ181" s="67">
        <f t="shared" si="961"/>
        <v>0</v>
      </c>
      <c r="BA181" s="57"/>
      <c r="BB181" s="64">
        <f t="shared" si="962"/>
        <v>0</v>
      </c>
      <c r="BC181" s="64">
        <f t="shared" si="932"/>
        <v>0</v>
      </c>
      <c r="BD181" s="4"/>
      <c r="BE181" s="4"/>
      <c r="BF181" s="4"/>
      <c r="BG181" s="236">
        <f t="shared" si="963"/>
        <v>0</v>
      </c>
      <c r="BH181" s="236">
        <f t="shared" si="964"/>
        <v>0</v>
      </c>
      <c r="BI181" s="4"/>
      <c r="BJ181" s="4">
        <f t="shared" si="965"/>
        <v>0</v>
      </c>
      <c r="BK181" s="236">
        <f t="shared" si="966"/>
        <v>0</v>
      </c>
      <c r="BL181" s="236">
        <f t="shared" si="967"/>
        <v>0</v>
      </c>
      <c r="BM181" s="4"/>
      <c r="BN181" s="4">
        <f t="shared" si="933"/>
        <v>0</v>
      </c>
      <c r="BO181" s="236">
        <f t="shared" si="934"/>
        <v>0</v>
      </c>
      <c r="BP181" s="236">
        <f t="shared" si="935"/>
        <v>0</v>
      </c>
      <c r="BQ181" s="4"/>
      <c r="BR181" s="4">
        <f t="shared" si="968"/>
        <v>0</v>
      </c>
      <c r="BS181" s="236">
        <f t="shared" si="969"/>
        <v>0</v>
      </c>
      <c r="BT181" s="236">
        <f t="shared" si="970"/>
        <v>0</v>
      </c>
      <c r="BU181" s="4"/>
      <c r="BV181" s="4">
        <f t="shared" si="971"/>
        <v>0</v>
      </c>
      <c r="BW181" s="4"/>
      <c r="BX181" s="4"/>
      <c r="BY181" s="4"/>
      <c r="BZ181" s="4"/>
      <c r="CA181" s="4"/>
      <c r="CB181" s="4"/>
      <c r="CC181" s="4"/>
      <c r="CD181" s="4"/>
      <c r="CE181" s="4"/>
      <c r="CF181" s="4"/>
      <c r="CG181" s="4"/>
      <c r="CH181" s="4"/>
      <c r="CI181" s="4"/>
      <c r="CJ181" s="4"/>
      <c r="CK181" s="4"/>
      <c r="CL181" s="4"/>
      <c r="CM181" s="4">
        <f t="shared" si="936"/>
        <v>0</v>
      </c>
      <c r="CN181" s="4">
        <f t="shared" si="937"/>
        <v>0</v>
      </c>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row>
    <row r="182" spans="1:182" s="5" customFormat="1" x14ac:dyDescent="0.2">
      <c r="A182" s="60"/>
      <c r="B182" s="60"/>
      <c r="C182" s="60" t="s">
        <v>3</v>
      </c>
      <c r="D182" s="60">
        <v>100</v>
      </c>
      <c r="E182" s="6"/>
      <c r="F182" s="67">
        <f>SUM(E182*$D182)</f>
        <v>0</v>
      </c>
      <c r="G182" s="6"/>
      <c r="H182" s="67">
        <f t="shared" si="939"/>
        <v>0</v>
      </c>
      <c r="I182" s="6"/>
      <c r="J182" s="67">
        <f t="shared" si="940"/>
        <v>0</v>
      </c>
      <c r="K182" s="6"/>
      <c r="L182" s="67">
        <f>SUM(K182*$D182)</f>
        <v>0</v>
      </c>
      <c r="M182" s="6"/>
      <c r="N182" s="67">
        <f>SUM(M182*$D182)</f>
        <v>0</v>
      </c>
      <c r="O182" s="6"/>
      <c r="P182" s="67">
        <f>SUM(O182*$D182)</f>
        <v>0</v>
      </c>
      <c r="Q182" s="6"/>
      <c r="R182" s="67">
        <f>SUM(Q182*$D182)</f>
        <v>0</v>
      </c>
      <c r="S182" s="6"/>
      <c r="T182" s="67">
        <f>SUM(S182*$D182)</f>
        <v>0</v>
      </c>
      <c r="U182" s="6"/>
      <c r="V182" s="67">
        <f>SUM(U182*$D182)</f>
        <v>0</v>
      </c>
      <c r="W182" s="6"/>
      <c r="X182" s="67">
        <f>SUM(W182*$D182)</f>
        <v>0</v>
      </c>
      <c r="Y182" s="6"/>
      <c r="Z182" s="67">
        <f>SUM(Y182*$D182)</f>
        <v>0</v>
      </c>
      <c r="AA182" s="6"/>
      <c r="AB182" s="67">
        <f>SUM(AA182*$D182)</f>
        <v>0</v>
      </c>
      <c r="AC182" s="62"/>
      <c r="AD182" s="67">
        <f>SUM(AC182*$D182)</f>
        <v>0</v>
      </c>
      <c r="AE182" s="62"/>
      <c r="AF182" s="67">
        <f>SUM(AE182*$D182)</f>
        <v>0</v>
      </c>
      <c r="AG182" s="62"/>
      <c r="AH182" s="67">
        <f>SUM(AG182*$D182)</f>
        <v>0</v>
      </c>
      <c r="AI182" s="62"/>
      <c r="AJ182" s="67">
        <f>SUM(AI182*$D182)</f>
        <v>0</v>
      </c>
      <c r="AK182" s="62"/>
      <c r="AL182" s="67">
        <f>SUM(AK182*$D182)</f>
        <v>0</v>
      </c>
      <c r="AM182" s="62"/>
      <c r="AN182" s="67">
        <f>SUM(AM182*$D182)</f>
        <v>0</v>
      </c>
      <c r="AO182" s="62"/>
      <c r="AP182" s="67">
        <f>SUM(AO182*$D182)</f>
        <v>0</v>
      </c>
      <c r="AQ182" s="62"/>
      <c r="AR182" s="67">
        <f>SUM(AQ182*$D182)</f>
        <v>0</v>
      </c>
      <c r="AS182" s="62"/>
      <c r="AT182" s="67">
        <f>SUM(AS182*$D182)</f>
        <v>0</v>
      </c>
      <c r="AU182" s="62"/>
      <c r="AV182" s="67">
        <f>SUM(AU182*$D182)</f>
        <v>0</v>
      </c>
      <c r="AW182" s="62"/>
      <c r="AX182" s="67">
        <f>SUM(AW182*$D182)</f>
        <v>0</v>
      </c>
      <c r="AY182" s="62"/>
      <c r="AZ182" s="67">
        <f>SUM(AY182*$D182)</f>
        <v>0</v>
      </c>
      <c r="BA182" s="57"/>
      <c r="BB182" s="64">
        <f t="shared" si="962"/>
        <v>0</v>
      </c>
      <c r="BC182" s="64">
        <f t="shared" si="932"/>
        <v>0</v>
      </c>
      <c r="BD182" s="4"/>
      <c r="BE182" s="4"/>
      <c r="BF182" s="4"/>
      <c r="BG182" s="236">
        <f t="shared" si="963"/>
        <v>0</v>
      </c>
      <c r="BH182" s="236">
        <f t="shared" si="964"/>
        <v>0</v>
      </c>
      <c r="BI182" s="4"/>
      <c r="BJ182" s="4">
        <f t="shared" si="965"/>
        <v>0</v>
      </c>
      <c r="BK182" s="236">
        <f t="shared" si="966"/>
        <v>0</v>
      </c>
      <c r="BL182" s="236">
        <f t="shared" si="967"/>
        <v>0</v>
      </c>
      <c r="BM182" s="4"/>
      <c r="BN182" s="4">
        <f t="shared" si="933"/>
        <v>0</v>
      </c>
      <c r="BO182" s="236">
        <f t="shared" si="934"/>
        <v>0</v>
      </c>
      <c r="BP182" s="236">
        <f t="shared" si="935"/>
        <v>0</v>
      </c>
      <c r="BQ182" s="4"/>
      <c r="BR182" s="4">
        <f t="shared" si="968"/>
        <v>0</v>
      </c>
      <c r="BS182" s="236">
        <f t="shared" si="969"/>
        <v>0</v>
      </c>
      <c r="BT182" s="236">
        <f t="shared" si="970"/>
        <v>0</v>
      </c>
      <c r="BU182" s="4"/>
      <c r="BV182" s="4">
        <f t="shared" si="971"/>
        <v>0</v>
      </c>
      <c r="BW182" s="4"/>
      <c r="BX182" s="4"/>
      <c r="BY182" s="4"/>
      <c r="BZ182" s="4"/>
      <c r="CA182" s="4"/>
      <c r="CB182" s="4"/>
      <c r="CC182" s="4"/>
      <c r="CD182" s="4"/>
      <c r="CE182" s="4"/>
      <c r="CF182" s="4"/>
      <c r="CG182" s="4"/>
      <c r="CH182" s="4"/>
      <c r="CI182" s="4"/>
      <c r="CJ182" s="4"/>
      <c r="CK182" s="4"/>
      <c r="CL182" s="4"/>
      <c r="CM182" s="4">
        <f t="shared" si="936"/>
        <v>0</v>
      </c>
      <c r="CN182" s="4">
        <f t="shared" si="937"/>
        <v>0</v>
      </c>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row>
    <row r="183" spans="1:182" s="5" customFormat="1" x14ac:dyDescent="0.2">
      <c r="A183" s="60"/>
      <c r="B183" s="60"/>
      <c r="C183" s="60" t="s">
        <v>3</v>
      </c>
      <c r="D183" s="60">
        <v>100</v>
      </c>
      <c r="E183" s="6"/>
      <c r="F183" s="67">
        <f t="shared" si="938"/>
        <v>0</v>
      </c>
      <c r="G183" s="6"/>
      <c r="H183" s="67">
        <f t="shared" si="939"/>
        <v>0</v>
      </c>
      <c r="I183" s="6"/>
      <c r="J183" s="67">
        <f t="shared" si="940"/>
        <v>0</v>
      </c>
      <c r="K183" s="6"/>
      <c r="L183" s="67">
        <f t="shared" ref="L183:L198" si="972">SUM(K183*$D183)</f>
        <v>0</v>
      </c>
      <c r="M183" s="6"/>
      <c r="N183" s="67">
        <f t="shared" ref="N183:N198" si="973">SUM(M183*$D183)</f>
        <v>0</v>
      </c>
      <c r="O183" s="6"/>
      <c r="P183" s="67">
        <f t="shared" ref="P183:P198" si="974">SUM(O183*$D183)</f>
        <v>0</v>
      </c>
      <c r="Q183" s="6"/>
      <c r="R183" s="67">
        <f t="shared" ref="R183:R198" si="975">SUM(Q183*$D183)</f>
        <v>0</v>
      </c>
      <c r="S183" s="6"/>
      <c r="T183" s="67">
        <f t="shared" ref="T183:T198" si="976">SUM(S183*$D183)</f>
        <v>0</v>
      </c>
      <c r="U183" s="6"/>
      <c r="V183" s="67">
        <f t="shared" ref="V183:V198" si="977">SUM(U183*$D183)</f>
        <v>0</v>
      </c>
      <c r="W183" s="6"/>
      <c r="X183" s="67">
        <f t="shared" ref="X183:X198" si="978">SUM(W183*$D183)</f>
        <v>0</v>
      </c>
      <c r="Y183" s="6"/>
      <c r="Z183" s="67">
        <f t="shared" ref="Z183:Z198" si="979">SUM(Y183*$D183)</f>
        <v>0</v>
      </c>
      <c r="AA183" s="6"/>
      <c r="AB183" s="67">
        <f t="shared" ref="AB183:AB198" si="980">SUM(AA183*$D183)</f>
        <v>0</v>
      </c>
      <c r="AC183" s="62"/>
      <c r="AD183" s="67">
        <f t="shared" ref="AD183:AD198" si="981">SUM(AC183*$D183)</f>
        <v>0</v>
      </c>
      <c r="AE183" s="62"/>
      <c r="AF183" s="67">
        <f t="shared" ref="AF183:AF198" si="982">SUM(AE183*$D183)</f>
        <v>0</v>
      </c>
      <c r="AG183" s="62"/>
      <c r="AH183" s="67">
        <f t="shared" ref="AH183:AH198" si="983">SUM(AG183*$D183)</f>
        <v>0</v>
      </c>
      <c r="AI183" s="62"/>
      <c r="AJ183" s="67">
        <f t="shared" ref="AJ183:AJ198" si="984">SUM(AI183*$D183)</f>
        <v>0</v>
      </c>
      <c r="AK183" s="62"/>
      <c r="AL183" s="67">
        <f t="shared" ref="AL183:AL198" si="985">SUM(AK183*$D183)</f>
        <v>0</v>
      </c>
      <c r="AM183" s="62"/>
      <c r="AN183" s="67">
        <f t="shared" ref="AN183:AN198" si="986">SUM(AM183*$D183)</f>
        <v>0</v>
      </c>
      <c r="AO183" s="62"/>
      <c r="AP183" s="67">
        <f t="shared" ref="AP183:AP198" si="987">SUM(AO183*$D183)</f>
        <v>0</v>
      </c>
      <c r="AQ183" s="62"/>
      <c r="AR183" s="67">
        <f t="shared" ref="AR183:AR198" si="988">SUM(AQ183*$D183)</f>
        <v>0</v>
      </c>
      <c r="AS183" s="62"/>
      <c r="AT183" s="67">
        <f t="shared" ref="AT183:AT198" si="989">SUM(AS183*$D183)</f>
        <v>0</v>
      </c>
      <c r="AU183" s="62"/>
      <c r="AV183" s="67">
        <f t="shared" ref="AV183:AV198" si="990">SUM(AU183*$D183)</f>
        <v>0</v>
      </c>
      <c r="AW183" s="62"/>
      <c r="AX183" s="67">
        <f t="shared" ref="AX183:AX198" si="991">SUM(AW183*$D183)</f>
        <v>0</v>
      </c>
      <c r="AY183" s="62"/>
      <c r="AZ183" s="67">
        <f t="shared" ref="AZ183:AZ198" si="992">SUM(AY183*$D183)</f>
        <v>0</v>
      </c>
      <c r="BA183" s="57"/>
      <c r="BB183" s="64">
        <f t="shared" si="962"/>
        <v>0</v>
      </c>
      <c r="BC183" s="64">
        <f t="shared" si="932"/>
        <v>0</v>
      </c>
      <c r="BD183" s="4"/>
      <c r="BE183" s="4"/>
      <c r="BF183" s="4"/>
      <c r="BG183" s="236">
        <f t="shared" si="963"/>
        <v>0</v>
      </c>
      <c r="BH183" s="236">
        <f t="shared" si="964"/>
        <v>0</v>
      </c>
      <c r="BI183" s="4"/>
      <c r="BJ183" s="4">
        <f t="shared" si="965"/>
        <v>0</v>
      </c>
      <c r="BK183" s="236">
        <f t="shared" si="966"/>
        <v>0</v>
      </c>
      <c r="BL183" s="236">
        <f t="shared" si="967"/>
        <v>0</v>
      </c>
      <c r="BM183" s="4"/>
      <c r="BN183" s="4">
        <f t="shared" si="933"/>
        <v>0</v>
      </c>
      <c r="BO183" s="236">
        <f t="shared" si="934"/>
        <v>0</v>
      </c>
      <c r="BP183" s="236">
        <f t="shared" si="935"/>
        <v>0</v>
      </c>
      <c r="BQ183" s="4"/>
      <c r="BR183" s="4">
        <f t="shared" si="968"/>
        <v>0</v>
      </c>
      <c r="BS183" s="236">
        <f t="shared" si="969"/>
        <v>0</v>
      </c>
      <c r="BT183" s="236">
        <f t="shared" si="970"/>
        <v>0</v>
      </c>
      <c r="BU183" s="4"/>
      <c r="BV183" s="4">
        <f t="shared" si="971"/>
        <v>0</v>
      </c>
      <c r="BW183" s="4"/>
      <c r="BX183" s="4"/>
      <c r="BY183" s="4"/>
      <c r="BZ183" s="4"/>
      <c r="CA183" s="4"/>
      <c r="CB183" s="4"/>
      <c r="CC183" s="4"/>
      <c r="CD183" s="4"/>
      <c r="CE183" s="4"/>
      <c r="CF183" s="4"/>
      <c r="CG183" s="4"/>
      <c r="CH183" s="4"/>
      <c r="CI183" s="4"/>
      <c r="CJ183" s="4"/>
      <c r="CK183" s="4"/>
      <c r="CL183" s="4"/>
      <c r="CM183" s="4">
        <f t="shared" si="936"/>
        <v>0</v>
      </c>
      <c r="CN183" s="4">
        <f t="shared" si="937"/>
        <v>0</v>
      </c>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row>
    <row r="184" spans="1:182" s="5" customFormat="1" x14ac:dyDescent="0.2">
      <c r="A184" s="60"/>
      <c r="B184" s="60"/>
      <c r="C184" s="60" t="s">
        <v>3</v>
      </c>
      <c r="D184" s="60">
        <v>100</v>
      </c>
      <c r="E184" s="6"/>
      <c r="F184" s="67">
        <f t="shared" si="938"/>
        <v>0</v>
      </c>
      <c r="G184" s="6"/>
      <c r="H184" s="67">
        <f t="shared" si="939"/>
        <v>0</v>
      </c>
      <c r="I184" s="6"/>
      <c r="J184" s="67">
        <f t="shared" si="940"/>
        <v>0</v>
      </c>
      <c r="K184" s="6"/>
      <c r="L184" s="67">
        <f t="shared" si="972"/>
        <v>0</v>
      </c>
      <c r="M184" s="6"/>
      <c r="N184" s="67">
        <f t="shared" si="973"/>
        <v>0</v>
      </c>
      <c r="O184" s="6"/>
      <c r="P184" s="67">
        <f t="shared" si="974"/>
        <v>0</v>
      </c>
      <c r="Q184" s="6"/>
      <c r="R184" s="67">
        <f t="shared" si="975"/>
        <v>0</v>
      </c>
      <c r="S184" s="6"/>
      <c r="T184" s="67">
        <f t="shared" si="976"/>
        <v>0</v>
      </c>
      <c r="U184" s="6"/>
      <c r="V184" s="67">
        <f t="shared" si="977"/>
        <v>0</v>
      </c>
      <c r="W184" s="6"/>
      <c r="X184" s="67">
        <f t="shared" si="978"/>
        <v>0</v>
      </c>
      <c r="Y184" s="6"/>
      <c r="Z184" s="67">
        <f t="shared" si="979"/>
        <v>0</v>
      </c>
      <c r="AA184" s="6"/>
      <c r="AB184" s="67">
        <f t="shared" si="980"/>
        <v>0</v>
      </c>
      <c r="AC184" s="62"/>
      <c r="AD184" s="67">
        <f t="shared" si="981"/>
        <v>0</v>
      </c>
      <c r="AE184" s="62"/>
      <c r="AF184" s="67">
        <f t="shared" si="982"/>
        <v>0</v>
      </c>
      <c r="AG184" s="62"/>
      <c r="AH184" s="67">
        <f t="shared" si="983"/>
        <v>0</v>
      </c>
      <c r="AI184" s="62"/>
      <c r="AJ184" s="67">
        <f t="shared" si="984"/>
        <v>0</v>
      </c>
      <c r="AK184" s="62"/>
      <c r="AL184" s="67">
        <f t="shared" si="985"/>
        <v>0</v>
      </c>
      <c r="AM184" s="62"/>
      <c r="AN184" s="67">
        <f t="shared" si="986"/>
        <v>0</v>
      </c>
      <c r="AO184" s="62"/>
      <c r="AP184" s="67">
        <f t="shared" si="987"/>
        <v>0</v>
      </c>
      <c r="AQ184" s="62"/>
      <c r="AR184" s="67">
        <f t="shared" si="988"/>
        <v>0</v>
      </c>
      <c r="AS184" s="62"/>
      <c r="AT184" s="67">
        <f t="shared" si="989"/>
        <v>0</v>
      </c>
      <c r="AU184" s="62"/>
      <c r="AV184" s="67">
        <f t="shared" si="990"/>
        <v>0</v>
      </c>
      <c r="AW184" s="62"/>
      <c r="AX184" s="67">
        <f t="shared" si="991"/>
        <v>0</v>
      </c>
      <c r="AY184" s="62"/>
      <c r="AZ184" s="67">
        <f t="shared" si="992"/>
        <v>0</v>
      </c>
      <c r="BA184" s="57"/>
      <c r="BB184" s="64">
        <f t="shared" si="962"/>
        <v>0</v>
      </c>
      <c r="BC184" s="64">
        <f t="shared" si="932"/>
        <v>0</v>
      </c>
      <c r="BD184" s="4"/>
      <c r="BE184" s="4"/>
      <c r="BF184" s="4"/>
      <c r="BG184" s="236">
        <f t="shared" si="963"/>
        <v>0</v>
      </c>
      <c r="BH184" s="236">
        <f t="shared" si="964"/>
        <v>0</v>
      </c>
      <c r="BI184" s="4"/>
      <c r="BJ184" s="4">
        <f t="shared" si="965"/>
        <v>0</v>
      </c>
      <c r="BK184" s="236">
        <f t="shared" si="966"/>
        <v>0</v>
      </c>
      <c r="BL184" s="236">
        <f t="shared" si="967"/>
        <v>0</v>
      </c>
      <c r="BM184" s="4"/>
      <c r="BN184" s="4">
        <f t="shared" si="933"/>
        <v>0</v>
      </c>
      <c r="BO184" s="236">
        <f t="shared" si="934"/>
        <v>0</v>
      </c>
      <c r="BP184" s="236">
        <f t="shared" si="935"/>
        <v>0</v>
      </c>
      <c r="BQ184" s="4"/>
      <c r="BR184" s="4">
        <f t="shared" si="968"/>
        <v>0</v>
      </c>
      <c r="BS184" s="236">
        <f t="shared" si="969"/>
        <v>0</v>
      </c>
      <c r="BT184" s="236">
        <f t="shared" si="970"/>
        <v>0</v>
      </c>
      <c r="BU184" s="4"/>
      <c r="BV184" s="4">
        <f t="shared" si="971"/>
        <v>0</v>
      </c>
      <c r="BW184" s="4"/>
      <c r="BX184" s="4"/>
      <c r="BY184" s="4"/>
      <c r="BZ184" s="4"/>
      <c r="CA184" s="4"/>
      <c r="CB184" s="4"/>
      <c r="CC184" s="4"/>
      <c r="CD184" s="4"/>
      <c r="CE184" s="4"/>
      <c r="CF184" s="4"/>
      <c r="CG184" s="4"/>
      <c r="CH184" s="4"/>
      <c r="CI184" s="4"/>
      <c r="CJ184" s="4"/>
      <c r="CK184" s="4"/>
      <c r="CL184" s="4"/>
      <c r="CM184" s="4">
        <f t="shared" si="936"/>
        <v>0</v>
      </c>
      <c r="CN184" s="4">
        <f t="shared" si="937"/>
        <v>0</v>
      </c>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row>
    <row r="185" spans="1:182" s="5" customFormat="1" x14ac:dyDescent="0.2">
      <c r="A185" s="60"/>
      <c r="B185" s="60"/>
      <c r="C185" s="60" t="s">
        <v>3</v>
      </c>
      <c r="D185" s="60">
        <v>100</v>
      </c>
      <c r="E185" s="6"/>
      <c r="F185" s="67">
        <f t="shared" si="938"/>
        <v>0</v>
      </c>
      <c r="G185" s="6"/>
      <c r="H185" s="67">
        <f t="shared" si="939"/>
        <v>0</v>
      </c>
      <c r="I185" s="6"/>
      <c r="J185" s="67">
        <f t="shared" si="940"/>
        <v>0</v>
      </c>
      <c r="K185" s="6"/>
      <c r="L185" s="67">
        <f t="shared" si="972"/>
        <v>0</v>
      </c>
      <c r="M185" s="6"/>
      <c r="N185" s="67">
        <f t="shared" si="973"/>
        <v>0</v>
      </c>
      <c r="O185" s="6"/>
      <c r="P185" s="67">
        <f t="shared" si="974"/>
        <v>0</v>
      </c>
      <c r="Q185" s="6"/>
      <c r="R185" s="67">
        <f t="shared" si="975"/>
        <v>0</v>
      </c>
      <c r="S185" s="6"/>
      <c r="T185" s="67">
        <f t="shared" si="976"/>
        <v>0</v>
      </c>
      <c r="U185" s="6"/>
      <c r="V185" s="67">
        <f t="shared" si="977"/>
        <v>0</v>
      </c>
      <c r="W185" s="6"/>
      <c r="X185" s="67">
        <f t="shared" si="978"/>
        <v>0</v>
      </c>
      <c r="Y185" s="6"/>
      <c r="Z185" s="67">
        <f t="shared" si="979"/>
        <v>0</v>
      </c>
      <c r="AA185" s="6"/>
      <c r="AB185" s="67">
        <f t="shared" si="980"/>
        <v>0</v>
      </c>
      <c r="AC185" s="62"/>
      <c r="AD185" s="67">
        <f t="shared" si="981"/>
        <v>0</v>
      </c>
      <c r="AE185" s="62"/>
      <c r="AF185" s="67">
        <f t="shared" si="982"/>
        <v>0</v>
      </c>
      <c r="AG185" s="62"/>
      <c r="AH185" s="67">
        <f t="shared" si="983"/>
        <v>0</v>
      </c>
      <c r="AI185" s="62"/>
      <c r="AJ185" s="67">
        <f t="shared" si="984"/>
        <v>0</v>
      </c>
      <c r="AK185" s="62"/>
      <c r="AL185" s="67">
        <f t="shared" si="985"/>
        <v>0</v>
      </c>
      <c r="AM185" s="62"/>
      <c r="AN185" s="67">
        <f t="shared" si="986"/>
        <v>0</v>
      </c>
      <c r="AO185" s="62"/>
      <c r="AP185" s="67">
        <f t="shared" si="987"/>
        <v>0</v>
      </c>
      <c r="AQ185" s="62"/>
      <c r="AR185" s="67">
        <f t="shared" si="988"/>
        <v>0</v>
      </c>
      <c r="AS185" s="62"/>
      <c r="AT185" s="67">
        <f t="shared" si="989"/>
        <v>0</v>
      </c>
      <c r="AU185" s="62"/>
      <c r="AV185" s="67">
        <f t="shared" si="990"/>
        <v>0</v>
      </c>
      <c r="AW185" s="62"/>
      <c r="AX185" s="67">
        <f t="shared" si="991"/>
        <v>0</v>
      </c>
      <c r="AY185" s="62"/>
      <c r="AZ185" s="67">
        <f t="shared" si="992"/>
        <v>0</v>
      </c>
      <c r="BA185" s="57"/>
      <c r="BB185" s="64">
        <f t="shared" si="962"/>
        <v>0</v>
      </c>
      <c r="BC185" s="64">
        <f t="shared" si="932"/>
        <v>0</v>
      </c>
      <c r="BD185" s="4"/>
      <c r="BE185" s="4"/>
      <c r="BF185" s="4"/>
      <c r="BG185" s="236">
        <f t="shared" si="963"/>
        <v>0</v>
      </c>
      <c r="BH185" s="236">
        <f t="shared" si="964"/>
        <v>0</v>
      </c>
      <c r="BI185" s="4"/>
      <c r="BJ185" s="4">
        <f t="shared" si="965"/>
        <v>0</v>
      </c>
      <c r="BK185" s="236">
        <f t="shared" si="966"/>
        <v>0</v>
      </c>
      <c r="BL185" s="236">
        <f t="shared" si="967"/>
        <v>0</v>
      </c>
      <c r="BM185" s="4"/>
      <c r="BN185" s="4">
        <f t="shared" si="933"/>
        <v>0</v>
      </c>
      <c r="BO185" s="236">
        <f t="shared" si="934"/>
        <v>0</v>
      </c>
      <c r="BP185" s="236">
        <f t="shared" si="935"/>
        <v>0</v>
      </c>
      <c r="BQ185" s="4"/>
      <c r="BR185" s="4">
        <f t="shared" si="968"/>
        <v>0</v>
      </c>
      <c r="BS185" s="236">
        <f t="shared" si="969"/>
        <v>0</v>
      </c>
      <c r="BT185" s="236">
        <f t="shared" si="970"/>
        <v>0</v>
      </c>
      <c r="BU185" s="4"/>
      <c r="BV185" s="4">
        <f t="shared" si="971"/>
        <v>0</v>
      </c>
      <c r="BW185" s="4"/>
      <c r="BX185" s="4"/>
      <c r="BY185" s="4"/>
      <c r="BZ185" s="4"/>
      <c r="CA185" s="4"/>
      <c r="CB185" s="4"/>
      <c r="CC185" s="4"/>
      <c r="CD185" s="4"/>
      <c r="CE185" s="4"/>
      <c r="CF185" s="4"/>
      <c r="CG185" s="4"/>
      <c r="CH185" s="4"/>
      <c r="CI185" s="4"/>
      <c r="CJ185" s="4"/>
      <c r="CK185" s="4"/>
      <c r="CL185" s="4"/>
      <c r="CM185" s="4">
        <f t="shared" si="936"/>
        <v>0</v>
      </c>
      <c r="CN185" s="4">
        <f t="shared" si="937"/>
        <v>0</v>
      </c>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row>
    <row r="186" spans="1:182" s="5" customFormat="1" x14ac:dyDescent="0.2">
      <c r="A186" s="60"/>
      <c r="B186" s="60"/>
      <c r="C186" s="60" t="s">
        <v>3</v>
      </c>
      <c r="D186" s="60">
        <v>100</v>
      </c>
      <c r="E186" s="6"/>
      <c r="F186" s="67">
        <f t="shared" si="938"/>
        <v>0</v>
      </c>
      <c r="G186" s="6"/>
      <c r="H186" s="67">
        <f t="shared" si="939"/>
        <v>0</v>
      </c>
      <c r="I186" s="6"/>
      <c r="J186" s="67">
        <f t="shared" si="940"/>
        <v>0</v>
      </c>
      <c r="K186" s="6"/>
      <c r="L186" s="67">
        <f t="shared" si="972"/>
        <v>0</v>
      </c>
      <c r="M186" s="6"/>
      <c r="N186" s="67">
        <f t="shared" si="973"/>
        <v>0</v>
      </c>
      <c r="O186" s="6"/>
      <c r="P186" s="67">
        <f t="shared" si="974"/>
        <v>0</v>
      </c>
      <c r="Q186" s="6"/>
      <c r="R186" s="67">
        <f t="shared" si="975"/>
        <v>0</v>
      </c>
      <c r="S186" s="6"/>
      <c r="T186" s="67">
        <f t="shared" si="976"/>
        <v>0</v>
      </c>
      <c r="U186" s="6"/>
      <c r="V186" s="67">
        <f t="shared" si="977"/>
        <v>0</v>
      </c>
      <c r="W186" s="6"/>
      <c r="X186" s="67">
        <f t="shared" si="978"/>
        <v>0</v>
      </c>
      <c r="Y186" s="6"/>
      <c r="Z186" s="67">
        <f t="shared" si="979"/>
        <v>0</v>
      </c>
      <c r="AA186" s="6"/>
      <c r="AB186" s="67">
        <f t="shared" si="980"/>
        <v>0</v>
      </c>
      <c r="AC186" s="62"/>
      <c r="AD186" s="67">
        <f t="shared" si="981"/>
        <v>0</v>
      </c>
      <c r="AE186" s="62"/>
      <c r="AF186" s="67">
        <f t="shared" si="982"/>
        <v>0</v>
      </c>
      <c r="AG186" s="62"/>
      <c r="AH186" s="67">
        <f t="shared" si="983"/>
        <v>0</v>
      </c>
      <c r="AI186" s="62"/>
      <c r="AJ186" s="67">
        <f t="shared" si="984"/>
        <v>0</v>
      </c>
      <c r="AK186" s="62"/>
      <c r="AL186" s="67">
        <f t="shared" si="985"/>
        <v>0</v>
      </c>
      <c r="AM186" s="62"/>
      <c r="AN186" s="67">
        <f t="shared" si="986"/>
        <v>0</v>
      </c>
      <c r="AO186" s="62"/>
      <c r="AP186" s="67">
        <f t="shared" si="987"/>
        <v>0</v>
      </c>
      <c r="AQ186" s="62"/>
      <c r="AR186" s="67">
        <f t="shared" si="988"/>
        <v>0</v>
      </c>
      <c r="AS186" s="62"/>
      <c r="AT186" s="67">
        <f t="shared" si="989"/>
        <v>0</v>
      </c>
      <c r="AU186" s="62"/>
      <c r="AV186" s="67">
        <f t="shared" si="990"/>
        <v>0</v>
      </c>
      <c r="AW186" s="62"/>
      <c r="AX186" s="67">
        <f t="shared" si="991"/>
        <v>0</v>
      </c>
      <c r="AY186" s="62"/>
      <c r="AZ186" s="67">
        <f t="shared" si="992"/>
        <v>0</v>
      </c>
      <c r="BA186" s="57"/>
      <c r="BB186" s="64">
        <f t="shared" si="962"/>
        <v>0</v>
      </c>
      <c r="BC186" s="64">
        <f t="shared" si="932"/>
        <v>0</v>
      </c>
      <c r="BD186" s="4"/>
      <c r="BE186" s="4"/>
      <c r="BF186" s="4"/>
      <c r="BG186" s="236">
        <f t="shared" si="963"/>
        <v>0</v>
      </c>
      <c r="BH186" s="236">
        <f t="shared" si="964"/>
        <v>0</v>
      </c>
      <c r="BI186" s="4"/>
      <c r="BJ186" s="4">
        <f t="shared" si="965"/>
        <v>0</v>
      </c>
      <c r="BK186" s="236">
        <f t="shared" si="966"/>
        <v>0</v>
      </c>
      <c r="BL186" s="236">
        <f t="shared" si="967"/>
        <v>0</v>
      </c>
      <c r="BM186" s="4"/>
      <c r="BN186" s="4">
        <f t="shared" si="933"/>
        <v>0</v>
      </c>
      <c r="BO186" s="236">
        <f t="shared" si="934"/>
        <v>0</v>
      </c>
      <c r="BP186" s="236">
        <f t="shared" si="935"/>
        <v>0</v>
      </c>
      <c r="BQ186" s="4"/>
      <c r="BR186" s="4">
        <f t="shared" si="968"/>
        <v>0</v>
      </c>
      <c r="BS186" s="236">
        <f t="shared" si="969"/>
        <v>0</v>
      </c>
      <c r="BT186" s="236">
        <f t="shared" si="970"/>
        <v>0</v>
      </c>
      <c r="BU186" s="4"/>
      <c r="BV186" s="4">
        <f t="shared" si="971"/>
        <v>0</v>
      </c>
      <c r="BW186" s="4"/>
      <c r="BX186" s="4"/>
      <c r="BY186" s="4"/>
      <c r="BZ186" s="4"/>
      <c r="CA186" s="4"/>
      <c r="CB186" s="4"/>
      <c r="CC186" s="4"/>
      <c r="CD186" s="4"/>
      <c r="CE186" s="4"/>
      <c r="CF186" s="4"/>
      <c r="CG186" s="4"/>
      <c r="CH186" s="4"/>
      <c r="CI186" s="4"/>
      <c r="CJ186" s="4"/>
      <c r="CK186" s="4"/>
      <c r="CL186" s="4"/>
      <c r="CM186" s="4">
        <f t="shared" si="936"/>
        <v>0</v>
      </c>
      <c r="CN186" s="4">
        <f t="shared" si="937"/>
        <v>0</v>
      </c>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row>
    <row r="187" spans="1:182" s="5" customFormat="1" x14ac:dyDescent="0.2">
      <c r="A187" s="60" t="s">
        <v>159</v>
      </c>
      <c r="B187" s="60" t="s">
        <v>160</v>
      </c>
      <c r="C187" s="60" t="s">
        <v>8</v>
      </c>
      <c r="D187" s="60">
        <v>75</v>
      </c>
      <c r="E187" s="6"/>
      <c r="F187" s="67">
        <f t="shared" si="938"/>
        <v>0</v>
      </c>
      <c r="G187" s="6"/>
      <c r="H187" s="67">
        <f t="shared" si="939"/>
        <v>0</v>
      </c>
      <c r="I187" s="6"/>
      <c r="J187" s="67">
        <f t="shared" si="940"/>
        <v>0</v>
      </c>
      <c r="K187" s="6"/>
      <c r="L187" s="67">
        <f t="shared" si="972"/>
        <v>0</v>
      </c>
      <c r="M187" s="6">
        <v>0.5</v>
      </c>
      <c r="N187" s="67">
        <f t="shared" si="973"/>
        <v>37.5</v>
      </c>
      <c r="O187" s="6"/>
      <c r="P187" s="67">
        <f t="shared" si="974"/>
        <v>0</v>
      </c>
      <c r="Q187" s="6"/>
      <c r="R187" s="67">
        <f t="shared" si="975"/>
        <v>0</v>
      </c>
      <c r="S187" s="6"/>
      <c r="T187" s="67">
        <f t="shared" si="976"/>
        <v>0</v>
      </c>
      <c r="U187" s="6"/>
      <c r="V187" s="67">
        <f t="shared" si="977"/>
        <v>0</v>
      </c>
      <c r="W187" s="6"/>
      <c r="X187" s="67">
        <f t="shared" si="978"/>
        <v>0</v>
      </c>
      <c r="Y187" s="6"/>
      <c r="Z187" s="67">
        <f t="shared" si="979"/>
        <v>0</v>
      </c>
      <c r="AA187" s="6"/>
      <c r="AB187" s="67">
        <f t="shared" si="980"/>
        <v>0</v>
      </c>
      <c r="AC187" s="62"/>
      <c r="AD187" s="67">
        <f t="shared" si="981"/>
        <v>0</v>
      </c>
      <c r="AE187" s="62"/>
      <c r="AF187" s="67">
        <f t="shared" si="982"/>
        <v>0</v>
      </c>
      <c r="AG187" s="62"/>
      <c r="AH187" s="67">
        <f t="shared" si="983"/>
        <v>0</v>
      </c>
      <c r="AI187" s="62"/>
      <c r="AJ187" s="67">
        <f t="shared" si="984"/>
        <v>0</v>
      </c>
      <c r="AK187" s="62"/>
      <c r="AL187" s="67">
        <f t="shared" si="985"/>
        <v>0</v>
      </c>
      <c r="AM187" s="62"/>
      <c r="AN187" s="67">
        <f t="shared" si="986"/>
        <v>0</v>
      </c>
      <c r="AO187" s="62"/>
      <c r="AP187" s="67">
        <f t="shared" si="987"/>
        <v>0</v>
      </c>
      <c r="AQ187" s="62"/>
      <c r="AR187" s="67">
        <f t="shared" si="988"/>
        <v>0</v>
      </c>
      <c r="AS187" s="62"/>
      <c r="AT187" s="67">
        <f t="shared" si="989"/>
        <v>0</v>
      </c>
      <c r="AU187" s="62"/>
      <c r="AV187" s="67">
        <f t="shared" si="990"/>
        <v>0</v>
      </c>
      <c r="AW187" s="62"/>
      <c r="AX187" s="67">
        <f t="shared" si="991"/>
        <v>0</v>
      </c>
      <c r="AY187" s="62"/>
      <c r="AZ187" s="67">
        <f t="shared" si="992"/>
        <v>0</v>
      </c>
      <c r="BA187" s="57"/>
      <c r="BB187" s="64">
        <f t="shared" si="962"/>
        <v>0.5</v>
      </c>
      <c r="BC187" s="64">
        <f t="shared" si="932"/>
        <v>37.5</v>
      </c>
      <c r="BD187" s="4"/>
      <c r="BE187" s="4"/>
      <c r="BF187" s="4"/>
      <c r="BG187" s="236">
        <f t="shared" si="963"/>
        <v>0</v>
      </c>
      <c r="BH187" s="236">
        <f t="shared" si="964"/>
        <v>0</v>
      </c>
      <c r="BI187" s="4"/>
      <c r="BJ187" s="4">
        <f t="shared" si="965"/>
        <v>0</v>
      </c>
      <c r="BK187" s="236">
        <f t="shared" si="966"/>
        <v>0</v>
      </c>
      <c r="BL187" s="236">
        <f t="shared" si="967"/>
        <v>0</v>
      </c>
      <c r="BM187" s="4"/>
      <c r="BN187" s="4">
        <f t="shared" si="933"/>
        <v>0</v>
      </c>
      <c r="BO187" s="236">
        <f t="shared" si="934"/>
        <v>0</v>
      </c>
      <c r="BP187" s="236">
        <f t="shared" si="935"/>
        <v>0</v>
      </c>
      <c r="BQ187" s="4"/>
      <c r="BR187" s="4">
        <f t="shared" si="968"/>
        <v>0</v>
      </c>
      <c r="BS187" s="236">
        <f t="shared" si="969"/>
        <v>0</v>
      </c>
      <c r="BT187" s="236">
        <f t="shared" si="970"/>
        <v>0</v>
      </c>
      <c r="BU187" s="4"/>
      <c r="BV187" s="4">
        <f t="shared" si="971"/>
        <v>0</v>
      </c>
      <c r="BW187" s="4"/>
      <c r="BX187" s="4"/>
      <c r="BY187" s="4"/>
      <c r="BZ187" s="4"/>
      <c r="CA187" s="4"/>
      <c r="CB187" s="4"/>
      <c r="CC187" s="4"/>
      <c r="CD187" s="4"/>
      <c r="CE187" s="4"/>
      <c r="CF187" s="4"/>
      <c r="CG187" s="4"/>
      <c r="CH187" s="4"/>
      <c r="CI187" s="4"/>
      <c r="CJ187" s="4"/>
      <c r="CK187" s="4"/>
      <c r="CL187" s="4"/>
      <c r="CM187" s="4">
        <f t="shared" si="936"/>
        <v>0</v>
      </c>
      <c r="CN187" s="4">
        <f t="shared" si="937"/>
        <v>0</v>
      </c>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row>
    <row r="188" spans="1:182" s="5" customFormat="1" x14ac:dyDescent="0.2">
      <c r="A188" s="60"/>
      <c r="B188" s="60"/>
      <c r="C188" s="60" t="s">
        <v>8</v>
      </c>
      <c r="D188" s="60">
        <v>75</v>
      </c>
      <c r="E188" s="6"/>
      <c r="F188" s="67">
        <f t="shared" si="938"/>
        <v>0</v>
      </c>
      <c r="G188" s="6"/>
      <c r="H188" s="67">
        <f t="shared" si="939"/>
        <v>0</v>
      </c>
      <c r="I188" s="6"/>
      <c r="J188" s="67">
        <f t="shared" si="940"/>
        <v>0</v>
      </c>
      <c r="K188" s="6"/>
      <c r="L188" s="67">
        <f t="shared" si="972"/>
        <v>0</v>
      </c>
      <c r="M188" s="6"/>
      <c r="N188" s="67">
        <f t="shared" si="973"/>
        <v>0</v>
      </c>
      <c r="O188" s="6"/>
      <c r="P188" s="67">
        <f t="shared" si="974"/>
        <v>0</v>
      </c>
      <c r="Q188" s="6"/>
      <c r="R188" s="67">
        <f t="shared" si="975"/>
        <v>0</v>
      </c>
      <c r="S188" s="6"/>
      <c r="T188" s="67">
        <f t="shared" si="976"/>
        <v>0</v>
      </c>
      <c r="U188" s="6"/>
      <c r="V188" s="67">
        <f t="shared" si="977"/>
        <v>0</v>
      </c>
      <c r="W188" s="6"/>
      <c r="X188" s="67">
        <f t="shared" si="978"/>
        <v>0</v>
      </c>
      <c r="Y188" s="6"/>
      <c r="Z188" s="67">
        <f t="shared" si="979"/>
        <v>0</v>
      </c>
      <c r="AA188" s="6"/>
      <c r="AB188" s="67">
        <f t="shared" si="980"/>
        <v>0</v>
      </c>
      <c r="AC188" s="62"/>
      <c r="AD188" s="67">
        <f t="shared" si="981"/>
        <v>0</v>
      </c>
      <c r="AE188" s="62"/>
      <c r="AF188" s="67">
        <f t="shared" si="982"/>
        <v>0</v>
      </c>
      <c r="AG188" s="62"/>
      <c r="AH188" s="67">
        <f t="shared" si="983"/>
        <v>0</v>
      </c>
      <c r="AI188" s="62"/>
      <c r="AJ188" s="67">
        <f t="shared" si="984"/>
        <v>0</v>
      </c>
      <c r="AK188" s="62"/>
      <c r="AL188" s="67">
        <f t="shared" si="985"/>
        <v>0</v>
      </c>
      <c r="AM188" s="62"/>
      <c r="AN188" s="67">
        <f t="shared" si="986"/>
        <v>0</v>
      </c>
      <c r="AO188" s="62"/>
      <c r="AP188" s="67">
        <f t="shared" si="987"/>
        <v>0</v>
      </c>
      <c r="AQ188" s="62"/>
      <c r="AR188" s="67">
        <f t="shared" si="988"/>
        <v>0</v>
      </c>
      <c r="AS188" s="62"/>
      <c r="AT188" s="67">
        <f t="shared" si="989"/>
        <v>0</v>
      </c>
      <c r="AU188" s="62"/>
      <c r="AV188" s="67">
        <f t="shared" si="990"/>
        <v>0</v>
      </c>
      <c r="AW188" s="62"/>
      <c r="AX188" s="67">
        <f t="shared" si="991"/>
        <v>0</v>
      </c>
      <c r="AY188" s="62"/>
      <c r="AZ188" s="67">
        <f t="shared" si="992"/>
        <v>0</v>
      </c>
      <c r="BA188" s="57"/>
      <c r="BB188" s="64">
        <f t="shared" si="962"/>
        <v>0</v>
      </c>
      <c r="BC188" s="64">
        <f t="shared" si="932"/>
        <v>0</v>
      </c>
      <c r="BD188" s="4"/>
      <c r="BE188" s="4"/>
      <c r="BF188" s="4"/>
      <c r="BG188" s="236">
        <f t="shared" si="963"/>
        <v>0</v>
      </c>
      <c r="BH188" s="236">
        <f t="shared" si="964"/>
        <v>0</v>
      </c>
      <c r="BI188" s="4"/>
      <c r="BJ188" s="4">
        <f t="shared" si="965"/>
        <v>0</v>
      </c>
      <c r="BK188" s="236">
        <f t="shared" si="966"/>
        <v>0</v>
      </c>
      <c r="BL188" s="236">
        <f t="shared" si="967"/>
        <v>0</v>
      </c>
      <c r="BM188" s="4"/>
      <c r="BN188" s="4">
        <f t="shared" si="933"/>
        <v>0</v>
      </c>
      <c r="BO188" s="236">
        <f t="shared" si="934"/>
        <v>0</v>
      </c>
      <c r="BP188" s="236">
        <f t="shared" si="935"/>
        <v>0</v>
      </c>
      <c r="BQ188" s="4"/>
      <c r="BR188" s="4">
        <f t="shared" si="968"/>
        <v>0</v>
      </c>
      <c r="BS188" s="236">
        <f t="shared" si="969"/>
        <v>0</v>
      </c>
      <c r="BT188" s="236">
        <f t="shared" si="970"/>
        <v>0</v>
      </c>
      <c r="BU188" s="4"/>
      <c r="BV188" s="4">
        <f t="shared" si="971"/>
        <v>0</v>
      </c>
      <c r="BW188" s="4"/>
      <c r="BX188" s="4"/>
      <c r="BY188" s="4"/>
      <c r="BZ188" s="4"/>
      <c r="CA188" s="4"/>
      <c r="CB188" s="4"/>
      <c r="CC188" s="4"/>
      <c r="CD188" s="4"/>
      <c r="CE188" s="4"/>
      <c r="CF188" s="4"/>
      <c r="CG188" s="4"/>
      <c r="CH188" s="4"/>
      <c r="CI188" s="4"/>
      <c r="CJ188" s="4"/>
      <c r="CK188" s="4"/>
      <c r="CL188" s="4"/>
      <c r="CM188" s="4">
        <f t="shared" si="936"/>
        <v>0</v>
      </c>
      <c r="CN188" s="4">
        <f t="shared" si="937"/>
        <v>0</v>
      </c>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row>
    <row r="189" spans="1:182" s="5" customFormat="1" x14ac:dyDescent="0.2">
      <c r="A189" s="60"/>
      <c r="B189" s="60"/>
      <c r="C189" s="60" t="s">
        <v>8</v>
      </c>
      <c r="D189" s="60">
        <v>75</v>
      </c>
      <c r="E189" s="6"/>
      <c r="F189" s="67">
        <f t="shared" si="938"/>
        <v>0</v>
      </c>
      <c r="G189" s="6"/>
      <c r="H189" s="67">
        <f t="shared" si="939"/>
        <v>0</v>
      </c>
      <c r="I189" s="6"/>
      <c r="J189" s="67">
        <f t="shared" si="940"/>
        <v>0</v>
      </c>
      <c r="K189" s="6"/>
      <c r="L189" s="67">
        <f t="shared" si="972"/>
        <v>0</v>
      </c>
      <c r="M189" s="6"/>
      <c r="N189" s="67">
        <f t="shared" si="973"/>
        <v>0</v>
      </c>
      <c r="O189" s="6"/>
      <c r="P189" s="67">
        <f t="shared" si="974"/>
        <v>0</v>
      </c>
      <c r="Q189" s="6"/>
      <c r="R189" s="67">
        <f t="shared" si="975"/>
        <v>0</v>
      </c>
      <c r="S189" s="6"/>
      <c r="T189" s="67">
        <f t="shared" si="976"/>
        <v>0</v>
      </c>
      <c r="U189" s="6"/>
      <c r="V189" s="67">
        <f t="shared" si="977"/>
        <v>0</v>
      </c>
      <c r="W189" s="6"/>
      <c r="X189" s="67">
        <f t="shared" si="978"/>
        <v>0</v>
      </c>
      <c r="Y189" s="6"/>
      <c r="Z189" s="67">
        <f t="shared" si="979"/>
        <v>0</v>
      </c>
      <c r="AA189" s="6"/>
      <c r="AB189" s="67">
        <f t="shared" si="980"/>
        <v>0</v>
      </c>
      <c r="AC189" s="62"/>
      <c r="AD189" s="67">
        <f t="shared" si="981"/>
        <v>0</v>
      </c>
      <c r="AE189" s="62"/>
      <c r="AF189" s="67">
        <f t="shared" si="982"/>
        <v>0</v>
      </c>
      <c r="AG189" s="62"/>
      <c r="AH189" s="67">
        <f t="shared" si="983"/>
        <v>0</v>
      </c>
      <c r="AI189" s="62"/>
      <c r="AJ189" s="67">
        <f t="shared" si="984"/>
        <v>0</v>
      </c>
      <c r="AK189" s="62"/>
      <c r="AL189" s="67">
        <f t="shared" si="985"/>
        <v>0</v>
      </c>
      <c r="AM189" s="62"/>
      <c r="AN189" s="67">
        <f t="shared" si="986"/>
        <v>0</v>
      </c>
      <c r="AO189" s="62"/>
      <c r="AP189" s="67">
        <f t="shared" si="987"/>
        <v>0</v>
      </c>
      <c r="AQ189" s="62"/>
      <c r="AR189" s="67">
        <f t="shared" si="988"/>
        <v>0</v>
      </c>
      <c r="AS189" s="62"/>
      <c r="AT189" s="67">
        <f t="shared" si="989"/>
        <v>0</v>
      </c>
      <c r="AU189" s="62"/>
      <c r="AV189" s="67">
        <f t="shared" si="990"/>
        <v>0</v>
      </c>
      <c r="AW189" s="62"/>
      <c r="AX189" s="67">
        <f t="shared" si="991"/>
        <v>0</v>
      </c>
      <c r="AY189" s="62"/>
      <c r="AZ189" s="67">
        <f t="shared" si="992"/>
        <v>0</v>
      </c>
      <c r="BA189" s="57"/>
      <c r="BB189" s="64">
        <f t="shared" si="962"/>
        <v>0</v>
      </c>
      <c r="BC189" s="64">
        <f t="shared" si="932"/>
        <v>0</v>
      </c>
      <c r="BD189" s="4"/>
      <c r="BE189" s="4"/>
      <c r="BF189" s="4"/>
      <c r="BG189" s="236">
        <f t="shared" si="963"/>
        <v>0</v>
      </c>
      <c r="BH189" s="236">
        <f t="shared" si="964"/>
        <v>0</v>
      </c>
      <c r="BI189" s="4"/>
      <c r="BJ189" s="4">
        <f t="shared" si="965"/>
        <v>0</v>
      </c>
      <c r="BK189" s="236">
        <f t="shared" si="966"/>
        <v>0</v>
      </c>
      <c r="BL189" s="236">
        <f t="shared" si="967"/>
        <v>0</v>
      </c>
      <c r="BM189" s="4"/>
      <c r="BN189" s="4">
        <f t="shared" si="933"/>
        <v>0</v>
      </c>
      <c r="BO189" s="236">
        <f t="shared" si="934"/>
        <v>0</v>
      </c>
      <c r="BP189" s="236">
        <f t="shared" si="935"/>
        <v>0</v>
      </c>
      <c r="BQ189" s="4"/>
      <c r="BR189" s="4">
        <f t="shared" si="968"/>
        <v>0</v>
      </c>
      <c r="BS189" s="236">
        <f t="shared" si="969"/>
        <v>0</v>
      </c>
      <c r="BT189" s="236">
        <f t="shared" si="970"/>
        <v>0</v>
      </c>
      <c r="BU189" s="4"/>
      <c r="BV189" s="4">
        <f t="shared" si="971"/>
        <v>0</v>
      </c>
      <c r="BW189" s="4"/>
      <c r="BX189" s="4"/>
      <c r="BY189" s="4"/>
      <c r="BZ189" s="4"/>
      <c r="CA189" s="4"/>
      <c r="CB189" s="4"/>
      <c r="CC189" s="4"/>
      <c r="CD189" s="4"/>
      <c r="CE189" s="4"/>
      <c r="CF189" s="4"/>
      <c r="CG189" s="4"/>
      <c r="CH189" s="4"/>
      <c r="CI189" s="4"/>
      <c r="CJ189" s="4"/>
      <c r="CK189" s="4"/>
      <c r="CL189" s="4"/>
      <c r="CM189" s="4">
        <f t="shared" si="936"/>
        <v>0</v>
      </c>
      <c r="CN189" s="4">
        <f t="shared" si="937"/>
        <v>0</v>
      </c>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row>
    <row r="190" spans="1:182" s="5" customFormat="1" x14ac:dyDescent="0.2">
      <c r="A190" s="60"/>
      <c r="B190" s="60"/>
      <c r="C190" s="60" t="s">
        <v>8</v>
      </c>
      <c r="D190" s="60">
        <v>75</v>
      </c>
      <c r="E190" s="6"/>
      <c r="F190" s="67">
        <f t="shared" si="938"/>
        <v>0</v>
      </c>
      <c r="G190" s="6"/>
      <c r="H190" s="67">
        <f t="shared" si="939"/>
        <v>0</v>
      </c>
      <c r="I190" s="6"/>
      <c r="J190" s="67">
        <f t="shared" si="940"/>
        <v>0</v>
      </c>
      <c r="K190" s="6"/>
      <c r="L190" s="67">
        <f t="shared" si="972"/>
        <v>0</v>
      </c>
      <c r="M190" s="6"/>
      <c r="N190" s="67">
        <f t="shared" si="973"/>
        <v>0</v>
      </c>
      <c r="O190" s="6"/>
      <c r="P190" s="67">
        <f t="shared" si="974"/>
        <v>0</v>
      </c>
      <c r="Q190" s="6"/>
      <c r="R190" s="67">
        <f t="shared" si="975"/>
        <v>0</v>
      </c>
      <c r="S190" s="6"/>
      <c r="T190" s="67">
        <f t="shared" si="976"/>
        <v>0</v>
      </c>
      <c r="U190" s="6"/>
      <c r="V190" s="67">
        <f t="shared" si="977"/>
        <v>0</v>
      </c>
      <c r="W190" s="6"/>
      <c r="X190" s="67">
        <f t="shared" si="978"/>
        <v>0</v>
      </c>
      <c r="Y190" s="6"/>
      <c r="Z190" s="67">
        <f t="shared" si="979"/>
        <v>0</v>
      </c>
      <c r="AA190" s="6"/>
      <c r="AB190" s="67">
        <f t="shared" si="980"/>
        <v>0</v>
      </c>
      <c r="AC190" s="62"/>
      <c r="AD190" s="67">
        <f t="shared" si="981"/>
        <v>0</v>
      </c>
      <c r="AE190" s="62"/>
      <c r="AF190" s="67">
        <f t="shared" si="982"/>
        <v>0</v>
      </c>
      <c r="AG190" s="62"/>
      <c r="AH190" s="67">
        <f t="shared" si="983"/>
        <v>0</v>
      </c>
      <c r="AI190" s="62"/>
      <c r="AJ190" s="67">
        <f t="shared" si="984"/>
        <v>0</v>
      </c>
      <c r="AK190" s="62"/>
      <c r="AL190" s="67">
        <f t="shared" si="985"/>
        <v>0</v>
      </c>
      <c r="AM190" s="62"/>
      <c r="AN190" s="67">
        <f t="shared" si="986"/>
        <v>0</v>
      </c>
      <c r="AO190" s="62"/>
      <c r="AP190" s="67">
        <f t="shared" si="987"/>
        <v>0</v>
      </c>
      <c r="AQ190" s="62"/>
      <c r="AR190" s="67">
        <f t="shared" si="988"/>
        <v>0</v>
      </c>
      <c r="AS190" s="62"/>
      <c r="AT190" s="67">
        <f t="shared" si="989"/>
        <v>0</v>
      </c>
      <c r="AU190" s="62"/>
      <c r="AV190" s="67">
        <f t="shared" si="990"/>
        <v>0</v>
      </c>
      <c r="AW190" s="62"/>
      <c r="AX190" s="67">
        <f t="shared" si="991"/>
        <v>0</v>
      </c>
      <c r="AY190" s="62"/>
      <c r="AZ190" s="67">
        <f t="shared" si="992"/>
        <v>0</v>
      </c>
      <c r="BA190" s="57"/>
      <c r="BB190" s="64">
        <f t="shared" si="962"/>
        <v>0</v>
      </c>
      <c r="BC190" s="64">
        <f t="shared" si="932"/>
        <v>0</v>
      </c>
      <c r="BD190" s="4"/>
      <c r="BE190" s="4"/>
      <c r="BF190" s="4"/>
      <c r="BG190" s="236">
        <f t="shared" si="963"/>
        <v>0</v>
      </c>
      <c r="BH190" s="236">
        <f t="shared" si="964"/>
        <v>0</v>
      </c>
      <c r="BI190" s="4"/>
      <c r="BJ190" s="4">
        <f t="shared" si="965"/>
        <v>0</v>
      </c>
      <c r="BK190" s="236">
        <f t="shared" si="966"/>
        <v>0</v>
      </c>
      <c r="BL190" s="236">
        <f t="shared" si="967"/>
        <v>0</v>
      </c>
      <c r="BM190" s="4"/>
      <c r="BN190" s="4">
        <f t="shared" si="933"/>
        <v>0</v>
      </c>
      <c r="BO190" s="236">
        <f t="shared" si="934"/>
        <v>0</v>
      </c>
      <c r="BP190" s="236">
        <f t="shared" si="935"/>
        <v>0</v>
      </c>
      <c r="BQ190" s="4"/>
      <c r="BR190" s="4">
        <f t="shared" si="968"/>
        <v>0</v>
      </c>
      <c r="BS190" s="236">
        <f t="shared" si="969"/>
        <v>0</v>
      </c>
      <c r="BT190" s="236">
        <f t="shared" si="970"/>
        <v>0</v>
      </c>
      <c r="BU190" s="4"/>
      <c r="BV190" s="4">
        <f t="shared" si="971"/>
        <v>0</v>
      </c>
      <c r="BW190" s="4"/>
      <c r="BX190" s="4"/>
      <c r="BY190" s="4"/>
      <c r="BZ190" s="4"/>
      <c r="CA190" s="4"/>
      <c r="CB190" s="4"/>
      <c r="CC190" s="4"/>
      <c r="CD190" s="4"/>
      <c r="CE190" s="4"/>
      <c r="CF190" s="4"/>
      <c r="CG190" s="4"/>
      <c r="CH190" s="4"/>
      <c r="CI190" s="4"/>
      <c r="CJ190" s="4"/>
      <c r="CK190" s="4"/>
      <c r="CL190" s="4"/>
      <c r="CM190" s="4">
        <f t="shared" si="936"/>
        <v>0</v>
      </c>
      <c r="CN190" s="4">
        <f t="shared" si="937"/>
        <v>0</v>
      </c>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row>
    <row r="191" spans="1:182" s="5" customFormat="1" x14ac:dyDescent="0.2">
      <c r="A191" s="60"/>
      <c r="B191" s="60"/>
      <c r="C191" s="60" t="s">
        <v>8</v>
      </c>
      <c r="D191" s="60">
        <v>75</v>
      </c>
      <c r="E191" s="6"/>
      <c r="F191" s="67">
        <f t="shared" si="938"/>
        <v>0</v>
      </c>
      <c r="G191" s="6"/>
      <c r="H191" s="67">
        <f t="shared" si="939"/>
        <v>0</v>
      </c>
      <c r="I191" s="6"/>
      <c r="J191" s="67">
        <f t="shared" si="940"/>
        <v>0</v>
      </c>
      <c r="K191" s="6"/>
      <c r="L191" s="67">
        <f t="shared" si="972"/>
        <v>0</v>
      </c>
      <c r="M191" s="6"/>
      <c r="N191" s="67">
        <f t="shared" si="973"/>
        <v>0</v>
      </c>
      <c r="O191" s="6"/>
      <c r="P191" s="67">
        <f t="shared" si="974"/>
        <v>0</v>
      </c>
      <c r="Q191" s="6"/>
      <c r="R191" s="67">
        <f t="shared" si="975"/>
        <v>0</v>
      </c>
      <c r="S191" s="6"/>
      <c r="T191" s="67">
        <f t="shared" si="976"/>
        <v>0</v>
      </c>
      <c r="U191" s="6"/>
      <c r="V191" s="67">
        <f t="shared" si="977"/>
        <v>0</v>
      </c>
      <c r="W191" s="6"/>
      <c r="X191" s="67">
        <f t="shared" si="978"/>
        <v>0</v>
      </c>
      <c r="Y191" s="6"/>
      <c r="Z191" s="67">
        <f t="shared" si="979"/>
        <v>0</v>
      </c>
      <c r="AA191" s="6"/>
      <c r="AB191" s="67">
        <f t="shared" si="980"/>
        <v>0</v>
      </c>
      <c r="AC191" s="62"/>
      <c r="AD191" s="67">
        <f t="shared" si="981"/>
        <v>0</v>
      </c>
      <c r="AE191" s="62"/>
      <c r="AF191" s="67">
        <f t="shared" si="982"/>
        <v>0</v>
      </c>
      <c r="AG191" s="62"/>
      <c r="AH191" s="67">
        <f t="shared" si="983"/>
        <v>0</v>
      </c>
      <c r="AI191" s="62"/>
      <c r="AJ191" s="67">
        <f t="shared" si="984"/>
        <v>0</v>
      </c>
      <c r="AK191" s="62"/>
      <c r="AL191" s="67">
        <f t="shared" si="985"/>
        <v>0</v>
      </c>
      <c r="AM191" s="62"/>
      <c r="AN191" s="67">
        <f t="shared" si="986"/>
        <v>0</v>
      </c>
      <c r="AO191" s="62"/>
      <c r="AP191" s="67">
        <f t="shared" si="987"/>
        <v>0</v>
      </c>
      <c r="AQ191" s="62"/>
      <c r="AR191" s="67">
        <f t="shared" si="988"/>
        <v>0</v>
      </c>
      <c r="AS191" s="62"/>
      <c r="AT191" s="67">
        <f t="shared" si="989"/>
        <v>0</v>
      </c>
      <c r="AU191" s="62"/>
      <c r="AV191" s="67">
        <f t="shared" si="990"/>
        <v>0</v>
      </c>
      <c r="AW191" s="62"/>
      <c r="AX191" s="67">
        <f t="shared" si="991"/>
        <v>0</v>
      </c>
      <c r="AY191" s="62"/>
      <c r="AZ191" s="67">
        <f t="shared" si="992"/>
        <v>0</v>
      </c>
      <c r="BA191" s="57"/>
      <c r="BB191" s="64">
        <f t="shared" si="962"/>
        <v>0</v>
      </c>
      <c r="BC191" s="64">
        <f t="shared" si="932"/>
        <v>0</v>
      </c>
      <c r="BD191" s="4"/>
      <c r="BE191" s="4"/>
      <c r="BF191" s="4"/>
      <c r="BG191" s="236">
        <f t="shared" si="963"/>
        <v>0</v>
      </c>
      <c r="BH191" s="236">
        <f t="shared" si="964"/>
        <v>0</v>
      </c>
      <c r="BI191" s="4"/>
      <c r="BJ191" s="4">
        <f t="shared" si="965"/>
        <v>0</v>
      </c>
      <c r="BK191" s="236">
        <f t="shared" si="966"/>
        <v>0</v>
      </c>
      <c r="BL191" s="236">
        <f t="shared" si="967"/>
        <v>0</v>
      </c>
      <c r="BM191" s="4"/>
      <c r="BN191" s="4">
        <f t="shared" si="933"/>
        <v>0</v>
      </c>
      <c r="BO191" s="236">
        <f t="shared" si="934"/>
        <v>0</v>
      </c>
      <c r="BP191" s="236">
        <f t="shared" si="935"/>
        <v>0</v>
      </c>
      <c r="BQ191" s="4"/>
      <c r="BR191" s="4">
        <f t="shared" si="968"/>
        <v>0</v>
      </c>
      <c r="BS191" s="236">
        <f t="shared" si="969"/>
        <v>0</v>
      </c>
      <c r="BT191" s="236">
        <f t="shared" si="970"/>
        <v>0</v>
      </c>
      <c r="BU191" s="4"/>
      <c r="BV191" s="4">
        <f t="shared" si="971"/>
        <v>0</v>
      </c>
      <c r="BW191" s="4"/>
      <c r="BX191" s="4"/>
      <c r="BY191" s="4"/>
      <c r="BZ191" s="4"/>
      <c r="CA191" s="4"/>
      <c r="CB191" s="4"/>
      <c r="CC191" s="4"/>
      <c r="CD191" s="4"/>
      <c r="CE191" s="4"/>
      <c r="CF191" s="4"/>
      <c r="CG191" s="4"/>
      <c r="CH191" s="4"/>
      <c r="CI191" s="4"/>
      <c r="CJ191" s="4"/>
      <c r="CK191" s="4"/>
      <c r="CL191" s="4"/>
      <c r="CM191" s="4">
        <f t="shared" si="936"/>
        <v>0</v>
      </c>
      <c r="CN191" s="4">
        <f t="shared" si="937"/>
        <v>0</v>
      </c>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row>
    <row r="192" spans="1:182" s="5" customFormat="1" x14ac:dyDescent="0.2">
      <c r="A192" s="60"/>
      <c r="B192" s="60"/>
      <c r="C192" s="60" t="s">
        <v>9</v>
      </c>
      <c r="D192" s="60">
        <v>60</v>
      </c>
      <c r="E192" s="6"/>
      <c r="F192" s="67">
        <f t="shared" si="938"/>
        <v>0</v>
      </c>
      <c r="G192" s="6"/>
      <c r="H192" s="67">
        <f t="shared" si="939"/>
        <v>0</v>
      </c>
      <c r="I192" s="6"/>
      <c r="J192" s="67">
        <f t="shared" si="940"/>
        <v>0</v>
      </c>
      <c r="K192" s="6"/>
      <c r="L192" s="67">
        <f t="shared" si="972"/>
        <v>0</v>
      </c>
      <c r="M192" s="6"/>
      <c r="N192" s="67">
        <f t="shared" si="973"/>
        <v>0</v>
      </c>
      <c r="O192" s="6"/>
      <c r="P192" s="67">
        <f t="shared" si="974"/>
        <v>0</v>
      </c>
      <c r="Q192" s="6"/>
      <c r="R192" s="67">
        <f t="shared" si="975"/>
        <v>0</v>
      </c>
      <c r="S192" s="6"/>
      <c r="T192" s="67">
        <f t="shared" si="976"/>
        <v>0</v>
      </c>
      <c r="U192" s="6"/>
      <c r="V192" s="67">
        <f t="shared" si="977"/>
        <v>0</v>
      </c>
      <c r="W192" s="6"/>
      <c r="X192" s="67">
        <f t="shared" si="978"/>
        <v>0</v>
      </c>
      <c r="Y192" s="6"/>
      <c r="Z192" s="67">
        <f t="shared" si="979"/>
        <v>0</v>
      </c>
      <c r="AA192" s="6"/>
      <c r="AB192" s="67">
        <f t="shared" si="980"/>
        <v>0</v>
      </c>
      <c r="AC192" s="62"/>
      <c r="AD192" s="67">
        <f t="shared" si="981"/>
        <v>0</v>
      </c>
      <c r="AE192" s="62"/>
      <c r="AF192" s="67">
        <f t="shared" si="982"/>
        <v>0</v>
      </c>
      <c r="AG192" s="62"/>
      <c r="AH192" s="67">
        <f t="shared" si="983"/>
        <v>0</v>
      </c>
      <c r="AI192" s="62"/>
      <c r="AJ192" s="67">
        <f t="shared" si="984"/>
        <v>0</v>
      </c>
      <c r="AK192" s="62"/>
      <c r="AL192" s="67">
        <f t="shared" si="985"/>
        <v>0</v>
      </c>
      <c r="AM192" s="62"/>
      <c r="AN192" s="67">
        <f t="shared" si="986"/>
        <v>0</v>
      </c>
      <c r="AO192" s="62"/>
      <c r="AP192" s="67">
        <f t="shared" si="987"/>
        <v>0</v>
      </c>
      <c r="AQ192" s="62"/>
      <c r="AR192" s="67">
        <f t="shared" si="988"/>
        <v>0</v>
      </c>
      <c r="AS192" s="62"/>
      <c r="AT192" s="67">
        <f t="shared" si="989"/>
        <v>0</v>
      </c>
      <c r="AU192" s="62"/>
      <c r="AV192" s="67">
        <f t="shared" si="990"/>
        <v>0</v>
      </c>
      <c r="AW192" s="62"/>
      <c r="AX192" s="67">
        <f t="shared" si="991"/>
        <v>0</v>
      </c>
      <c r="AY192" s="62"/>
      <c r="AZ192" s="67">
        <f t="shared" si="992"/>
        <v>0</v>
      </c>
      <c r="BA192" s="57"/>
      <c r="BB192" s="64">
        <f t="shared" si="962"/>
        <v>0</v>
      </c>
      <c r="BC192" s="64">
        <f t="shared" si="932"/>
        <v>0</v>
      </c>
      <c r="BD192" s="4"/>
      <c r="BE192" s="4"/>
      <c r="BF192" s="4"/>
      <c r="BG192" s="236">
        <f t="shared" si="963"/>
        <v>0</v>
      </c>
      <c r="BH192" s="236">
        <f t="shared" si="964"/>
        <v>0</v>
      </c>
      <c r="BI192" s="4"/>
      <c r="BJ192" s="4">
        <f t="shared" si="965"/>
        <v>0</v>
      </c>
      <c r="BK192" s="236">
        <f t="shared" si="966"/>
        <v>0</v>
      </c>
      <c r="BL192" s="236">
        <f t="shared" si="967"/>
        <v>0</v>
      </c>
      <c r="BM192" s="4"/>
      <c r="BN192" s="4">
        <f t="shared" si="933"/>
        <v>0</v>
      </c>
      <c r="BO192" s="236">
        <f t="shared" si="934"/>
        <v>0</v>
      </c>
      <c r="BP192" s="236">
        <f t="shared" si="935"/>
        <v>0</v>
      </c>
      <c r="BQ192" s="4"/>
      <c r="BR192" s="4">
        <f t="shared" si="968"/>
        <v>0</v>
      </c>
      <c r="BS192" s="236">
        <f t="shared" si="969"/>
        <v>0</v>
      </c>
      <c r="BT192" s="236">
        <f t="shared" si="970"/>
        <v>0</v>
      </c>
      <c r="BU192" s="4"/>
      <c r="BV192" s="4">
        <f t="shared" si="971"/>
        <v>0</v>
      </c>
      <c r="BW192" s="4"/>
      <c r="BX192" s="4"/>
      <c r="BY192" s="4"/>
      <c r="BZ192" s="4"/>
      <c r="CA192" s="4"/>
      <c r="CB192" s="4"/>
      <c r="CC192" s="4"/>
      <c r="CD192" s="4"/>
      <c r="CE192" s="4"/>
      <c r="CF192" s="4"/>
      <c r="CG192" s="4"/>
      <c r="CH192" s="4"/>
      <c r="CI192" s="4"/>
      <c r="CJ192" s="4"/>
      <c r="CK192" s="4"/>
      <c r="CL192" s="4"/>
      <c r="CM192" s="4">
        <f t="shared" si="936"/>
        <v>0</v>
      </c>
      <c r="CN192" s="4">
        <f t="shared" si="937"/>
        <v>0</v>
      </c>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row>
    <row r="193" spans="1:182" s="5" customFormat="1" x14ac:dyDescent="0.2">
      <c r="A193" s="60"/>
      <c r="B193" s="60"/>
      <c r="C193" s="60" t="s">
        <v>9</v>
      </c>
      <c r="D193" s="60">
        <v>60</v>
      </c>
      <c r="E193" s="6"/>
      <c r="F193" s="67">
        <f t="shared" si="938"/>
        <v>0</v>
      </c>
      <c r="G193" s="6"/>
      <c r="H193" s="67">
        <f t="shared" si="939"/>
        <v>0</v>
      </c>
      <c r="I193" s="6"/>
      <c r="J193" s="67">
        <f t="shared" si="940"/>
        <v>0</v>
      </c>
      <c r="K193" s="6"/>
      <c r="L193" s="67">
        <f t="shared" si="972"/>
        <v>0</v>
      </c>
      <c r="M193" s="6"/>
      <c r="N193" s="67">
        <f t="shared" si="973"/>
        <v>0</v>
      </c>
      <c r="O193" s="6"/>
      <c r="P193" s="67">
        <f t="shared" si="974"/>
        <v>0</v>
      </c>
      <c r="Q193" s="6"/>
      <c r="R193" s="67">
        <f t="shared" si="975"/>
        <v>0</v>
      </c>
      <c r="S193" s="6"/>
      <c r="T193" s="67">
        <f t="shared" si="976"/>
        <v>0</v>
      </c>
      <c r="U193" s="6"/>
      <c r="V193" s="67">
        <f t="shared" si="977"/>
        <v>0</v>
      </c>
      <c r="W193" s="6"/>
      <c r="X193" s="67">
        <f t="shared" si="978"/>
        <v>0</v>
      </c>
      <c r="Y193" s="6"/>
      <c r="Z193" s="67">
        <f t="shared" si="979"/>
        <v>0</v>
      </c>
      <c r="AA193" s="6"/>
      <c r="AB193" s="67">
        <f t="shared" si="980"/>
        <v>0</v>
      </c>
      <c r="AC193" s="62"/>
      <c r="AD193" s="67">
        <f t="shared" si="981"/>
        <v>0</v>
      </c>
      <c r="AE193" s="62"/>
      <c r="AF193" s="67">
        <f t="shared" si="982"/>
        <v>0</v>
      </c>
      <c r="AG193" s="62"/>
      <c r="AH193" s="67">
        <f t="shared" si="983"/>
        <v>0</v>
      </c>
      <c r="AI193" s="62"/>
      <c r="AJ193" s="67">
        <f t="shared" si="984"/>
        <v>0</v>
      </c>
      <c r="AK193" s="62"/>
      <c r="AL193" s="67">
        <f t="shared" si="985"/>
        <v>0</v>
      </c>
      <c r="AM193" s="62"/>
      <c r="AN193" s="67">
        <f t="shared" si="986"/>
        <v>0</v>
      </c>
      <c r="AO193" s="62"/>
      <c r="AP193" s="67">
        <f t="shared" si="987"/>
        <v>0</v>
      </c>
      <c r="AQ193" s="62"/>
      <c r="AR193" s="67">
        <f t="shared" si="988"/>
        <v>0</v>
      </c>
      <c r="AS193" s="62"/>
      <c r="AT193" s="67">
        <f t="shared" si="989"/>
        <v>0</v>
      </c>
      <c r="AU193" s="62"/>
      <c r="AV193" s="67">
        <f t="shared" si="990"/>
        <v>0</v>
      </c>
      <c r="AW193" s="62"/>
      <c r="AX193" s="67">
        <f t="shared" si="991"/>
        <v>0</v>
      </c>
      <c r="AY193" s="62"/>
      <c r="AZ193" s="67">
        <f t="shared" si="992"/>
        <v>0</v>
      </c>
      <c r="BA193" s="57"/>
      <c r="BB193" s="64">
        <f t="shared" si="962"/>
        <v>0</v>
      </c>
      <c r="BC193" s="64">
        <f t="shared" si="932"/>
        <v>0</v>
      </c>
      <c r="BD193" s="4"/>
      <c r="BE193" s="4"/>
      <c r="BF193" s="4"/>
      <c r="BG193" s="236">
        <f t="shared" si="963"/>
        <v>0</v>
      </c>
      <c r="BH193" s="236">
        <f t="shared" si="964"/>
        <v>0</v>
      </c>
      <c r="BI193" s="4"/>
      <c r="BJ193" s="4">
        <f t="shared" si="965"/>
        <v>0</v>
      </c>
      <c r="BK193" s="236">
        <f t="shared" si="966"/>
        <v>0</v>
      </c>
      <c r="BL193" s="236">
        <f t="shared" si="967"/>
        <v>0</v>
      </c>
      <c r="BM193" s="4"/>
      <c r="BN193" s="4">
        <f t="shared" si="933"/>
        <v>0</v>
      </c>
      <c r="BO193" s="236">
        <f t="shared" si="934"/>
        <v>0</v>
      </c>
      <c r="BP193" s="236">
        <f t="shared" si="935"/>
        <v>0</v>
      </c>
      <c r="BQ193" s="4"/>
      <c r="BR193" s="4">
        <f t="shared" si="968"/>
        <v>0</v>
      </c>
      <c r="BS193" s="236">
        <f t="shared" si="969"/>
        <v>0</v>
      </c>
      <c r="BT193" s="236">
        <f t="shared" si="970"/>
        <v>0</v>
      </c>
      <c r="BU193" s="4"/>
      <c r="BV193" s="4">
        <f t="shared" si="971"/>
        <v>0</v>
      </c>
      <c r="BW193" s="4"/>
      <c r="BX193" s="4"/>
      <c r="BY193" s="4"/>
      <c r="BZ193" s="4"/>
      <c r="CA193" s="4"/>
      <c r="CB193" s="4"/>
      <c r="CC193" s="4"/>
      <c r="CD193" s="4"/>
      <c r="CE193" s="4"/>
      <c r="CF193" s="4"/>
      <c r="CG193" s="4"/>
      <c r="CH193" s="4"/>
      <c r="CI193" s="4"/>
      <c r="CJ193" s="4"/>
      <c r="CK193" s="4"/>
      <c r="CL193" s="4"/>
      <c r="CM193" s="4">
        <f t="shared" si="936"/>
        <v>0</v>
      </c>
      <c r="CN193" s="4">
        <f t="shared" si="937"/>
        <v>0</v>
      </c>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row>
    <row r="194" spans="1:182" s="5" customFormat="1" x14ac:dyDescent="0.2">
      <c r="A194" s="60"/>
      <c r="B194" s="60"/>
      <c r="C194" s="60" t="s">
        <v>9</v>
      </c>
      <c r="D194" s="60">
        <v>60</v>
      </c>
      <c r="E194" s="6"/>
      <c r="F194" s="67">
        <f t="shared" si="938"/>
        <v>0</v>
      </c>
      <c r="G194" s="6"/>
      <c r="H194" s="67">
        <f t="shared" si="939"/>
        <v>0</v>
      </c>
      <c r="I194" s="6"/>
      <c r="J194" s="67">
        <f t="shared" si="940"/>
        <v>0</v>
      </c>
      <c r="K194" s="6"/>
      <c r="L194" s="67">
        <f t="shared" si="972"/>
        <v>0</v>
      </c>
      <c r="M194" s="6"/>
      <c r="N194" s="67">
        <f t="shared" si="973"/>
        <v>0</v>
      </c>
      <c r="O194" s="6"/>
      <c r="P194" s="67">
        <f t="shared" si="974"/>
        <v>0</v>
      </c>
      <c r="Q194" s="6"/>
      <c r="R194" s="67">
        <f t="shared" si="975"/>
        <v>0</v>
      </c>
      <c r="S194" s="6"/>
      <c r="T194" s="67">
        <f t="shared" si="976"/>
        <v>0</v>
      </c>
      <c r="U194" s="6"/>
      <c r="V194" s="67">
        <f t="shared" si="977"/>
        <v>0</v>
      </c>
      <c r="W194" s="6"/>
      <c r="X194" s="67">
        <f t="shared" si="978"/>
        <v>0</v>
      </c>
      <c r="Y194" s="6"/>
      <c r="Z194" s="67">
        <f t="shared" si="979"/>
        <v>0</v>
      </c>
      <c r="AA194" s="6"/>
      <c r="AB194" s="67">
        <f t="shared" si="980"/>
        <v>0</v>
      </c>
      <c r="AC194" s="62"/>
      <c r="AD194" s="67">
        <f t="shared" si="981"/>
        <v>0</v>
      </c>
      <c r="AE194" s="62"/>
      <c r="AF194" s="67">
        <f t="shared" si="982"/>
        <v>0</v>
      </c>
      <c r="AG194" s="62"/>
      <c r="AH194" s="67">
        <f t="shared" si="983"/>
        <v>0</v>
      </c>
      <c r="AI194" s="62"/>
      <c r="AJ194" s="67">
        <f t="shared" si="984"/>
        <v>0</v>
      </c>
      <c r="AK194" s="62"/>
      <c r="AL194" s="67">
        <f t="shared" si="985"/>
        <v>0</v>
      </c>
      <c r="AM194" s="62"/>
      <c r="AN194" s="67">
        <f t="shared" si="986"/>
        <v>0</v>
      </c>
      <c r="AO194" s="62"/>
      <c r="AP194" s="67">
        <f t="shared" si="987"/>
        <v>0</v>
      </c>
      <c r="AQ194" s="62"/>
      <c r="AR194" s="67">
        <f t="shared" si="988"/>
        <v>0</v>
      </c>
      <c r="AS194" s="62"/>
      <c r="AT194" s="67">
        <f t="shared" si="989"/>
        <v>0</v>
      </c>
      <c r="AU194" s="62"/>
      <c r="AV194" s="67">
        <f t="shared" si="990"/>
        <v>0</v>
      </c>
      <c r="AW194" s="62"/>
      <c r="AX194" s="67">
        <f t="shared" si="991"/>
        <v>0</v>
      </c>
      <c r="AY194" s="62"/>
      <c r="AZ194" s="67">
        <f t="shared" si="992"/>
        <v>0</v>
      </c>
      <c r="BA194" s="57"/>
      <c r="BB194" s="64">
        <f t="shared" si="962"/>
        <v>0</v>
      </c>
      <c r="BC194" s="64">
        <f t="shared" si="932"/>
        <v>0</v>
      </c>
      <c r="BD194" s="4"/>
      <c r="BE194" s="4"/>
      <c r="BF194" s="4"/>
      <c r="BG194" s="236">
        <f t="shared" si="963"/>
        <v>0</v>
      </c>
      <c r="BH194" s="236">
        <f t="shared" si="964"/>
        <v>0</v>
      </c>
      <c r="BI194" s="4"/>
      <c r="BJ194" s="4">
        <f t="shared" si="965"/>
        <v>0</v>
      </c>
      <c r="BK194" s="236">
        <f t="shared" si="966"/>
        <v>0</v>
      </c>
      <c r="BL194" s="236">
        <f t="shared" si="967"/>
        <v>0</v>
      </c>
      <c r="BM194" s="4"/>
      <c r="BN194" s="4">
        <f t="shared" si="933"/>
        <v>0</v>
      </c>
      <c r="BO194" s="236">
        <f t="shared" si="934"/>
        <v>0</v>
      </c>
      <c r="BP194" s="236">
        <f t="shared" si="935"/>
        <v>0</v>
      </c>
      <c r="BQ194" s="4"/>
      <c r="BR194" s="4">
        <f t="shared" si="968"/>
        <v>0</v>
      </c>
      <c r="BS194" s="236">
        <f t="shared" si="969"/>
        <v>0</v>
      </c>
      <c r="BT194" s="236">
        <f t="shared" si="970"/>
        <v>0</v>
      </c>
      <c r="BU194" s="4"/>
      <c r="BV194" s="4">
        <f t="shared" si="971"/>
        <v>0</v>
      </c>
      <c r="BW194" s="4"/>
      <c r="BX194" s="4"/>
      <c r="BY194" s="4"/>
      <c r="BZ194" s="4"/>
      <c r="CA194" s="4"/>
      <c r="CB194" s="4"/>
      <c r="CC194" s="4"/>
      <c r="CD194" s="4"/>
      <c r="CE194" s="4"/>
      <c r="CF194" s="4"/>
      <c r="CG194" s="4"/>
      <c r="CH194" s="4"/>
      <c r="CI194" s="4"/>
      <c r="CJ194" s="4"/>
      <c r="CK194" s="4"/>
      <c r="CL194" s="4"/>
      <c r="CM194" s="4">
        <f t="shared" si="936"/>
        <v>0</v>
      </c>
      <c r="CN194" s="4">
        <f t="shared" si="937"/>
        <v>0</v>
      </c>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row>
    <row r="195" spans="1:182" s="5" customFormat="1" x14ac:dyDescent="0.2">
      <c r="A195" s="60" t="s">
        <v>127</v>
      </c>
      <c r="B195" s="60" t="s">
        <v>128</v>
      </c>
      <c r="C195" s="60" t="s">
        <v>10</v>
      </c>
      <c r="D195" s="60">
        <v>35</v>
      </c>
      <c r="E195" s="6">
        <v>0.25</v>
      </c>
      <c r="F195" s="67">
        <f t="shared" si="938"/>
        <v>8.75</v>
      </c>
      <c r="G195" s="6"/>
      <c r="H195" s="67">
        <f t="shared" si="939"/>
        <v>0</v>
      </c>
      <c r="I195" s="6">
        <v>51.25</v>
      </c>
      <c r="J195" s="67">
        <f t="shared" si="940"/>
        <v>1793.75</v>
      </c>
      <c r="K195" s="6">
        <v>61.25</v>
      </c>
      <c r="L195" s="67">
        <f t="shared" si="972"/>
        <v>2143.75</v>
      </c>
      <c r="M195" s="6">
        <v>11.5</v>
      </c>
      <c r="N195" s="67">
        <f t="shared" si="973"/>
        <v>402.5</v>
      </c>
      <c r="O195" s="6"/>
      <c r="P195" s="67">
        <f t="shared" si="974"/>
        <v>0</v>
      </c>
      <c r="Q195" s="6"/>
      <c r="R195" s="67">
        <f t="shared" si="975"/>
        <v>0</v>
      </c>
      <c r="S195" s="6"/>
      <c r="T195" s="67">
        <f t="shared" si="976"/>
        <v>0</v>
      </c>
      <c r="U195" s="6"/>
      <c r="V195" s="67">
        <f t="shared" si="977"/>
        <v>0</v>
      </c>
      <c r="W195" s="6"/>
      <c r="X195" s="67">
        <f t="shared" si="978"/>
        <v>0</v>
      </c>
      <c r="Y195" s="6"/>
      <c r="Z195" s="67">
        <f t="shared" si="979"/>
        <v>0</v>
      </c>
      <c r="AA195" s="6"/>
      <c r="AB195" s="67">
        <f t="shared" si="980"/>
        <v>0</v>
      </c>
      <c r="AC195" s="62"/>
      <c r="AD195" s="67">
        <f t="shared" si="981"/>
        <v>0</v>
      </c>
      <c r="AE195" s="62"/>
      <c r="AF195" s="67">
        <f t="shared" si="982"/>
        <v>0</v>
      </c>
      <c r="AG195" s="62"/>
      <c r="AH195" s="67">
        <f t="shared" si="983"/>
        <v>0</v>
      </c>
      <c r="AI195" s="62"/>
      <c r="AJ195" s="67">
        <f t="shared" si="984"/>
        <v>0</v>
      </c>
      <c r="AK195" s="62"/>
      <c r="AL195" s="67">
        <f t="shared" si="985"/>
        <v>0</v>
      </c>
      <c r="AM195" s="62"/>
      <c r="AN195" s="67">
        <f t="shared" si="986"/>
        <v>0</v>
      </c>
      <c r="AO195" s="62"/>
      <c r="AP195" s="67">
        <f t="shared" si="987"/>
        <v>0</v>
      </c>
      <c r="AQ195" s="62"/>
      <c r="AR195" s="67">
        <f t="shared" si="988"/>
        <v>0</v>
      </c>
      <c r="AS195" s="62"/>
      <c r="AT195" s="67">
        <f t="shared" si="989"/>
        <v>0</v>
      </c>
      <c r="AU195" s="62"/>
      <c r="AV195" s="67">
        <f t="shared" si="990"/>
        <v>0</v>
      </c>
      <c r="AW195" s="62"/>
      <c r="AX195" s="67">
        <f t="shared" si="991"/>
        <v>0</v>
      </c>
      <c r="AY195" s="62"/>
      <c r="AZ195" s="67">
        <f t="shared" si="992"/>
        <v>0</v>
      </c>
      <c r="BA195" s="57"/>
      <c r="BB195" s="64">
        <f t="shared" si="962"/>
        <v>124.25</v>
      </c>
      <c r="BC195" s="64">
        <f t="shared" si="932"/>
        <v>4348.75</v>
      </c>
      <c r="BD195" s="4"/>
      <c r="BE195" s="4"/>
      <c r="BF195" s="4"/>
      <c r="BG195" s="236">
        <f t="shared" si="963"/>
        <v>0.25</v>
      </c>
      <c r="BH195" s="236">
        <f t="shared" si="964"/>
        <v>8.75</v>
      </c>
      <c r="BI195" s="4"/>
      <c r="BJ195" s="4">
        <f t="shared" si="965"/>
        <v>0</v>
      </c>
      <c r="BK195" s="236">
        <f t="shared" si="966"/>
        <v>0</v>
      </c>
      <c r="BL195" s="236">
        <f t="shared" si="967"/>
        <v>0</v>
      </c>
      <c r="BM195" s="4"/>
      <c r="BN195" s="4">
        <f t="shared" si="933"/>
        <v>0</v>
      </c>
      <c r="BO195" s="236">
        <f t="shared" si="934"/>
        <v>51.25</v>
      </c>
      <c r="BP195" s="236">
        <f t="shared" si="935"/>
        <v>1793.75</v>
      </c>
      <c r="BQ195" s="4"/>
      <c r="BR195" s="4">
        <f t="shared" si="968"/>
        <v>0</v>
      </c>
      <c r="BS195" s="236">
        <f t="shared" si="969"/>
        <v>61.25</v>
      </c>
      <c r="BT195" s="236">
        <f t="shared" si="970"/>
        <v>2143.75</v>
      </c>
      <c r="BU195" s="4"/>
      <c r="BV195" s="4">
        <f t="shared" si="971"/>
        <v>0</v>
      </c>
      <c r="BW195" s="4"/>
      <c r="BX195" s="4"/>
      <c r="BY195" s="4"/>
      <c r="BZ195" s="4"/>
      <c r="CA195" s="4"/>
      <c r="CB195" s="4"/>
      <c r="CC195" s="4"/>
      <c r="CD195" s="4"/>
      <c r="CE195" s="4"/>
      <c r="CF195" s="4"/>
      <c r="CG195" s="4"/>
      <c r="CH195" s="4"/>
      <c r="CI195" s="4"/>
      <c r="CJ195" s="4"/>
      <c r="CK195" s="4"/>
      <c r="CL195" s="4"/>
      <c r="CM195" s="4">
        <f t="shared" si="936"/>
        <v>0</v>
      </c>
      <c r="CN195" s="4">
        <f t="shared" si="937"/>
        <v>0</v>
      </c>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row>
    <row r="196" spans="1:182" s="5" customFormat="1" x14ac:dyDescent="0.2">
      <c r="A196" s="60" t="s">
        <v>161</v>
      </c>
      <c r="B196" s="60" t="s">
        <v>162</v>
      </c>
      <c r="C196" s="60" t="s">
        <v>10</v>
      </c>
      <c r="D196" s="60">
        <v>35</v>
      </c>
      <c r="E196" s="6"/>
      <c r="F196" s="67">
        <f t="shared" si="938"/>
        <v>0</v>
      </c>
      <c r="G196" s="6"/>
      <c r="H196" s="67">
        <f t="shared" si="939"/>
        <v>0</v>
      </c>
      <c r="I196" s="6"/>
      <c r="J196" s="67">
        <f t="shared" si="940"/>
        <v>0</v>
      </c>
      <c r="K196" s="6"/>
      <c r="L196" s="67">
        <f t="shared" si="972"/>
        <v>0</v>
      </c>
      <c r="M196" s="6">
        <v>0.5</v>
      </c>
      <c r="N196" s="67">
        <f t="shared" si="973"/>
        <v>17.5</v>
      </c>
      <c r="O196" s="6"/>
      <c r="P196" s="67">
        <f t="shared" si="974"/>
        <v>0</v>
      </c>
      <c r="Q196" s="6"/>
      <c r="R196" s="67">
        <f t="shared" si="975"/>
        <v>0</v>
      </c>
      <c r="S196" s="6"/>
      <c r="T196" s="67">
        <f t="shared" si="976"/>
        <v>0</v>
      </c>
      <c r="U196" s="6"/>
      <c r="V196" s="67">
        <f t="shared" si="977"/>
        <v>0</v>
      </c>
      <c r="W196" s="6"/>
      <c r="X196" s="67">
        <f t="shared" si="978"/>
        <v>0</v>
      </c>
      <c r="Y196" s="6"/>
      <c r="Z196" s="67">
        <f t="shared" si="979"/>
        <v>0</v>
      </c>
      <c r="AA196" s="6"/>
      <c r="AB196" s="67">
        <f t="shared" si="980"/>
        <v>0</v>
      </c>
      <c r="AC196" s="62"/>
      <c r="AD196" s="67">
        <f t="shared" si="981"/>
        <v>0</v>
      </c>
      <c r="AE196" s="62"/>
      <c r="AF196" s="67">
        <f t="shared" si="982"/>
        <v>0</v>
      </c>
      <c r="AG196" s="62"/>
      <c r="AH196" s="67">
        <f t="shared" si="983"/>
        <v>0</v>
      </c>
      <c r="AI196" s="62"/>
      <c r="AJ196" s="67">
        <f t="shared" si="984"/>
        <v>0</v>
      </c>
      <c r="AK196" s="62"/>
      <c r="AL196" s="67">
        <f t="shared" si="985"/>
        <v>0</v>
      </c>
      <c r="AM196" s="62"/>
      <c r="AN196" s="67">
        <f t="shared" si="986"/>
        <v>0</v>
      </c>
      <c r="AO196" s="62"/>
      <c r="AP196" s="67">
        <f t="shared" si="987"/>
        <v>0</v>
      </c>
      <c r="AQ196" s="62"/>
      <c r="AR196" s="67">
        <f t="shared" si="988"/>
        <v>0</v>
      </c>
      <c r="AS196" s="62"/>
      <c r="AT196" s="67">
        <f t="shared" si="989"/>
        <v>0</v>
      </c>
      <c r="AU196" s="62"/>
      <c r="AV196" s="67">
        <f t="shared" si="990"/>
        <v>0</v>
      </c>
      <c r="AW196" s="62"/>
      <c r="AX196" s="67">
        <f t="shared" si="991"/>
        <v>0</v>
      </c>
      <c r="AY196" s="62"/>
      <c r="AZ196" s="67">
        <f t="shared" si="992"/>
        <v>0</v>
      </c>
      <c r="BA196" s="57"/>
      <c r="BB196" s="64">
        <f t="shared" si="962"/>
        <v>0.5</v>
      </c>
      <c r="BC196" s="64">
        <f t="shared" si="932"/>
        <v>17.5</v>
      </c>
      <c r="BD196" s="4"/>
      <c r="BE196" s="4"/>
      <c r="BF196" s="4"/>
      <c r="BG196" s="236">
        <f t="shared" si="963"/>
        <v>0</v>
      </c>
      <c r="BH196" s="236">
        <f t="shared" si="964"/>
        <v>0</v>
      </c>
      <c r="BI196" s="4"/>
      <c r="BJ196" s="4">
        <f t="shared" si="965"/>
        <v>0</v>
      </c>
      <c r="BK196" s="236">
        <f t="shared" si="966"/>
        <v>0</v>
      </c>
      <c r="BL196" s="236">
        <f t="shared" si="967"/>
        <v>0</v>
      </c>
      <c r="BM196" s="4"/>
      <c r="BN196" s="4">
        <f t="shared" si="933"/>
        <v>0</v>
      </c>
      <c r="BO196" s="236">
        <f t="shared" si="934"/>
        <v>0</v>
      </c>
      <c r="BP196" s="236">
        <f t="shared" si="935"/>
        <v>0</v>
      </c>
      <c r="BQ196" s="4"/>
      <c r="BR196" s="4">
        <f t="shared" si="968"/>
        <v>0</v>
      </c>
      <c r="BS196" s="236">
        <f t="shared" si="969"/>
        <v>0</v>
      </c>
      <c r="BT196" s="236">
        <f t="shared" si="970"/>
        <v>0</v>
      </c>
      <c r="BU196" s="4"/>
      <c r="BV196" s="4">
        <f t="shared" si="971"/>
        <v>0</v>
      </c>
      <c r="BW196" s="4"/>
      <c r="BX196" s="4"/>
      <c r="BY196" s="4"/>
      <c r="BZ196" s="4"/>
      <c r="CA196" s="4"/>
      <c r="CB196" s="4"/>
      <c r="CC196" s="4"/>
      <c r="CD196" s="4"/>
      <c r="CE196" s="4"/>
      <c r="CF196" s="4"/>
      <c r="CG196" s="4"/>
      <c r="CH196" s="4"/>
      <c r="CI196" s="4"/>
      <c r="CJ196" s="4"/>
      <c r="CK196" s="4"/>
      <c r="CL196" s="4"/>
      <c r="CM196" s="4">
        <f t="shared" si="936"/>
        <v>0</v>
      </c>
      <c r="CN196" s="4">
        <f t="shared" si="937"/>
        <v>0</v>
      </c>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row>
    <row r="197" spans="1:182" s="5" customFormat="1" x14ac:dyDescent="0.2">
      <c r="A197" s="60"/>
      <c r="B197" s="60"/>
      <c r="C197" s="60" t="s">
        <v>10</v>
      </c>
      <c r="D197" s="60">
        <v>35</v>
      </c>
      <c r="E197" s="6"/>
      <c r="F197" s="67">
        <f t="shared" si="938"/>
        <v>0</v>
      </c>
      <c r="G197" s="6"/>
      <c r="H197" s="67">
        <f t="shared" si="939"/>
        <v>0</v>
      </c>
      <c r="I197" s="6"/>
      <c r="J197" s="67">
        <f t="shared" si="940"/>
        <v>0</v>
      </c>
      <c r="K197" s="6"/>
      <c r="L197" s="67">
        <f t="shared" si="972"/>
        <v>0</v>
      </c>
      <c r="M197" s="6"/>
      <c r="N197" s="67">
        <f t="shared" si="973"/>
        <v>0</v>
      </c>
      <c r="O197" s="6"/>
      <c r="P197" s="67">
        <f t="shared" si="974"/>
        <v>0</v>
      </c>
      <c r="Q197" s="6"/>
      <c r="R197" s="67">
        <f t="shared" si="975"/>
        <v>0</v>
      </c>
      <c r="S197" s="6"/>
      <c r="T197" s="67">
        <f t="shared" si="976"/>
        <v>0</v>
      </c>
      <c r="U197" s="6"/>
      <c r="V197" s="67">
        <f t="shared" si="977"/>
        <v>0</v>
      </c>
      <c r="W197" s="6"/>
      <c r="X197" s="67">
        <f t="shared" si="978"/>
        <v>0</v>
      </c>
      <c r="Y197" s="6"/>
      <c r="Z197" s="67">
        <f t="shared" si="979"/>
        <v>0</v>
      </c>
      <c r="AA197" s="6"/>
      <c r="AB197" s="67">
        <f t="shared" si="980"/>
        <v>0</v>
      </c>
      <c r="AC197" s="62"/>
      <c r="AD197" s="67">
        <f t="shared" si="981"/>
        <v>0</v>
      </c>
      <c r="AE197" s="62"/>
      <c r="AF197" s="67">
        <f t="shared" si="982"/>
        <v>0</v>
      </c>
      <c r="AG197" s="62"/>
      <c r="AH197" s="67">
        <f t="shared" si="983"/>
        <v>0</v>
      </c>
      <c r="AI197" s="62"/>
      <c r="AJ197" s="67">
        <f t="shared" si="984"/>
        <v>0</v>
      </c>
      <c r="AK197" s="62"/>
      <c r="AL197" s="67">
        <f t="shared" si="985"/>
        <v>0</v>
      </c>
      <c r="AM197" s="62"/>
      <c r="AN197" s="67">
        <f t="shared" si="986"/>
        <v>0</v>
      </c>
      <c r="AO197" s="62"/>
      <c r="AP197" s="67">
        <f t="shared" si="987"/>
        <v>0</v>
      </c>
      <c r="AQ197" s="62"/>
      <c r="AR197" s="67">
        <f t="shared" si="988"/>
        <v>0</v>
      </c>
      <c r="AS197" s="62"/>
      <c r="AT197" s="67">
        <f t="shared" si="989"/>
        <v>0</v>
      </c>
      <c r="AU197" s="62"/>
      <c r="AV197" s="67">
        <f t="shared" si="990"/>
        <v>0</v>
      </c>
      <c r="AW197" s="62"/>
      <c r="AX197" s="67">
        <f t="shared" si="991"/>
        <v>0</v>
      </c>
      <c r="AY197" s="62"/>
      <c r="AZ197" s="67">
        <f t="shared" si="992"/>
        <v>0</v>
      </c>
      <c r="BA197" s="57"/>
      <c r="BB197" s="64">
        <f t="shared" si="962"/>
        <v>0</v>
      </c>
      <c r="BC197" s="64">
        <f t="shared" si="932"/>
        <v>0</v>
      </c>
      <c r="BD197" s="4"/>
      <c r="BE197" s="4"/>
      <c r="BF197" s="4"/>
      <c r="BG197" s="236">
        <f t="shared" si="963"/>
        <v>0</v>
      </c>
      <c r="BH197" s="236">
        <f t="shared" si="964"/>
        <v>0</v>
      </c>
      <c r="BI197" s="4"/>
      <c r="BJ197" s="4">
        <f t="shared" si="965"/>
        <v>0</v>
      </c>
      <c r="BK197" s="236">
        <f t="shared" si="966"/>
        <v>0</v>
      </c>
      <c r="BL197" s="236">
        <f t="shared" si="967"/>
        <v>0</v>
      </c>
      <c r="BM197" s="4"/>
      <c r="BN197" s="4">
        <f t="shared" si="933"/>
        <v>0</v>
      </c>
      <c r="BO197" s="236">
        <f t="shared" si="934"/>
        <v>0</v>
      </c>
      <c r="BP197" s="236">
        <f t="shared" si="935"/>
        <v>0</v>
      </c>
      <c r="BQ197" s="4"/>
      <c r="BR197" s="4">
        <f t="shared" si="968"/>
        <v>0</v>
      </c>
      <c r="BS197" s="236">
        <f t="shared" si="969"/>
        <v>0</v>
      </c>
      <c r="BT197" s="236">
        <f t="shared" si="970"/>
        <v>0</v>
      </c>
      <c r="BU197" s="4"/>
      <c r="BV197" s="4">
        <f t="shared" si="971"/>
        <v>0</v>
      </c>
      <c r="BW197" s="4"/>
      <c r="BX197" s="4"/>
      <c r="BY197" s="4"/>
      <c r="BZ197" s="4"/>
      <c r="CA197" s="4"/>
      <c r="CB197" s="4"/>
      <c r="CC197" s="4"/>
      <c r="CD197" s="4"/>
      <c r="CE197" s="4"/>
      <c r="CF197" s="4"/>
      <c r="CG197" s="4"/>
      <c r="CH197" s="4"/>
      <c r="CI197" s="4"/>
      <c r="CJ197" s="4"/>
      <c r="CK197" s="4"/>
      <c r="CL197" s="4"/>
      <c r="CM197" s="4">
        <f t="shared" si="936"/>
        <v>0</v>
      </c>
      <c r="CN197" s="4">
        <f t="shared" si="937"/>
        <v>0</v>
      </c>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row>
    <row r="198" spans="1:182" s="5" customFormat="1" x14ac:dyDescent="0.2">
      <c r="A198" s="60"/>
      <c r="B198" s="60"/>
      <c r="C198" s="60" t="s">
        <v>10</v>
      </c>
      <c r="D198" s="60">
        <v>35</v>
      </c>
      <c r="E198" s="6"/>
      <c r="F198" s="67">
        <f t="shared" si="938"/>
        <v>0</v>
      </c>
      <c r="G198" s="6"/>
      <c r="H198" s="67">
        <f t="shared" si="939"/>
        <v>0</v>
      </c>
      <c r="I198" s="6"/>
      <c r="J198" s="67">
        <f t="shared" si="940"/>
        <v>0</v>
      </c>
      <c r="K198" s="6"/>
      <c r="L198" s="67">
        <f t="shared" si="972"/>
        <v>0</v>
      </c>
      <c r="M198" s="6"/>
      <c r="N198" s="67">
        <f t="shared" si="973"/>
        <v>0</v>
      </c>
      <c r="O198" s="6"/>
      <c r="P198" s="67">
        <f t="shared" si="974"/>
        <v>0</v>
      </c>
      <c r="Q198" s="6"/>
      <c r="R198" s="67">
        <f t="shared" si="975"/>
        <v>0</v>
      </c>
      <c r="S198" s="6"/>
      <c r="T198" s="67">
        <f t="shared" si="976"/>
        <v>0</v>
      </c>
      <c r="U198" s="6"/>
      <c r="V198" s="67">
        <f t="shared" si="977"/>
        <v>0</v>
      </c>
      <c r="W198" s="6"/>
      <c r="X198" s="67">
        <f t="shared" si="978"/>
        <v>0</v>
      </c>
      <c r="Y198" s="6"/>
      <c r="Z198" s="67">
        <f t="shared" si="979"/>
        <v>0</v>
      </c>
      <c r="AA198" s="6"/>
      <c r="AB198" s="67">
        <f t="shared" si="980"/>
        <v>0</v>
      </c>
      <c r="AC198" s="62"/>
      <c r="AD198" s="67">
        <f t="shared" si="981"/>
        <v>0</v>
      </c>
      <c r="AE198" s="62"/>
      <c r="AF198" s="67">
        <f t="shared" si="982"/>
        <v>0</v>
      </c>
      <c r="AG198" s="62"/>
      <c r="AH198" s="67">
        <f t="shared" si="983"/>
        <v>0</v>
      </c>
      <c r="AI198" s="62"/>
      <c r="AJ198" s="67">
        <f t="shared" si="984"/>
        <v>0</v>
      </c>
      <c r="AK198" s="62"/>
      <c r="AL198" s="67">
        <f t="shared" si="985"/>
        <v>0</v>
      </c>
      <c r="AM198" s="62"/>
      <c r="AN198" s="67">
        <f t="shared" si="986"/>
        <v>0</v>
      </c>
      <c r="AO198" s="62"/>
      <c r="AP198" s="67">
        <f t="shared" si="987"/>
        <v>0</v>
      </c>
      <c r="AQ198" s="62"/>
      <c r="AR198" s="67">
        <f t="shared" si="988"/>
        <v>0</v>
      </c>
      <c r="AS198" s="62"/>
      <c r="AT198" s="67">
        <f t="shared" si="989"/>
        <v>0</v>
      </c>
      <c r="AU198" s="62"/>
      <c r="AV198" s="67">
        <f t="shared" si="990"/>
        <v>0</v>
      </c>
      <c r="AW198" s="62"/>
      <c r="AX198" s="67">
        <f t="shared" si="991"/>
        <v>0</v>
      </c>
      <c r="AY198" s="62"/>
      <c r="AZ198" s="67">
        <f t="shared" si="992"/>
        <v>0</v>
      </c>
      <c r="BA198" s="57"/>
      <c r="BB198" s="64">
        <f t="shared" si="962"/>
        <v>0</v>
      </c>
      <c r="BC198" s="64">
        <f t="shared" si="932"/>
        <v>0</v>
      </c>
      <c r="BD198" s="4"/>
      <c r="BE198" s="4"/>
      <c r="BF198" s="4"/>
      <c r="BG198" s="236">
        <f t="shared" si="963"/>
        <v>0</v>
      </c>
      <c r="BH198" s="236">
        <f t="shared" si="964"/>
        <v>0</v>
      </c>
      <c r="BI198" s="4"/>
      <c r="BJ198" s="4">
        <f t="shared" si="965"/>
        <v>0</v>
      </c>
      <c r="BK198" s="236">
        <f t="shared" si="966"/>
        <v>0</v>
      </c>
      <c r="BL198" s="236">
        <f t="shared" si="967"/>
        <v>0</v>
      </c>
      <c r="BM198" s="4"/>
      <c r="BN198" s="4">
        <f t="shared" si="933"/>
        <v>0</v>
      </c>
      <c r="BO198" s="236">
        <f t="shared" si="934"/>
        <v>0</v>
      </c>
      <c r="BP198" s="236">
        <f t="shared" si="935"/>
        <v>0</v>
      </c>
      <c r="BQ198" s="4"/>
      <c r="BR198" s="4">
        <f t="shared" si="968"/>
        <v>0</v>
      </c>
      <c r="BS198" s="236">
        <f t="shared" si="969"/>
        <v>0</v>
      </c>
      <c r="BT198" s="236">
        <f t="shared" si="970"/>
        <v>0</v>
      </c>
      <c r="BU198" s="4"/>
      <c r="BV198" s="4">
        <f t="shared" si="971"/>
        <v>0</v>
      </c>
      <c r="BW198" s="4"/>
      <c r="BX198" s="4"/>
      <c r="BY198" s="4"/>
      <c r="BZ198" s="4"/>
      <c r="CA198" s="4"/>
      <c r="CB198" s="4"/>
      <c r="CC198" s="4"/>
      <c r="CD198" s="4"/>
      <c r="CE198" s="4"/>
      <c r="CF198" s="4"/>
      <c r="CG198" s="4"/>
      <c r="CH198" s="4"/>
      <c r="CI198" s="4"/>
      <c r="CJ198" s="4"/>
      <c r="CK198" s="4"/>
      <c r="CL198" s="4"/>
      <c r="CM198" s="4">
        <f t="shared" si="936"/>
        <v>0</v>
      </c>
      <c r="CN198" s="4">
        <f t="shared" si="937"/>
        <v>0</v>
      </c>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row>
    <row r="199" spans="1:182" s="5" customFormat="1" x14ac:dyDescent="0.2">
      <c r="A199" s="19"/>
      <c r="B199" s="19"/>
      <c r="C199" s="19"/>
      <c r="D199" s="19"/>
      <c r="E199" s="19"/>
      <c r="F199" s="19"/>
      <c r="G199" s="19"/>
      <c r="H199" s="19"/>
      <c r="I199" s="19"/>
      <c r="J199" s="19"/>
      <c r="K199" s="58"/>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58"/>
      <c r="AJ199" s="19"/>
      <c r="AK199" s="19"/>
      <c r="AL199" s="19"/>
      <c r="AM199" s="19"/>
      <c r="AN199" s="19"/>
      <c r="AO199" s="19"/>
      <c r="AP199" s="19"/>
      <c r="AQ199" s="19"/>
      <c r="AR199" s="19"/>
      <c r="AS199" s="19"/>
      <c r="AT199" s="19"/>
      <c r="AU199" s="19"/>
      <c r="AV199" s="19"/>
      <c r="AW199" s="19"/>
      <c r="AX199" s="19"/>
      <c r="AY199" s="19"/>
      <c r="AZ199" s="19"/>
      <c r="BA199" s="19"/>
      <c r="BB199" s="17"/>
      <c r="BC199" s="17"/>
      <c r="BD199" s="4"/>
      <c r="BE199" s="4"/>
      <c r="BF199" s="4"/>
      <c r="BG199" s="236">
        <f t="shared" si="963"/>
        <v>0</v>
      </c>
      <c r="BH199" s="236">
        <f t="shared" si="964"/>
        <v>0</v>
      </c>
      <c r="BI199" s="4"/>
      <c r="BJ199" s="4">
        <f t="shared" si="965"/>
        <v>0</v>
      </c>
      <c r="BK199" s="236">
        <f t="shared" si="966"/>
        <v>0</v>
      </c>
      <c r="BL199" s="236">
        <f t="shared" si="967"/>
        <v>0</v>
      </c>
      <c r="BM199" s="4"/>
      <c r="BN199" s="4">
        <f t="shared" si="933"/>
        <v>0</v>
      </c>
      <c r="BO199" s="236">
        <f t="shared" si="934"/>
        <v>0</v>
      </c>
      <c r="BP199" s="236">
        <f t="shared" si="935"/>
        <v>0</v>
      </c>
      <c r="BQ199" s="4"/>
      <c r="BR199" s="4">
        <f t="shared" si="968"/>
        <v>0</v>
      </c>
      <c r="BS199" s="236">
        <f t="shared" si="969"/>
        <v>0</v>
      </c>
      <c r="BT199" s="236">
        <f t="shared" si="970"/>
        <v>0</v>
      </c>
      <c r="BU199" s="4"/>
      <c r="BV199" s="4">
        <f t="shared" si="971"/>
        <v>0</v>
      </c>
      <c r="BW199" s="4"/>
      <c r="BX199" s="4"/>
      <c r="BY199" s="4"/>
      <c r="BZ199" s="4"/>
      <c r="CA199" s="4"/>
      <c r="CB199" s="4"/>
      <c r="CC199" s="4"/>
      <c r="CD199" s="4"/>
      <c r="CE199" s="4"/>
      <c r="CF199" s="4"/>
      <c r="CG199" s="4"/>
      <c r="CH199" s="4"/>
      <c r="CI199" s="4"/>
      <c r="CJ199" s="4"/>
      <c r="CK199" s="4"/>
      <c r="CL199" s="4"/>
      <c r="CM199" s="4">
        <f t="shared" si="936"/>
        <v>0</v>
      </c>
      <c r="CN199" s="4">
        <f t="shared" si="937"/>
        <v>0</v>
      </c>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row>
    <row r="200" spans="1:182" s="5" customFormat="1"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59"/>
      <c r="AD200" s="19"/>
      <c r="AE200" s="59"/>
      <c r="AF200" s="19"/>
      <c r="AG200" s="59"/>
      <c r="AH200" s="19"/>
      <c r="AI200" s="59"/>
      <c r="AJ200" s="19"/>
      <c r="AK200" s="59"/>
      <c r="AL200" s="19"/>
      <c r="AM200" s="59"/>
      <c r="AN200" s="19"/>
      <c r="AO200" s="59"/>
      <c r="AP200" s="19"/>
      <c r="AQ200" s="59"/>
      <c r="AR200" s="19"/>
      <c r="AS200" s="59"/>
      <c r="AT200" s="19"/>
      <c r="AU200" s="59"/>
      <c r="AV200" s="19"/>
      <c r="AW200" s="59"/>
      <c r="AX200" s="19"/>
      <c r="AY200" s="59"/>
      <c r="AZ200" s="19"/>
      <c r="BA200" s="19"/>
      <c r="BB200" s="17"/>
      <c r="BC200" s="17"/>
      <c r="BD200" s="66"/>
      <c r="BE200" s="4"/>
      <c r="BF200" s="4"/>
      <c r="BG200" s="236">
        <f t="shared" si="963"/>
        <v>0</v>
      </c>
      <c r="BH200" s="236">
        <f t="shared" si="964"/>
        <v>0</v>
      </c>
      <c r="BI200" s="4"/>
      <c r="BJ200" s="4">
        <f t="shared" si="965"/>
        <v>0</v>
      </c>
      <c r="BK200" s="236">
        <f t="shared" si="966"/>
        <v>0</v>
      </c>
      <c r="BL200" s="236">
        <f t="shared" si="967"/>
        <v>0</v>
      </c>
      <c r="BM200" s="4"/>
      <c r="BN200" s="4">
        <f t="shared" si="933"/>
        <v>0</v>
      </c>
      <c r="BO200" s="236">
        <f t="shared" si="934"/>
        <v>0</v>
      </c>
      <c r="BP200" s="236">
        <f t="shared" si="935"/>
        <v>0</v>
      </c>
      <c r="BQ200" s="4"/>
      <c r="BR200" s="4">
        <f t="shared" si="968"/>
        <v>0</v>
      </c>
      <c r="BS200" s="236">
        <f t="shared" si="969"/>
        <v>0</v>
      </c>
      <c r="BT200" s="236">
        <f t="shared" si="970"/>
        <v>0</v>
      </c>
      <c r="BU200" s="4"/>
      <c r="BV200" s="4">
        <f t="shared" si="971"/>
        <v>0</v>
      </c>
      <c r="BW200" s="4"/>
      <c r="BX200" s="4"/>
      <c r="BY200" s="4"/>
      <c r="BZ200" s="4"/>
      <c r="CA200" s="4"/>
      <c r="CB200" s="4"/>
      <c r="CC200" s="4"/>
      <c r="CD200" s="4"/>
      <c r="CE200" s="4"/>
      <c r="CF200" s="4"/>
      <c r="CG200" s="4"/>
      <c r="CH200" s="4"/>
      <c r="CI200" s="4"/>
      <c r="CJ200" s="4"/>
      <c r="CK200" s="4"/>
      <c r="CL200" s="4"/>
      <c r="CM200" s="4">
        <f t="shared" si="936"/>
        <v>0</v>
      </c>
      <c r="CN200" s="4">
        <f t="shared" si="937"/>
        <v>0</v>
      </c>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row>
    <row r="201" spans="1:182" s="14" customFormat="1" ht="48" x14ac:dyDescent="0.2">
      <c r="A201" s="68"/>
      <c r="B201" s="68" t="s">
        <v>80</v>
      </c>
      <c r="C201" s="68"/>
      <c r="D201" s="68"/>
      <c r="E201" s="68">
        <f t="shared" ref="E201:AZ201" si="993">SUM(E168:E198)</f>
        <v>22</v>
      </c>
      <c r="F201" s="153">
        <f t="shared" si="993"/>
        <v>3053.75</v>
      </c>
      <c r="G201" s="68">
        <f t="shared" si="993"/>
        <v>11.5</v>
      </c>
      <c r="H201" s="68">
        <f t="shared" si="993"/>
        <v>1610</v>
      </c>
      <c r="I201" s="68">
        <f t="shared" si="993"/>
        <v>66.75</v>
      </c>
      <c r="J201" s="68">
        <f t="shared" si="993"/>
        <v>3923.75</v>
      </c>
      <c r="K201" s="68">
        <f t="shared" si="993"/>
        <v>75.75</v>
      </c>
      <c r="L201" s="68">
        <f t="shared" si="993"/>
        <v>4173.75</v>
      </c>
      <c r="M201" s="68">
        <f t="shared" si="993"/>
        <v>22.5</v>
      </c>
      <c r="N201" s="68">
        <f t="shared" si="993"/>
        <v>1857.5</v>
      </c>
      <c r="O201" s="68">
        <f t="shared" si="993"/>
        <v>0</v>
      </c>
      <c r="P201" s="68">
        <f t="shared" si="993"/>
        <v>0</v>
      </c>
      <c r="Q201" s="68">
        <f t="shared" si="993"/>
        <v>0</v>
      </c>
      <c r="R201" s="68">
        <f t="shared" si="993"/>
        <v>0</v>
      </c>
      <c r="S201" s="68">
        <f t="shared" si="993"/>
        <v>0</v>
      </c>
      <c r="T201" s="68">
        <f t="shared" si="993"/>
        <v>0</v>
      </c>
      <c r="U201" s="68">
        <f t="shared" si="993"/>
        <v>0</v>
      </c>
      <c r="V201" s="68">
        <f t="shared" si="993"/>
        <v>0</v>
      </c>
      <c r="W201" s="68">
        <f t="shared" si="993"/>
        <v>0</v>
      </c>
      <c r="X201" s="68">
        <f t="shared" si="993"/>
        <v>0</v>
      </c>
      <c r="Y201" s="68">
        <f t="shared" si="993"/>
        <v>0</v>
      </c>
      <c r="Z201" s="68">
        <f t="shared" si="993"/>
        <v>0</v>
      </c>
      <c r="AA201" s="68">
        <f t="shared" si="993"/>
        <v>0</v>
      </c>
      <c r="AB201" s="68">
        <f t="shared" si="993"/>
        <v>0</v>
      </c>
      <c r="AC201" s="68">
        <f t="shared" si="993"/>
        <v>0</v>
      </c>
      <c r="AD201" s="68">
        <f t="shared" si="993"/>
        <v>0</v>
      </c>
      <c r="AE201" s="68">
        <f t="shared" si="993"/>
        <v>0</v>
      </c>
      <c r="AF201" s="68">
        <f t="shared" si="993"/>
        <v>0</v>
      </c>
      <c r="AG201" s="68">
        <f t="shared" si="993"/>
        <v>0</v>
      </c>
      <c r="AH201" s="68">
        <f t="shared" si="993"/>
        <v>0</v>
      </c>
      <c r="AI201" s="68">
        <f t="shared" si="993"/>
        <v>0</v>
      </c>
      <c r="AJ201" s="68">
        <f t="shared" si="993"/>
        <v>0</v>
      </c>
      <c r="AK201" s="68">
        <f t="shared" si="993"/>
        <v>0</v>
      </c>
      <c r="AL201" s="68">
        <f t="shared" si="993"/>
        <v>0</v>
      </c>
      <c r="AM201" s="68">
        <f t="shared" si="993"/>
        <v>0</v>
      </c>
      <c r="AN201" s="68">
        <f t="shared" si="993"/>
        <v>0</v>
      </c>
      <c r="AO201" s="68">
        <f t="shared" si="993"/>
        <v>0</v>
      </c>
      <c r="AP201" s="68">
        <f t="shared" si="993"/>
        <v>0</v>
      </c>
      <c r="AQ201" s="68">
        <f t="shared" si="993"/>
        <v>0</v>
      </c>
      <c r="AR201" s="68">
        <f t="shared" si="993"/>
        <v>0</v>
      </c>
      <c r="AS201" s="68">
        <f t="shared" si="993"/>
        <v>0</v>
      </c>
      <c r="AT201" s="68">
        <f t="shared" si="993"/>
        <v>0</v>
      </c>
      <c r="AU201" s="68">
        <f t="shared" si="993"/>
        <v>0</v>
      </c>
      <c r="AV201" s="68">
        <f t="shared" si="993"/>
        <v>0</v>
      </c>
      <c r="AW201" s="68">
        <f t="shared" si="993"/>
        <v>0</v>
      </c>
      <c r="AX201" s="68">
        <f t="shared" si="993"/>
        <v>0</v>
      </c>
      <c r="AY201" s="68">
        <f t="shared" si="993"/>
        <v>0</v>
      </c>
      <c r="AZ201" s="68">
        <f t="shared" si="993"/>
        <v>0</v>
      </c>
      <c r="BA201" s="68"/>
      <c r="BB201" s="69">
        <f>SUM(BB168:BB198)</f>
        <v>198.5</v>
      </c>
      <c r="BC201" s="69">
        <f>SUM(BC168:BC198)</f>
        <v>14618.75</v>
      </c>
      <c r="BD201" s="70" t="s">
        <v>80</v>
      </c>
      <c r="BE201" s="153">
        <f>SUM(BE168:BE200)</f>
        <v>9.75</v>
      </c>
      <c r="BF201" s="153">
        <f t="shared" ref="BF201:BN201" si="994">SUM(BF168:BF200)</f>
        <v>1365</v>
      </c>
      <c r="BG201" s="153">
        <f t="shared" si="994"/>
        <v>31.75</v>
      </c>
      <c r="BH201" s="153">
        <f t="shared" si="994"/>
        <v>4418.75</v>
      </c>
      <c r="BI201" s="153">
        <f t="shared" si="994"/>
        <v>8.75</v>
      </c>
      <c r="BJ201" s="153">
        <f t="shared" si="994"/>
        <v>1105</v>
      </c>
      <c r="BK201" s="153">
        <f t="shared" si="994"/>
        <v>20.25</v>
      </c>
      <c r="BL201" s="153">
        <f t="shared" si="994"/>
        <v>2715</v>
      </c>
      <c r="BM201" s="153">
        <f t="shared" si="994"/>
        <v>11</v>
      </c>
      <c r="BN201" s="153">
        <f t="shared" si="994"/>
        <v>1320</v>
      </c>
      <c r="BO201" s="153">
        <f>SUM(BO168:BO200)</f>
        <v>77.75</v>
      </c>
      <c r="BP201" s="153">
        <f>SUM(BP168:BP200)</f>
        <v>5243.75</v>
      </c>
      <c r="BQ201" s="153">
        <f t="shared" ref="BQ201:CL201" si="995">SUM(BQ168:BQ200)</f>
        <v>8.75</v>
      </c>
      <c r="BR201" s="153">
        <f t="shared" si="995"/>
        <v>1085</v>
      </c>
      <c r="BS201" s="153">
        <f>SUM(BS168:BS200)</f>
        <v>84.5</v>
      </c>
      <c r="BT201" s="153">
        <f>SUM(BT168:BT200)</f>
        <v>5258.75</v>
      </c>
      <c r="BU201" s="153">
        <f t="shared" si="995"/>
        <v>17.75</v>
      </c>
      <c r="BV201" s="153">
        <f t="shared" si="995"/>
        <v>2075</v>
      </c>
      <c r="BW201" s="153">
        <f t="shared" si="995"/>
        <v>0</v>
      </c>
      <c r="BX201" s="153">
        <f t="shared" si="995"/>
        <v>0</v>
      </c>
      <c r="BY201" s="153">
        <f t="shared" si="995"/>
        <v>0</v>
      </c>
      <c r="BZ201" s="153">
        <f t="shared" si="995"/>
        <v>0</v>
      </c>
      <c r="CA201" s="153">
        <f t="shared" si="995"/>
        <v>0</v>
      </c>
      <c r="CB201" s="153">
        <f t="shared" si="995"/>
        <v>0</v>
      </c>
      <c r="CC201" s="153">
        <f t="shared" si="995"/>
        <v>0</v>
      </c>
      <c r="CD201" s="153">
        <f t="shared" si="995"/>
        <v>0</v>
      </c>
      <c r="CE201" s="153">
        <f t="shared" si="995"/>
        <v>0</v>
      </c>
      <c r="CF201" s="153">
        <f t="shared" si="995"/>
        <v>0</v>
      </c>
      <c r="CG201" s="153">
        <f t="shared" si="995"/>
        <v>0</v>
      </c>
      <c r="CH201" s="153">
        <f t="shared" si="995"/>
        <v>0</v>
      </c>
      <c r="CI201" s="153">
        <f t="shared" si="995"/>
        <v>0</v>
      </c>
      <c r="CJ201" s="153">
        <f t="shared" si="995"/>
        <v>0</v>
      </c>
      <c r="CK201" s="153">
        <f t="shared" si="995"/>
        <v>0</v>
      </c>
      <c r="CL201" s="153">
        <f t="shared" si="995"/>
        <v>0</v>
      </c>
      <c r="CM201" s="69">
        <f>SUM(CM168:CM198)</f>
        <v>56</v>
      </c>
      <c r="CN201" s="69">
        <f>SUM(CN168:CN198)</f>
        <v>6950</v>
      </c>
      <c r="CO201" s="70" t="s">
        <v>80</v>
      </c>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c r="DS201" s="18"/>
      <c r="DT201" s="18"/>
      <c r="DU201" s="18"/>
      <c r="DV201" s="18"/>
      <c r="DW201" s="18"/>
      <c r="DX201" s="18"/>
      <c r="DY201" s="18"/>
      <c r="DZ201" s="18"/>
      <c r="EA201" s="18"/>
      <c r="EB201" s="18"/>
      <c r="EC201" s="18"/>
      <c r="ED201" s="18"/>
      <c r="EE201" s="18"/>
      <c r="EF201" s="18"/>
      <c r="EG201" s="18"/>
      <c r="EH201" s="18"/>
      <c r="EI201" s="18"/>
      <c r="EJ201" s="18"/>
      <c r="EK201" s="18"/>
      <c r="EL201" s="18"/>
      <c r="EM201" s="18"/>
      <c r="EN201" s="18"/>
      <c r="EO201" s="18"/>
      <c r="EP201" s="18"/>
      <c r="EQ201" s="18"/>
      <c r="ER201" s="18"/>
      <c r="ES201" s="18"/>
      <c r="ET201" s="18"/>
      <c r="EU201" s="18"/>
      <c r="EV201" s="18"/>
      <c r="EW201" s="18"/>
      <c r="EX201" s="18"/>
      <c r="EY201" s="18"/>
      <c r="EZ201" s="18"/>
      <c r="FA201" s="18"/>
      <c r="FB201" s="18"/>
      <c r="FC201" s="18"/>
      <c r="FD201" s="18"/>
      <c r="FE201" s="18"/>
      <c r="FF201" s="18"/>
      <c r="FG201" s="18"/>
      <c r="FH201" s="18"/>
      <c r="FI201" s="18"/>
      <c r="FJ201" s="18"/>
      <c r="FK201" s="18"/>
      <c r="FL201" s="18"/>
      <c r="FM201" s="18"/>
      <c r="FN201" s="18"/>
      <c r="FO201" s="18"/>
      <c r="FP201" s="18"/>
      <c r="FQ201" s="18"/>
      <c r="FR201" s="18"/>
      <c r="FS201" s="18"/>
      <c r="FT201" s="18"/>
      <c r="FU201" s="18"/>
      <c r="FV201" s="18"/>
      <c r="FW201" s="18"/>
      <c r="FX201" s="18"/>
      <c r="FY201" s="18"/>
      <c r="FZ201" s="18"/>
    </row>
    <row r="202" spans="1:182" ht="24" x14ac:dyDescent="0.2">
      <c r="A202" s="68"/>
      <c r="B202" s="68" t="s">
        <v>81</v>
      </c>
      <c r="C202" s="68"/>
      <c r="D202" s="68"/>
      <c r="E202" s="265">
        <f>F201/E201</f>
        <v>138.80681818181819</v>
      </c>
      <c r="F202" s="265"/>
      <c r="G202" s="265">
        <f>H201/G201</f>
        <v>140</v>
      </c>
      <c r="H202" s="265"/>
      <c r="I202" s="265">
        <f>J201/I201</f>
        <v>58.782771535580522</v>
      </c>
      <c r="J202" s="265"/>
      <c r="K202" s="265">
        <f>L201/K201</f>
        <v>55.099009900990097</v>
      </c>
      <c r="L202" s="265"/>
      <c r="M202" s="265">
        <f>N201/M201</f>
        <v>82.555555555555557</v>
      </c>
      <c r="N202" s="265"/>
      <c r="O202" s="265" t="e">
        <f>P201/O201</f>
        <v>#DIV/0!</v>
      </c>
      <c r="P202" s="265"/>
      <c r="Q202" s="265" t="e">
        <f>R201/Q201</f>
        <v>#DIV/0!</v>
      </c>
      <c r="R202" s="265"/>
      <c r="S202" s="265" t="e">
        <f>T201/S201</f>
        <v>#DIV/0!</v>
      </c>
      <c r="T202" s="265"/>
      <c r="U202" s="265" t="e">
        <f>V201/U201</f>
        <v>#DIV/0!</v>
      </c>
      <c r="V202" s="265"/>
      <c r="W202" s="265" t="e">
        <f>X201/W201</f>
        <v>#DIV/0!</v>
      </c>
      <c r="X202" s="265"/>
      <c r="Y202" s="265" t="e">
        <f>Z201/Y201</f>
        <v>#DIV/0!</v>
      </c>
      <c r="Z202" s="265"/>
      <c r="AA202" s="265" t="e">
        <f>AB201/AA201</f>
        <v>#DIV/0!</v>
      </c>
      <c r="AB202" s="265"/>
      <c r="AC202" s="265" t="e">
        <f>AD201/AC201</f>
        <v>#DIV/0!</v>
      </c>
      <c r="AD202" s="265"/>
      <c r="AE202" s="265" t="e">
        <f>AF201/AE201</f>
        <v>#DIV/0!</v>
      </c>
      <c r="AF202" s="265"/>
      <c r="AG202" s="265" t="e">
        <f>AH201/AG201</f>
        <v>#DIV/0!</v>
      </c>
      <c r="AH202" s="265"/>
      <c r="AI202" s="265" t="e">
        <f>AJ201/AI201</f>
        <v>#DIV/0!</v>
      </c>
      <c r="AJ202" s="265"/>
      <c r="AK202" s="265" t="e">
        <f>AL201/AK201</f>
        <v>#DIV/0!</v>
      </c>
      <c r="AL202" s="265"/>
      <c r="AM202" s="265" t="e">
        <f>AN201/AM201</f>
        <v>#DIV/0!</v>
      </c>
      <c r="AN202" s="265"/>
      <c r="AO202" s="265" t="e">
        <f>AP201/AO201</f>
        <v>#DIV/0!</v>
      </c>
      <c r="AP202" s="265"/>
      <c r="AQ202" s="265" t="e">
        <f>AR201/AQ201</f>
        <v>#DIV/0!</v>
      </c>
      <c r="AR202" s="265"/>
      <c r="AS202" s="265" t="e">
        <f>AT201/AS201</f>
        <v>#DIV/0!</v>
      </c>
      <c r="AT202" s="265"/>
      <c r="AU202" s="265" t="e">
        <f>AV201/AU201</f>
        <v>#DIV/0!</v>
      </c>
      <c r="AV202" s="265"/>
      <c r="AW202" s="265" t="e">
        <f>AX201/AW201</f>
        <v>#DIV/0!</v>
      </c>
      <c r="AX202" s="265"/>
      <c r="AY202" s="265" t="e">
        <f>AZ201/AY201</f>
        <v>#DIV/0!</v>
      </c>
      <c r="AZ202" s="265"/>
      <c r="BA202" s="73"/>
      <c r="BB202" s="266">
        <f>BC201/BB201</f>
        <v>73.646095717884137</v>
      </c>
      <c r="BC202" s="266"/>
      <c r="BD202" s="71" t="s">
        <v>82</v>
      </c>
      <c r="BE202" s="265"/>
      <c r="BF202" s="265"/>
      <c r="BG202" s="234"/>
      <c r="BH202" s="234"/>
      <c r="BI202" s="265"/>
      <c r="BJ202" s="265"/>
      <c r="BK202" s="234"/>
      <c r="BL202" s="234"/>
      <c r="BM202" s="265"/>
      <c r="BN202" s="265"/>
      <c r="BO202" s="234"/>
      <c r="BP202" s="234"/>
      <c r="BQ202" s="265"/>
      <c r="BR202" s="265"/>
      <c r="BS202" s="244"/>
      <c r="BT202" s="244"/>
      <c r="BU202" s="265"/>
      <c r="BV202" s="265"/>
      <c r="BW202" s="265"/>
      <c r="BX202" s="265"/>
      <c r="BY202" s="265"/>
      <c r="BZ202" s="265"/>
      <c r="CA202" s="265"/>
      <c r="CB202" s="265"/>
      <c r="CC202" s="265"/>
      <c r="CD202" s="265"/>
      <c r="CE202" s="265"/>
      <c r="CF202" s="265"/>
      <c r="CG202" s="265"/>
      <c r="CH202" s="265"/>
      <c r="CI202" s="265"/>
      <c r="CJ202" s="265"/>
      <c r="CK202" s="234"/>
      <c r="CL202" s="181"/>
      <c r="CM202" s="266"/>
      <c r="CN202" s="266"/>
      <c r="CO202" s="71" t="s">
        <v>82</v>
      </c>
      <c r="FW202" s="4"/>
      <c r="FX202" s="4"/>
      <c r="FY202" s="4"/>
      <c r="FZ202" s="4"/>
    </row>
    <row r="203" spans="1:182" x14ac:dyDescent="0.2">
      <c r="FW203" s="4"/>
      <c r="FX203" s="4"/>
      <c r="FY203" s="4"/>
      <c r="FZ203" s="4"/>
    </row>
    <row r="204" spans="1:182" x14ac:dyDescent="0.2">
      <c r="FW204" s="4"/>
      <c r="FX204" s="4"/>
      <c r="FY204" s="4"/>
      <c r="FZ204" s="4"/>
    </row>
    <row r="205" spans="1:182" s="4" customFormat="1" ht="12.75" customHeight="1" x14ac:dyDescent="0.2">
      <c r="A205" s="52"/>
      <c r="B205" s="52"/>
      <c r="C205" s="53"/>
      <c r="D205" s="53"/>
      <c r="E205" s="269">
        <v>2016</v>
      </c>
      <c r="F205" s="270"/>
      <c r="G205" s="270"/>
      <c r="H205" s="270"/>
      <c r="I205" s="270"/>
      <c r="J205" s="270"/>
      <c r="K205" s="270"/>
      <c r="L205" s="270"/>
      <c r="M205" s="270"/>
      <c r="N205" s="270"/>
      <c r="O205" s="270"/>
      <c r="P205" s="270"/>
      <c r="Q205" s="270"/>
      <c r="R205" s="270"/>
      <c r="S205" s="270"/>
      <c r="T205" s="270"/>
      <c r="U205" s="270"/>
      <c r="V205" s="270"/>
      <c r="W205" s="270"/>
      <c r="X205" s="270"/>
      <c r="Y205" s="270"/>
      <c r="Z205" s="270"/>
      <c r="AA205" s="270"/>
      <c r="AB205" s="271"/>
      <c r="AC205" s="275">
        <v>2017</v>
      </c>
      <c r="AD205" s="276"/>
      <c r="AE205" s="276"/>
      <c r="AF205" s="276"/>
      <c r="AG205" s="276"/>
      <c r="AH205" s="276"/>
      <c r="AI205" s="276"/>
      <c r="AJ205" s="276"/>
      <c r="AK205" s="276"/>
      <c r="AL205" s="276"/>
      <c r="AM205" s="276"/>
      <c r="AN205" s="276"/>
      <c r="AO205" s="276"/>
      <c r="AP205" s="276"/>
      <c r="AQ205" s="276"/>
      <c r="AR205" s="276"/>
      <c r="AS205" s="276"/>
      <c r="AT205" s="276"/>
      <c r="AU205" s="276"/>
      <c r="AV205" s="276"/>
      <c r="AW205" s="276"/>
      <c r="AX205" s="276"/>
      <c r="AY205" s="276"/>
      <c r="AZ205" s="277"/>
      <c r="BA205" s="65"/>
      <c r="BB205" s="17"/>
      <c r="BC205" s="17"/>
    </row>
    <row r="206" spans="1:182" s="5" customFormat="1" ht="15.75" x14ac:dyDescent="0.25">
      <c r="A206" s="72"/>
      <c r="B206" s="72" t="str">
        <f>'Stundenverteilung INGE'!O5</f>
        <v>AeBo - TU</v>
      </c>
      <c r="C206" s="281" t="str">
        <f>'Stundenverteilung INGE'!O7</f>
        <v>TP2</v>
      </c>
      <c r="D206" s="282"/>
      <c r="E206" s="272"/>
      <c r="F206" s="273"/>
      <c r="G206" s="273"/>
      <c r="H206" s="273"/>
      <c r="I206" s="273"/>
      <c r="J206" s="273"/>
      <c r="K206" s="273"/>
      <c r="L206" s="273"/>
      <c r="M206" s="273"/>
      <c r="N206" s="273"/>
      <c r="O206" s="273"/>
      <c r="P206" s="273"/>
      <c r="Q206" s="273"/>
      <c r="R206" s="273"/>
      <c r="S206" s="273"/>
      <c r="T206" s="273"/>
      <c r="U206" s="273"/>
      <c r="V206" s="273"/>
      <c r="W206" s="273"/>
      <c r="X206" s="273"/>
      <c r="Y206" s="273"/>
      <c r="Z206" s="273"/>
      <c r="AA206" s="273"/>
      <c r="AB206" s="274"/>
      <c r="AC206" s="278"/>
      <c r="AD206" s="279"/>
      <c r="AE206" s="279"/>
      <c r="AF206" s="279"/>
      <c r="AG206" s="279"/>
      <c r="AH206" s="279"/>
      <c r="AI206" s="279"/>
      <c r="AJ206" s="279"/>
      <c r="AK206" s="279"/>
      <c r="AL206" s="279"/>
      <c r="AM206" s="279"/>
      <c r="AN206" s="279"/>
      <c r="AO206" s="279"/>
      <c r="AP206" s="279"/>
      <c r="AQ206" s="279"/>
      <c r="AR206" s="279"/>
      <c r="AS206" s="279"/>
      <c r="AT206" s="279"/>
      <c r="AU206" s="279"/>
      <c r="AV206" s="279"/>
      <c r="AW206" s="279"/>
      <c r="AX206" s="279"/>
      <c r="AY206" s="279"/>
      <c r="AZ206" s="280"/>
      <c r="BA206" s="65"/>
      <c r="BB206" s="16"/>
      <c r="BC206" s="16"/>
      <c r="BD206" s="4"/>
      <c r="BE206" s="183" t="s">
        <v>176</v>
      </c>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row>
    <row r="207" spans="1:182" s="5" customFormat="1" ht="24" x14ac:dyDescent="0.2">
      <c r="A207" s="54" t="s">
        <v>0</v>
      </c>
      <c r="B207" s="54" t="s">
        <v>103</v>
      </c>
      <c r="C207" s="55" t="s">
        <v>1</v>
      </c>
      <c r="D207" s="55" t="s">
        <v>6</v>
      </c>
      <c r="E207" s="56" t="s">
        <v>13</v>
      </c>
      <c r="F207" s="56" t="s">
        <v>14</v>
      </c>
      <c r="G207" s="56" t="s">
        <v>15</v>
      </c>
      <c r="H207" s="56" t="s">
        <v>16</v>
      </c>
      <c r="I207" s="56" t="s">
        <v>17</v>
      </c>
      <c r="J207" s="56" t="s">
        <v>18</v>
      </c>
      <c r="K207" s="56" t="s">
        <v>19</v>
      </c>
      <c r="L207" s="56" t="s">
        <v>20</v>
      </c>
      <c r="M207" s="56" t="s">
        <v>21</v>
      </c>
      <c r="N207" s="56" t="s">
        <v>22</v>
      </c>
      <c r="O207" s="56" t="s">
        <v>23</v>
      </c>
      <c r="P207" s="56" t="s">
        <v>24</v>
      </c>
      <c r="Q207" s="56" t="s">
        <v>25</v>
      </c>
      <c r="R207" s="56" t="s">
        <v>26</v>
      </c>
      <c r="S207" s="56" t="s">
        <v>27</v>
      </c>
      <c r="T207" s="56" t="s">
        <v>28</v>
      </c>
      <c r="U207" s="56" t="s">
        <v>29</v>
      </c>
      <c r="V207" s="56" t="s">
        <v>30</v>
      </c>
      <c r="W207" s="56" t="s">
        <v>31</v>
      </c>
      <c r="X207" s="56" t="s">
        <v>32</v>
      </c>
      <c r="Y207" s="56" t="s">
        <v>33</v>
      </c>
      <c r="Z207" s="56" t="s">
        <v>36</v>
      </c>
      <c r="AA207" s="56" t="s">
        <v>34</v>
      </c>
      <c r="AB207" s="56" t="s">
        <v>35</v>
      </c>
      <c r="AC207" s="61" t="s">
        <v>13</v>
      </c>
      <c r="AD207" s="61" t="s">
        <v>14</v>
      </c>
      <c r="AE207" s="61" t="s">
        <v>15</v>
      </c>
      <c r="AF207" s="61" t="s">
        <v>16</v>
      </c>
      <c r="AG207" s="61" t="s">
        <v>17</v>
      </c>
      <c r="AH207" s="61" t="s">
        <v>18</v>
      </c>
      <c r="AI207" s="61" t="s">
        <v>19</v>
      </c>
      <c r="AJ207" s="61" t="s">
        <v>20</v>
      </c>
      <c r="AK207" s="61" t="s">
        <v>21</v>
      </c>
      <c r="AL207" s="61" t="s">
        <v>22</v>
      </c>
      <c r="AM207" s="61" t="s">
        <v>23</v>
      </c>
      <c r="AN207" s="61" t="s">
        <v>24</v>
      </c>
      <c r="AO207" s="61" t="s">
        <v>25</v>
      </c>
      <c r="AP207" s="61" t="s">
        <v>26</v>
      </c>
      <c r="AQ207" s="61" t="s">
        <v>27</v>
      </c>
      <c r="AR207" s="61" t="s">
        <v>28</v>
      </c>
      <c r="AS207" s="61" t="s">
        <v>29</v>
      </c>
      <c r="AT207" s="61" t="s">
        <v>30</v>
      </c>
      <c r="AU207" s="61" t="s">
        <v>31</v>
      </c>
      <c r="AV207" s="61" t="s">
        <v>32</v>
      </c>
      <c r="AW207" s="61" t="s">
        <v>33</v>
      </c>
      <c r="AX207" s="61" t="s">
        <v>36</v>
      </c>
      <c r="AY207" s="61" t="s">
        <v>34</v>
      </c>
      <c r="AZ207" s="61" t="s">
        <v>35</v>
      </c>
      <c r="BA207" s="61"/>
      <c r="BB207" s="63" t="s">
        <v>4</v>
      </c>
      <c r="BC207" s="63" t="s">
        <v>5</v>
      </c>
      <c r="BD207" s="4"/>
      <c r="BE207" s="56" t="s">
        <v>13</v>
      </c>
      <c r="BF207" s="56" t="s">
        <v>14</v>
      </c>
      <c r="BG207" s="235" t="s">
        <v>200</v>
      </c>
      <c r="BH207" s="235" t="s">
        <v>201</v>
      </c>
      <c r="BI207" s="56" t="s">
        <v>15</v>
      </c>
      <c r="BJ207" s="56" t="s">
        <v>16</v>
      </c>
      <c r="BK207" s="235" t="s">
        <v>200</v>
      </c>
      <c r="BL207" s="235" t="s">
        <v>201</v>
      </c>
      <c r="BM207" s="56" t="s">
        <v>17</v>
      </c>
      <c r="BN207" s="56" t="s">
        <v>18</v>
      </c>
      <c r="BO207" s="235" t="s">
        <v>200</v>
      </c>
      <c r="BP207" s="235" t="s">
        <v>201</v>
      </c>
      <c r="BQ207" s="56" t="s">
        <v>19</v>
      </c>
      <c r="BR207" s="56" t="s">
        <v>20</v>
      </c>
      <c r="BS207" s="235" t="s">
        <v>200</v>
      </c>
      <c r="BT207" s="235" t="s">
        <v>201</v>
      </c>
      <c r="BU207" s="56" t="s">
        <v>21</v>
      </c>
      <c r="BV207" s="56" t="s">
        <v>22</v>
      </c>
      <c r="BW207" s="56" t="s">
        <v>23</v>
      </c>
      <c r="BX207" s="56" t="s">
        <v>24</v>
      </c>
      <c r="BY207" s="56" t="s">
        <v>25</v>
      </c>
      <c r="BZ207" s="56" t="s">
        <v>26</v>
      </c>
      <c r="CA207" s="56" t="s">
        <v>27</v>
      </c>
      <c r="CB207" s="56" t="s">
        <v>28</v>
      </c>
      <c r="CC207" s="56" t="s">
        <v>29</v>
      </c>
      <c r="CD207" s="56" t="s">
        <v>30</v>
      </c>
      <c r="CE207" s="56" t="s">
        <v>31</v>
      </c>
      <c r="CF207" s="56" t="s">
        <v>32</v>
      </c>
      <c r="CG207" s="56" t="s">
        <v>33</v>
      </c>
      <c r="CH207" s="56" t="s">
        <v>36</v>
      </c>
      <c r="CI207" s="56" t="s">
        <v>34</v>
      </c>
      <c r="CJ207" s="56" t="s">
        <v>35</v>
      </c>
      <c r="CK207" s="61" t="s">
        <v>13</v>
      </c>
      <c r="CL207" s="61"/>
      <c r="CM207" s="63" t="s">
        <v>4</v>
      </c>
      <c r="CN207" s="63" t="s">
        <v>5</v>
      </c>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row>
    <row r="208" spans="1:182" s="5" customFormat="1" x14ac:dyDescent="0.2">
      <c r="A208" s="60"/>
      <c r="B208" s="60"/>
      <c r="C208" s="60" t="s">
        <v>2</v>
      </c>
      <c r="D208" s="60">
        <v>140</v>
      </c>
      <c r="E208" s="6"/>
      <c r="F208" s="67">
        <f>SUM(E208*$D208)</f>
        <v>0</v>
      </c>
      <c r="G208" s="6"/>
      <c r="H208" s="67">
        <f>SUM(G208*$D208)</f>
        <v>0</v>
      </c>
      <c r="I208" s="6"/>
      <c r="J208" s="67">
        <f>SUM(I208*$D208)</f>
        <v>0</v>
      </c>
      <c r="K208" s="6"/>
      <c r="L208" s="67">
        <f>SUM(K208*$D208)</f>
        <v>0</v>
      </c>
      <c r="M208" s="6"/>
      <c r="N208" s="67">
        <f>SUM(M208*$D208)</f>
        <v>0</v>
      </c>
      <c r="O208" s="6"/>
      <c r="P208" s="67">
        <f>SUM(O208*$D208)</f>
        <v>0</v>
      </c>
      <c r="Q208" s="6"/>
      <c r="R208" s="67">
        <f>SUM(Q208*$D208)</f>
        <v>0</v>
      </c>
      <c r="S208" s="6"/>
      <c r="T208" s="67">
        <f>SUM(S208*$D208)</f>
        <v>0</v>
      </c>
      <c r="U208" s="6"/>
      <c r="V208" s="67">
        <f>SUM(U208*$D208)</f>
        <v>0</v>
      </c>
      <c r="W208" s="6"/>
      <c r="X208" s="67">
        <f>SUM(W208*$D208)</f>
        <v>0</v>
      </c>
      <c r="Y208" s="6"/>
      <c r="Z208" s="67">
        <f>SUM(Y208*$D208)</f>
        <v>0</v>
      </c>
      <c r="AA208" s="6"/>
      <c r="AB208" s="67">
        <f>SUM(AA208*$D208)</f>
        <v>0</v>
      </c>
      <c r="AC208" s="62"/>
      <c r="AD208" s="67">
        <f>SUM(AC208*$D208)</f>
        <v>0</v>
      </c>
      <c r="AE208" s="62"/>
      <c r="AF208" s="67">
        <f>SUM(AE208*$D208)</f>
        <v>0</v>
      </c>
      <c r="AG208" s="62"/>
      <c r="AH208" s="67">
        <f>SUM(AG208*$D208)</f>
        <v>0</v>
      </c>
      <c r="AI208" s="62"/>
      <c r="AJ208" s="67">
        <f>SUM(AI208*$D208)</f>
        <v>0</v>
      </c>
      <c r="AK208" s="62"/>
      <c r="AL208" s="67">
        <f>SUM(AK208*$D208)</f>
        <v>0</v>
      </c>
      <c r="AM208" s="62"/>
      <c r="AN208" s="67">
        <f>SUM(AM208*$D208)</f>
        <v>0</v>
      </c>
      <c r="AO208" s="62"/>
      <c r="AP208" s="67">
        <f>SUM(AO208*$D208)</f>
        <v>0</v>
      </c>
      <c r="AQ208" s="62"/>
      <c r="AR208" s="67">
        <f>SUM(AQ208*$D208)</f>
        <v>0</v>
      </c>
      <c r="AS208" s="62"/>
      <c r="AT208" s="67">
        <f>SUM(AS208*$D208)</f>
        <v>0</v>
      </c>
      <c r="AU208" s="62"/>
      <c r="AV208" s="67">
        <f>SUM(AU208*$D208)</f>
        <v>0</v>
      </c>
      <c r="AW208" s="62"/>
      <c r="AX208" s="67">
        <f>SUM(AW208*$D208)</f>
        <v>0</v>
      </c>
      <c r="AY208" s="62"/>
      <c r="AZ208" s="67">
        <f>SUM(AY208*$D208)</f>
        <v>0</v>
      </c>
      <c r="BA208" s="57"/>
      <c r="BB208" s="64">
        <f>SUM(E208+G208+I208+K208+M208+O208+Q208+S208+U208+W208+Y208+AA208+AC208+AE208+AG208+AI208+AK208+AM208+AO208+AQ208+AS208+AU208+AW208+AY208)</f>
        <v>0</v>
      </c>
      <c r="BC208" s="64">
        <f t="shared" ref="BC208:BC238" si="996">ROUND(BB208*D208*2,1)/2</f>
        <v>0</v>
      </c>
      <c r="BD208" s="4"/>
      <c r="BE208" s="4"/>
      <c r="BF208" s="4"/>
      <c r="BG208" s="236">
        <f>SUM(BE208+E208)</f>
        <v>0</v>
      </c>
      <c r="BH208" s="239">
        <f>SUM(BF208+F208)</f>
        <v>0</v>
      </c>
      <c r="BI208" s="4"/>
      <c r="BJ208" s="4"/>
      <c r="BK208" s="236">
        <f>SUM(BI208+G208)</f>
        <v>0</v>
      </c>
      <c r="BL208" s="239">
        <f>SUM(BJ208+H208)</f>
        <v>0</v>
      </c>
      <c r="BM208" s="4"/>
      <c r="BN208" s="4"/>
      <c r="BO208" s="240">
        <f>SUM(BM208+I208)</f>
        <v>0</v>
      </c>
      <c r="BP208" s="240">
        <f>SUM(BN208+J208)</f>
        <v>0</v>
      </c>
      <c r="BQ208" s="4"/>
      <c r="BR208" s="4">
        <f>SUM(BQ208*D208)</f>
        <v>0</v>
      </c>
      <c r="BS208" s="236">
        <f>SUM(BQ208+K208)</f>
        <v>0</v>
      </c>
      <c r="BT208" s="239">
        <f>SUM(BR208+L208)</f>
        <v>0</v>
      </c>
      <c r="BU208" s="4"/>
      <c r="BV208" s="4"/>
      <c r="BW208" s="4"/>
      <c r="BX208" s="4"/>
      <c r="BY208" s="4"/>
      <c r="BZ208" s="4"/>
      <c r="CA208" s="4"/>
      <c r="CB208" s="4"/>
      <c r="CC208" s="4"/>
      <c r="CD208" s="4"/>
      <c r="CE208" s="4"/>
      <c r="CF208" s="4"/>
      <c r="CG208" s="4"/>
      <c r="CH208" s="4"/>
      <c r="CI208" s="4"/>
      <c r="CJ208" s="4"/>
      <c r="CK208" s="4"/>
      <c r="CL208" s="4"/>
      <c r="CM208" s="4">
        <f t="shared" ref="CM208:CM240" si="997">SUM(BE208+BI208+BM208+BQ208+BU208+BW208+BY208+CA208+CC208+CE208+CG208+CI208)</f>
        <v>0</v>
      </c>
      <c r="CN208" s="4">
        <f t="shared" ref="CN208:CN240" si="998">SUM(CM208*D208)</f>
        <v>0</v>
      </c>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row>
    <row r="209" spans="1:182" s="5" customFormat="1" x14ac:dyDescent="0.2">
      <c r="A209" s="60" t="s">
        <v>112</v>
      </c>
      <c r="B209" s="60" t="s">
        <v>113</v>
      </c>
      <c r="C209" s="60" t="s">
        <v>2</v>
      </c>
      <c r="D209" s="60">
        <v>140</v>
      </c>
      <c r="E209" s="6"/>
      <c r="F209" s="67">
        <f t="shared" ref="F209:F238" si="999">SUM(E209*$D209)</f>
        <v>0</v>
      </c>
      <c r="G209" s="6"/>
      <c r="H209" s="67">
        <f t="shared" ref="H209:H221" si="1000">SUM(G209*$D209)</f>
        <v>0</v>
      </c>
      <c r="I209" s="6"/>
      <c r="J209" s="67">
        <f t="shared" ref="J209" si="1001">SUM(I209*$D209)</f>
        <v>0</v>
      </c>
      <c r="K209" s="6"/>
      <c r="L209" s="67">
        <f t="shared" ref="L209:L221" si="1002">SUM(K209*$D209)</f>
        <v>0</v>
      </c>
      <c r="M209" s="6"/>
      <c r="N209" s="67">
        <f t="shared" ref="N209:N221" si="1003">SUM(M209*$D209)</f>
        <v>0</v>
      </c>
      <c r="O209" s="6"/>
      <c r="P209" s="67">
        <f t="shared" ref="P209:P221" si="1004">SUM(O209*$D209)</f>
        <v>0</v>
      </c>
      <c r="Q209" s="6"/>
      <c r="R209" s="67">
        <f t="shared" ref="R209:R221" si="1005">SUM(Q209*$D209)</f>
        <v>0</v>
      </c>
      <c r="S209" s="6"/>
      <c r="T209" s="67">
        <f t="shared" ref="T209:T221" si="1006">SUM(S209*$D209)</f>
        <v>0</v>
      </c>
      <c r="U209" s="6"/>
      <c r="V209" s="67">
        <f t="shared" ref="V209:V221" si="1007">SUM(U209*$D209)</f>
        <v>0</v>
      </c>
      <c r="W209" s="6"/>
      <c r="X209" s="67">
        <f t="shared" ref="X209:X221" si="1008">SUM(W209*$D209)</f>
        <v>0</v>
      </c>
      <c r="Y209" s="6"/>
      <c r="Z209" s="67">
        <f t="shared" ref="Z209:Z221" si="1009">SUM(Y209*$D209)</f>
        <v>0</v>
      </c>
      <c r="AA209" s="6"/>
      <c r="AB209" s="67">
        <f t="shared" ref="AB209:AB221" si="1010">SUM(AA209*$D209)</f>
        <v>0</v>
      </c>
      <c r="AC209" s="62"/>
      <c r="AD209" s="67">
        <f t="shared" ref="AD209:AD221" si="1011">SUM(AC209*$D209)</f>
        <v>0</v>
      </c>
      <c r="AE209" s="62"/>
      <c r="AF209" s="67">
        <f t="shared" ref="AF209:AF221" si="1012">SUM(AE209*$D209)</f>
        <v>0</v>
      </c>
      <c r="AG209" s="62"/>
      <c r="AH209" s="67">
        <f t="shared" ref="AH209:AH221" si="1013">SUM(AG209*$D209)</f>
        <v>0</v>
      </c>
      <c r="AI209" s="62"/>
      <c r="AJ209" s="67">
        <f t="shared" ref="AJ209:AJ221" si="1014">SUM(AI209*$D209)</f>
        <v>0</v>
      </c>
      <c r="AK209" s="62"/>
      <c r="AL209" s="67">
        <f t="shared" ref="AL209:AL221" si="1015">SUM(AK209*$D209)</f>
        <v>0</v>
      </c>
      <c r="AM209" s="62"/>
      <c r="AN209" s="67">
        <f t="shared" ref="AN209:AN221" si="1016">SUM(AM209*$D209)</f>
        <v>0</v>
      </c>
      <c r="AO209" s="62"/>
      <c r="AP209" s="67">
        <f t="shared" ref="AP209:AP221" si="1017">SUM(AO209*$D209)</f>
        <v>0</v>
      </c>
      <c r="AQ209" s="62"/>
      <c r="AR209" s="67">
        <f t="shared" ref="AR209:AR221" si="1018">SUM(AQ209*$D209)</f>
        <v>0</v>
      </c>
      <c r="AS209" s="62"/>
      <c r="AT209" s="67">
        <f t="shared" ref="AT209:AT221" si="1019">SUM(AS209*$D209)</f>
        <v>0</v>
      </c>
      <c r="AU209" s="62"/>
      <c r="AV209" s="67">
        <f t="shared" ref="AV209:AV221" si="1020">SUM(AU209*$D209)</f>
        <v>0</v>
      </c>
      <c r="AW209" s="62"/>
      <c r="AX209" s="67">
        <f t="shared" ref="AX209:AX221" si="1021">SUM(AW209*$D209)</f>
        <v>0</v>
      </c>
      <c r="AY209" s="62"/>
      <c r="AZ209" s="67">
        <f t="shared" ref="AZ209:AZ221" si="1022">SUM(AY209*$D209)</f>
        <v>0</v>
      </c>
      <c r="BA209" s="57"/>
      <c r="BB209" s="64">
        <f t="shared" ref="BB209:BB238" si="1023">SUM(E209+G209+I209+K209+M209+O209+Q209+S209+U209+W209+Y209+AA209+AC209+AE209+AG209+AI209+AK209+AM209+AO209+AQ209+AS209+AU209+AW209+AY209)</f>
        <v>0</v>
      </c>
      <c r="BC209" s="64">
        <f t="shared" si="996"/>
        <v>0</v>
      </c>
      <c r="BD209" s="4"/>
      <c r="BE209" s="4">
        <v>1.5</v>
      </c>
      <c r="BF209" s="4">
        <f>SUM(BE209*D209)</f>
        <v>210</v>
      </c>
      <c r="BG209" s="236">
        <f t="shared" ref="BG209:BG240" si="1024">SUM(BE209+E209)</f>
        <v>1.5</v>
      </c>
      <c r="BH209" s="239">
        <f t="shared" ref="BH209:BH240" si="1025">SUM(BF209+F209)</f>
        <v>210</v>
      </c>
      <c r="BI209" s="4"/>
      <c r="BJ209" s="4"/>
      <c r="BK209" s="236">
        <f t="shared" ref="BK209:BK240" si="1026">SUM(BI209+G209)</f>
        <v>0</v>
      </c>
      <c r="BL209" s="239">
        <f t="shared" ref="BL209:BL240" si="1027">SUM(BJ209+H209)</f>
        <v>0</v>
      </c>
      <c r="BM209" s="4"/>
      <c r="BN209" s="4"/>
      <c r="BO209" s="240">
        <f t="shared" ref="BO209:BO240" si="1028">SUM(BM209+I209)</f>
        <v>0</v>
      </c>
      <c r="BP209" s="240">
        <f t="shared" ref="BP209:BP240" si="1029">SUM(BN209+J209)</f>
        <v>0</v>
      </c>
      <c r="BQ209" s="4">
        <v>1</v>
      </c>
      <c r="BR209" s="4">
        <f t="shared" ref="BR209:BR240" si="1030">SUM(BQ209*D209)</f>
        <v>140</v>
      </c>
      <c r="BS209" s="236">
        <f t="shared" ref="BS209:BS240" si="1031">SUM(BQ209+K209)</f>
        <v>1</v>
      </c>
      <c r="BT209" s="239">
        <f t="shared" ref="BT209:BT240" si="1032">SUM(BR209+L209)</f>
        <v>140</v>
      </c>
      <c r="BU209" s="4"/>
      <c r="BV209" s="4"/>
      <c r="BW209" s="4"/>
      <c r="BX209" s="4"/>
      <c r="BY209" s="4"/>
      <c r="BZ209" s="4"/>
      <c r="CA209" s="4"/>
      <c r="CB209" s="4"/>
      <c r="CC209" s="4"/>
      <c r="CD209" s="4"/>
      <c r="CE209" s="4"/>
      <c r="CF209" s="4"/>
      <c r="CG209" s="4"/>
      <c r="CH209" s="4"/>
      <c r="CI209" s="4"/>
      <c r="CJ209" s="4"/>
      <c r="CK209" s="4"/>
      <c r="CL209" s="4"/>
      <c r="CM209" s="4">
        <f t="shared" si="997"/>
        <v>2.5</v>
      </c>
      <c r="CN209" s="4">
        <f t="shared" si="998"/>
        <v>350</v>
      </c>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row>
    <row r="210" spans="1:182" s="5" customFormat="1" x14ac:dyDescent="0.2">
      <c r="A210" s="60"/>
      <c r="B210" s="60"/>
      <c r="C210" s="60" t="s">
        <v>2</v>
      </c>
      <c r="D210" s="60">
        <v>140</v>
      </c>
      <c r="E210" s="6"/>
      <c r="F210" s="67">
        <f t="shared" si="999"/>
        <v>0</v>
      </c>
      <c r="G210" s="6"/>
      <c r="H210" s="67">
        <f t="shared" si="1000"/>
        <v>0</v>
      </c>
      <c r="I210" s="6"/>
      <c r="J210" s="67">
        <f t="shared" ref="J210" si="1033">SUM(I210*$D210)</f>
        <v>0</v>
      </c>
      <c r="K210" s="6"/>
      <c r="L210" s="67">
        <f t="shared" si="1002"/>
        <v>0</v>
      </c>
      <c r="M210" s="6"/>
      <c r="N210" s="67">
        <f t="shared" si="1003"/>
        <v>0</v>
      </c>
      <c r="O210" s="6"/>
      <c r="P210" s="67">
        <f t="shared" si="1004"/>
        <v>0</v>
      </c>
      <c r="Q210" s="6"/>
      <c r="R210" s="67">
        <f t="shared" si="1005"/>
        <v>0</v>
      </c>
      <c r="S210" s="6"/>
      <c r="T210" s="67">
        <f t="shared" si="1006"/>
        <v>0</v>
      </c>
      <c r="U210" s="6"/>
      <c r="V210" s="67">
        <f t="shared" si="1007"/>
        <v>0</v>
      </c>
      <c r="W210" s="6"/>
      <c r="X210" s="67">
        <f t="shared" si="1008"/>
        <v>0</v>
      </c>
      <c r="Y210" s="6"/>
      <c r="Z210" s="67">
        <f t="shared" si="1009"/>
        <v>0</v>
      </c>
      <c r="AA210" s="6"/>
      <c r="AB210" s="67">
        <f t="shared" si="1010"/>
        <v>0</v>
      </c>
      <c r="AC210" s="62"/>
      <c r="AD210" s="67">
        <f t="shared" si="1011"/>
        <v>0</v>
      </c>
      <c r="AE210" s="62"/>
      <c r="AF210" s="67">
        <f t="shared" si="1012"/>
        <v>0</v>
      </c>
      <c r="AG210" s="62"/>
      <c r="AH210" s="67">
        <f t="shared" si="1013"/>
        <v>0</v>
      </c>
      <c r="AI210" s="62"/>
      <c r="AJ210" s="67">
        <f t="shared" si="1014"/>
        <v>0</v>
      </c>
      <c r="AK210" s="62"/>
      <c r="AL210" s="67">
        <f t="shared" si="1015"/>
        <v>0</v>
      </c>
      <c r="AM210" s="62"/>
      <c r="AN210" s="67">
        <f t="shared" si="1016"/>
        <v>0</v>
      </c>
      <c r="AO210" s="62"/>
      <c r="AP210" s="67">
        <f t="shared" si="1017"/>
        <v>0</v>
      </c>
      <c r="AQ210" s="62"/>
      <c r="AR210" s="67">
        <f t="shared" si="1018"/>
        <v>0</v>
      </c>
      <c r="AS210" s="62"/>
      <c r="AT210" s="67">
        <f t="shared" si="1019"/>
        <v>0</v>
      </c>
      <c r="AU210" s="62"/>
      <c r="AV210" s="67">
        <f t="shared" si="1020"/>
        <v>0</v>
      </c>
      <c r="AW210" s="62"/>
      <c r="AX210" s="67">
        <f t="shared" si="1021"/>
        <v>0</v>
      </c>
      <c r="AY210" s="62"/>
      <c r="AZ210" s="67">
        <f t="shared" si="1022"/>
        <v>0</v>
      </c>
      <c r="BA210" s="57"/>
      <c r="BB210" s="64">
        <f t="shared" si="1023"/>
        <v>0</v>
      </c>
      <c r="BC210" s="64">
        <f t="shared" si="996"/>
        <v>0</v>
      </c>
      <c r="BD210" s="4"/>
      <c r="BE210" s="4"/>
      <c r="BF210" s="4"/>
      <c r="BG210" s="236">
        <f t="shared" si="1024"/>
        <v>0</v>
      </c>
      <c r="BH210" s="239">
        <f t="shared" si="1025"/>
        <v>0</v>
      </c>
      <c r="BI210" s="4"/>
      <c r="BJ210" s="4"/>
      <c r="BK210" s="236">
        <f t="shared" si="1026"/>
        <v>0</v>
      </c>
      <c r="BL210" s="239">
        <f t="shared" si="1027"/>
        <v>0</v>
      </c>
      <c r="BM210" s="4"/>
      <c r="BN210" s="4"/>
      <c r="BO210" s="240">
        <f t="shared" si="1028"/>
        <v>0</v>
      </c>
      <c r="BP210" s="240">
        <f t="shared" si="1029"/>
        <v>0</v>
      </c>
      <c r="BQ210" s="4"/>
      <c r="BR210" s="4">
        <f t="shared" si="1030"/>
        <v>0</v>
      </c>
      <c r="BS210" s="236">
        <f t="shared" si="1031"/>
        <v>0</v>
      </c>
      <c r="BT210" s="239">
        <f t="shared" si="1032"/>
        <v>0</v>
      </c>
      <c r="BU210" s="4"/>
      <c r="BV210" s="4"/>
      <c r="BW210" s="4"/>
      <c r="BX210" s="4"/>
      <c r="BY210" s="4"/>
      <c r="BZ210" s="4"/>
      <c r="CA210" s="4"/>
      <c r="CB210" s="4"/>
      <c r="CC210" s="4"/>
      <c r="CD210" s="4"/>
      <c r="CE210" s="4"/>
      <c r="CF210" s="4"/>
      <c r="CG210" s="4"/>
      <c r="CH210" s="4"/>
      <c r="CI210" s="4"/>
      <c r="CJ210" s="4"/>
      <c r="CK210" s="4"/>
      <c r="CL210" s="4"/>
      <c r="CM210" s="4">
        <f t="shared" si="997"/>
        <v>0</v>
      </c>
      <c r="CN210" s="4">
        <f t="shared" si="998"/>
        <v>0</v>
      </c>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row>
    <row r="211" spans="1:182" s="5" customFormat="1" x14ac:dyDescent="0.2">
      <c r="A211" s="60"/>
      <c r="B211" s="60"/>
      <c r="C211" s="60" t="s">
        <v>2</v>
      </c>
      <c r="D211" s="60">
        <v>140</v>
      </c>
      <c r="E211" s="6"/>
      <c r="F211" s="67">
        <f t="shared" si="999"/>
        <v>0</v>
      </c>
      <c r="G211" s="6"/>
      <c r="H211" s="67">
        <f t="shared" si="1000"/>
        <v>0</v>
      </c>
      <c r="I211" s="6"/>
      <c r="J211" s="67">
        <f t="shared" ref="J211" si="1034">SUM(I211*$D211)</f>
        <v>0</v>
      </c>
      <c r="K211" s="6"/>
      <c r="L211" s="67">
        <f t="shared" si="1002"/>
        <v>0</v>
      </c>
      <c r="M211" s="6"/>
      <c r="N211" s="67">
        <f t="shared" si="1003"/>
        <v>0</v>
      </c>
      <c r="O211" s="6"/>
      <c r="P211" s="67">
        <f t="shared" si="1004"/>
        <v>0</v>
      </c>
      <c r="Q211" s="6"/>
      <c r="R211" s="67">
        <f t="shared" si="1005"/>
        <v>0</v>
      </c>
      <c r="S211" s="6"/>
      <c r="T211" s="67">
        <f t="shared" si="1006"/>
        <v>0</v>
      </c>
      <c r="U211" s="6"/>
      <c r="V211" s="67">
        <f t="shared" si="1007"/>
        <v>0</v>
      </c>
      <c r="W211" s="6"/>
      <c r="X211" s="67">
        <f t="shared" si="1008"/>
        <v>0</v>
      </c>
      <c r="Y211" s="6"/>
      <c r="Z211" s="67">
        <f t="shared" si="1009"/>
        <v>0</v>
      </c>
      <c r="AA211" s="6"/>
      <c r="AB211" s="67">
        <f t="shared" si="1010"/>
        <v>0</v>
      </c>
      <c r="AC211" s="62"/>
      <c r="AD211" s="67">
        <f t="shared" si="1011"/>
        <v>0</v>
      </c>
      <c r="AE211" s="62"/>
      <c r="AF211" s="67">
        <f t="shared" si="1012"/>
        <v>0</v>
      </c>
      <c r="AG211" s="62"/>
      <c r="AH211" s="67">
        <f t="shared" si="1013"/>
        <v>0</v>
      </c>
      <c r="AI211" s="62"/>
      <c r="AJ211" s="67">
        <f t="shared" si="1014"/>
        <v>0</v>
      </c>
      <c r="AK211" s="62"/>
      <c r="AL211" s="67">
        <f t="shared" si="1015"/>
        <v>0</v>
      </c>
      <c r="AM211" s="62"/>
      <c r="AN211" s="67">
        <f t="shared" si="1016"/>
        <v>0</v>
      </c>
      <c r="AO211" s="62"/>
      <c r="AP211" s="67">
        <f t="shared" si="1017"/>
        <v>0</v>
      </c>
      <c r="AQ211" s="62"/>
      <c r="AR211" s="67">
        <f t="shared" si="1018"/>
        <v>0</v>
      </c>
      <c r="AS211" s="62"/>
      <c r="AT211" s="67">
        <f t="shared" si="1019"/>
        <v>0</v>
      </c>
      <c r="AU211" s="62"/>
      <c r="AV211" s="67">
        <f t="shared" si="1020"/>
        <v>0</v>
      </c>
      <c r="AW211" s="62"/>
      <c r="AX211" s="67">
        <f t="shared" si="1021"/>
        <v>0</v>
      </c>
      <c r="AY211" s="62"/>
      <c r="AZ211" s="67">
        <f t="shared" si="1022"/>
        <v>0</v>
      </c>
      <c r="BA211" s="57"/>
      <c r="BB211" s="64">
        <f t="shared" si="1023"/>
        <v>0</v>
      </c>
      <c r="BC211" s="64">
        <f t="shared" si="996"/>
        <v>0</v>
      </c>
      <c r="BD211" s="4"/>
      <c r="BE211" s="4"/>
      <c r="BF211" s="4"/>
      <c r="BG211" s="236">
        <f t="shared" si="1024"/>
        <v>0</v>
      </c>
      <c r="BH211" s="239">
        <f t="shared" si="1025"/>
        <v>0</v>
      </c>
      <c r="BI211" s="4"/>
      <c r="BJ211" s="4"/>
      <c r="BK211" s="236">
        <f t="shared" si="1026"/>
        <v>0</v>
      </c>
      <c r="BL211" s="239">
        <f t="shared" si="1027"/>
        <v>0</v>
      </c>
      <c r="BM211" s="4"/>
      <c r="BN211" s="4"/>
      <c r="BO211" s="240">
        <f t="shared" si="1028"/>
        <v>0</v>
      </c>
      <c r="BP211" s="240">
        <f t="shared" si="1029"/>
        <v>0</v>
      </c>
      <c r="BQ211" s="4"/>
      <c r="BR211" s="4">
        <f t="shared" si="1030"/>
        <v>0</v>
      </c>
      <c r="BS211" s="236">
        <f t="shared" si="1031"/>
        <v>0</v>
      </c>
      <c r="BT211" s="239">
        <f t="shared" si="1032"/>
        <v>0</v>
      </c>
      <c r="BU211" s="4"/>
      <c r="BV211" s="4"/>
      <c r="BW211" s="4"/>
      <c r="BX211" s="4"/>
      <c r="BY211" s="4"/>
      <c r="BZ211" s="4"/>
      <c r="CA211" s="4"/>
      <c r="CB211" s="4"/>
      <c r="CC211" s="4"/>
      <c r="CD211" s="4"/>
      <c r="CE211" s="4"/>
      <c r="CF211" s="4"/>
      <c r="CG211" s="4"/>
      <c r="CH211" s="4"/>
      <c r="CI211" s="4"/>
      <c r="CJ211" s="4"/>
      <c r="CK211" s="4"/>
      <c r="CL211" s="4"/>
      <c r="CM211" s="4">
        <f t="shared" si="997"/>
        <v>0</v>
      </c>
      <c r="CN211" s="4">
        <f t="shared" si="998"/>
        <v>0</v>
      </c>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row>
    <row r="212" spans="1:182" s="5" customFormat="1" x14ac:dyDescent="0.2">
      <c r="A212" s="60"/>
      <c r="B212" s="60"/>
      <c r="C212" s="60" t="s">
        <v>2</v>
      </c>
      <c r="D212" s="60">
        <v>140</v>
      </c>
      <c r="E212" s="6"/>
      <c r="F212" s="67">
        <f t="shared" si="999"/>
        <v>0</v>
      </c>
      <c r="G212" s="6"/>
      <c r="H212" s="67">
        <f t="shared" si="1000"/>
        <v>0</v>
      </c>
      <c r="I212" s="6"/>
      <c r="J212" s="67">
        <f t="shared" ref="J212" si="1035">SUM(I212*$D212)</f>
        <v>0</v>
      </c>
      <c r="K212" s="6"/>
      <c r="L212" s="67">
        <f t="shared" si="1002"/>
        <v>0</v>
      </c>
      <c r="M212" s="6"/>
      <c r="N212" s="67">
        <f t="shared" si="1003"/>
        <v>0</v>
      </c>
      <c r="O212" s="6"/>
      <c r="P212" s="67">
        <f t="shared" si="1004"/>
        <v>0</v>
      </c>
      <c r="Q212" s="6"/>
      <c r="R212" s="67">
        <f t="shared" si="1005"/>
        <v>0</v>
      </c>
      <c r="S212" s="6"/>
      <c r="T212" s="67">
        <f t="shared" si="1006"/>
        <v>0</v>
      </c>
      <c r="U212" s="6"/>
      <c r="V212" s="67">
        <f t="shared" si="1007"/>
        <v>0</v>
      </c>
      <c r="W212" s="6"/>
      <c r="X212" s="67">
        <f t="shared" si="1008"/>
        <v>0</v>
      </c>
      <c r="Y212" s="6"/>
      <c r="Z212" s="67">
        <f t="shared" si="1009"/>
        <v>0</v>
      </c>
      <c r="AA212" s="6"/>
      <c r="AB212" s="67">
        <f t="shared" si="1010"/>
        <v>0</v>
      </c>
      <c r="AC212" s="62"/>
      <c r="AD212" s="67">
        <f t="shared" si="1011"/>
        <v>0</v>
      </c>
      <c r="AE212" s="62"/>
      <c r="AF212" s="67">
        <f t="shared" si="1012"/>
        <v>0</v>
      </c>
      <c r="AG212" s="62"/>
      <c r="AH212" s="67">
        <f t="shared" si="1013"/>
        <v>0</v>
      </c>
      <c r="AI212" s="62"/>
      <c r="AJ212" s="67">
        <f t="shared" si="1014"/>
        <v>0</v>
      </c>
      <c r="AK212" s="62"/>
      <c r="AL212" s="67">
        <f t="shared" si="1015"/>
        <v>0</v>
      </c>
      <c r="AM212" s="62"/>
      <c r="AN212" s="67">
        <f t="shared" si="1016"/>
        <v>0</v>
      </c>
      <c r="AO212" s="62"/>
      <c r="AP212" s="67">
        <f t="shared" si="1017"/>
        <v>0</v>
      </c>
      <c r="AQ212" s="62"/>
      <c r="AR212" s="67">
        <f t="shared" si="1018"/>
        <v>0</v>
      </c>
      <c r="AS212" s="62"/>
      <c r="AT212" s="67">
        <f t="shared" si="1019"/>
        <v>0</v>
      </c>
      <c r="AU212" s="62"/>
      <c r="AV212" s="67">
        <f t="shared" si="1020"/>
        <v>0</v>
      </c>
      <c r="AW212" s="62"/>
      <c r="AX212" s="67">
        <f t="shared" si="1021"/>
        <v>0</v>
      </c>
      <c r="AY212" s="62"/>
      <c r="AZ212" s="67">
        <f t="shared" si="1022"/>
        <v>0</v>
      </c>
      <c r="BA212" s="57"/>
      <c r="BB212" s="64">
        <f t="shared" si="1023"/>
        <v>0</v>
      </c>
      <c r="BC212" s="64">
        <f t="shared" si="996"/>
        <v>0</v>
      </c>
      <c r="BD212" s="4"/>
      <c r="BE212" s="4"/>
      <c r="BF212" s="4"/>
      <c r="BG212" s="236">
        <f t="shared" si="1024"/>
        <v>0</v>
      </c>
      <c r="BH212" s="239">
        <f t="shared" si="1025"/>
        <v>0</v>
      </c>
      <c r="BI212" s="4"/>
      <c r="BJ212" s="4"/>
      <c r="BK212" s="236">
        <f t="shared" si="1026"/>
        <v>0</v>
      </c>
      <c r="BL212" s="239">
        <f t="shared" si="1027"/>
        <v>0</v>
      </c>
      <c r="BM212" s="4"/>
      <c r="BN212" s="4"/>
      <c r="BO212" s="240">
        <f t="shared" si="1028"/>
        <v>0</v>
      </c>
      <c r="BP212" s="240">
        <f t="shared" si="1029"/>
        <v>0</v>
      </c>
      <c r="BQ212" s="4"/>
      <c r="BR212" s="4">
        <f t="shared" si="1030"/>
        <v>0</v>
      </c>
      <c r="BS212" s="236">
        <f t="shared" si="1031"/>
        <v>0</v>
      </c>
      <c r="BT212" s="239">
        <f t="shared" si="1032"/>
        <v>0</v>
      </c>
      <c r="BU212" s="4"/>
      <c r="BV212" s="4"/>
      <c r="BW212" s="4"/>
      <c r="BX212" s="4"/>
      <c r="BY212" s="4"/>
      <c r="BZ212" s="4"/>
      <c r="CA212" s="4"/>
      <c r="CB212" s="4"/>
      <c r="CC212" s="4"/>
      <c r="CD212" s="4"/>
      <c r="CE212" s="4"/>
      <c r="CF212" s="4"/>
      <c r="CG212" s="4"/>
      <c r="CH212" s="4"/>
      <c r="CI212" s="4"/>
      <c r="CJ212" s="4"/>
      <c r="CK212" s="4"/>
      <c r="CL212" s="4"/>
      <c r="CM212" s="4">
        <f t="shared" si="997"/>
        <v>0</v>
      </c>
      <c r="CN212" s="4">
        <f t="shared" si="998"/>
        <v>0</v>
      </c>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row>
    <row r="213" spans="1:182" s="5" customFormat="1" x14ac:dyDescent="0.2">
      <c r="A213" s="60" t="s">
        <v>129</v>
      </c>
      <c r="B213" s="60" t="s">
        <v>130</v>
      </c>
      <c r="C213" s="60" t="s">
        <v>7</v>
      </c>
      <c r="D213" s="60">
        <v>118</v>
      </c>
      <c r="E213" s="6">
        <v>2.25</v>
      </c>
      <c r="F213" s="67">
        <f t="shared" si="999"/>
        <v>265.5</v>
      </c>
      <c r="G213" s="6"/>
      <c r="H213" s="67">
        <f t="shared" si="1000"/>
        <v>0</v>
      </c>
      <c r="I213" s="6"/>
      <c r="J213" s="67">
        <f t="shared" ref="J213" si="1036">SUM(I213*$D213)</f>
        <v>0</v>
      </c>
      <c r="K213" s="6"/>
      <c r="L213" s="67">
        <f t="shared" si="1002"/>
        <v>0</v>
      </c>
      <c r="M213" s="6">
        <v>7</v>
      </c>
      <c r="N213" s="67">
        <f t="shared" si="1003"/>
        <v>826</v>
      </c>
      <c r="O213" s="6"/>
      <c r="P213" s="67">
        <f t="shared" si="1004"/>
        <v>0</v>
      </c>
      <c r="Q213" s="6"/>
      <c r="R213" s="67">
        <f t="shared" si="1005"/>
        <v>0</v>
      </c>
      <c r="S213" s="6"/>
      <c r="T213" s="67">
        <f t="shared" si="1006"/>
        <v>0</v>
      </c>
      <c r="U213" s="6"/>
      <c r="V213" s="67">
        <f t="shared" si="1007"/>
        <v>0</v>
      </c>
      <c r="W213" s="6"/>
      <c r="X213" s="67">
        <f t="shared" si="1008"/>
        <v>0</v>
      </c>
      <c r="Y213" s="6"/>
      <c r="Z213" s="67">
        <f t="shared" si="1009"/>
        <v>0</v>
      </c>
      <c r="AA213" s="6"/>
      <c r="AB213" s="67">
        <f t="shared" si="1010"/>
        <v>0</v>
      </c>
      <c r="AC213" s="62"/>
      <c r="AD213" s="67">
        <f t="shared" si="1011"/>
        <v>0</v>
      </c>
      <c r="AE213" s="62"/>
      <c r="AF213" s="67">
        <f t="shared" si="1012"/>
        <v>0</v>
      </c>
      <c r="AG213" s="62"/>
      <c r="AH213" s="67">
        <f t="shared" si="1013"/>
        <v>0</v>
      </c>
      <c r="AI213" s="62"/>
      <c r="AJ213" s="67">
        <f t="shared" si="1014"/>
        <v>0</v>
      </c>
      <c r="AK213" s="62"/>
      <c r="AL213" s="67">
        <f t="shared" si="1015"/>
        <v>0</v>
      </c>
      <c r="AM213" s="62"/>
      <c r="AN213" s="67">
        <f t="shared" si="1016"/>
        <v>0</v>
      </c>
      <c r="AO213" s="62"/>
      <c r="AP213" s="67">
        <f t="shared" si="1017"/>
        <v>0</v>
      </c>
      <c r="AQ213" s="62"/>
      <c r="AR213" s="67">
        <f t="shared" si="1018"/>
        <v>0</v>
      </c>
      <c r="AS213" s="62"/>
      <c r="AT213" s="67">
        <f t="shared" si="1019"/>
        <v>0</v>
      </c>
      <c r="AU213" s="62"/>
      <c r="AV213" s="67">
        <f t="shared" si="1020"/>
        <v>0</v>
      </c>
      <c r="AW213" s="62"/>
      <c r="AX213" s="67">
        <f t="shared" si="1021"/>
        <v>0</v>
      </c>
      <c r="AY213" s="62"/>
      <c r="AZ213" s="67">
        <f t="shared" si="1022"/>
        <v>0</v>
      </c>
      <c r="BA213" s="57"/>
      <c r="BB213" s="64">
        <f t="shared" si="1023"/>
        <v>9.25</v>
      </c>
      <c r="BC213" s="64">
        <f t="shared" si="996"/>
        <v>1091.5</v>
      </c>
      <c r="BD213" s="4"/>
      <c r="BE213" s="4"/>
      <c r="BF213" s="4"/>
      <c r="BG213" s="236">
        <f t="shared" si="1024"/>
        <v>2.25</v>
      </c>
      <c r="BH213" s="239">
        <f t="shared" si="1025"/>
        <v>265.5</v>
      </c>
      <c r="BI213" s="4"/>
      <c r="BJ213" s="4"/>
      <c r="BK213" s="236">
        <f t="shared" si="1026"/>
        <v>0</v>
      </c>
      <c r="BL213" s="239">
        <f t="shared" si="1027"/>
        <v>0</v>
      </c>
      <c r="BM213" s="4"/>
      <c r="BN213" s="4"/>
      <c r="BO213" s="240">
        <f t="shared" si="1028"/>
        <v>0</v>
      </c>
      <c r="BP213" s="240">
        <f t="shared" si="1029"/>
        <v>0</v>
      </c>
      <c r="BQ213" s="4"/>
      <c r="BR213" s="4">
        <f t="shared" si="1030"/>
        <v>0</v>
      </c>
      <c r="BS213" s="236">
        <f t="shared" si="1031"/>
        <v>0</v>
      </c>
      <c r="BT213" s="239">
        <f t="shared" si="1032"/>
        <v>0</v>
      </c>
      <c r="BU213" s="4"/>
      <c r="BV213" s="4"/>
      <c r="BW213" s="4"/>
      <c r="BX213" s="4"/>
      <c r="BY213" s="4"/>
      <c r="BZ213" s="4"/>
      <c r="CA213" s="4"/>
      <c r="CB213" s="4"/>
      <c r="CC213" s="4"/>
      <c r="CD213" s="4"/>
      <c r="CE213" s="4"/>
      <c r="CF213" s="4"/>
      <c r="CG213" s="4"/>
      <c r="CH213" s="4"/>
      <c r="CI213" s="4"/>
      <c r="CJ213" s="4"/>
      <c r="CK213" s="4"/>
      <c r="CL213" s="4"/>
      <c r="CM213" s="4">
        <f t="shared" si="997"/>
        <v>0</v>
      </c>
      <c r="CN213" s="4">
        <f t="shared" si="998"/>
        <v>0</v>
      </c>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row>
    <row r="214" spans="1:182" s="5" customFormat="1" x14ac:dyDescent="0.2">
      <c r="A214" s="60" t="s">
        <v>151</v>
      </c>
      <c r="B214" s="60" t="s">
        <v>152</v>
      </c>
      <c r="C214" s="60" t="s">
        <v>7</v>
      </c>
      <c r="D214" s="60">
        <v>118</v>
      </c>
      <c r="E214" s="6"/>
      <c r="F214" s="67">
        <f t="shared" si="999"/>
        <v>0</v>
      </c>
      <c r="G214" s="6"/>
      <c r="H214" s="67">
        <f t="shared" si="1000"/>
        <v>0</v>
      </c>
      <c r="I214" s="6"/>
      <c r="J214" s="67">
        <f t="shared" ref="J214" si="1037">SUM(I214*$D214)</f>
        <v>0</v>
      </c>
      <c r="K214" s="6"/>
      <c r="L214" s="67">
        <f t="shared" si="1002"/>
        <v>0</v>
      </c>
      <c r="M214" s="6"/>
      <c r="N214" s="67">
        <f t="shared" si="1003"/>
        <v>0</v>
      </c>
      <c r="O214" s="6"/>
      <c r="P214" s="67">
        <f t="shared" si="1004"/>
        <v>0</v>
      </c>
      <c r="Q214" s="6"/>
      <c r="R214" s="67">
        <f t="shared" si="1005"/>
        <v>0</v>
      </c>
      <c r="S214" s="6"/>
      <c r="T214" s="67">
        <f t="shared" si="1006"/>
        <v>0</v>
      </c>
      <c r="U214" s="6"/>
      <c r="V214" s="67">
        <f t="shared" si="1007"/>
        <v>0</v>
      </c>
      <c r="W214" s="6"/>
      <c r="X214" s="67">
        <f t="shared" si="1008"/>
        <v>0</v>
      </c>
      <c r="Y214" s="6"/>
      <c r="Z214" s="67">
        <f t="shared" si="1009"/>
        <v>0</v>
      </c>
      <c r="AA214" s="6"/>
      <c r="AB214" s="67">
        <f t="shared" si="1010"/>
        <v>0</v>
      </c>
      <c r="AC214" s="62"/>
      <c r="AD214" s="67">
        <f t="shared" si="1011"/>
        <v>0</v>
      </c>
      <c r="AE214" s="62"/>
      <c r="AF214" s="67">
        <f t="shared" si="1012"/>
        <v>0</v>
      </c>
      <c r="AG214" s="62"/>
      <c r="AH214" s="67">
        <f t="shared" si="1013"/>
        <v>0</v>
      </c>
      <c r="AI214" s="62"/>
      <c r="AJ214" s="67">
        <f t="shared" si="1014"/>
        <v>0</v>
      </c>
      <c r="AK214" s="62"/>
      <c r="AL214" s="67">
        <f t="shared" si="1015"/>
        <v>0</v>
      </c>
      <c r="AM214" s="62"/>
      <c r="AN214" s="67">
        <f t="shared" si="1016"/>
        <v>0</v>
      </c>
      <c r="AO214" s="62"/>
      <c r="AP214" s="67">
        <f t="shared" si="1017"/>
        <v>0</v>
      </c>
      <c r="AQ214" s="62"/>
      <c r="AR214" s="67">
        <f t="shared" si="1018"/>
        <v>0</v>
      </c>
      <c r="AS214" s="62"/>
      <c r="AT214" s="67">
        <f t="shared" si="1019"/>
        <v>0</v>
      </c>
      <c r="AU214" s="62"/>
      <c r="AV214" s="67">
        <f t="shared" si="1020"/>
        <v>0</v>
      </c>
      <c r="AW214" s="62"/>
      <c r="AX214" s="67">
        <f t="shared" si="1021"/>
        <v>0</v>
      </c>
      <c r="AY214" s="62"/>
      <c r="AZ214" s="67">
        <f t="shared" si="1022"/>
        <v>0</v>
      </c>
      <c r="BA214" s="57"/>
      <c r="BB214" s="64">
        <f t="shared" si="1023"/>
        <v>0</v>
      </c>
      <c r="BC214" s="64">
        <f t="shared" si="996"/>
        <v>0</v>
      </c>
      <c r="BD214" s="4"/>
      <c r="BE214" s="4"/>
      <c r="BF214" s="4"/>
      <c r="BG214" s="236">
        <f t="shared" si="1024"/>
        <v>0</v>
      </c>
      <c r="BH214" s="239">
        <f t="shared" si="1025"/>
        <v>0</v>
      </c>
      <c r="BI214" s="4"/>
      <c r="BJ214" s="4"/>
      <c r="BK214" s="236">
        <f t="shared" si="1026"/>
        <v>0</v>
      </c>
      <c r="BL214" s="239">
        <f t="shared" si="1027"/>
        <v>0</v>
      </c>
      <c r="BM214" s="4"/>
      <c r="BN214" s="4"/>
      <c r="BO214" s="240">
        <f t="shared" si="1028"/>
        <v>0</v>
      </c>
      <c r="BP214" s="240">
        <f t="shared" si="1029"/>
        <v>0</v>
      </c>
      <c r="BQ214" s="4"/>
      <c r="BR214" s="4">
        <f t="shared" si="1030"/>
        <v>0</v>
      </c>
      <c r="BS214" s="236">
        <f t="shared" si="1031"/>
        <v>0</v>
      </c>
      <c r="BT214" s="239">
        <f t="shared" si="1032"/>
        <v>0</v>
      </c>
      <c r="BU214" s="4"/>
      <c r="BV214" s="4"/>
      <c r="BW214" s="4"/>
      <c r="BX214" s="4"/>
      <c r="BY214" s="4"/>
      <c r="BZ214" s="4"/>
      <c r="CA214" s="4"/>
      <c r="CB214" s="4"/>
      <c r="CC214" s="4"/>
      <c r="CD214" s="4"/>
      <c r="CE214" s="4"/>
      <c r="CF214" s="4"/>
      <c r="CG214" s="4"/>
      <c r="CH214" s="4"/>
      <c r="CI214" s="4"/>
      <c r="CJ214" s="4"/>
      <c r="CK214" s="4"/>
      <c r="CL214" s="4"/>
      <c r="CM214" s="4">
        <f t="shared" si="997"/>
        <v>0</v>
      </c>
      <c r="CN214" s="4">
        <f t="shared" si="998"/>
        <v>0</v>
      </c>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row>
    <row r="215" spans="1:182" s="5" customFormat="1" x14ac:dyDescent="0.2">
      <c r="A215" s="60"/>
      <c r="B215" s="60"/>
      <c r="C215" s="60" t="s">
        <v>7</v>
      </c>
      <c r="D215" s="60">
        <v>118</v>
      </c>
      <c r="E215" s="6"/>
      <c r="F215" s="67">
        <f t="shared" si="999"/>
        <v>0</v>
      </c>
      <c r="G215" s="6"/>
      <c r="H215" s="67">
        <f t="shared" si="1000"/>
        <v>0</v>
      </c>
      <c r="I215" s="6"/>
      <c r="J215" s="67">
        <f t="shared" ref="J215" si="1038">SUM(I215*$D215)</f>
        <v>0</v>
      </c>
      <c r="K215" s="6"/>
      <c r="L215" s="67">
        <f t="shared" si="1002"/>
        <v>0</v>
      </c>
      <c r="M215" s="6"/>
      <c r="N215" s="67">
        <f t="shared" si="1003"/>
        <v>0</v>
      </c>
      <c r="O215" s="6"/>
      <c r="P215" s="67">
        <f t="shared" si="1004"/>
        <v>0</v>
      </c>
      <c r="Q215" s="6"/>
      <c r="R215" s="67">
        <f t="shared" si="1005"/>
        <v>0</v>
      </c>
      <c r="S215" s="6"/>
      <c r="T215" s="67">
        <f t="shared" si="1006"/>
        <v>0</v>
      </c>
      <c r="U215" s="6"/>
      <c r="V215" s="67">
        <f t="shared" si="1007"/>
        <v>0</v>
      </c>
      <c r="W215" s="6"/>
      <c r="X215" s="67">
        <f t="shared" si="1008"/>
        <v>0</v>
      </c>
      <c r="Y215" s="6"/>
      <c r="Z215" s="67">
        <f t="shared" si="1009"/>
        <v>0</v>
      </c>
      <c r="AA215" s="6"/>
      <c r="AB215" s="67">
        <f t="shared" si="1010"/>
        <v>0</v>
      </c>
      <c r="AC215" s="62"/>
      <c r="AD215" s="67">
        <f t="shared" si="1011"/>
        <v>0</v>
      </c>
      <c r="AE215" s="62"/>
      <c r="AF215" s="67">
        <f t="shared" si="1012"/>
        <v>0</v>
      </c>
      <c r="AG215" s="62"/>
      <c r="AH215" s="67">
        <f t="shared" si="1013"/>
        <v>0</v>
      </c>
      <c r="AI215" s="62"/>
      <c r="AJ215" s="67">
        <f t="shared" si="1014"/>
        <v>0</v>
      </c>
      <c r="AK215" s="62"/>
      <c r="AL215" s="67">
        <f t="shared" si="1015"/>
        <v>0</v>
      </c>
      <c r="AM215" s="62"/>
      <c r="AN215" s="67">
        <f t="shared" si="1016"/>
        <v>0</v>
      </c>
      <c r="AO215" s="62"/>
      <c r="AP215" s="67">
        <f t="shared" si="1017"/>
        <v>0</v>
      </c>
      <c r="AQ215" s="62"/>
      <c r="AR215" s="67">
        <f t="shared" si="1018"/>
        <v>0</v>
      </c>
      <c r="AS215" s="62"/>
      <c r="AT215" s="67">
        <f t="shared" si="1019"/>
        <v>0</v>
      </c>
      <c r="AU215" s="62"/>
      <c r="AV215" s="67">
        <f t="shared" si="1020"/>
        <v>0</v>
      </c>
      <c r="AW215" s="62"/>
      <c r="AX215" s="67">
        <f t="shared" si="1021"/>
        <v>0</v>
      </c>
      <c r="AY215" s="62"/>
      <c r="AZ215" s="67">
        <f t="shared" si="1022"/>
        <v>0</v>
      </c>
      <c r="BA215" s="57"/>
      <c r="BB215" s="64">
        <f t="shared" si="1023"/>
        <v>0</v>
      </c>
      <c r="BC215" s="64">
        <f t="shared" si="996"/>
        <v>0</v>
      </c>
      <c r="BD215" s="4"/>
      <c r="BE215" s="4"/>
      <c r="BF215" s="4"/>
      <c r="BG215" s="236">
        <f t="shared" si="1024"/>
        <v>0</v>
      </c>
      <c r="BH215" s="239">
        <f t="shared" si="1025"/>
        <v>0</v>
      </c>
      <c r="BI215" s="4"/>
      <c r="BJ215" s="4"/>
      <c r="BK215" s="236">
        <f t="shared" si="1026"/>
        <v>0</v>
      </c>
      <c r="BL215" s="239">
        <f t="shared" si="1027"/>
        <v>0</v>
      </c>
      <c r="BM215" s="4"/>
      <c r="BN215" s="4"/>
      <c r="BO215" s="240">
        <f t="shared" si="1028"/>
        <v>0</v>
      </c>
      <c r="BP215" s="240">
        <f t="shared" si="1029"/>
        <v>0</v>
      </c>
      <c r="BQ215" s="4"/>
      <c r="BR215" s="4">
        <f t="shared" si="1030"/>
        <v>0</v>
      </c>
      <c r="BS215" s="236">
        <f t="shared" si="1031"/>
        <v>0</v>
      </c>
      <c r="BT215" s="239">
        <f t="shared" si="1032"/>
        <v>0</v>
      </c>
      <c r="BU215" s="4"/>
      <c r="BV215" s="4"/>
      <c r="BW215" s="4"/>
      <c r="BX215" s="4"/>
      <c r="BY215" s="4"/>
      <c r="BZ215" s="4"/>
      <c r="CA215" s="4"/>
      <c r="CB215" s="4"/>
      <c r="CC215" s="4"/>
      <c r="CD215" s="4"/>
      <c r="CE215" s="4"/>
      <c r="CF215" s="4"/>
      <c r="CG215" s="4"/>
      <c r="CH215" s="4"/>
      <c r="CI215" s="4"/>
      <c r="CJ215" s="4"/>
      <c r="CK215" s="4"/>
      <c r="CL215" s="4"/>
      <c r="CM215" s="4">
        <f t="shared" si="997"/>
        <v>0</v>
      </c>
      <c r="CN215" s="4">
        <f t="shared" si="998"/>
        <v>0</v>
      </c>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row>
    <row r="216" spans="1:182" s="5" customFormat="1" x14ac:dyDescent="0.2">
      <c r="A216" s="60"/>
      <c r="B216" s="60"/>
      <c r="C216" s="60" t="s">
        <v>7</v>
      </c>
      <c r="D216" s="60">
        <v>118</v>
      </c>
      <c r="E216" s="6"/>
      <c r="F216" s="67">
        <f t="shared" si="999"/>
        <v>0</v>
      </c>
      <c r="G216" s="6"/>
      <c r="H216" s="67">
        <f t="shared" si="1000"/>
        <v>0</v>
      </c>
      <c r="I216" s="6"/>
      <c r="J216" s="67">
        <f t="shared" ref="J216" si="1039">SUM(I216*$D216)</f>
        <v>0</v>
      </c>
      <c r="K216" s="6"/>
      <c r="L216" s="67">
        <f t="shared" si="1002"/>
        <v>0</v>
      </c>
      <c r="M216" s="6"/>
      <c r="N216" s="67">
        <f t="shared" si="1003"/>
        <v>0</v>
      </c>
      <c r="O216" s="6"/>
      <c r="P216" s="67">
        <f t="shared" si="1004"/>
        <v>0</v>
      </c>
      <c r="Q216" s="6"/>
      <c r="R216" s="67">
        <f t="shared" si="1005"/>
        <v>0</v>
      </c>
      <c r="S216" s="6"/>
      <c r="T216" s="67">
        <f t="shared" si="1006"/>
        <v>0</v>
      </c>
      <c r="U216" s="6"/>
      <c r="V216" s="67">
        <f t="shared" si="1007"/>
        <v>0</v>
      </c>
      <c r="W216" s="6"/>
      <c r="X216" s="67">
        <f t="shared" si="1008"/>
        <v>0</v>
      </c>
      <c r="Y216" s="6"/>
      <c r="Z216" s="67">
        <f t="shared" si="1009"/>
        <v>0</v>
      </c>
      <c r="AA216" s="6"/>
      <c r="AB216" s="67">
        <f t="shared" si="1010"/>
        <v>0</v>
      </c>
      <c r="AC216" s="62"/>
      <c r="AD216" s="67">
        <f t="shared" si="1011"/>
        <v>0</v>
      </c>
      <c r="AE216" s="62"/>
      <c r="AF216" s="67">
        <f t="shared" si="1012"/>
        <v>0</v>
      </c>
      <c r="AG216" s="62"/>
      <c r="AH216" s="67">
        <f t="shared" si="1013"/>
        <v>0</v>
      </c>
      <c r="AI216" s="62"/>
      <c r="AJ216" s="67">
        <f t="shared" si="1014"/>
        <v>0</v>
      </c>
      <c r="AK216" s="62"/>
      <c r="AL216" s="67">
        <f t="shared" si="1015"/>
        <v>0</v>
      </c>
      <c r="AM216" s="62"/>
      <c r="AN216" s="67">
        <f t="shared" si="1016"/>
        <v>0</v>
      </c>
      <c r="AO216" s="62"/>
      <c r="AP216" s="67">
        <f t="shared" si="1017"/>
        <v>0</v>
      </c>
      <c r="AQ216" s="62"/>
      <c r="AR216" s="67">
        <f t="shared" si="1018"/>
        <v>0</v>
      </c>
      <c r="AS216" s="62"/>
      <c r="AT216" s="67">
        <f t="shared" si="1019"/>
        <v>0</v>
      </c>
      <c r="AU216" s="62"/>
      <c r="AV216" s="67">
        <f t="shared" si="1020"/>
        <v>0</v>
      </c>
      <c r="AW216" s="62"/>
      <c r="AX216" s="67">
        <f t="shared" si="1021"/>
        <v>0</v>
      </c>
      <c r="AY216" s="62"/>
      <c r="AZ216" s="67">
        <f t="shared" si="1022"/>
        <v>0</v>
      </c>
      <c r="BA216" s="57"/>
      <c r="BB216" s="64">
        <f t="shared" si="1023"/>
        <v>0</v>
      </c>
      <c r="BC216" s="64">
        <f t="shared" si="996"/>
        <v>0</v>
      </c>
      <c r="BD216" s="4"/>
      <c r="BE216" s="4"/>
      <c r="BF216" s="4"/>
      <c r="BG216" s="236">
        <f t="shared" si="1024"/>
        <v>0</v>
      </c>
      <c r="BH216" s="239">
        <f t="shared" si="1025"/>
        <v>0</v>
      </c>
      <c r="BI216" s="4"/>
      <c r="BJ216" s="4"/>
      <c r="BK216" s="236">
        <f t="shared" si="1026"/>
        <v>0</v>
      </c>
      <c r="BL216" s="239">
        <f t="shared" si="1027"/>
        <v>0</v>
      </c>
      <c r="BM216" s="4"/>
      <c r="BN216" s="4"/>
      <c r="BO216" s="240">
        <f t="shared" si="1028"/>
        <v>0</v>
      </c>
      <c r="BP216" s="240">
        <f t="shared" si="1029"/>
        <v>0</v>
      </c>
      <c r="BQ216" s="4"/>
      <c r="BR216" s="4">
        <f t="shared" si="1030"/>
        <v>0</v>
      </c>
      <c r="BS216" s="236">
        <f t="shared" si="1031"/>
        <v>0</v>
      </c>
      <c r="BT216" s="239">
        <f t="shared" si="1032"/>
        <v>0</v>
      </c>
      <c r="BU216" s="4"/>
      <c r="BV216" s="4"/>
      <c r="BW216" s="4"/>
      <c r="BX216" s="4"/>
      <c r="BY216" s="4"/>
      <c r="BZ216" s="4"/>
      <c r="CA216" s="4"/>
      <c r="CB216" s="4"/>
      <c r="CC216" s="4"/>
      <c r="CD216" s="4"/>
      <c r="CE216" s="4"/>
      <c r="CF216" s="4"/>
      <c r="CG216" s="4"/>
      <c r="CH216" s="4"/>
      <c r="CI216" s="4"/>
      <c r="CJ216" s="4"/>
      <c r="CK216" s="4"/>
      <c r="CL216" s="4"/>
      <c r="CM216" s="4">
        <f t="shared" si="997"/>
        <v>0</v>
      </c>
      <c r="CN216" s="4">
        <f t="shared" si="998"/>
        <v>0</v>
      </c>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row>
    <row r="217" spans="1:182" s="5" customFormat="1" x14ac:dyDescent="0.2">
      <c r="A217" s="60" t="s">
        <v>114</v>
      </c>
      <c r="B217" s="60" t="s">
        <v>115</v>
      </c>
      <c r="C217" s="60" t="s">
        <v>3</v>
      </c>
      <c r="D217" s="60">
        <v>100</v>
      </c>
      <c r="E217" s="6"/>
      <c r="F217" s="67">
        <f t="shared" si="999"/>
        <v>0</v>
      </c>
      <c r="G217" s="6"/>
      <c r="H217" s="67">
        <f t="shared" si="1000"/>
        <v>0</v>
      </c>
      <c r="I217" s="6"/>
      <c r="J217" s="67">
        <f t="shared" ref="J217" si="1040">SUM(I217*$D217)</f>
        <v>0</v>
      </c>
      <c r="K217" s="6"/>
      <c r="L217" s="67">
        <f t="shared" si="1002"/>
        <v>0</v>
      </c>
      <c r="M217" s="6"/>
      <c r="N217" s="67">
        <f t="shared" si="1003"/>
        <v>0</v>
      </c>
      <c r="O217" s="6"/>
      <c r="P217" s="67">
        <f t="shared" si="1004"/>
        <v>0</v>
      </c>
      <c r="Q217" s="6"/>
      <c r="R217" s="67">
        <f t="shared" si="1005"/>
        <v>0</v>
      </c>
      <c r="S217" s="6"/>
      <c r="T217" s="67">
        <f t="shared" si="1006"/>
        <v>0</v>
      </c>
      <c r="U217" s="6"/>
      <c r="V217" s="67">
        <f t="shared" si="1007"/>
        <v>0</v>
      </c>
      <c r="W217" s="6"/>
      <c r="X217" s="67">
        <f t="shared" si="1008"/>
        <v>0</v>
      </c>
      <c r="Y217" s="6"/>
      <c r="Z217" s="67">
        <f t="shared" si="1009"/>
        <v>0</v>
      </c>
      <c r="AA217" s="6"/>
      <c r="AB217" s="67">
        <f t="shared" si="1010"/>
        <v>0</v>
      </c>
      <c r="AC217" s="62"/>
      <c r="AD217" s="67">
        <f t="shared" si="1011"/>
        <v>0</v>
      </c>
      <c r="AE217" s="62"/>
      <c r="AF217" s="67">
        <f t="shared" si="1012"/>
        <v>0</v>
      </c>
      <c r="AG217" s="62"/>
      <c r="AH217" s="67">
        <f t="shared" si="1013"/>
        <v>0</v>
      </c>
      <c r="AI217" s="62"/>
      <c r="AJ217" s="67">
        <f t="shared" si="1014"/>
        <v>0</v>
      </c>
      <c r="AK217" s="62"/>
      <c r="AL217" s="67">
        <f t="shared" si="1015"/>
        <v>0</v>
      </c>
      <c r="AM217" s="62"/>
      <c r="AN217" s="67">
        <f t="shared" si="1016"/>
        <v>0</v>
      </c>
      <c r="AO217" s="62"/>
      <c r="AP217" s="67">
        <f t="shared" si="1017"/>
        <v>0</v>
      </c>
      <c r="AQ217" s="62"/>
      <c r="AR217" s="67">
        <f t="shared" si="1018"/>
        <v>0</v>
      </c>
      <c r="AS217" s="62"/>
      <c r="AT217" s="67">
        <f t="shared" si="1019"/>
        <v>0</v>
      </c>
      <c r="AU217" s="62"/>
      <c r="AV217" s="67">
        <f t="shared" si="1020"/>
        <v>0</v>
      </c>
      <c r="AW217" s="62"/>
      <c r="AX217" s="67">
        <f t="shared" si="1021"/>
        <v>0</v>
      </c>
      <c r="AY217" s="62"/>
      <c r="AZ217" s="67">
        <f t="shared" si="1022"/>
        <v>0</v>
      </c>
      <c r="BA217" s="57"/>
      <c r="BB217" s="64">
        <f t="shared" si="1023"/>
        <v>0</v>
      </c>
      <c r="BC217" s="64">
        <f t="shared" si="996"/>
        <v>0</v>
      </c>
      <c r="BD217" s="4"/>
      <c r="BE217" s="4">
        <v>1</v>
      </c>
      <c r="BF217" s="4">
        <f>SUM(BE217*D217)</f>
        <v>100</v>
      </c>
      <c r="BG217" s="236">
        <f t="shared" si="1024"/>
        <v>1</v>
      </c>
      <c r="BH217" s="239">
        <f t="shared" si="1025"/>
        <v>100</v>
      </c>
      <c r="BI217" s="4"/>
      <c r="BJ217" s="4"/>
      <c r="BK217" s="236">
        <f t="shared" si="1026"/>
        <v>0</v>
      </c>
      <c r="BL217" s="239">
        <f t="shared" si="1027"/>
        <v>0</v>
      </c>
      <c r="BM217" s="4"/>
      <c r="BN217" s="4"/>
      <c r="BO217" s="240">
        <f t="shared" si="1028"/>
        <v>0</v>
      </c>
      <c r="BP217" s="240">
        <f t="shared" si="1029"/>
        <v>0</v>
      </c>
      <c r="BQ217" s="4"/>
      <c r="BR217" s="4">
        <f t="shared" si="1030"/>
        <v>0</v>
      </c>
      <c r="BS217" s="236">
        <f t="shared" si="1031"/>
        <v>0</v>
      </c>
      <c r="BT217" s="239">
        <f t="shared" si="1032"/>
        <v>0</v>
      </c>
      <c r="BU217" s="4"/>
      <c r="BV217" s="4"/>
      <c r="BW217" s="4"/>
      <c r="BX217" s="4"/>
      <c r="BY217" s="4"/>
      <c r="BZ217" s="4"/>
      <c r="CA217" s="4"/>
      <c r="CB217" s="4"/>
      <c r="CC217" s="4"/>
      <c r="CD217" s="4"/>
      <c r="CE217" s="4"/>
      <c r="CF217" s="4"/>
      <c r="CG217" s="4"/>
      <c r="CH217" s="4"/>
      <c r="CI217" s="4"/>
      <c r="CJ217" s="4"/>
      <c r="CK217" s="4"/>
      <c r="CL217" s="4"/>
      <c r="CM217" s="4">
        <f t="shared" si="997"/>
        <v>1</v>
      </c>
      <c r="CN217" s="4">
        <f t="shared" si="998"/>
        <v>100</v>
      </c>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row>
    <row r="218" spans="1:182" s="5" customFormat="1" x14ac:dyDescent="0.2">
      <c r="A218" s="60" t="s">
        <v>131</v>
      </c>
      <c r="B218" s="60" t="s">
        <v>132</v>
      </c>
      <c r="C218" s="60" t="s">
        <v>3</v>
      </c>
      <c r="D218" s="60">
        <v>100</v>
      </c>
      <c r="E218" s="6"/>
      <c r="F218" s="67">
        <f t="shared" ref="F218" si="1041">SUM(E218*$D218)</f>
        <v>0</v>
      </c>
      <c r="G218" s="6"/>
      <c r="H218" s="67">
        <f t="shared" ref="H218" si="1042">SUM(G218*$D218)</f>
        <v>0</v>
      </c>
      <c r="I218" s="6">
        <v>1.75</v>
      </c>
      <c r="J218" s="67">
        <f t="shared" ref="J218" si="1043">SUM(I218*$D218)</f>
        <v>175</v>
      </c>
      <c r="K218" s="6"/>
      <c r="L218" s="67">
        <f t="shared" ref="L218" si="1044">SUM(K218*$D218)</f>
        <v>0</v>
      </c>
      <c r="M218" s="6"/>
      <c r="N218" s="67">
        <f t="shared" ref="N218" si="1045">SUM(M218*$D218)</f>
        <v>0</v>
      </c>
      <c r="O218" s="6"/>
      <c r="P218" s="67">
        <f t="shared" ref="P218" si="1046">SUM(O218*$D218)</f>
        <v>0</v>
      </c>
      <c r="Q218" s="6"/>
      <c r="R218" s="67">
        <f t="shared" ref="R218" si="1047">SUM(Q218*$D218)</f>
        <v>0</v>
      </c>
      <c r="S218" s="6"/>
      <c r="T218" s="67">
        <f t="shared" ref="T218" si="1048">SUM(S218*$D218)</f>
        <v>0</v>
      </c>
      <c r="U218" s="6"/>
      <c r="V218" s="67">
        <f t="shared" ref="V218" si="1049">SUM(U218*$D218)</f>
        <v>0</v>
      </c>
      <c r="W218" s="6"/>
      <c r="X218" s="67">
        <f t="shared" ref="X218" si="1050">SUM(W218*$D218)</f>
        <v>0</v>
      </c>
      <c r="Y218" s="6"/>
      <c r="Z218" s="67">
        <f t="shared" ref="Z218" si="1051">SUM(Y218*$D218)</f>
        <v>0</v>
      </c>
      <c r="AA218" s="6"/>
      <c r="AB218" s="67">
        <f t="shared" ref="AB218" si="1052">SUM(AA218*$D218)</f>
        <v>0</v>
      </c>
      <c r="AC218" s="62"/>
      <c r="AD218" s="67">
        <f t="shared" ref="AD218" si="1053">SUM(AC218*$D218)</f>
        <v>0</v>
      </c>
      <c r="AE218" s="62"/>
      <c r="AF218" s="67">
        <f t="shared" ref="AF218" si="1054">SUM(AE218*$D218)</f>
        <v>0</v>
      </c>
      <c r="AG218" s="62"/>
      <c r="AH218" s="67">
        <f t="shared" ref="AH218" si="1055">SUM(AG218*$D218)</f>
        <v>0</v>
      </c>
      <c r="AI218" s="62"/>
      <c r="AJ218" s="67">
        <f t="shared" ref="AJ218" si="1056">SUM(AI218*$D218)</f>
        <v>0</v>
      </c>
      <c r="AK218" s="62"/>
      <c r="AL218" s="67">
        <f t="shared" ref="AL218" si="1057">SUM(AK218*$D218)</f>
        <v>0</v>
      </c>
      <c r="AM218" s="62"/>
      <c r="AN218" s="67">
        <f t="shared" ref="AN218" si="1058">SUM(AM218*$D218)</f>
        <v>0</v>
      </c>
      <c r="AO218" s="62"/>
      <c r="AP218" s="67">
        <f t="shared" ref="AP218" si="1059">SUM(AO218*$D218)</f>
        <v>0</v>
      </c>
      <c r="AQ218" s="62"/>
      <c r="AR218" s="67">
        <f t="shared" ref="AR218" si="1060">SUM(AQ218*$D218)</f>
        <v>0</v>
      </c>
      <c r="AS218" s="62"/>
      <c r="AT218" s="67">
        <f t="shared" ref="AT218" si="1061">SUM(AS218*$D218)</f>
        <v>0</v>
      </c>
      <c r="AU218" s="62"/>
      <c r="AV218" s="67">
        <f t="shared" ref="AV218" si="1062">SUM(AU218*$D218)</f>
        <v>0</v>
      </c>
      <c r="AW218" s="62"/>
      <c r="AX218" s="67">
        <f t="shared" ref="AX218" si="1063">SUM(AW218*$D218)</f>
        <v>0</v>
      </c>
      <c r="AY218" s="62"/>
      <c r="AZ218" s="67">
        <f t="shared" ref="AZ218" si="1064">SUM(AY218*$D218)</f>
        <v>0</v>
      </c>
      <c r="BA218" s="57"/>
      <c r="BB218" s="64">
        <f t="shared" ref="BB218" si="1065">SUM(E218+G218+I218+K218+M218+O218+Q218+S218+U218+W218+Y218+AA218+AC218+AE218+AG218+AI218+AK218+AM218+AO218+AQ218+AS218+AU218+AW218+AY218)</f>
        <v>1.75</v>
      </c>
      <c r="BC218" s="64">
        <f t="shared" ref="BC218" si="1066">ROUND(BB218*D218*2,1)/2</f>
        <v>175</v>
      </c>
      <c r="BD218" s="4"/>
      <c r="BE218" s="4"/>
      <c r="BF218" s="4"/>
      <c r="BG218" s="236">
        <f t="shared" si="1024"/>
        <v>0</v>
      </c>
      <c r="BH218" s="239">
        <f t="shared" si="1025"/>
        <v>0</v>
      </c>
      <c r="BI218" s="4"/>
      <c r="BJ218" s="4"/>
      <c r="BK218" s="236">
        <f t="shared" si="1026"/>
        <v>0</v>
      </c>
      <c r="BL218" s="239">
        <f t="shared" si="1027"/>
        <v>0</v>
      </c>
      <c r="BM218" s="4"/>
      <c r="BN218" s="4"/>
      <c r="BO218" s="240">
        <f t="shared" si="1028"/>
        <v>1.75</v>
      </c>
      <c r="BP218" s="240">
        <f t="shared" si="1029"/>
        <v>175</v>
      </c>
      <c r="BQ218" s="4"/>
      <c r="BR218" s="4">
        <f t="shared" si="1030"/>
        <v>0</v>
      </c>
      <c r="BS218" s="236">
        <f t="shared" si="1031"/>
        <v>0</v>
      </c>
      <c r="BT218" s="239">
        <f t="shared" si="1032"/>
        <v>0</v>
      </c>
      <c r="BU218" s="4"/>
      <c r="BV218" s="4"/>
      <c r="BW218" s="4"/>
      <c r="BX218" s="4"/>
      <c r="BY218" s="4"/>
      <c r="BZ218" s="4"/>
      <c r="CA218" s="4"/>
      <c r="CB218" s="4"/>
      <c r="CC218" s="4"/>
      <c r="CD218" s="4"/>
      <c r="CE218" s="4"/>
      <c r="CF218" s="4"/>
      <c r="CG218" s="4"/>
      <c r="CH218" s="4"/>
      <c r="CI218" s="4"/>
      <c r="CJ218" s="4"/>
      <c r="CK218" s="4"/>
      <c r="CL218" s="4"/>
      <c r="CM218" s="4">
        <f t="shared" si="997"/>
        <v>0</v>
      </c>
      <c r="CN218" s="4">
        <f t="shared" si="998"/>
        <v>0</v>
      </c>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row>
    <row r="219" spans="1:182" s="5" customFormat="1" x14ac:dyDescent="0.2">
      <c r="A219" s="60" t="s">
        <v>206</v>
      </c>
      <c r="B219" s="60" t="s">
        <v>130</v>
      </c>
      <c r="C219" s="60" t="s">
        <v>3</v>
      </c>
      <c r="D219" s="60">
        <v>100</v>
      </c>
      <c r="E219" s="6"/>
      <c r="F219" s="67">
        <f t="shared" si="999"/>
        <v>0</v>
      </c>
      <c r="G219" s="6"/>
      <c r="H219" s="67">
        <f t="shared" si="1000"/>
        <v>0</v>
      </c>
      <c r="I219" s="6"/>
      <c r="J219" s="67">
        <f t="shared" ref="J219" si="1067">SUM(I219*$D219)</f>
        <v>0</v>
      </c>
      <c r="K219" s="6"/>
      <c r="L219" s="67">
        <f t="shared" si="1002"/>
        <v>0</v>
      </c>
      <c r="M219" s="6">
        <v>2</v>
      </c>
      <c r="N219" s="67">
        <f t="shared" si="1003"/>
        <v>200</v>
      </c>
      <c r="O219" s="6"/>
      <c r="P219" s="67">
        <f t="shared" si="1004"/>
        <v>0</v>
      </c>
      <c r="Q219" s="6"/>
      <c r="R219" s="67">
        <f t="shared" si="1005"/>
        <v>0</v>
      </c>
      <c r="S219" s="6"/>
      <c r="T219" s="67">
        <f t="shared" si="1006"/>
        <v>0</v>
      </c>
      <c r="U219" s="6"/>
      <c r="V219" s="67">
        <f t="shared" si="1007"/>
        <v>0</v>
      </c>
      <c r="W219" s="6"/>
      <c r="X219" s="67">
        <f t="shared" si="1008"/>
        <v>0</v>
      </c>
      <c r="Y219" s="6"/>
      <c r="Z219" s="67">
        <f t="shared" si="1009"/>
        <v>0</v>
      </c>
      <c r="AA219" s="6"/>
      <c r="AB219" s="67">
        <f t="shared" si="1010"/>
        <v>0</v>
      </c>
      <c r="AC219" s="62"/>
      <c r="AD219" s="67">
        <f t="shared" si="1011"/>
        <v>0</v>
      </c>
      <c r="AE219" s="62"/>
      <c r="AF219" s="67">
        <f t="shared" si="1012"/>
        <v>0</v>
      </c>
      <c r="AG219" s="62"/>
      <c r="AH219" s="67">
        <f t="shared" si="1013"/>
        <v>0</v>
      </c>
      <c r="AI219" s="62"/>
      <c r="AJ219" s="67">
        <f t="shared" si="1014"/>
        <v>0</v>
      </c>
      <c r="AK219" s="62"/>
      <c r="AL219" s="67">
        <f t="shared" si="1015"/>
        <v>0</v>
      </c>
      <c r="AM219" s="62"/>
      <c r="AN219" s="67">
        <f t="shared" si="1016"/>
        <v>0</v>
      </c>
      <c r="AO219" s="62"/>
      <c r="AP219" s="67">
        <f t="shared" si="1017"/>
        <v>0</v>
      </c>
      <c r="AQ219" s="62"/>
      <c r="AR219" s="67">
        <f t="shared" si="1018"/>
        <v>0</v>
      </c>
      <c r="AS219" s="62"/>
      <c r="AT219" s="67">
        <f t="shared" si="1019"/>
        <v>0</v>
      </c>
      <c r="AU219" s="62"/>
      <c r="AV219" s="67">
        <f t="shared" si="1020"/>
        <v>0</v>
      </c>
      <c r="AW219" s="62"/>
      <c r="AX219" s="67">
        <f t="shared" si="1021"/>
        <v>0</v>
      </c>
      <c r="AY219" s="62"/>
      <c r="AZ219" s="67">
        <f t="shared" si="1022"/>
        <v>0</v>
      </c>
      <c r="BA219" s="57"/>
      <c r="BB219" s="64">
        <f t="shared" si="1023"/>
        <v>2</v>
      </c>
      <c r="BC219" s="64">
        <f t="shared" si="996"/>
        <v>200</v>
      </c>
      <c r="BD219" s="4"/>
      <c r="BE219" s="4"/>
      <c r="BF219" s="4"/>
      <c r="BG219" s="236">
        <f t="shared" si="1024"/>
        <v>0</v>
      </c>
      <c r="BH219" s="239">
        <f t="shared" si="1025"/>
        <v>0</v>
      </c>
      <c r="BI219" s="4"/>
      <c r="BJ219" s="4"/>
      <c r="BK219" s="236">
        <f t="shared" si="1026"/>
        <v>0</v>
      </c>
      <c r="BL219" s="239">
        <f t="shared" si="1027"/>
        <v>0</v>
      </c>
      <c r="BM219" s="4"/>
      <c r="BN219" s="4"/>
      <c r="BO219" s="240">
        <f t="shared" si="1028"/>
        <v>0</v>
      </c>
      <c r="BP219" s="240">
        <f t="shared" si="1029"/>
        <v>0</v>
      </c>
      <c r="BQ219" s="4"/>
      <c r="BR219" s="4">
        <f t="shared" si="1030"/>
        <v>0</v>
      </c>
      <c r="BS219" s="236">
        <f t="shared" si="1031"/>
        <v>0</v>
      </c>
      <c r="BT219" s="239">
        <f t="shared" si="1032"/>
        <v>0</v>
      </c>
      <c r="BU219" s="4"/>
      <c r="BV219" s="4"/>
      <c r="BW219" s="4"/>
      <c r="BX219" s="4"/>
      <c r="BY219" s="4"/>
      <c r="BZ219" s="4"/>
      <c r="CA219" s="4"/>
      <c r="CB219" s="4"/>
      <c r="CC219" s="4"/>
      <c r="CD219" s="4"/>
      <c r="CE219" s="4"/>
      <c r="CF219" s="4"/>
      <c r="CG219" s="4"/>
      <c r="CH219" s="4"/>
      <c r="CI219" s="4"/>
      <c r="CJ219" s="4"/>
      <c r="CK219" s="4"/>
      <c r="CL219" s="4"/>
      <c r="CM219" s="4">
        <f t="shared" si="997"/>
        <v>0</v>
      </c>
      <c r="CN219" s="4">
        <f t="shared" si="998"/>
        <v>0</v>
      </c>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row>
    <row r="220" spans="1:182" s="5" customFormat="1" x14ac:dyDescent="0.2">
      <c r="A220" s="60"/>
      <c r="B220" s="60"/>
      <c r="C220" s="60" t="s">
        <v>3</v>
      </c>
      <c r="D220" s="60">
        <v>100</v>
      </c>
      <c r="E220" s="6"/>
      <c r="F220" s="67">
        <f t="shared" si="999"/>
        <v>0</v>
      </c>
      <c r="G220" s="6"/>
      <c r="H220" s="67">
        <f t="shared" si="1000"/>
        <v>0</v>
      </c>
      <c r="I220" s="6"/>
      <c r="J220" s="67">
        <f t="shared" ref="J220" si="1068">SUM(I220*$D220)</f>
        <v>0</v>
      </c>
      <c r="K220" s="6"/>
      <c r="L220" s="67">
        <f t="shared" si="1002"/>
        <v>0</v>
      </c>
      <c r="M220" s="6"/>
      <c r="N220" s="67">
        <f t="shared" si="1003"/>
        <v>0</v>
      </c>
      <c r="O220" s="6"/>
      <c r="P220" s="67">
        <f t="shared" si="1004"/>
        <v>0</v>
      </c>
      <c r="Q220" s="6"/>
      <c r="R220" s="67">
        <f t="shared" si="1005"/>
        <v>0</v>
      </c>
      <c r="S220" s="6"/>
      <c r="T220" s="67">
        <f t="shared" si="1006"/>
        <v>0</v>
      </c>
      <c r="U220" s="6"/>
      <c r="V220" s="67">
        <f t="shared" si="1007"/>
        <v>0</v>
      </c>
      <c r="W220" s="6"/>
      <c r="X220" s="67">
        <f t="shared" si="1008"/>
        <v>0</v>
      </c>
      <c r="Y220" s="6"/>
      <c r="Z220" s="67">
        <f t="shared" si="1009"/>
        <v>0</v>
      </c>
      <c r="AA220" s="6"/>
      <c r="AB220" s="67">
        <f t="shared" si="1010"/>
        <v>0</v>
      </c>
      <c r="AC220" s="62"/>
      <c r="AD220" s="67">
        <f t="shared" si="1011"/>
        <v>0</v>
      </c>
      <c r="AE220" s="62"/>
      <c r="AF220" s="67">
        <f t="shared" si="1012"/>
        <v>0</v>
      </c>
      <c r="AG220" s="62"/>
      <c r="AH220" s="67">
        <f t="shared" si="1013"/>
        <v>0</v>
      </c>
      <c r="AI220" s="62"/>
      <c r="AJ220" s="67">
        <f t="shared" si="1014"/>
        <v>0</v>
      </c>
      <c r="AK220" s="62"/>
      <c r="AL220" s="67">
        <f t="shared" si="1015"/>
        <v>0</v>
      </c>
      <c r="AM220" s="62"/>
      <c r="AN220" s="67">
        <f t="shared" si="1016"/>
        <v>0</v>
      </c>
      <c r="AO220" s="62"/>
      <c r="AP220" s="67">
        <f t="shared" si="1017"/>
        <v>0</v>
      </c>
      <c r="AQ220" s="62"/>
      <c r="AR220" s="67">
        <f t="shared" si="1018"/>
        <v>0</v>
      </c>
      <c r="AS220" s="62"/>
      <c r="AT220" s="67">
        <f t="shared" si="1019"/>
        <v>0</v>
      </c>
      <c r="AU220" s="62"/>
      <c r="AV220" s="67">
        <f t="shared" si="1020"/>
        <v>0</v>
      </c>
      <c r="AW220" s="62"/>
      <c r="AX220" s="67">
        <f t="shared" si="1021"/>
        <v>0</v>
      </c>
      <c r="AY220" s="62"/>
      <c r="AZ220" s="67">
        <f t="shared" si="1022"/>
        <v>0</v>
      </c>
      <c r="BA220" s="57"/>
      <c r="BB220" s="64">
        <f t="shared" si="1023"/>
        <v>0</v>
      </c>
      <c r="BC220" s="64">
        <f t="shared" si="996"/>
        <v>0</v>
      </c>
      <c r="BD220" s="4"/>
      <c r="BE220" s="4"/>
      <c r="BF220" s="4"/>
      <c r="BG220" s="236">
        <f t="shared" si="1024"/>
        <v>0</v>
      </c>
      <c r="BH220" s="239">
        <f t="shared" si="1025"/>
        <v>0</v>
      </c>
      <c r="BI220" s="4"/>
      <c r="BJ220" s="4"/>
      <c r="BK220" s="236">
        <f t="shared" si="1026"/>
        <v>0</v>
      </c>
      <c r="BL220" s="239">
        <f t="shared" si="1027"/>
        <v>0</v>
      </c>
      <c r="BM220" s="4"/>
      <c r="BN220" s="4"/>
      <c r="BO220" s="240">
        <f t="shared" si="1028"/>
        <v>0</v>
      </c>
      <c r="BP220" s="240">
        <f t="shared" si="1029"/>
        <v>0</v>
      </c>
      <c r="BQ220" s="4"/>
      <c r="BR220" s="4">
        <f t="shared" si="1030"/>
        <v>0</v>
      </c>
      <c r="BS220" s="236">
        <f t="shared" si="1031"/>
        <v>0</v>
      </c>
      <c r="BT220" s="239">
        <f t="shared" si="1032"/>
        <v>0</v>
      </c>
      <c r="BU220" s="4"/>
      <c r="BV220" s="4"/>
      <c r="BW220" s="4"/>
      <c r="BX220" s="4"/>
      <c r="BY220" s="4"/>
      <c r="BZ220" s="4"/>
      <c r="CA220" s="4"/>
      <c r="CB220" s="4"/>
      <c r="CC220" s="4"/>
      <c r="CD220" s="4"/>
      <c r="CE220" s="4"/>
      <c r="CF220" s="4"/>
      <c r="CG220" s="4"/>
      <c r="CH220" s="4"/>
      <c r="CI220" s="4"/>
      <c r="CJ220" s="4"/>
      <c r="CK220" s="4"/>
      <c r="CL220" s="4"/>
      <c r="CM220" s="4">
        <f t="shared" si="997"/>
        <v>0</v>
      </c>
      <c r="CN220" s="4">
        <f t="shared" si="998"/>
        <v>0</v>
      </c>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row>
    <row r="221" spans="1:182" s="5" customFormat="1" x14ac:dyDescent="0.2">
      <c r="A221" s="60"/>
      <c r="B221" s="60"/>
      <c r="C221" s="60" t="s">
        <v>3</v>
      </c>
      <c r="D221" s="60">
        <v>100</v>
      </c>
      <c r="E221" s="6"/>
      <c r="F221" s="67">
        <f t="shared" si="999"/>
        <v>0</v>
      </c>
      <c r="G221" s="6"/>
      <c r="H221" s="67">
        <f t="shared" si="1000"/>
        <v>0</v>
      </c>
      <c r="I221" s="6"/>
      <c r="J221" s="67">
        <f t="shared" ref="J221" si="1069">SUM(I221*$D221)</f>
        <v>0</v>
      </c>
      <c r="K221" s="6"/>
      <c r="L221" s="67">
        <f t="shared" si="1002"/>
        <v>0</v>
      </c>
      <c r="M221" s="6"/>
      <c r="N221" s="67">
        <f t="shared" si="1003"/>
        <v>0</v>
      </c>
      <c r="O221" s="6"/>
      <c r="P221" s="67">
        <f t="shared" si="1004"/>
        <v>0</v>
      </c>
      <c r="Q221" s="6"/>
      <c r="R221" s="67">
        <f t="shared" si="1005"/>
        <v>0</v>
      </c>
      <c r="S221" s="6"/>
      <c r="T221" s="67">
        <f t="shared" si="1006"/>
        <v>0</v>
      </c>
      <c r="U221" s="6"/>
      <c r="V221" s="67">
        <f t="shared" si="1007"/>
        <v>0</v>
      </c>
      <c r="W221" s="6"/>
      <c r="X221" s="67">
        <f t="shared" si="1008"/>
        <v>0</v>
      </c>
      <c r="Y221" s="6"/>
      <c r="Z221" s="67">
        <f t="shared" si="1009"/>
        <v>0</v>
      </c>
      <c r="AA221" s="6"/>
      <c r="AB221" s="67">
        <f t="shared" si="1010"/>
        <v>0</v>
      </c>
      <c r="AC221" s="62"/>
      <c r="AD221" s="67">
        <f t="shared" si="1011"/>
        <v>0</v>
      </c>
      <c r="AE221" s="62"/>
      <c r="AF221" s="67">
        <f t="shared" si="1012"/>
        <v>0</v>
      </c>
      <c r="AG221" s="62"/>
      <c r="AH221" s="67">
        <f t="shared" si="1013"/>
        <v>0</v>
      </c>
      <c r="AI221" s="62"/>
      <c r="AJ221" s="67">
        <f t="shared" si="1014"/>
        <v>0</v>
      </c>
      <c r="AK221" s="62"/>
      <c r="AL221" s="67">
        <f t="shared" si="1015"/>
        <v>0</v>
      </c>
      <c r="AM221" s="62"/>
      <c r="AN221" s="67">
        <f t="shared" si="1016"/>
        <v>0</v>
      </c>
      <c r="AO221" s="62"/>
      <c r="AP221" s="67">
        <f t="shared" si="1017"/>
        <v>0</v>
      </c>
      <c r="AQ221" s="62"/>
      <c r="AR221" s="67">
        <f t="shared" si="1018"/>
        <v>0</v>
      </c>
      <c r="AS221" s="62"/>
      <c r="AT221" s="67">
        <f t="shared" si="1019"/>
        <v>0</v>
      </c>
      <c r="AU221" s="62"/>
      <c r="AV221" s="67">
        <f t="shared" si="1020"/>
        <v>0</v>
      </c>
      <c r="AW221" s="62"/>
      <c r="AX221" s="67">
        <f t="shared" si="1021"/>
        <v>0</v>
      </c>
      <c r="AY221" s="62"/>
      <c r="AZ221" s="67">
        <f t="shared" si="1022"/>
        <v>0</v>
      </c>
      <c r="BA221" s="57"/>
      <c r="BB221" s="64">
        <f t="shared" si="1023"/>
        <v>0</v>
      </c>
      <c r="BC221" s="64">
        <f t="shared" si="996"/>
        <v>0</v>
      </c>
      <c r="BD221" s="4"/>
      <c r="BE221" s="4"/>
      <c r="BF221" s="4"/>
      <c r="BG221" s="236">
        <f t="shared" si="1024"/>
        <v>0</v>
      </c>
      <c r="BH221" s="239">
        <f t="shared" si="1025"/>
        <v>0</v>
      </c>
      <c r="BI221" s="4"/>
      <c r="BJ221" s="4"/>
      <c r="BK221" s="236">
        <f t="shared" si="1026"/>
        <v>0</v>
      </c>
      <c r="BL221" s="239">
        <f t="shared" si="1027"/>
        <v>0</v>
      </c>
      <c r="BM221" s="4"/>
      <c r="BN221" s="4"/>
      <c r="BO221" s="240">
        <f t="shared" si="1028"/>
        <v>0</v>
      </c>
      <c r="BP221" s="240">
        <f t="shared" si="1029"/>
        <v>0</v>
      </c>
      <c r="BQ221" s="4"/>
      <c r="BR221" s="4">
        <f t="shared" si="1030"/>
        <v>0</v>
      </c>
      <c r="BS221" s="236">
        <f t="shared" si="1031"/>
        <v>0</v>
      </c>
      <c r="BT221" s="239">
        <f t="shared" si="1032"/>
        <v>0</v>
      </c>
      <c r="BU221" s="4"/>
      <c r="BV221" s="4"/>
      <c r="BW221" s="4"/>
      <c r="BX221" s="4"/>
      <c r="BY221" s="4"/>
      <c r="BZ221" s="4"/>
      <c r="CA221" s="4"/>
      <c r="CB221" s="4"/>
      <c r="CC221" s="4"/>
      <c r="CD221" s="4"/>
      <c r="CE221" s="4"/>
      <c r="CF221" s="4"/>
      <c r="CG221" s="4"/>
      <c r="CH221" s="4"/>
      <c r="CI221" s="4"/>
      <c r="CJ221" s="4"/>
      <c r="CK221" s="4"/>
      <c r="CL221" s="4"/>
      <c r="CM221" s="4">
        <f t="shared" si="997"/>
        <v>0</v>
      </c>
      <c r="CN221" s="4">
        <f t="shared" si="998"/>
        <v>0</v>
      </c>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row>
    <row r="222" spans="1:182" s="5" customFormat="1" x14ac:dyDescent="0.2">
      <c r="A222" s="60"/>
      <c r="B222" s="60"/>
      <c r="C222" s="60" t="s">
        <v>3</v>
      </c>
      <c r="D222" s="60">
        <v>100</v>
      </c>
      <c r="E222" s="6"/>
      <c r="F222" s="67">
        <f>SUM(E222*$D222)</f>
        <v>0</v>
      </c>
      <c r="G222" s="6"/>
      <c r="H222" s="67">
        <f>SUM(G222*$D222)</f>
        <v>0</v>
      </c>
      <c r="I222" s="6"/>
      <c r="J222" s="67">
        <f>SUM(I222*$D222)</f>
        <v>0</v>
      </c>
      <c r="K222" s="6"/>
      <c r="L222" s="67">
        <f>SUM(K222*$D222)</f>
        <v>0</v>
      </c>
      <c r="M222" s="6"/>
      <c r="N222" s="67">
        <f>SUM(M222*$D222)</f>
        <v>0</v>
      </c>
      <c r="O222" s="6"/>
      <c r="P222" s="67">
        <f>SUM(O222*$D222)</f>
        <v>0</v>
      </c>
      <c r="Q222" s="6"/>
      <c r="R222" s="67">
        <f>SUM(Q222*$D222)</f>
        <v>0</v>
      </c>
      <c r="S222" s="6"/>
      <c r="T222" s="67">
        <f>SUM(S222*$D222)</f>
        <v>0</v>
      </c>
      <c r="U222" s="6"/>
      <c r="V222" s="67">
        <f>SUM(U222*$D222)</f>
        <v>0</v>
      </c>
      <c r="W222" s="6"/>
      <c r="X222" s="67">
        <f>SUM(W222*$D222)</f>
        <v>0</v>
      </c>
      <c r="Y222" s="6"/>
      <c r="Z222" s="67">
        <f>SUM(Y222*$D222)</f>
        <v>0</v>
      </c>
      <c r="AA222" s="6"/>
      <c r="AB222" s="67">
        <f>SUM(AA222*$D222)</f>
        <v>0</v>
      </c>
      <c r="AC222" s="62"/>
      <c r="AD222" s="67">
        <f>SUM(AC222*$D222)</f>
        <v>0</v>
      </c>
      <c r="AE222" s="62"/>
      <c r="AF222" s="67">
        <f>SUM(AE222*$D222)</f>
        <v>0</v>
      </c>
      <c r="AG222" s="62"/>
      <c r="AH222" s="67">
        <f>SUM(AG222*$D222)</f>
        <v>0</v>
      </c>
      <c r="AI222" s="62"/>
      <c r="AJ222" s="67">
        <f>SUM(AI222*$D222)</f>
        <v>0</v>
      </c>
      <c r="AK222" s="62"/>
      <c r="AL222" s="67">
        <f>SUM(AK222*$D222)</f>
        <v>0</v>
      </c>
      <c r="AM222" s="62"/>
      <c r="AN222" s="67">
        <f>SUM(AM222*$D222)</f>
        <v>0</v>
      </c>
      <c r="AO222" s="62"/>
      <c r="AP222" s="67">
        <f>SUM(AO222*$D222)</f>
        <v>0</v>
      </c>
      <c r="AQ222" s="62"/>
      <c r="AR222" s="67">
        <f>SUM(AQ222*$D222)</f>
        <v>0</v>
      </c>
      <c r="AS222" s="62"/>
      <c r="AT222" s="67">
        <f>SUM(AS222*$D222)</f>
        <v>0</v>
      </c>
      <c r="AU222" s="62"/>
      <c r="AV222" s="67">
        <f>SUM(AU222*$D222)</f>
        <v>0</v>
      </c>
      <c r="AW222" s="62"/>
      <c r="AX222" s="67">
        <f>SUM(AW222*$D222)</f>
        <v>0</v>
      </c>
      <c r="AY222" s="62"/>
      <c r="AZ222" s="67">
        <f>SUM(AY222*$D222)</f>
        <v>0</v>
      </c>
      <c r="BA222" s="57"/>
      <c r="BB222" s="64">
        <f t="shared" si="1023"/>
        <v>0</v>
      </c>
      <c r="BC222" s="64">
        <f t="shared" si="996"/>
        <v>0</v>
      </c>
      <c r="BD222" s="4"/>
      <c r="BE222" s="4"/>
      <c r="BF222" s="4"/>
      <c r="BG222" s="236">
        <f t="shared" si="1024"/>
        <v>0</v>
      </c>
      <c r="BH222" s="239">
        <f t="shared" si="1025"/>
        <v>0</v>
      </c>
      <c r="BI222" s="4"/>
      <c r="BJ222" s="4"/>
      <c r="BK222" s="236">
        <f t="shared" si="1026"/>
        <v>0</v>
      </c>
      <c r="BL222" s="239">
        <f t="shared" si="1027"/>
        <v>0</v>
      </c>
      <c r="BM222" s="4"/>
      <c r="BN222" s="4"/>
      <c r="BO222" s="240">
        <f t="shared" si="1028"/>
        <v>0</v>
      </c>
      <c r="BP222" s="240">
        <f t="shared" si="1029"/>
        <v>0</v>
      </c>
      <c r="BQ222" s="4"/>
      <c r="BR222" s="4">
        <f t="shared" si="1030"/>
        <v>0</v>
      </c>
      <c r="BS222" s="236">
        <f t="shared" si="1031"/>
        <v>0</v>
      </c>
      <c r="BT222" s="239">
        <f t="shared" si="1032"/>
        <v>0</v>
      </c>
      <c r="BU222" s="4"/>
      <c r="BV222" s="4"/>
      <c r="BW222" s="4"/>
      <c r="BX222" s="4"/>
      <c r="BY222" s="4"/>
      <c r="BZ222" s="4"/>
      <c r="CA222" s="4"/>
      <c r="CB222" s="4"/>
      <c r="CC222" s="4"/>
      <c r="CD222" s="4"/>
      <c r="CE222" s="4"/>
      <c r="CF222" s="4"/>
      <c r="CG222" s="4"/>
      <c r="CH222" s="4"/>
      <c r="CI222" s="4"/>
      <c r="CJ222" s="4"/>
      <c r="CK222" s="4"/>
      <c r="CL222" s="4"/>
      <c r="CM222" s="4">
        <f t="shared" si="997"/>
        <v>0</v>
      </c>
      <c r="CN222" s="4">
        <f t="shared" si="998"/>
        <v>0</v>
      </c>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row>
    <row r="223" spans="1:182" s="5" customFormat="1" x14ac:dyDescent="0.2">
      <c r="A223" s="60"/>
      <c r="B223" s="60"/>
      <c r="C223" s="60" t="s">
        <v>3</v>
      </c>
      <c r="D223" s="60">
        <v>100</v>
      </c>
      <c r="E223" s="6"/>
      <c r="F223" s="67">
        <f t="shared" si="999"/>
        <v>0</v>
      </c>
      <c r="G223" s="6"/>
      <c r="H223" s="67">
        <f t="shared" ref="H223:H238" si="1070">SUM(G223*$D223)</f>
        <v>0</v>
      </c>
      <c r="I223" s="6"/>
      <c r="J223" s="67">
        <f t="shared" ref="J223" si="1071">SUM(I223*$D223)</f>
        <v>0</v>
      </c>
      <c r="K223" s="6"/>
      <c r="L223" s="67">
        <f t="shared" ref="L223:L238" si="1072">SUM(K223*$D223)</f>
        <v>0</v>
      </c>
      <c r="M223" s="6"/>
      <c r="N223" s="67">
        <f t="shared" ref="N223:N238" si="1073">SUM(M223*$D223)</f>
        <v>0</v>
      </c>
      <c r="O223" s="6"/>
      <c r="P223" s="67">
        <f t="shared" ref="P223:P238" si="1074">SUM(O223*$D223)</f>
        <v>0</v>
      </c>
      <c r="Q223" s="6"/>
      <c r="R223" s="67">
        <f t="shared" ref="R223:R238" si="1075">SUM(Q223*$D223)</f>
        <v>0</v>
      </c>
      <c r="S223" s="6"/>
      <c r="T223" s="67">
        <f t="shared" ref="T223:T238" si="1076">SUM(S223*$D223)</f>
        <v>0</v>
      </c>
      <c r="U223" s="6"/>
      <c r="V223" s="67">
        <f t="shared" ref="V223:V238" si="1077">SUM(U223*$D223)</f>
        <v>0</v>
      </c>
      <c r="W223" s="6"/>
      <c r="X223" s="67">
        <f t="shared" ref="X223:X238" si="1078">SUM(W223*$D223)</f>
        <v>0</v>
      </c>
      <c r="Y223" s="6"/>
      <c r="Z223" s="67">
        <f t="shared" ref="Z223:Z238" si="1079">SUM(Y223*$D223)</f>
        <v>0</v>
      </c>
      <c r="AA223" s="6"/>
      <c r="AB223" s="67">
        <f t="shared" ref="AB223:AB238" si="1080">SUM(AA223*$D223)</f>
        <v>0</v>
      </c>
      <c r="AC223" s="62"/>
      <c r="AD223" s="67">
        <f t="shared" ref="AD223:AD238" si="1081">SUM(AC223*$D223)</f>
        <v>0</v>
      </c>
      <c r="AE223" s="62"/>
      <c r="AF223" s="67">
        <f t="shared" ref="AF223:AF238" si="1082">SUM(AE223*$D223)</f>
        <v>0</v>
      </c>
      <c r="AG223" s="62"/>
      <c r="AH223" s="67">
        <f t="shared" ref="AH223:AH238" si="1083">SUM(AG223*$D223)</f>
        <v>0</v>
      </c>
      <c r="AI223" s="62"/>
      <c r="AJ223" s="67">
        <f t="shared" ref="AJ223:AJ238" si="1084">SUM(AI223*$D223)</f>
        <v>0</v>
      </c>
      <c r="AK223" s="62"/>
      <c r="AL223" s="67">
        <f t="shared" ref="AL223:AL238" si="1085">SUM(AK223*$D223)</f>
        <v>0</v>
      </c>
      <c r="AM223" s="62"/>
      <c r="AN223" s="67">
        <f t="shared" ref="AN223:AN238" si="1086">SUM(AM223*$D223)</f>
        <v>0</v>
      </c>
      <c r="AO223" s="62"/>
      <c r="AP223" s="67">
        <f t="shared" ref="AP223:AP238" si="1087">SUM(AO223*$D223)</f>
        <v>0</v>
      </c>
      <c r="AQ223" s="62"/>
      <c r="AR223" s="67">
        <f t="shared" ref="AR223:AR238" si="1088">SUM(AQ223*$D223)</f>
        <v>0</v>
      </c>
      <c r="AS223" s="62"/>
      <c r="AT223" s="67">
        <f t="shared" ref="AT223:AT238" si="1089">SUM(AS223*$D223)</f>
        <v>0</v>
      </c>
      <c r="AU223" s="62"/>
      <c r="AV223" s="67">
        <f t="shared" ref="AV223:AV238" si="1090">SUM(AU223*$D223)</f>
        <v>0</v>
      </c>
      <c r="AW223" s="62"/>
      <c r="AX223" s="67">
        <f t="shared" ref="AX223:AX238" si="1091">SUM(AW223*$D223)</f>
        <v>0</v>
      </c>
      <c r="AY223" s="62"/>
      <c r="AZ223" s="67">
        <f t="shared" ref="AZ223:AZ238" si="1092">SUM(AY223*$D223)</f>
        <v>0</v>
      </c>
      <c r="BA223" s="57"/>
      <c r="BB223" s="64">
        <f t="shared" si="1023"/>
        <v>0</v>
      </c>
      <c r="BC223" s="64">
        <f t="shared" si="996"/>
        <v>0</v>
      </c>
      <c r="BD223" s="4"/>
      <c r="BE223" s="4"/>
      <c r="BF223" s="4"/>
      <c r="BG223" s="236">
        <f t="shared" si="1024"/>
        <v>0</v>
      </c>
      <c r="BH223" s="239">
        <f t="shared" si="1025"/>
        <v>0</v>
      </c>
      <c r="BI223" s="4"/>
      <c r="BJ223" s="4"/>
      <c r="BK223" s="236">
        <f t="shared" si="1026"/>
        <v>0</v>
      </c>
      <c r="BL223" s="239">
        <f t="shared" si="1027"/>
        <v>0</v>
      </c>
      <c r="BM223" s="4"/>
      <c r="BN223" s="4"/>
      <c r="BO223" s="240">
        <f t="shared" si="1028"/>
        <v>0</v>
      </c>
      <c r="BP223" s="240">
        <f t="shared" si="1029"/>
        <v>0</v>
      </c>
      <c r="BQ223" s="4"/>
      <c r="BR223" s="4">
        <f t="shared" si="1030"/>
        <v>0</v>
      </c>
      <c r="BS223" s="236">
        <f t="shared" si="1031"/>
        <v>0</v>
      </c>
      <c r="BT223" s="239">
        <f t="shared" si="1032"/>
        <v>0</v>
      </c>
      <c r="BU223" s="4"/>
      <c r="BV223" s="4"/>
      <c r="BW223" s="4"/>
      <c r="BX223" s="4"/>
      <c r="BY223" s="4"/>
      <c r="BZ223" s="4"/>
      <c r="CA223" s="4"/>
      <c r="CB223" s="4"/>
      <c r="CC223" s="4"/>
      <c r="CD223" s="4"/>
      <c r="CE223" s="4"/>
      <c r="CF223" s="4"/>
      <c r="CG223" s="4"/>
      <c r="CH223" s="4"/>
      <c r="CI223" s="4"/>
      <c r="CJ223" s="4"/>
      <c r="CK223" s="4"/>
      <c r="CL223" s="4"/>
      <c r="CM223" s="4">
        <f t="shared" si="997"/>
        <v>0</v>
      </c>
      <c r="CN223" s="4">
        <f t="shared" si="998"/>
        <v>0</v>
      </c>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row>
    <row r="224" spans="1:182" s="5" customFormat="1" x14ac:dyDescent="0.2">
      <c r="A224" s="60"/>
      <c r="B224" s="60"/>
      <c r="C224" s="60" t="s">
        <v>3</v>
      </c>
      <c r="D224" s="60">
        <v>100</v>
      </c>
      <c r="E224" s="6"/>
      <c r="F224" s="67">
        <f t="shared" si="999"/>
        <v>0</v>
      </c>
      <c r="G224" s="6"/>
      <c r="H224" s="67">
        <f t="shared" si="1070"/>
        <v>0</v>
      </c>
      <c r="I224" s="6"/>
      <c r="J224" s="67">
        <f t="shared" ref="J224" si="1093">SUM(I224*$D224)</f>
        <v>0</v>
      </c>
      <c r="K224" s="6"/>
      <c r="L224" s="67">
        <f t="shared" si="1072"/>
        <v>0</v>
      </c>
      <c r="M224" s="6"/>
      <c r="N224" s="67">
        <f t="shared" si="1073"/>
        <v>0</v>
      </c>
      <c r="O224" s="6"/>
      <c r="P224" s="67">
        <f t="shared" si="1074"/>
        <v>0</v>
      </c>
      <c r="Q224" s="6"/>
      <c r="R224" s="67">
        <f t="shared" si="1075"/>
        <v>0</v>
      </c>
      <c r="S224" s="6"/>
      <c r="T224" s="67">
        <f t="shared" si="1076"/>
        <v>0</v>
      </c>
      <c r="U224" s="6"/>
      <c r="V224" s="67">
        <f t="shared" si="1077"/>
        <v>0</v>
      </c>
      <c r="W224" s="6"/>
      <c r="X224" s="67">
        <f t="shared" si="1078"/>
        <v>0</v>
      </c>
      <c r="Y224" s="6"/>
      <c r="Z224" s="67">
        <f t="shared" si="1079"/>
        <v>0</v>
      </c>
      <c r="AA224" s="6"/>
      <c r="AB224" s="67">
        <f t="shared" si="1080"/>
        <v>0</v>
      </c>
      <c r="AC224" s="62"/>
      <c r="AD224" s="67">
        <f t="shared" si="1081"/>
        <v>0</v>
      </c>
      <c r="AE224" s="62"/>
      <c r="AF224" s="67">
        <f t="shared" si="1082"/>
        <v>0</v>
      </c>
      <c r="AG224" s="62"/>
      <c r="AH224" s="67">
        <f t="shared" si="1083"/>
        <v>0</v>
      </c>
      <c r="AI224" s="62"/>
      <c r="AJ224" s="67">
        <f t="shared" si="1084"/>
        <v>0</v>
      </c>
      <c r="AK224" s="62"/>
      <c r="AL224" s="67">
        <f t="shared" si="1085"/>
        <v>0</v>
      </c>
      <c r="AM224" s="62"/>
      <c r="AN224" s="67">
        <f t="shared" si="1086"/>
        <v>0</v>
      </c>
      <c r="AO224" s="62"/>
      <c r="AP224" s="67">
        <f t="shared" si="1087"/>
        <v>0</v>
      </c>
      <c r="AQ224" s="62"/>
      <c r="AR224" s="67">
        <f t="shared" si="1088"/>
        <v>0</v>
      </c>
      <c r="AS224" s="62"/>
      <c r="AT224" s="67">
        <f t="shared" si="1089"/>
        <v>0</v>
      </c>
      <c r="AU224" s="62"/>
      <c r="AV224" s="67">
        <f t="shared" si="1090"/>
        <v>0</v>
      </c>
      <c r="AW224" s="62"/>
      <c r="AX224" s="67">
        <f t="shared" si="1091"/>
        <v>0</v>
      </c>
      <c r="AY224" s="62"/>
      <c r="AZ224" s="67">
        <f t="shared" si="1092"/>
        <v>0</v>
      </c>
      <c r="BA224" s="57"/>
      <c r="BB224" s="64">
        <f t="shared" si="1023"/>
        <v>0</v>
      </c>
      <c r="BC224" s="64">
        <f t="shared" si="996"/>
        <v>0</v>
      </c>
      <c r="BD224" s="4"/>
      <c r="BE224" s="4"/>
      <c r="BF224" s="4"/>
      <c r="BG224" s="236">
        <f t="shared" si="1024"/>
        <v>0</v>
      </c>
      <c r="BH224" s="239">
        <f t="shared" si="1025"/>
        <v>0</v>
      </c>
      <c r="BI224" s="4"/>
      <c r="BJ224" s="4"/>
      <c r="BK224" s="236">
        <f t="shared" si="1026"/>
        <v>0</v>
      </c>
      <c r="BL224" s="239">
        <f t="shared" si="1027"/>
        <v>0</v>
      </c>
      <c r="BM224" s="4"/>
      <c r="BN224" s="4"/>
      <c r="BO224" s="240">
        <f t="shared" si="1028"/>
        <v>0</v>
      </c>
      <c r="BP224" s="240">
        <f t="shared" si="1029"/>
        <v>0</v>
      </c>
      <c r="BQ224" s="4"/>
      <c r="BR224" s="4">
        <f t="shared" si="1030"/>
        <v>0</v>
      </c>
      <c r="BS224" s="236">
        <f t="shared" si="1031"/>
        <v>0</v>
      </c>
      <c r="BT224" s="239">
        <f t="shared" si="1032"/>
        <v>0</v>
      </c>
      <c r="BU224" s="4"/>
      <c r="BV224" s="4"/>
      <c r="BW224" s="4"/>
      <c r="BX224" s="4"/>
      <c r="BY224" s="4"/>
      <c r="BZ224" s="4"/>
      <c r="CA224" s="4"/>
      <c r="CB224" s="4"/>
      <c r="CC224" s="4"/>
      <c r="CD224" s="4"/>
      <c r="CE224" s="4"/>
      <c r="CF224" s="4"/>
      <c r="CG224" s="4"/>
      <c r="CH224" s="4"/>
      <c r="CI224" s="4"/>
      <c r="CJ224" s="4"/>
      <c r="CK224" s="4"/>
      <c r="CL224" s="4"/>
      <c r="CM224" s="4">
        <f t="shared" si="997"/>
        <v>0</v>
      </c>
      <c r="CN224" s="4">
        <f t="shared" si="998"/>
        <v>0</v>
      </c>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row>
    <row r="225" spans="1:182" s="5" customFormat="1" x14ac:dyDescent="0.2">
      <c r="A225" s="60"/>
      <c r="B225" s="60"/>
      <c r="C225" s="60" t="s">
        <v>3</v>
      </c>
      <c r="D225" s="60">
        <v>100</v>
      </c>
      <c r="E225" s="6"/>
      <c r="F225" s="67">
        <f t="shared" si="999"/>
        <v>0</v>
      </c>
      <c r="G225" s="6"/>
      <c r="H225" s="67">
        <f t="shared" si="1070"/>
        <v>0</v>
      </c>
      <c r="I225" s="6"/>
      <c r="J225" s="67">
        <f t="shared" ref="J225" si="1094">SUM(I225*$D225)</f>
        <v>0</v>
      </c>
      <c r="K225" s="6"/>
      <c r="L225" s="67">
        <f t="shared" si="1072"/>
        <v>0</v>
      </c>
      <c r="M225" s="6"/>
      <c r="N225" s="67">
        <f t="shared" si="1073"/>
        <v>0</v>
      </c>
      <c r="O225" s="6"/>
      <c r="P225" s="67">
        <f t="shared" si="1074"/>
        <v>0</v>
      </c>
      <c r="Q225" s="6"/>
      <c r="R225" s="67">
        <f t="shared" si="1075"/>
        <v>0</v>
      </c>
      <c r="S225" s="6"/>
      <c r="T225" s="67">
        <f t="shared" si="1076"/>
        <v>0</v>
      </c>
      <c r="U225" s="6"/>
      <c r="V225" s="67">
        <f t="shared" si="1077"/>
        <v>0</v>
      </c>
      <c r="W225" s="6"/>
      <c r="X225" s="67">
        <f t="shared" si="1078"/>
        <v>0</v>
      </c>
      <c r="Y225" s="6"/>
      <c r="Z225" s="67">
        <f t="shared" si="1079"/>
        <v>0</v>
      </c>
      <c r="AA225" s="6"/>
      <c r="AB225" s="67">
        <f t="shared" si="1080"/>
        <v>0</v>
      </c>
      <c r="AC225" s="62"/>
      <c r="AD225" s="67">
        <f t="shared" si="1081"/>
        <v>0</v>
      </c>
      <c r="AE225" s="62"/>
      <c r="AF225" s="67">
        <f t="shared" si="1082"/>
        <v>0</v>
      </c>
      <c r="AG225" s="62"/>
      <c r="AH225" s="67">
        <f t="shared" si="1083"/>
        <v>0</v>
      </c>
      <c r="AI225" s="62"/>
      <c r="AJ225" s="67">
        <f t="shared" si="1084"/>
        <v>0</v>
      </c>
      <c r="AK225" s="62"/>
      <c r="AL225" s="67">
        <f t="shared" si="1085"/>
        <v>0</v>
      </c>
      <c r="AM225" s="62"/>
      <c r="AN225" s="67">
        <f t="shared" si="1086"/>
        <v>0</v>
      </c>
      <c r="AO225" s="62"/>
      <c r="AP225" s="67">
        <f t="shared" si="1087"/>
        <v>0</v>
      </c>
      <c r="AQ225" s="62"/>
      <c r="AR225" s="67">
        <f t="shared" si="1088"/>
        <v>0</v>
      </c>
      <c r="AS225" s="62"/>
      <c r="AT225" s="67">
        <f t="shared" si="1089"/>
        <v>0</v>
      </c>
      <c r="AU225" s="62"/>
      <c r="AV225" s="67">
        <f t="shared" si="1090"/>
        <v>0</v>
      </c>
      <c r="AW225" s="62"/>
      <c r="AX225" s="67">
        <f t="shared" si="1091"/>
        <v>0</v>
      </c>
      <c r="AY225" s="62"/>
      <c r="AZ225" s="67">
        <f t="shared" si="1092"/>
        <v>0</v>
      </c>
      <c r="BA225" s="57"/>
      <c r="BB225" s="64">
        <f t="shared" si="1023"/>
        <v>0</v>
      </c>
      <c r="BC225" s="64">
        <f t="shared" si="996"/>
        <v>0</v>
      </c>
      <c r="BD225" s="4"/>
      <c r="BE225" s="4"/>
      <c r="BF225" s="4"/>
      <c r="BG225" s="236">
        <f t="shared" si="1024"/>
        <v>0</v>
      </c>
      <c r="BH225" s="239">
        <f t="shared" si="1025"/>
        <v>0</v>
      </c>
      <c r="BI225" s="4"/>
      <c r="BJ225" s="4"/>
      <c r="BK225" s="236">
        <f t="shared" si="1026"/>
        <v>0</v>
      </c>
      <c r="BL225" s="239">
        <f t="shared" si="1027"/>
        <v>0</v>
      </c>
      <c r="BM225" s="4"/>
      <c r="BN225" s="4"/>
      <c r="BO225" s="240">
        <f t="shared" si="1028"/>
        <v>0</v>
      </c>
      <c r="BP225" s="240">
        <f t="shared" si="1029"/>
        <v>0</v>
      </c>
      <c r="BQ225" s="4"/>
      <c r="BR225" s="4">
        <f t="shared" si="1030"/>
        <v>0</v>
      </c>
      <c r="BS225" s="236">
        <f t="shared" si="1031"/>
        <v>0</v>
      </c>
      <c r="BT225" s="239">
        <f t="shared" si="1032"/>
        <v>0</v>
      </c>
      <c r="BU225" s="4"/>
      <c r="BV225" s="4"/>
      <c r="BW225" s="4"/>
      <c r="BX225" s="4"/>
      <c r="BY225" s="4"/>
      <c r="BZ225" s="4"/>
      <c r="CA225" s="4"/>
      <c r="CB225" s="4"/>
      <c r="CC225" s="4"/>
      <c r="CD225" s="4"/>
      <c r="CE225" s="4"/>
      <c r="CF225" s="4"/>
      <c r="CG225" s="4"/>
      <c r="CH225" s="4"/>
      <c r="CI225" s="4"/>
      <c r="CJ225" s="4"/>
      <c r="CK225" s="4"/>
      <c r="CL225" s="4"/>
      <c r="CM225" s="4">
        <f t="shared" si="997"/>
        <v>0</v>
      </c>
      <c r="CN225" s="4">
        <f t="shared" si="998"/>
        <v>0</v>
      </c>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row>
    <row r="226" spans="1:182" s="5" customFormat="1" x14ac:dyDescent="0.2">
      <c r="A226" s="60"/>
      <c r="B226" s="60"/>
      <c r="C226" s="60" t="s">
        <v>3</v>
      </c>
      <c r="D226" s="60">
        <v>100</v>
      </c>
      <c r="E226" s="6"/>
      <c r="F226" s="67">
        <f t="shared" si="999"/>
        <v>0</v>
      </c>
      <c r="G226" s="6"/>
      <c r="H226" s="67">
        <f t="shared" si="1070"/>
        <v>0</v>
      </c>
      <c r="I226" s="6"/>
      <c r="J226" s="67">
        <f t="shared" ref="J226" si="1095">SUM(I226*$D226)</f>
        <v>0</v>
      </c>
      <c r="K226" s="6"/>
      <c r="L226" s="67">
        <f t="shared" si="1072"/>
        <v>0</v>
      </c>
      <c r="M226" s="6"/>
      <c r="N226" s="67">
        <f t="shared" si="1073"/>
        <v>0</v>
      </c>
      <c r="O226" s="6"/>
      <c r="P226" s="67">
        <f t="shared" si="1074"/>
        <v>0</v>
      </c>
      <c r="Q226" s="6"/>
      <c r="R226" s="67">
        <f t="shared" si="1075"/>
        <v>0</v>
      </c>
      <c r="S226" s="6"/>
      <c r="T226" s="67">
        <f t="shared" si="1076"/>
        <v>0</v>
      </c>
      <c r="U226" s="6"/>
      <c r="V226" s="67">
        <f t="shared" si="1077"/>
        <v>0</v>
      </c>
      <c r="W226" s="6"/>
      <c r="X226" s="67">
        <f t="shared" si="1078"/>
        <v>0</v>
      </c>
      <c r="Y226" s="6"/>
      <c r="Z226" s="67">
        <f t="shared" si="1079"/>
        <v>0</v>
      </c>
      <c r="AA226" s="6"/>
      <c r="AB226" s="67">
        <f t="shared" si="1080"/>
        <v>0</v>
      </c>
      <c r="AC226" s="62"/>
      <c r="AD226" s="67">
        <f t="shared" si="1081"/>
        <v>0</v>
      </c>
      <c r="AE226" s="62"/>
      <c r="AF226" s="67">
        <f t="shared" si="1082"/>
        <v>0</v>
      </c>
      <c r="AG226" s="62"/>
      <c r="AH226" s="67">
        <f t="shared" si="1083"/>
        <v>0</v>
      </c>
      <c r="AI226" s="62"/>
      <c r="AJ226" s="67">
        <f t="shared" si="1084"/>
        <v>0</v>
      </c>
      <c r="AK226" s="62"/>
      <c r="AL226" s="67">
        <f t="shared" si="1085"/>
        <v>0</v>
      </c>
      <c r="AM226" s="62"/>
      <c r="AN226" s="67">
        <f t="shared" si="1086"/>
        <v>0</v>
      </c>
      <c r="AO226" s="62"/>
      <c r="AP226" s="67">
        <f t="shared" si="1087"/>
        <v>0</v>
      </c>
      <c r="AQ226" s="62"/>
      <c r="AR226" s="67">
        <f t="shared" si="1088"/>
        <v>0</v>
      </c>
      <c r="AS226" s="62"/>
      <c r="AT226" s="67">
        <f t="shared" si="1089"/>
        <v>0</v>
      </c>
      <c r="AU226" s="62"/>
      <c r="AV226" s="67">
        <f t="shared" si="1090"/>
        <v>0</v>
      </c>
      <c r="AW226" s="62"/>
      <c r="AX226" s="67">
        <f t="shared" si="1091"/>
        <v>0</v>
      </c>
      <c r="AY226" s="62"/>
      <c r="AZ226" s="67">
        <f t="shared" si="1092"/>
        <v>0</v>
      </c>
      <c r="BA226" s="57"/>
      <c r="BB226" s="64">
        <f t="shared" si="1023"/>
        <v>0</v>
      </c>
      <c r="BC226" s="64">
        <f t="shared" si="996"/>
        <v>0</v>
      </c>
      <c r="BD226" s="4"/>
      <c r="BE226" s="4"/>
      <c r="BF226" s="4"/>
      <c r="BG226" s="236">
        <f t="shared" si="1024"/>
        <v>0</v>
      </c>
      <c r="BH226" s="239">
        <f t="shared" si="1025"/>
        <v>0</v>
      </c>
      <c r="BI226" s="4"/>
      <c r="BJ226" s="4"/>
      <c r="BK226" s="236">
        <f t="shared" si="1026"/>
        <v>0</v>
      </c>
      <c r="BL226" s="239">
        <f t="shared" si="1027"/>
        <v>0</v>
      </c>
      <c r="BM226" s="4"/>
      <c r="BN226" s="4"/>
      <c r="BO226" s="240">
        <f t="shared" si="1028"/>
        <v>0</v>
      </c>
      <c r="BP226" s="240">
        <f t="shared" si="1029"/>
        <v>0</v>
      </c>
      <c r="BQ226" s="4"/>
      <c r="BR226" s="4">
        <f t="shared" si="1030"/>
        <v>0</v>
      </c>
      <c r="BS226" s="236">
        <f t="shared" si="1031"/>
        <v>0</v>
      </c>
      <c r="BT226" s="239">
        <f t="shared" si="1032"/>
        <v>0</v>
      </c>
      <c r="BU226" s="4"/>
      <c r="BV226" s="4"/>
      <c r="BW226" s="4"/>
      <c r="BX226" s="4"/>
      <c r="BY226" s="4"/>
      <c r="BZ226" s="4"/>
      <c r="CA226" s="4"/>
      <c r="CB226" s="4"/>
      <c r="CC226" s="4"/>
      <c r="CD226" s="4"/>
      <c r="CE226" s="4"/>
      <c r="CF226" s="4"/>
      <c r="CG226" s="4"/>
      <c r="CH226" s="4"/>
      <c r="CI226" s="4"/>
      <c r="CJ226" s="4"/>
      <c r="CK226" s="4"/>
      <c r="CL226" s="4"/>
      <c r="CM226" s="4">
        <f t="shared" si="997"/>
        <v>0</v>
      </c>
      <c r="CN226" s="4">
        <f t="shared" si="998"/>
        <v>0</v>
      </c>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row>
    <row r="227" spans="1:182" s="5" customFormat="1" x14ac:dyDescent="0.2">
      <c r="A227" s="60"/>
      <c r="B227" s="60"/>
      <c r="C227" s="60" t="s">
        <v>8</v>
      </c>
      <c r="D227" s="60">
        <v>75</v>
      </c>
      <c r="E227" s="6"/>
      <c r="F227" s="67">
        <f t="shared" si="999"/>
        <v>0</v>
      </c>
      <c r="G227" s="6"/>
      <c r="H227" s="67">
        <f t="shared" si="1070"/>
        <v>0</v>
      </c>
      <c r="I227" s="6"/>
      <c r="J227" s="67">
        <f t="shared" ref="J227" si="1096">SUM(I227*$D227)</f>
        <v>0</v>
      </c>
      <c r="K227" s="6"/>
      <c r="L227" s="67">
        <f t="shared" si="1072"/>
        <v>0</v>
      </c>
      <c r="M227" s="6"/>
      <c r="N227" s="67">
        <f t="shared" si="1073"/>
        <v>0</v>
      </c>
      <c r="O227" s="6"/>
      <c r="P227" s="67">
        <f t="shared" si="1074"/>
        <v>0</v>
      </c>
      <c r="Q227" s="6"/>
      <c r="R227" s="67">
        <f t="shared" si="1075"/>
        <v>0</v>
      </c>
      <c r="S227" s="6"/>
      <c r="T227" s="67">
        <f t="shared" si="1076"/>
        <v>0</v>
      </c>
      <c r="U227" s="6"/>
      <c r="V227" s="67">
        <f t="shared" si="1077"/>
        <v>0</v>
      </c>
      <c r="W227" s="6"/>
      <c r="X227" s="67">
        <f t="shared" si="1078"/>
        <v>0</v>
      </c>
      <c r="Y227" s="6"/>
      <c r="Z227" s="67">
        <f t="shared" si="1079"/>
        <v>0</v>
      </c>
      <c r="AA227" s="6"/>
      <c r="AB227" s="67">
        <f t="shared" si="1080"/>
        <v>0</v>
      </c>
      <c r="AC227" s="62"/>
      <c r="AD227" s="67">
        <f t="shared" si="1081"/>
        <v>0</v>
      </c>
      <c r="AE227" s="62"/>
      <c r="AF227" s="67">
        <f t="shared" si="1082"/>
        <v>0</v>
      </c>
      <c r="AG227" s="62"/>
      <c r="AH227" s="67">
        <f t="shared" si="1083"/>
        <v>0</v>
      </c>
      <c r="AI227" s="62"/>
      <c r="AJ227" s="67">
        <f t="shared" si="1084"/>
        <v>0</v>
      </c>
      <c r="AK227" s="62"/>
      <c r="AL227" s="67">
        <f t="shared" si="1085"/>
        <v>0</v>
      </c>
      <c r="AM227" s="62"/>
      <c r="AN227" s="67">
        <f t="shared" si="1086"/>
        <v>0</v>
      </c>
      <c r="AO227" s="62"/>
      <c r="AP227" s="67">
        <f t="shared" si="1087"/>
        <v>0</v>
      </c>
      <c r="AQ227" s="62"/>
      <c r="AR227" s="67">
        <f t="shared" si="1088"/>
        <v>0</v>
      </c>
      <c r="AS227" s="62"/>
      <c r="AT227" s="67">
        <f t="shared" si="1089"/>
        <v>0</v>
      </c>
      <c r="AU227" s="62"/>
      <c r="AV227" s="67">
        <f t="shared" si="1090"/>
        <v>0</v>
      </c>
      <c r="AW227" s="62"/>
      <c r="AX227" s="67">
        <f t="shared" si="1091"/>
        <v>0</v>
      </c>
      <c r="AY227" s="62"/>
      <c r="AZ227" s="67">
        <f t="shared" si="1092"/>
        <v>0</v>
      </c>
      <c r="BA227" s="57"/>
      <c r="BB227" s="64">
        <f t="shared" si="1023"/>
        <v>0</v>
      </c>
      <c r="BC227" s="64">
        <f t="shared" si="996"/>
        <v>0</v>
      </c>
      <c r="BD227" s="4"/>
      <c r="BE227" s="4"/>
      <c r="BF227" s="4"/>
      <c r="BG227" s="236">
        <f t="shared" si="1024"/>
        <v>0</v>
      </c>
      <c r="BH227" s="239">
        <f t="shared" si="1025"/>
        <v>0</v>
      </c>
      <c r="BI227" s="4"/>
      <c r="BJ227" s="4"/>
      <c r="BK227" s="236">
        <f t="shared" si="1026"/>
        <v>0</v>
      </c>
      <c r="BL227" s="239">
        <f t="shared" si="1027"/>
        <v>0</v>
      </c>
      <c r="BM227" s="4"/>
      <c r="BN227" s="4"/>
      <c r="BO227" s="240">
        <f t="shared" si="1028"/>
        <v>0</v>
      </c>
      <c r="BP227" s="240">
        <f t="shared" si="1029"/>
        <v>0</v>
      </c>
      <c r="BQ227" s="4"/>
      <c r="BR227" s="4">
        <f t="shared" si="1030"/>
        <v>0</v>
      </c>
      <c r="BS227" s="236">
        <f t="shared" si="1031"/>
        <v>0</v>
      </c>
      <c r="BT227" s="239">
        <f t="shared" si="1032"/>
        <v>0</v>
      </c>
      <c r="BU227" s="4"/>
      <c r="BV227" s="4"/>
      <c r="BW227" s="4"/>
      <c r="BX227" s="4"/>
      <c r="BY227" s="4"/>
      <c r="BZ227" s="4"/>
      <c r="CA227" s="4"/>
      <c r="CB227" s="4"/>
      <c r="CC227" s="4"/>
      <c r="CD227" s="4"/>
      <c r="CE227" s="4"/>
      <c r="CF227" s="4"/>
      <c r="CG227" s="4"/>
      <c r="CH227" s="4"/>
      <c r="CI227" s="4"/>
      <c r="CJ227" s="4"/>
      <c r="CK227" s="4"/>
      <c r="CL227" s="4"/>
      <c r="CM227" s="4">
        <f t="shared" si="997"/>
        <v>0</v>
      </c>
      <c r="CN227" s="4">
        <f t="shared" si="998"/>
        <v>0</v>
      </c>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row>
    <row r="228" spans="1:182" s="5" customFormat="1" x14ac:dyDescent="0.2">
      <c r="A228" s="60"/>
      <c r="B228" s="60"/>
      <c r="C228" s="60" t="s">
        <v>8</v>
      </c>
      <c r="D228" s="60">
        <v>75</v>
      </c>
      <c r="E228" s="6"/>
      <c r="F228" s="67">
        <f t="shared" si="999"/>
        <v>0</v>
      </c>
      <c r="G228" s="6"/>
      <c r="H228" s="67">
        <f t="shared" si="1070"/>
        <v>0</v>
      </c>
      <c r="I228" s="6"/>
      <c r="J228" s="67">
        <f t="shared" ref="J228" si="1097">SUM(I228*$D228)</f>
        <v>0</v>
      </c>
      <c r="K228" s="6"/>
      <c r="L228" s="67">
        <f t="shared" si="1072"/>
        <v>0</v>
      </c>
      <c r="M228" s="6"/>
      <c r="N228" s="67">
        <f t="shared" si="1073"/>
        <v>0</v>
      </c>
      <c r="O228" s="6"/>
      <c r="P228" s="67">
        <f t="shared" si="1074"/>
        <v>0</v>
      </c>
      <c r="Q228" s="6"/>
      <c r="R228" s="67">
        <f t="shared" si="1075"/>
        <v>0</v>
      </c>
      <c r="S228" s="6"/>
      <c r="T228" s="67">
        <f t="shared" si="1076"/>
        <v>0</v>
      </c>
      <c r="U228" s="6"/>
      <c r="V228" s="67">
        <f t="shared" si="1077"/>
        <v>0</v>
      </c>
      <c r="W228" s="6"/>
      <c r="X228" s="67">
        <f t="shared" si="1078"/>
        <v>0</v>
      </c>
      <c r="Y228" s="6"/>
      <c r="Z228" s="67">
        <f t="shared" si="1079"/>
        <v>0</v>
      </c>
      <c r="AA228" s="6"/>
      <c r="AB228" s="67">
        <f t="shared" si="1080"/>
        <v>0</v>
      </c>
      <c r="AC228" s="62"/>
      <c r="AD228" s="67">
        <f t="shared" si="1081"/>
        <v>0</v>
      </c>
      <c r="AE228" s="62"/>
      <c r="AF228" s="67">
        <f t="shared" si="1082"/>
        <v>0</v>
      </c>
      <c r="AG228" s="62"/>
      <c r="AH228" s="67">
        <f t="shared" si="1083"/>
        <v>0</v>
      </c>
      <c r="AI228" s="62"/>
      <c r="AJ228" s="67">
        <f t="shared" si="1084"/>
        <v>0</v>
      </c>
      <c r="AK228" s="62"/>
      <c r="AL228" s="67">
        <f t="shared" si="1085"/>
        <v>0</v>
      </c>
      <c r="AM228" s="62"/>
      <c r="AN228" s="67">
        <f t="shared" si="1086"/>
        <v>0</v>
      </c>
      <c r="AO228" s="62"/>
      <c r="AP228" s="67">
        <f t="shared" si="1087"/>
        <v>0</v>
      </c>
      <c r="AQ228" s="62"/>
      <c r="AR228" s="67">
        <f t="shared" si="1088"/>
        <v>0</v>
      </c>
      <c r="AS228" s="62"/>
      <c r="AT228" s="67">
        <f t="shared" si="1089"/>
        <v>0</v>
      </c>
      <c r="AU228" s="62"/>
      <c r="AV228" s="67">
        <f t="shared" si="1090"/>
        <v>0</v>
      </c>
      <c r="AW228" s="62"/>
      <c r="AX228" s="67">
        <f t="shared" si="1091"/>
        <v>0</v>
      </c>
      <c r="AY228" s="62"/>
      <c r="AZ228" s="67">
        <f t="shared" si="1092"/>
        <v>0</v>
      </c>
      <c r="BA228" s="57"/>
      <c r="BB228" s="64">
        <f t="shared" si="1023"/>
        <v>0</v>
      </c>
      <c r="BC228" s="64">
        <f t="shared" si="996"/>
        <v>0</v>
      </c>
      <c r="BD228" s="4"/>
      <c r="BE228" s="4"/>
      <c r="BF228" s="4"/>
      <c r="BG228" s="236">
        <f t="shared" si="1024"/>
        <v>0</v>
      </c>
      <c r="BH228" s="239">
        <f t="shared" si="1025"/>
        <v>0</v>
      </c>
      <c r="BI228" s="4"/>
      <c r="BJ228" s="4"/>
      <c r="BK228" s="236">
        <f t="shared" si="1026"/>
        <v>0</v>
      </c>
      <c r="BL228" s="239">
        <f t="shared" si="1027"/>
        <v>0</v>
      </c>
      <c r="BM228" s="4"/>
      <c r="BN228" s="4"/>
      <c r="BO228" s="240">
        <f t="shared" si="1028"/>
        <v>0</v>
      </c>
      <c r="BP228" s="240">
        <f t="shared" si="1029"/>
        <v>0</v>
      </c>
      <c r="BQ228" s="4"/>
      <c r="BR228" s="4">
        <f t="shared" si="1030"/>
        <v>0</v>
      </c>
      <c r="BS228" s="236">
        <f t="shared" si="1031"/>
        <v>0</v>
      </c>
      <c r="BT228" s="239">
        <f t="shared" si="1032"/>
        <v>0</v>
      </c>
      <c r="BU228" s="4"/>
      <c r="BV228" s="4"/>
      <c r="BW228" s="4"/>
      <c r="BX228" s="4"/>
      <c r="BY228" s="4"/>
      <c r="BZ228" s="4"/>
      <c r="CA228" s="4"/>
      <c r="CB228" s="4"/>
      <c r="CC228" s="4"/>
      <c r="CD228" s="4"/>
      <c r="CE228" s="4"/>
      <c r="CF228" s="4"/>
      <c r="CG228" s="4"/>
      <c r="CH228" s="4"/>
      <c r="CI228" s="4"/>
      <c r="CJ228" s="4"/>
      <c r="CK228" s="4"/>
      <c r="CL228" s="4"/>
      <c r="CM228" s="4">
        <f t="shared" si="997"/>
        <v>0</v>
      </c>
      <c r="CN228" s="4">
        <f t="shared" si="998"/>
        <v>0</v>
      </c>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row>
    <row r="229" spans="1:182" s="5" customFormat="1" x14ac:dyDescent="0.2">
      <c r="A229" s="60"/>
      <c r="B229" s="60"/>
      <c r="C229" s="60" t="s">
        <v>8</v>
      </c>
      <c r="D229" s="60">
        <v>75</v>
      </c>
      <c r="E229" s="6"/>
      <c r="F229" s="67">
        <f t="shared" si="999"/>
        <v>0</v>
      </c>
      <c r="G229" s="6"/>
      <c r="H229" s="67">
        <f t="shared" si="1070"/>
        <v>0</v>
      </c>
      <c r="I229" s="6"/>
      <c r="J229" s="67">
        <f t="shared" ref="J229" si="1098">SUM(I229*$D229)</f>
        <v>0</v>
      </c>
      <c r="K229" s="6"/>
      <c r="L229" s="67">
        <f t="shared" si="1072"/>
        <v>0</v>
      </c>
      <c r="M229" s="6"/>
      <c r="N229" s="67">
        <f t="shared" si="1073"/>
        <v>0</v>
      </c>
      <c r="O229" s="6"/>
      <c r="P229" s="67">
        <f t="shared" si="1074"/>
        <v>0</v>
      </c>
      <c r="Q229" s="6"/>
      <c r="R229" s="67">
        <f t="shared" si="1075"/>
        <v>0</v>
      </c>
      <c r="S229" s="6"/>
      <c r="T229" s="67">
        <f t="shared" si="1076"/>
        <v>0</v>
      </c>
      <c r="U229" s="6"/>
      <c r="V229" s="67">
        <f t="shared" si="1077"/>
        <v>0</v>
      </c>
      <c r="W229" s="6"/>
      <c r="X229" s="67">
        <f t="shared" si="1078"/>
        <v>0</v>
      </c>
      <c r="Y229" s="6"/>
      <c r="Z229" s="67">
        <f t="shared" si="1079"/>
        <v>0</v>
      </c>
      <c r="AA229" s="6"/>
      <c r="AB229" s="67">
        <f t="shared" si="1080"/>
        <v>0</v>
      </c>
      <c r="AC229" s="62"/>
      <c r="AD229" s="67">
        <f t="shared" si="1081"/>
        <v>0</v>
      </c>
      <c r="AE229" s="62"/>
      <c r="AF229" s="67">
        <f t="shared" si="1082"/>
        <v>0</v>
      </c>
      <c r="AG229" s="62"/>
      <c r="AH229" s="67">
        <f t="shared" si="1083"/>
        <v>0</v>
      </c>
      <c r="AI229" s="62"/>
      <c r="AJ229" s="67">
        <f t="shared" si="1084"/>
        <v>0</v>
      </c>
      <c r="AK229" s="62"/>
      <c r="AL229" s="67">
        <f t="shared" si="1085"/>
        <v>0</v>
      </c>
      <c r="AM229" s="62"/>
      <c r="AN229" s="67">
        <f t="shared" si="1086"/>
        <v>0</v>
      </c>
      <c r="AO229" s="62"/>
      <c r="AP229" s="67">
        <f t="shared" si="1087"/>
        <v>0</v>
      </c>
      <c r="AQ229" s="62"/>
      <c r="AR229" s="67">
        <f t="shared" si="1088"/>
        <v>0</v>
      </c>
      <c r="AS229" s="62"/>
      <c r="AT229" s="67">
        <f t="shared" si="1089"/>
        <v>0</v>
      </c>
      <c r="AU229" s="62"/>
      <c r="AV229" s="67">
        <f t="shared" si="1090"/>
        <v>0</v>
      </c>
      <c r="AW229" s="62"/>
      <c r="AX229" s="67">
        <f t="shared" si="1091"/>
        <v>0</v>
      </c>
      <c r="AY229" s="62"/>
      <c r="AZ229" s="67">
        <f t="shared" si="1092"/>
        <v>0</v>
      </c>
      <c r="BA229" s="57"/>
      <c r="BB229" s="64">
        <f t="shared" si="1023"/>
        <v>0</v>
      </c>
      <c r="BC229" s="64">
        <f t="shared" si="996"/>
        <v>0</v>
      </c>
      <c r="BD229" s="4"/>
      <c r="BE229" s="4"/>
      <c r="BF229" s="4"/>
      <c r="BG229" s="236">
        <f t="shared" si="1024"/>
        <v>0</v>
      </c>
      <c r="BH229" s="239">
        <f t="shared" si="1025"/>
        <v>0</v>
      </c>
      <c r="BI229" s="4"/>
      <c r="BJ229" s="4"/>
      <c r="BK229" s="236">
        <f t="shared" si="1026"/>
        <v>0</v>
      </c>
      <c r="BL229" s="239">
        <f t="shared" si="1027"/>
        <v>0</v>
      </c>
      <c r="BM229" s="4"/>
      <c r="BN229" s="4"/>
      <c r="BO229" s="240">
        <f t="shared" si="1028"/>
        <v>0</v>
      </c>
      <c r="BP229" s="240">
        <f t="shared" si="1029"/>
        <v>0</v>
      </c>
      <c r="BQ229" s="4"/>
      <c r="BR229" s="4">
        <f t="shared" si="1030"/>
        <v>0</v>
      </c>
      <c r="BS229" s="236">
        <f t="shared" si="1031"/>
        <v>0</v>
      </c>
      <c r="BT229" s="239">
        <f t="shared" si="1032"/>
        <v>0</v>
      </c>
      <c r="BU229" s="4"/>
      <c r="BV229" s="4"/>
      <c r="BW229" s="4"/>
      <c r="BX229" s="4"/>
      <c r="BY229" s="4"/>
      <c r="BZ229" s="4"/>
      <c r="CA229" s="4"/>
      <c r="CB229" s="4"/>
      <c r="CC229" s="4"/>
      <c r="CD229" s="4"/>
      <c r="CE229" s="4"/>
      <c r="CF229" s="4"/>
      <c r="CG229" s="4"/>
      <c r="CH229" s="4"/>
      <c r="CI229" s="4"/>
      <c r="CJ229" s="4"/>
      <c r="CK229" s="4"/>
      <c r="CL229" s="4"/>
      <c r="CM229" s="4">
        <f t="shared" si="997"/>
        <v>0</v>
      </c>
      <c r="CN229" s="4">
        <f t="shared" si="998"/>
        <v>0</v>
      </c>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row>
    <row r="230" spans="1:182" s="5" customFormat="1" x14ac:dyDescent="0.2">
      <c r="A230" s="60"/>
      <c r="B230" s="60"/>
      <c r="C230" s="60" t="s">
        <v>8</v>
      </c>
      <c r="D230" s="60">
        <v>75</v>
      </c>
      <c r="E230" s="6"/>
      <c r="F230" s="67">
        <f t="shared" si="999"/>
        <v>0</v>
      </c>
      <c r="G230" s="6"/>
      <c r="H230" s="67">
        <f t="shared" si="1070"/>
        <v>0</v>
      </c>
      <c r="I230" s="6"/>
      <c r="J230" s="67">
        <f t="shared" ref="J230" si="1099">SUM(I230*$D230)</f>
        <v>0</v>
      </c>
      <c r="K230" s="6"/>
      <c r="L230" s="67">
        <f t="shared" si="1072"/>
        <v>0</v>
      </c>
      <c r="M230" s="6"/>
      <c r="N230" s="67">
        <f t="shared" si="1073"/>
        <v>0</v>
      </c>
      <c r="O230" s="6"/>
      <c r="P230" s="67">
        <f t="shared" si="1074"/>
        <v>0</v>
      </c>
      <c r="Q230" s="6"/>
      <c r="R230" s="67">
        <f t="shared" si="1075"/>
        <v>0</v>
      </c>
      <c r="S230" s="6"/>
      <c r="T230" s="67">
        <f t="shared" si="1076"/>
        <v>0</v>
      </c>
      <c r="U230" s="6"/>
      <c r="V230" s="67">
        <f t="shared" si="1077"/>
        <v>0</v>
      </c>
      <c r="W230" s="6"/>
      <c r="X230" s="67">
        <f t="shared" si="1078"/>
        <v>0</v>
      </c>
      <c r="Y230" s="6"/>
      <c r="Z230" s="67">
        <f t="shared" si="1079"/>
        <v>0</v>
      </c>
      <c r="AA230" s="6"/>
      <c r="AB230" s="67">
        <f t="shared" si="1080"/>
        <v>0</v>
      </c>
      <c r="AC230" s="62"/>
      <c r="AD230" s="67">
        <f t="shared" si="1081"/>
        <v>0</v>
      </c>
      <c r="AE230" s="62"/>
      <c r="AF230" s="67">
        <f t="shared" si="1082"/>
        <v>0</v>
      </c>
      <c r="AG230" s="62"/>
      <c r="AH230" s="67">
        <f t="shared" si="1083"/>
        <v>0</v>
      </c>
      <c r="AI230" s="62"/>
      <c r="AJ230" s="67">
        <f t="shared" si="1084"/>
        <v>0</v>
      </c>
      <c r="AK230" s="62"/>
      <c r="AL230" s="67">
        <f t="shared" si="1085"/>
        <v>0</v>
      </c>
      <c r="AM230" s="62"/>
      <c r="AN230" s="67">
        <f t="shared" si="1086"/>
        <v>0</v>
      </c>
      <c r="AO230" s="62"/>
      <c r="AP230" s="67">
        <f t="shared" si="1087"/>
        <v>0</v>
      </c>
      <c r="AQ230" s="62"/>
      <c r="AR230" s="67">
        <f t="shared" si="1088"/>
        <v>0</v>
      </c>
      <c r="AS230" s="62"/>
      <c r="AT230" s="67">
        <f t="shared" si="1089"/>
        <v>0</v>
      </c>
      <c r="AU230" s="62"/>
      <c r="AV230" s="67">
        <f t="shared" si="1090"/>
        <v>0</v>
      </c>
      <c r="AW230" s="62"/>
      <c r="AX230" s="67">
        <f t="shared" si="1091"/>
        <v>0</v>
      </c>
      <c r="AY230" s="62"/>
      <c r="AZ230" s="67">
        <f t="shared" si="1092"/>
        <v>0</v>
      </c>
      <c r="BA230" s="57"/>
      <c r="BB230" s="64">
        <f t="shared" si="1023"/>
        <v>0</v>
      </c>
      <c r="BC230" s="64">
        <f t="shared" si="996"/>
        <v>0</v>
      </c>
      <c r="BD230" s="4"/>
      <c r="BE230" s="4"/>
      <c r="BF230" s="4"/>
      <c r="BG230" s="236">
        <f t="shared" si="1024"/>
        <v>0</v>
      </c>
      <c r="BH230" s="239">
        <f t="shared" si="1025"/>
        <v>0</v>
      </c>
      <c r="BI230" s="4"/>
      <c r="BJ230" s="4"/>
      <c r="BK230" s="236">
        <f t="shared" si="1026"/>
        <v>0</v>
      </c>
      <c r="BL230" s="239">
        <f t="shared" si="1027"/>
        <v>0</v>
      </c>
      <c r="BM230" s="4"/>
      <c r="BN230" s="4"/>
      <c r="BO230" s="240">
        <f t="shared" si="1028"/>
        <v>0</v>
      </c>
      <c r="BP230" s="240">
        <f t="shared" si="1029"/>
        <v>0</v>
      </c>
      <c r="BQ230" s="4"/>
      <c r="BR230" s="4">
        <f t="shared" si="1030"/>
        <v>0</v>
      </c>
      <c r="BS230" s="236">
        <f t="shared" si="1031"/>
        <v>0</v>
      </c>
      <c r="BT230" s="239">
        <f t="shared" si="1032"/>
        <v>0</v>
      </c>
      <c r="BU230" s="4"/>
      <c r="BV230" s="4"/>
      <c r="BW230" s="4"/>
      <c r="BX230" s="4"/>
      <c r="BY230" s="4"/>
      <c r="BZ230" s="4"/>
      <c r="CA230" s="4"/>
      <c r="CB230" s="4"/>
      <c r="CC230" s="4"/>
      <c r="CD230" s="4"/>
      <c r="CE230" s="4"/>
      <c r="CF230" s="4"/>
      <c r="CG230" s="4"/>
      <c r="CH230" s="4"/>
      <c r="CI230" s="4"/>
      <c r="CJ230" s="4"/>
      <c r="CK230" s="4"/>
      <c r="CL230" s="4"/>
      <c r="CM230" s="4">
        <f t="shared" si="997"/>
        <v>0</v>
      </c>
      <c r="CN230" s="4">
        <f t="shared" si="998"/>
        <v>0</v>
      </c>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row>
    <row r="231" spans="1:182" s="5" customFormat="1" x14ac:dyDescent="0.2">
      <c r="A231" s="60"/>
      <c r="B231" s="60"/>
      <c r="C231" s="60" t="s">
        <v>8</v>
      </c>
      <c r="D231" s="60">
        <v>75</v>
      </c>
      <c r="E231" s="6"/>
      <c r="F231" s="67">
        <f t="shared" si="999"/>
        <v>0</v>
      </c>
      <c r="G231" s="6"/>
      <c r="H231" s="67">
        <f t="shared" si="1070"/>
        <v>0</v>
      </c>
      <c r="I231" s="6"/>
      <c r="J231" s="67">
        <f t="shared" ref="J231" si="1100">SUM(I231*$D231)</f>
        <v>0</v>
      </c>
      <c r="K231" s="6"/>
      <c r="L231" s="67">
        <f t="shared" si="1072"/>
        <v>0</v>
      </c>
      <c r="M231" s="6"/>
      <c r="N231" s="67">
        <f t="shared" si="1073"/>
        <v>0</v>
      </c>
      <c r="O231" s="6"/>
      <c r="P231" s="67">
        <f t="shared" si="1074"/>
        <v>0</v>
      </c>
      <c r="Q231" s="6"/>
      <c r="R231" s="67">
        <f t="shared" si="1075"/>
        <v>0</v>
      </c>
      <c r="S231" s="6"/>
      <c r="T231" s="67">
        <f t="shared" si="1076"/>
        <v>0</v>
      </c>
      <c r="U231" s="6"/>
      <c r="V231" s="67">
        <f t="shared" si="1077"/>
        <v>0</v>
      </c>
      <c r="W231" s="6"/>
      <c r="X231" s="67">
        <f t="shared" si="1078"/>
        <v>0</v>
      </c>
      <c r="Y231" s="6"/>
      <c r="Z231" s="67">
        <f t="shared" si="1079"/>
        <v>0</v>
      </c>
      <c r="AA231" s="6"/>
      <c r="AB231" s="67">
        <f t="shared" si="1080"/>
        <v>0</v>
      </c>
      <c r="AC231" s="62"/>
      <c r="AD231" s="67">
        <f t="shared" si="1081"/>
        <v>0</v>
      </c>
      <c r="AE231" s="62"/>
      <c r="AF231" s="67">
        <f t="shared" si="1082"/>
        <v>0</v>
      </c>
      <c r="AG231" s="62"/>
      <c r="AH231" s="67">
        <f t="shared" si="1083"/>
        <v>0</v>
      </c>
      <c r="AI231" s="62"/>
      <c r="AJ231" s="67">
        <f t="shared" si="1084"/>
        <v>0</v>
      </c>
      <c r="AK231" s="62"/>
      <c r="AL231" s="67">
        <f t="shared" si="1085"/>
        <v>0</v>
      </c>
      <c r="AM231" s="62"/>
      <c r="AN231" s="67">
        <f t="shared" si="1086"/>
        <v>0</v>
      </c>
      <c r="AO231" s="62"/>
      <c r="AP231" s="67">
        <f t="shared" si="1087"/>
        <v>0</v>
      </c>
      <c r="AQ231" s="62"/>
      <c r="AR231" s="67">
        <f t="shared" si="1088"/>
        <v>0</v>
      </c>
      <c r="AS231" s="62"/>
      <c r="AT231" s="67">
        <f t="shared" si="1089"/>
        <v>0</v>
      </c>
      <c r="AU231" s="62"/>
      <c r="AV231" s="67">
        <f t="shared" si="1090"/>
        <v>0</v>
      </c>
      <c r="AW231" s="62"/>
      <c r="AX231" s="67">
        <f t="shared" si="1091"/>
        <v>0</v>
      </c>
      <c r="AY231" s="62"/>
      <c r="AZ231" s="67">
        <f t="shared" si="1092"/>
        <v>0</v>
      </c>
      <c r="BA231" s="57"/>
      <c r="BB231" s="64">
        <f t="shared" si="1023"/>
        <v>0</v>
      </c>
      <c r="BC231" s="64">
        <f t="shared" si="996"/>
        <v>0</v>
      </c>
      <c r="BD231" s="4"/>
      <c r="BE231" s="4"/>
      <c r="BF231" s="4"/>
      <c r="BG231" s="236">
        <f t="shared" si="1024"/>
        <v>0</v>
      </c>
      <c r="BH231" s="239">
        <f t="shared" si="1025"/>
        <v>0</v>
      </c>
      <c r="BI231" s="4"/>
      <c r="BJ231" s="4"/>
      <c r="BK231" s="236">
        <f t="shared" si="1026"/>
        <v>0</v>
      </c>
      <c r="BL231" s="239">
        <f t="shared" si="1027"/>
        <v>0</v>
      </c>
      <c r="BM231" s="4"/>
      <c r="BN231" s="4"/>
      <c r="BO231" s="240">
        <f t="shared" si="1028"/>
        <v>0</v>
      </c>
      <c r="BP231" s="240">
        <f t="shared" si="1029"/>
        <v>0</v>
      </c>
      <c r="BQ231" s="4"/>
      <c r="BR231" s="4">
        <f t="shared" si="1030"/>
        <v>0</v>
      </c>
      <c r="BS231" s="236">
        <f t="shared" si="1031"/>
        <v>0</v>
      </c>
      <c r="BT231" s="239">
        <f t="shared" si="1032"/>
        <v>0</v>
      </c>
      <c r="BU231" s="4"/>
      <c r="BV231" s="4"/>
      <c r="BW231" s="4"/>
      <c r="BX231" s="4"/>
      <c r="BY231" s="4"/>
      <c r="BZ231" s="4"/>
      <c r="CA231" s="4"/>
      <c r="CB231" s="4"/>
      <c r="CC231" s="4"/>
      <c r="CD231" s="4"/>
      <c r="CE231" s="4"/>
      <c r="CF231" s="4"/>
      <c r="CG231" s="4"/>
      <c r="CH231" s="4"/>
      <c r="CI231" s="4"/>
      <c r="CJ231" s="4"/>
      <c r="CK231" s="4"/>
      <c r="CL231" s="4"/>
      <c r="CM231" s="4">
        <f t="shared" si="997"/>
        <v>0</v>
      </c>
      <c r="CN231" s="4">
        <f t="shared" si="998"/>
        <v>0</v>
      </c>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row>
    <row r="232" spans="1:182" s="5" customFormat="1" x14ac:dyDescent="0.2">
      <c r="A232" s="60"/>
      <c r="B232" s="60"/>
      <c r="C232" s="60" t="s">
        <v>9</v>
      </c>
      <c r="D232" s="60">
        <v>60</v>
      </c>
      <c r="E232" s="6"/>
      <c r="F232" s="67">
        <f t="shared" si="999"/>
        <v>0</v>
      </c>
      <c r="G232" s="6"/>
      <c r="H232" s="67">
        <f t="shared" si="1070"/>
        <v>0</v>
      </c>
      <c r="I232" s="6"/>
      <c r="J232" s="67">
        <f t="shared" ref="J232" si="1101">SUM(I232*$D232)</f>
        <v>0</v>
      </c>
      <c r="K232" s="6"/>
      <c r="L232" s="67">
        <f t="shared" si="1072"/>
        <v>0</v>
      </c>
      <c r="M232" s="6"/>
      <c r="N232" s="67">
        <f t="shared" si="1073"/>
        <v>0</v>
      </c>
      <c r="O232" s="6"/>
      <c r="P232" s="67">
        <f t="shared" si="1074"/>
        <v>0</v>
      </c>
      <c r="Q232" s="6"/>
      <c r="R232" s="67">
        <f t="shared" si="1075"/>
        <v>0</v>
      </c>
      <c r="S232" s="6"/>
      <c r="T232" s="67">
        <f t="shared" si="1076"/>
        <v>0</v>
      </c>
      <c r="U232" s="6"/>
      <c r="V232" s="67">
        <f t="shared" si="1077"/>
        <v>0</v>
      </c>
      <c r="W232" s="6"/>
      <c r="X232" s="67">
        <f t="shared" si="1078"/>
        <v>0</v>
      </c>
      <c r="Y232" s="6"/>
      <c r="Z232" s="67">
        <f t="shared" si="1079"/>
        <v>0</v>
      </c>
      <c r="AA232" s="6"/>
      <c r="AB232" s="67">
        <f t="shared" si="1080"/>
        <v>0</v>
      </c>
      <c r="AC232" s="62"/>
      <c r="AD232" s="67">
        <f t="shared" si="1081"/>
        <v>0</v>
      </c>
      <c r="AE232" s="62"/>
      <c r="AF232" s="67">
        <f t="shared" si="1082"/>
        <v>0</v>
      </c>
      <c r="AG232" s="62"/>
      <c r="AH232" s="67">
        <f t="shared" si="1083"/>
        <v>0</v>
      </c>
      <c r="AI232" s="62"/>
      <c r="AJ232" s="67">
        <f t="shared" si="1084"/>
        <v>0</v>
      </c>
      <c r="AK232" s="62"/>
      <c r="AL232" s="67">
        <f t="shared" si="1085"/>
        <v>0</v>
      </c>
      <c r="AM232" s="62"/>
      <c r="AN232" s="67">
        <f t="shared" si="1086"/>
        <v>0</v>
      </c>
      <c r="AO232" s="62"/>
      <c r="AP232" s="67">
        <f t="shared" si="1087"/>
        <v>0</v>
      </c>
      <c r="AQ232" s="62"/>
      <c r="AR232" s="67">
        <f t="shared" si="1088"/>
        <v>0</v>
      </c>
      <c r="AS232" s="62"/>
      <c r="AT232" s="67">
        <f t="shared" si="1089"/>
        <v>0</v>
      </c>
      <c r="AU232" s="62"/>
      <c r="AV232" s="67">
        <f t="shared" si="1090"/>
        <v>0</v>
      </c>
      <c r="AW232" s="62"/>
      <c r="AX232" s="67">
        <f t="shared" si="1091"/>
        <v>0</v>
      </c>
      <c r="AY232" s="62"/>
      <c r="AZ232" s="67">
        <f t="shared" si="1092"/>
        <v>0</v>
      </c>
      <c r="BA232" s="57"/>
      <c r="BB232" s="64">
        <f t="shared" si="1023"/>
        <v>0</v>
      </c>
      <c r="BC232" s="64">
        <f t="shared" si="996"/>
        <v>0</v>
      </c>
      <c r="BD232" s="4"/>
      <c r="BE232" s="4"/>
      <c r="BF232" s="4"/>
      <c r="BG232" s="236">
        <f t="shared" si="1024"/>
        <v>0</v>
      </c>
      <c r="BH232" s="239">
        <f t="shared" si="1025"/>
        <v>0</v>
      </c>
      <c r="BI232" s="4"/>
      <c r="BJ232" s="4"/>
      <c r="BK232" s="236">
        <f t="shared" si="1026"/>
        <v>0</v>
      </c>
      <c r="BL232" s="239">
        <f t="shared" si="1027"/>
        <v>0</v>
      </c>
      <c r="BM232" s="4"/>
      <c r="BN232" s="4"/>
      <c r="BO232" s="240">
        <f t="shared" si="1028"/>
        <v>0</v>
      </c>
      <c r="BP232" s="240">
        <f t="shared" si="1029"/>
        <v>0</v>
      </c>
      <c r="BQ232" s="4"/>
      <c r="BR232" s="4">
        <f t="shared" si="1030"/>
        <v>0</v>
      </c>
      <c r="BS232" s="236">
        <f t="shared" si="1031"/>
        <v>0</v>
      </c>
      <c r="BT232" s="239">
        <f t="shared" si="1032"/>
        <v>0</v>
      </c>
      <c r="BU232" s="4"/>
      <c r="BV232" s="4"/>
      <c r="BW232" s="4"/>
      <c r="BX232" s="4"/>
      <c r="BY232" s="4"/>
      <c r="BZ232" s="4"/>
      <c r="CA232" s="4"/>
      <c r="CB232" s="4"/>
      <c r="CC232" s="4"/>
      <c r="CD232" s="4"/>
      <c r="CE232" s="4"/>
      <c r="CF232" s="4"/>
      <c r="CG232" s="4"/>
      <c r="CH232" s="4"/>
      <c r="CI232" s="4"/>
      <c r="CJ232" s="4"/>
      <c r="CK232" s="4"/>
      <c r="CL232" s="4"/>
      <c r="CM232" s="4">
        <f t="shared" si="997"/>
        <v>0</v>
      </c>
      <c r="CN232" s="4">
        <f t="shared" si="998"/>
        <v>0</v>
      </c>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row>
    <row r="233" spans="1:182" s="5" customFormat="1" x14ac:dyDescent="0.2">
      <c r="A233" s="60"/>
      <c r="B233" s="60"/>
      <c r="C233" s="60" t="s">
        <v>9</v>
      </c>
      <c r="D233" s="60">
        <v>60</v>
      </c>
      <c r="E233" s="6"/>
      <c r="F233" s="67">
        <f t="shared" si="999"/>
        <v>0</v>
      </c>
      <c r="G233" s="6"/>
      <c r="H233" s="67">
        <f t="shared" si="1070"/>
        <v>0</v>
      </c>
      <c r="I233" s="6"/>
      <c r="J233" s="67">
        <f t="shared" ref="J233" si="1102">SUM(I233*$D233)</f>
        <v>0</v>
      </c>
      <c r="K233" s="6"/>
      <c r="L233" s="67">
        <f t="shared" si="1072"/>
        <v>0</v>
      </c>
      <c r="M233" s="6"/>
      <c r="N233" s="67">
        <f t="shared" si="1073"/>
        <v>0</v>
      </c>
      <c r="O233" s="6"/>
      <c r="P233" s="67">
        <f t="shared" si="1074"/>
        <v>0</v>
      </c>
      <c r="Q233" s="6"/>
      <c r="R233" s="67">
        <f t="shared" si="1075"/>
        <v>0</v>
      </c>
      <c r="S233" s="6"/>
      <c r="T233" s="67">
        <f t="shared" si="1076"/>
        <v>0</v>
      </c>
      <c r="U233" s="6"/>
      <c r="V233" s="67">
        <f t="shared" si="1077"/>
        <v>0</v>
      </c>
      <c r="W233" s="6"/>
      <c r="X233" s="67">
        <f t="shared" si="1078"/>
        <v>0</v>
      </c>
      <c r="Y233" s="6"/>
      <c r="Z233" s="67">
        <f t="shared" si="1079"/>
        <v>0</v>
      </c>
      <c r="AA233" s="6"/>
      <c r="AB233" s="67">
        <f t="shared" si="1080"/>
        <v>0</v>
      </c>
      <c r="AC233" s="62"/>
      <c r="AD233" s="67">
        <f t="shared" si="1081"/>
        <v>0</v>
      </c>
      <c r="AE233" s="62"/>
      <c r="AF233" s="67">
        <f t="shared" si="1082"/>
        <v>0</v>
      </c>
      <c r="AG233" s="62"/>
      <c r="AH233" s="67">
        <f t="shared" si="1083"/>
        <v>0</v>
      </c>
      <c r="AI233" s="62"/>
      <c r="AJ233" s="67">
        <f t="shared" si="1084"/>
        <v>0</v>
      </c>
      <c r="AK233" s="62"/>
      <c r="AL233" s="67">
        <f t="shared" si="1085"/>
        <v>0</v>
      </c>
      <c r="AM233" s="62"/>
      <c r="AN233" s="67">
        <f t="shared" si="1086"/>
        <v>0</v>
      </c>
      <c r="AO233" s="62"/>
      <c r="AP233" s="67">
        <f t="shared" si="1087"/>
        <v>0</v>
      </c>
      <c r="AQ233" s="62"/>
      <c r="AR233" s="67">
        <f t="shared" si="1088"/>
        <v>0</v>
      </c>
      <c r="AS233" s="62"/>
      <c r="AT233" s="67">
        <f t="shared" si="1089"/>
        <v>0</v>
      </c>
      <c r="AU233" s="62"/>
      <c r="AV233" s="67">
        <f t="shared" si="1090"/>
        <v>0</v>
      </c>
      <c r="AW233" s="62"/>
      <c r="AX233" s="67">
        <f t="shared" si="1091"/>
        <v>0</v>
      </c>
      <c r="AY233" s="62"/>
      <c r="AZ233" s="67">
        <f t="shared" si="1092"/>
        <v>0</v>
      </c>
      <c r="BA233" s="57"/>
      <c r="BB233" s="64">
        <f t="shared" si="1023"/>
        <v>0</v>
      </c>
      <c r="BC233" s="64">
        <f t="shared" si="996"/>
        <v>0</v>
      </c>
      <c r="BD233" s="4"/>
      <c r="BE233" s="4"/>
      <c r="BF233" s="4"/>
      <c r="BG233" s="236">
        <f t="shared" si="1024"/>
        <v>0</v>
      </c>
      <c r="BH233" s="239">
        <f t="shared" si="1025"/>
        <v>0</v>
      </c>
      <c r="BI233" s="4"/>
      <c r="BJ233" s="4"/>
      <c r="BK233" s="236">
        <f t="shared" si="1026"/>
        <v>0</v>
      </c>
      <c r="BL233" s="239">
        <f t="shared" si="1027"/>
        <v>0</v>
      </c>
      <c r="BM233" s="4"/>
      <c r="BN233" s="4"/>
      <c r="BO233" s="240">
        <f t="shared" si="1028"/>
        <v>0</v>
      </c>
      <c r="BP233" s="240">
        <f t="shared" si="1029"/>
        <v>0</v>
      </c>
      <c r="BQ233" s="4"/>
      <c r="BR233" s="4">
        <f t="shared" si="1030"/>
        <v>0</v>
      </c>
      <c r="BS233" s="236">
        <f t="shared" si="1031"/>
        <v>0</v>
      </c>
      <c r="BT233" s="239">
        <f t="shared" si="1032"/>
        <v>0</v>
      </c>
      <c r="BU233" s="4"/>
      <c r="BV233" s="4"/>
      <c r="BW233" s="4"/>
      <c r="BX233" s="4"/>
      <c r="BY233" s="4"/>
      <c r="BZ233" s="4"/>
      <c r="CA233" s="4"/>
      <c r="CB233" s="4"/>
      <c r="CC233" s="4"/>
      <c r="CD233" s="4"/>
      <c r="CE233" s="4"/>
      <c r="CF233" s="4"/>
      <c r="CG233" s="4"/>
      <c r="CH233" s="4"/>
      <c r="CI233" s="4"/>
      <c r="CJ233" s="4"/>
      <c r="CK233" s="4"/>
      <c r="CL233" s="4"/>
      <c r="CM233" s="4">
        <f t="shared" si="997"/>
        <v>0</v>
      </c>
      <c r="CN233" s="4">
        <f t="shared" si="998"/>
        <v>0</v>
      </c>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row>
    <row r="234" spans="1:182" s="5" customFormat="1" x14ac:dyDescent="0.2">
      <c r="A234" s="60"/>
      <c r="B234" s="60"/>
      <c r="C234" s="60" t="s">
        <v>9</v>
      </c>
      <c r="D234" s="60">
        <v>60</v>
      </c>
      <c r="E234" s="6"/>
      <c r="F234" s="67">
        <f t="shared" si="999"/>
        <v>0</v>
      </c>
      <c r="G234" s="6"/>
      <c r="H234" s="67">
        <f t="shared" si="1070"/>
        <v>0</v>
      </c>
      <c r="I234" s="6"/>
      <c r="J234" s="67">
        <f t="shared" ref="J234" si="1103">SUM(I234*$D234)</f>
        <v>0</v>
      </c>
      <c r="K234" s="6"/>
      <c r="L234" s="67">
        <f t="shared" si="1072"/>
        <v>0</v>
      </c>
      <c r="M234" s="6"/>
      <c r="N234" s="67">
        <f t="shared" si="1073"/>
        <v>0</v>
      </c>
      <c r="O234" s="6"/>
      <c r="P234" s="67">
        <f t="shared" si="1074"/>
        <v>0</v>
      </c>
      <c r="Q234" s="6"/>
      <c r="R234" s="67">
        <f t="shared" si="1075"/>
        <v>0</v>
      </c>
      <c r="S234" s="6"/>
      <c r="T234" s="67">
        <f t="shared" si="1076"/>
        <v>0</v>
      </c>
      <c r="U234" s="6"/>
      <c r="V234" s="67">
        <f t="shared" si="1077"/>
        <v>0</v>
      </c>
      <c r="W234" s="6"/>
      <c r="X234" s="67">
        <f t="shared" si="1078"/>
        <v>0</v>
      </c>
      <c r="Y234" s="6"/>
      <c r="Z234" s="67">
        <f t="shared" si="1079"/>
        <v>0</v>
      </c>
      <c r="AA234" s="6"/>
      <c r="AB234" s="67">
        <f t="shared" si="1080"/>
        <v>0</v>
      </c>
      <c r="AC234" s="62"/>
      <c r="AD234" s="67">
        <f t="shared" si="1081"/>
        <v>0</v>
      </c>
      <c r="AE234" s="62"/>
      <c r="AF234" s="67">
        <f t="shared" si="1082"/>
        <v>0</v>
      </c>
      <c r="AG234" s="62"/>
      <c r="AH234" s="67">
        <f t="shared" si="1083"/>
        <v>0</v>
      </c>
      <c r="AI234" s="62"/>
      <c r="AJ234" s="67">
        <f t="shared" si="1084"/>
        <v>0</v>
      </c>
      <c r="AK234" s="62"/>
      <c r="AL234" s="67">
        <f t="shared" si="1085"/>
        <v>0</v>
      </c>
      <c r="AM234" s="62"/>
      <c r="AN234" s="67">
        <f t="shared" si="1086"/>
        <v>0</v>
      </c>
      <c r="AO234" s="62"/>
      <c r="AP234" s="67">
        <f t="shared" si="1087"/>
        <v>0</v>
      </c>
      <c r="AQ234" s="62"/>
      <c r="AR234" s="67">
        <f t="shared" si="1088"/>
        <v>0</v>
      </c>
      <c r="AS234" s="62"/>
      <c r="AT234" s="67">
        <f t="shared" si="1089"/>
        <v>0</v>
      </c>
      <c r="AU234" s="62"/>
      <c r="AV234" s="67">
        <f t="shared" si="1090"/>
        <v>0</v>
      </c>
      <c r="AW234" s="62"/>
      <c r="AX234" s="67">
        <f t="shared" si="1091"/>
        <v>0</v>
      </c>
      <c r="AY234" s="62"/>
      <c r="AZ234" s="67">
        <f t="shared" si="1092"/>
        <v>0</v>
      </c>
      <c r="BA234" s="57"/>
      <c r="BB234" s="64">
        <f t="shared" si="1023"/>
        <v>0</v>
      </c>
      <c r="BC234" s="64">
        <f t="shared" si="996"/>
        <v>0</v>
      </c>
      <c r="BD234" s="4"/>
      <c r="BE234" s="4"/>
      <c r="BF234" s="4"/>
      <c r="BG234" s="236">
        <f t="shared" si="1024"/>
        <v>0</v>
      </c>
      <c r="BH234" s="239">
        <f t="shared" si="1025"/>
        <v>0</v>
      </c>
      <c r="BI234" s="4"/>
      <c r="BJ234" s="4"/>
      <c r="BK234" s="236">
        <f t="shared" si="1026"/>
        <v>0</v>
      </c>
      <c r="BL234" s="239">
        <f t="shared" si="1027"/>
        <v>0</v>
      </c>
      <c r="BM234" s="4"/>
      <c r="BN234" s="4"/>
      <c r="BO234" s="240">
        <f t="shared" si="1028"/>
        <v>0</v>
      </c>
      <c r="BP234" s="240">
        <f t="shared" si="1029"/>
        <v>0</v>
      </c>
      <c r="BQ234" s="4"/>
      <c r="BR234" s="4">
        <f t="shared" si="1030"/>
        <v>0</v>
      </c>
      <c r="BS234" s="236">
        <f t="shared" si="1031"/>
        <v>0</v>
      </c>
      <c r="BT234" s="239">
        <f t="shared" si="1032"/>
        <v>0</v>
      </c>
      <c r="BU234" s="4"/>
      <c r="BV234" s="4"/>
      <c r="BW234" s="4"/>
      <c r="BX234" s="4"/>
      <c r="BY234" s="4"/>
      <c r="BZ234" s="4"/>
      <c r="CA234" s="4"/>
      <c r="CB234" s="4"/>
      <c r="CC234" s="4"/>
      <c r="CD234" s="4"/>
      <c r="CE234" s="4"/>
      <c r="CF234" s="4"/>
      <c r="CG234" s="4"/>
      <c r="CH234" s="4"/>
      <c r="CI234" s="4"/>
      <c r="CJ234" s="4"/>
      <c r="CK234" s="4"/>
      <c r="CL234" s="4"/>
      <c r="CM234" s="4">
        <f t="shared" si="997"/>
        <v>0</v>
      </c>
      <c r="CN234" s="4">
        <f t="shared" si="998"/>
        <v>0</v>
      </c>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row>
    <row r="235" spans="1:182" s="5" customFormat="1" x14ac:dyDescent="0.2">
      <c r="A235" s="60" t="s">
        <v>212</v>
      </c>
      <c r="B235" s="60" t="s">
        <v>213</v>
      </c>
      <c r="C235" s="60" t="s">
        <v>10</v>
      </c>
      <c r="D235" s="60">
        <v>35</v>
      </c>
      <c r="E235" s="6"/>
      <c r="F235" s="67">
        <f t="shared" si="999"/>
        <v>0</v>
      </c>
      <c r="G235" s="6"/>
      <c r="H235" s="67">
        <f t="shared" si="1070"/>
        <v>0</v>
      </c>
      <c r="I235" s="6"/>
      <c r="J235" s="67">
        <f t="shared" ref="J235" si="1104">SUM(I235*$D235)</f>
        <v>0</v>
      </c>
      <c r="K235" s="6"/>
      <c r="L235" s="67">
        <f t="shared" si="1072"/>
        <v>0</v>
      </c>
      <c r="M235" s="6">
        <v>22.75</v>
      </c>
      <c r="N235" s="67">
        <f t="shared" si="1073"/>
        <v>796.25</v>
      </c>
      <c r="O235" s="6"/>
      <c r="P235" s="67">
        <f t="shared" si="1074"/>
        <v>0</v>
      </c>
      <c r="Q235" s="6"/>
      <c r="R235" s="67">
        <f t="shared" si="1075"/>
        <v>0</v>
      </c>
      <c r="S235" s="6"/>
      <c r="T235" s="67">
        <f t="shared" si="1076"/>
        <v>0</v>
      </c>
      <c r="U235" s="6"/>
      <c r="V235" s="67">
        <f t="shared" si="1077"/>
        <v>0</v>
      </c>
      <c r="W235" s="6"/>
      <c r="X235" s="67">
        <f t="shared" si="1078"/>
        <v>0</v>
      </c>
      <c r="Y235" s="6"/>
      <c r="Z235" s="67">
        <f t="shared" si="1079"/>
        <v>0</v>
      </c>
      <c r="AA235" s="6"/>
      <c r="AB235" s="67">
        <f t="shared" si="1080"/>
        <v>0</v>
      </c>
      <c r="AC235" s="62"/>
      <c r="AD235" s="67">
        <f t="shared" si="1081"/>
        <v>0</v>
      </c>
      <c r="AE235" s="62"/>
      <c r="AF235" s="67">
        <f t="shared" si="1082"/>
        <v>0</v>
      </c>
      <c r="AG235" s="62"/>
      <c r="AH235" s="67">
        <f t="shared" si="1083"/>
        <v>0</v>
      </c>
      <c r="AI235" s="62"/>
      <c r="AJ235" s="67">
        <f t="shared" si="1084"/>
        <v>0</v>
      </c>
      <c r="AK235" s="62"/>
      <c r="AL235" s="67">
        <f t="shared" si="1085"/>
        <v>0</v>
      </c>
      <c r="AM235" s="62"/>
      <c r="AN235" s="67">
        <f t="shared" si="1086"/>
        <v>0</v>
      </c>
      <c r="AO235" s="62"/>
      <c r="AP235" s="67">
        <f t="shared" si="1087"/>
        <v>0</v>
      </c>
      <c r="AQ235" s="62"/>
      <c r="AR235" s="67">
        <f t="shared" si="1088"/>
        <v>0</v>
      </c>
      <c r="AS235" s="62"/>
      <c r="AT235" s="67">
        <f t="shared" si="1089"/>
        <v>0</v>
      </c>
      <c r="AU235" s="62"/>
      <c r="AV235" s="67">
        <f t="shared" si="1090"/>
        <v>0</v>
      </c>
      <c r="AW235" s="62"/>
      <c r="AX235" s="67">
        <f t="shared" si="1091"/>
        <v>0</v>
      </c>
      <c r="AY235" s="62"/>
      <c r="AZ235" s="67">
        <f t="shared" si="1092"/>
        <v>0</v>
      </c>
      <c r="BA235" s="57"/>
      <c r="BB235" s="64">
        <f>SUM(E235+G235+I235+K235+M235+O235+Q235+S235+U235+W235+Y235+AA235+AC235+AE235+AG235+AI235+AK235+AM235+AO235+AQ235+AS235+AU235+AW235+AY235)</f>
        <v>22.75</v>
      </c>
      <c r="BC235" s="64">
        <f t="shared" si="996"/>
        <v>796.25</v>
      </c>
      <c r="BD235" s="4"/>
      <c r="BE235" s="4"/>
      <c r="BF235" s="4"/>
      <c r="BG235" s="236">
        <f t="shared" si="1024"/>
        <v>0</v>
      </c>
      <c r="BH235" s="239">
        <f t="shared" si="1025"/>
        <v>0</v>
      </c>
      <c r="BI235" s="4"/>
      <c r="BJ235" s="4"/>
      <c r="BK235" s="236">
        <f t="shared" si="1026"/>
        <v>0</v>
      </c>
      <c r="BL235" s="239">
        <f t="shared" si="1027"/>
        <v>0</v>
      </c>
      <c r="BM235" s="4"/>
      <c r="BN235" s="4"/>
      <c r="BO235" s="240">
        <f t="shared" si="1028"/>
        <v>0</v>
      </c>
      <c r="BP235" s="240">
        <f t="shared" si="1029"/>
        <v>0</v>
      </c>
      <c r="BQ235" s="4"/>
      <c r="BR235" s="4">
        <f t="shared" si="1030"/>
        <v>0</v>
      </c>
      <c r="BS235" s="236">
        <f t="shared" si="1031"/>
        <v>0</v>
      </c>
      <c r="BT235" s="239">
        <f t="shared" si="1032"/>
        <v>0</v>
      </c>
      <c r="BU235" s="4"/>
      <c r="BV235" s="4"/>
      <c r="BW235" s="4"/>
      <c r="BX235" s="4"/>
      <c r="BY235" s="4"/>
      <c r="BZ235" s="4"/>
      <c r="CA235" s="4"/>
      <c r="CB235" s="4"/>
      <c r="CC235" s="4"/>
      <c r="CD235" s="4"/>
      <c r="CE235" s="4"/>
      <c r="CF235" s="4"/>
      <c r="CG235" s="4"/>
      <c r="CH235" s="4"/>
      <c r="CI235" s="4"/>
      <c r="CJ235" s="4"/>
      <c r="CK235" s="4"/>
      <c r="CL235" s="4"/>
      <c r="CM235" s="4">
        <f t="shared" si="997"/>
        <v>0</v>
      </c>
      <c r="CN235" s="4">
        <f t="shared" si="998"/>
        <v>0</v>
      </c>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row>
    <row r="236" spans="1:182" s="5" customFormat="1" x14ac:dyDescent="0.2">
      <c r="A236" s="60"/>
      <c r="B236" s="60"/>
      <c r="C236" s="60" t="s">
        <v>10</v>
      </c>
      <c r="D236" s="60">
        <v>35</v>
      </c>
      <c r="E236" s="6"/>
      <c r="F236" s="67">
        <f t="shared" si="999"/>
        <v>0</v>
      </c>
      <c r="G236" s="6"/>
      <c r="H236" s="67">
        <f t="shared" si="1070"/>
        <v>0</v>
      </c>
      <c r="I236" s="6"/>
      <c r="J236" s="67">
        <f t="shared" ref="J236" si="1105">SUM(I236*$D236)</f>
        <v>0</v>
      </c>
      <c r="K236" s="6"/>
      <c r="L236" s="67">
        <f t="shared" si="1072"/>
        <v>0</v>
      </c>
      <c r="M236" s="6"/>
      <c r="N236" s="67">
        <f t="shared" si="1073"/>
        <v>0</v>
      </c>
      <c r="O236" s="6"/>
      <c r="P236" s="67">
        <f t="shared" si="1074"/>
        <v>0</v>
      </c>
      <c r="Q236" s="6"/>
      <c r="R236" s="67">
        <f t="shared" si="1075"/>
        <v>0</v>
      </c>
      <c r="S236" s="6"/>
      <c r="T236" s="67">
        <f t="shared" si="1076"/>
        <v>0</v>
      </c>
      <c r="U236" s="6"/>
      <c r="V236" s="67">
        <f t="shared" si="1077"/>
        <v>0</v>
      </c>
      <c r="W236" s="6"/>
      <c r="X236" s="67">
        <f t="shared" si="1078"/>
        <v>0</v>
      </c>
      <c r="Y236" s="6"/>
      <c r="Z236" s="67">
        <f t="shared" si="1079"/>
        <v>0</v>
      </c>
      <c r="AA236" s="6"/>
      <c r="AB236" s="67">
        <f t="shared" si="1080"/>
        <v>0</v>
      </c>
      <c r="AC236" s="62"/>
      <c r="AD236" s="67">
        <f t="shared" si="1081"/>
        <v>0</v>
      </c>
      <c r="AE236" s="62"/>
      <c r="AF236" s="67">
        <f t="shared" si="1082"/>
        <v>0</v>
      </c>
      <c r="AG236" s="62"/>
      <c r="AH236" s="67">
        <f t="shared" si="1083"/>
        <v>0</v>
      </c>
      <c r="AI236" s="62"/>
      <c r="AJ236" s="67">
        <f t="shared" si="1084"/>
        <v>0</v>
      </c>
      <c r="AK236" s="62"/>
      <c r="AL236" s="67">
        <f t="shared" si="1085"/>
        <v>0</v>
      </c>
      <c r="AM236" s="62"/>
      <c r="AN236" s="67">
        <f t="shared" si="1086"/>
        <v>0</v>
      </c>
      <c r="AO236" s="62"/>
      <c r="AP236" s="67">
        <f t="shared" si="1087"/>
        <v>0</v>
      </c>
      <c r="AQ236" s="62"/>
      <c r="AR236" s="67">
        <f t="shared" si="1088"/>
        <v>0</v>
      </c>
      <c r="AS236" s="62"/>
      <c r="AT236" s="67">
        <f t="shared" si="1089"/>
        <v>0</v>
      </c>
      <c r="AU236" s="62"/>
      <c r="AV236" s="67">
        <f t="shared" si="1090"/>
        <v>0</v>
      </c>
      <c r="AW236" s="62"/>
      <c r="AX236" s="67">
        <f t="shared" si="1091"/>
        <v>0</v>
      </c>
      <c r="AY236" s="62"/>
      <c r="AZ236" s="67">
        <f t="shared" si="1092"/>
        <v>0</v>
      </c>
      <c r="BA236" s="57"/>
      <c r="BB236" s="64">
        <f t="shared" si="1023"/>
        <v>0</v>
      </c>
      <c r="BC236" s="64">
        <f t="shared" si="996"/>
        <v>0</v>
      </c>
      <c r="BD236" s="4"/>
      <c r="BE236" s="4"/>
      <c r="BF236" s="4"/>
      <c r="BG236" s="236">
        <f t="shared" si="1024"/>
        <v>0</v>
      </c>
      <c r="BH236" s="239">
        <f t="shared" si="1025"/>
        <v>0</v>
      </c>
      <c r="BI236" s="4"/>
      <c r="BJ236" s="4"/>
      <c r="BK236" s="236">
        <f t="shared" si="1026"/>
        <v>0</v>
      </c>
      <c r="BL236" s="239">
        <f t="shared" si="1027"/>
        <v>0</v>
      </c>
      <c r="BM236" s="4"/>
      <c r="BN236" s="4"/>
      <c r="BO236" s="240">
        <f t="shared" si="1028"/>
        <v>0</v>
      </c>
      <c r="BP236" s="240">
        <f t="shared" si="1029"/>
        <v>0</v>
      </c>
      <c r="BQ236" s="4"/>
      <c r="BR236" s="4">
        <f t="shared" si="1030"/>
        <v>0</v>
      </c>
      <c r="BS236" s="236">
        <f t="shared" si="1031"/>
        <v>0</v>
      </c>
      <c r="BT236" s="239">
        <f t="shared" si="1032"/>
        <v>0</v>
      </c>
      <c r="BU236" s="4"/>
      <c r="BV236" s="4"/>
      <c r="BW236" s="4"/>
      <c r="BX236" s="4"/>
      <c r="BY236" s="4"/>
      <c r="BZ236" s="4"/>
      <c r="CA236" s="4"/>
      <c r="CB236" s="4"/>
      <c r="CC236" s="4"/>
      <c r="CD236" s="4"/>
      <c r="CE236" s="4"/>
      <c r="CF236" s="4"/>
      <c r="CG236" s="4"/>
      <c r="CH236" s="4"/>
      <c r="CI236" s="4"/>
      <c r="CJ236" s="4"/>
      <c r="CK236" s="4"/>
      <c r="CL236" s="4"/>
      <c r="CM236" s="4">
        <f t="shared" si="997"/>
        <v>0</v>
      </c>
      <c r="CN236" s="4">
        <f t="shared" si="998"/>
        <v>0</v>
      </c>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row>
    <row r="237" spans="1:182" s="5" customFormat="1" x14ac:dyDescent="0.2">
      <c r="A237" s="60"/>
      <c r="B237" s="60"/>
      <c r="C237" s="60" t="s">
        <v>10</v>
      </c>
      <c r="D237" s="60">
        <v>35</v>
      </c>
      <c r="E237" s="6"/>
      <c r="F237" s="67">
        <f t="shared" si="999"/>
        <v>0</v>
      </c>
      <c r="G237" s="6"/>
      <c r="H237" s="67">
        <f t="shared" si="1070"/>
        <v>0</v>
      </c>
      <c r="I237" s="6"/>
      <c r="J237" s="67">
        <f t="shared" ref="J237" si="1106">SUM(I237*$D237)</f>
        <v>0</v>
      </c>
      <c r="K237" s="6"/>
      <c r="L237" s="67">
        <f t="shared" si="1072"/>
        <v>0</v>
      </c>
      <c r="M237" s="6"/>
      <c r="N237" s="67">
        <f t="shared" si="1073"/>
        <v>0</v>
      </c>
      <c r="O237" s="6"/>
      <c r="P237" s="67">
        <f t="shared" si="1074"/>
        <v>0</v>
      </c>
      <c r="Q237" s="6"/>
      <c r="R237" s="67">
        <f t="shared" si="1075"/>
        <v>0</v>
      </c>
      <c r="S237" s="6"/>
      <c r="T237" s="67">
        <f t="shared" si="1076"/>
        <v>0</v>
      </c>
      <c r="U237" s="6"/>
      <c r="V237" s="67">
        <f t="shared" si="1077"/>
        <v>0</v>
      </c>
      <c r="W237" s="6"/>
      <c r="X237" s="67">
        <f t="shared" si="1078"/>
        <v>0</v>
      </c>
      <c r="Y237" s="6"/>
      <c r="Z237" s="67">
        <f t="shared" si="1079"/>
        <v>0</v>
      </c>
      <c r="AA237" s="6"/>
      <c r="AB237" s="67">
        <f t="shared" si="1080"/>
        <v>0</v>
      </c>
      <c r="AC237" s="62"/>
      <c r="AD237" s="67">
        <f t="shared" si="1081"/>
        <v>0</v>
      </c>
      <c r="AE237" s="62"/>
      <c r="AF237" s="67">
        <f t="shared" si="1082"/>
        <v>0</v>
      </c>
      <c r="AG237" s="62"/>
      <c r="AH237" s="67">
        <f t="shared" si="1083"/>
        <v>0</v>
      </c>
      <c r="AI237" s="62"/>
      <c r="AJ237" s="67">
        <f t="shared" si="1084"/>
        <v>0</v>
      </c>
      <c r="AK237" s="62"/>
      <c r="AL237" s="67">
        <f t="shared" si="1085"/>
        <v>0</v>
      </c>
      <c r="AM237" s="62"/>
      <c r="AN237" s="67">
        <f t="shared" si="1086"/>
        <v>0</v>
      </c>
      <c r="AO237" s="62"/>
      <c r="AP237" s="67">
        <f t="shared" si="1087"/>
        <v>0</v>
      </c>
      <c r="AQ237" s="62"/>
      <c r="AR237" s="67">
        <f t="shared" si="1088"/>
        <v>0</v>
      </c>
      <c r="AS237" s="62"/>
      <c r="AT237" s="67">
        <f t="shared" si="1089"/>
        <v>0</v>
      </c>
      <c r="AU237" s="62"/>
      <c r="AV237" s="67">
        <f t="shared" si="1090"/>
        <v>0</v>
      </c>
      <c r="AW237" s="62"/>
      <c r="AX237" s="67">
        <f t="shared" si="1091"/>
        <v>0</v>
      </c>
      <c r="AY237" s="62"/>
      <c r="AZ237" s="67">
        <f t="shared" si="1092"/>
        <v>0</v>
      </c>
      <c r="BA237" s="57"/>
      <c r="BB237" s="64">
        <f t="shared" si="1023"/>
        <v>0</v>
      </c>
      <c r="BC237" s="64">
        <f t="shared" si="996"/>
        <v>0</v>
      </c>
      <c r="BD237" s="4"/>
      <c r="BE237" s="4"/>
      <c r="BF237" s="4"/>
      <c r="BG237" s="236">
        <f t="shared" si="1024"/>
        <v>0</v>
      </c>
      <c r="BH237" s="239">
        <f t="shared" si="1025"/>
        <v>0</v>
      </c>
      <c r="BI237" s="4"/>
      <c r="BJ237" s="4"/>
      <c r="BK237" s="236">
        <f t="shared" si="1026"/>
        <v>0</v>
      </c>
      <c r="BL237" s="239">
        <f t="shared" si="1027"/>
        <v>0</v>
      </c>
      <c r="BM237" s="4"/>
      <c r="BN237" s="4"/>
      <c r="BO237" s="240">
        <f t="shared" si="1028"/>
        <v>0</v>
      </c>
      <c r="BP237" s="240">
        <f t="shared" si="1029"/>
        <v>0</v>
      </c>
      <c r="BQ237" s="4"/>
      <c r="BR237" s="4">
        <f t="shared" si="1030"/>
        <v>0</v>
      </c>
      <c r="BS237" s="236">
        <f t="shared" si="1031"/>
        <v>0</v>
      </c>
      <c r="BT237" s="239">
        <f t="shared" si="1032"/>
        <v>0</v>
      </c>
      <c r="BU237" s="4"/>
      <c r="BV237" s="4"/>
      <c r="BW237" s="4"/>
      <c r="BX237" s="4"/>
      <c r="BY237" s="4"/>
      <c r="BZ237" s="4"/>
      <c r="CA237" s="4"/>
      <c r="CB237" s="4"/>
      <c r="CC237" s="4"/>
      <c r="CD237" s="4"/>
      <c r="CE237" s="4"/>
      <c r="CF237" s="4"/>
      <c r="CG237" s="4"/>
      <c r="CH237" s="4"/>
      <c r="CI237" s="4"/>
      <c r="CJ237" s="4"/>
      <c r="CK237" s="4"/>
      <c r="CL237" s="4"/>
      <c r="CM237" s="4">
        <f t="shared" si="997"/>
        <v>0</v>
      </c>
      <c r="CN237" s="4">
        <f t="shared" si="998"/>
        <v>0</v>
      </c>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row>
    <row r="238" spans="1:182" s="5" customFormat="1" x14ac:dyDescent="0.2">
      <c r="A238" s="60"/>
      <c r="B238" s="60"/>
      <c r="C238" s="60" t="s">
        <v>10</v>
      </c>
      <c r="D238" s="60">
        <v>35</v>
      </c>
      <c r="E238" s="6"/>
      <c r="F238" s="67">
        <f t="shared" si="999"/>
        <v>0</v>
      </c>
      <c r="G238" s="6"/>
      <c r="H238" s="67">
        <f t="shared" si="1070"/>
        <v>0</v>
      </c>
      <c r="I238" s="6"/>
      <c r="J238" s="67">
        <f t="shared" ref="J238" si="1107">SUM(I238*$D238)</f>
        <v>0</v>
      </c>
      <c r="K238" s="6"/>
      <c r="L238" s="67">
        <f t="shared" si="1072"/>
        <v>0</v>
      </c>
      <c r="M238" s="6"/>
      <c r="N238" s="67">
        <f t="shared" si="1073"/>
        <v>0</v>
      </c>
      <c r="O238" s="6"/>
      <c r="P238" s="67">
        <f t="shared" si="1074"/>
        <v>0</v>
      </c>
      <c r="Q238" s="6"/>
      <c r="R238" s="67">
        <f t="shared" si="1075"/>
        <v>0</v>
      </c>
      <c r="S238" s="6"/>
      <c r="T238" s="67">
        <f t="shared" si="1076"/>
        <v>0</v>
      </c>
      <c r="U238" s="6"/>
      <c r="V238" s="67">
        <f t="shared" si="1077"/>
        <v>0</v>
      </c>
      <c r="W238" s="6"/>
      <c r="X238" s="67">
        <f t="shared" si="1078"/>
        <v>0</v>
      </c>
      <c r="Y238" s="6"/>
      <c r="Z238" s="67">
        <f t="shared" si="1079"/>
        <v>0</v>
      </c>
      <c r="AA238" s="6"/>
      <c r="AB238" s="67">
        <f t="shared" si="1080"/>
        <v>0</v>
      </c>
      <c r="AC238" s="62"/>
      <c r="AD238" s="67">
        <f t="shared" si="1081"/>
        <v>0</v>
      </c>
      <c r="AE238" s="62"/>
      <c r="AF238" s="67">
        <f t="shared" si="1082"/>
        <v>0</v>
      </c>
      <c r="AG238" s="62"/>
      <c r="AH238" s="67">
        <f t="shared" si="1083"/>
        <v>0</v>
      </c>
      <c r="AI238" s="62"/>
      <c r="AJ238" s="67">
        <f t="shared" si="1084"/>
        <v>0</v>
      </c>
      <c r="AK238" s="62"/>
      <c r="AL238" s="67">
        <f t="shared" si="1085"/>
        <v>0</v>
      </c>
      <c r="AM238" s="62"/>
      <c r="AN238" s="67">
        <f t="shared" si="1086"/>
        <v>0</v>
      </c>
      <c r="AO238" s="62"/>
      <c r="AP238" s="67">
        <f t="shared" si="1087"/>
        <v>0</v>
      </c>
      <c r="AQ238" s="62"/>
      <c r="AR238" s="67">
        <f t="shared" si="1088"/>
        <v>0</v>
      </c>
      <c r="AS238" s="62"/>
      <c r="AT238" s="67">
        <f t="shared" si="1089"/>
        <v>0</v>
      </c>
      <c r="AU238" s="62"/>
      <c r="AV238" s="67">
        <f t="shared" si="1090"/>
        <v>0</v>
      </c>
      <c r="AW238" s="62"/>
      <c r="AX238" s="67">
        <f t="shared" si="1091"/>
        <v>0</v>
      </c>
      <c r="AY238" s="62"/>
      <c r="AZ238" s="67">
        <f t="shared" si="1092"/>
        <v>0</v>
      </c>
      <c r="BA238" s="57"/>
      <c r="BB238" s="64">
        <f t="shared" si="1023"/>
        <v>0</v>
      </c>
      <c r="BC238" s="64">
        <f t="shared" si="996"/>
        <v>0</v>
      </c>
      <c r="BD238" s="4"/>
      <c r="BE238" s="4"/>
      <c r="BF238" s="4"/>
      <c r="BG238" s="236">
        <f t="shared" si="1024"/>
        <v>0</v>
      </c>
      <c r="BH238" s="239">
        <f t="shared" si="1025"/>
        <v>0</v>
      </c>
      <c r="BI238" s="4"/>
      <c r="BJ238" s="4"/>
      <c r="BK238" s="236">
        <f t="shared" si="1026"/>
        <v>0</v>
      </c>
      <c r="BL238" s="239">
        <f t="shared" si="1027"/>
        <v>0</v>
      </c>
      <c r="BM238" s="4"/>
      <c r="BN238" s="4"/>
      <c r="BO238" s="240">
        <f t="shared" si="1028"/>
        <v>0</v>
      </c>
      <c r="BP238" s="240">
        <f t="shared" si="1029"/>
        <v>0</v>
      </c>
      <c r="BQ238" s="4"/>
      <c r="BR238" s="4">
        <f t="shared" si="1030"/>
        <v>0</v>
      </c>
      <c r="BS238" s="236">
        <f t="shared" si="1031"/>
        <v>0</v>
      </c>
      <c r="BT238" s="239">
        <f t="shared" si="1032"/>
        <v>0</v>
      </c>
      <c r="BU238" s="4"/>
      <c r="BV238" s="4"/>
      <c r="BW238" s="4"/>
      <c r="BX238" s="4"/>
      <c r="BY238" s="4"/>
      <c r="BZ238" s="4"/>
      <c r="CA238" s="4"/>
      <c r="CB238" s="4"/>
      <c r="CC238" s="4"/>
      <c r="CD238" s="4"/>
      <c r="CE238" s="4"/>
      <c r="CF238" s="4"/>
      <c r="CG238" s="4"/>
      <c r="CH238" s="4"/>
      <c r="CI238" s="4"/>
      <c r="CJ238" s="4"/>
      <c r="CK238" s="4"/>
      <c r="CL238" s="4"/>
      <c r="CM238" s="4">
        <f t="shared" si="997"/>
        <v>0</v>
      </c>
      <c r="CN238" s="4">
        <f t="shared" si="998"/>
        <v>0</v>
      </c>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row>
    <row r="239" spans="1:182" s="5" customFormat="1" x14ac:dyDescent="0.2">
      <c r="A239" s="19"/>
      <c r="B239" s="19"/>
      <c r="C239" s="19"/>
      <c r="D239" s="19"/>
      <c r="E239" s="19"/>
      <c r="F239" s="19"/>
      <c r="G239" s="19"/>
      <c r="H239" s="19"/>
      <c r="I239" s="19"/>
      <c r="J239" s="19"/>
      <c r="K239" s="58"/>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58"/>
      <c r="AJ239" s="19"/>
      <c r="AK239" s="19"/>
      <c r="AL239" s="19"/>
      <c r="AM239" s="19"/>
      <c r="AN239" s="19"/>
      <c r="AO239" s="19"/>
      <c r="AP239" s="19"/>
      <c r="AQ239" s="19"/>
      <c r="AR239" s="19"/>
      <c r="AS239" s="19"/>
      <c r="AT239" s="19"/>
      <c r="AU239" s="19"/>
      <c r="AV239" s="19"/>
      <c r="AW239" s="19"/>
      <c r="AX239" s="19"/>
      <c r="AY239" s="19"/>
      <c r="AZ239" s="19"/>
      <c r="BA239" s="19"/>
      <c r="BB239" s="17"/>
      <c r="BC239" s="17"/>
      <c r="BD239" s="4"/>
      <c r="BE239" s="4"/>
      <c r="BF239" s="4"/>
      <c r="BG239" s="236">
        <f t="shared" si="1024"/>
        <v>0</v>
      </c>
      <c r="BH239" s="239">
        <f t="shared" si="1025"/>
        <v>0</v>
      </c>
      <c r="BI239" s="4"/>
      <c r="BJ239" s="4"/>
      <c r="BK239" s="236">
        <f t="shared" si="1026"/>
        <v>0</v>
      </c>
      <c r="BL239" s="239">
        <f t="shared" si="1027"/>
        <v>0</v>
      </c>
      <c r="BM239" s="4"/>
      <c r="BN239" s="4"/>
      <c r="BO239" s="240">
        <f t="shared" si="1028"/>
        <v>0</v>
      </c>
      <c r="BP239" s="240">
        <f t="shared" si="1029"/>
        <v>0</v>
      </c>
      <c r="BQ239" s="4"/>
      <c r="BR239" s="4">
        <f t="shared" si="1030"/>
        <v>0</v>
      </c>
      <c r="BS239" s="236">
        <f t="shared" si="1031"/>
        <v>0</v>
      </c>
      <c r="BT239" s="239">
        <f t="shared" si="1032"/>
        <v>0</v>
      </c>
      <c r="BU239" s="4"/>
      <c r="BV239" s="4"/>
      <c r="BW239" s="4"/>
      <c r="BX239" s="4"/>
      <c r="BY239" s="4"/>
      <c r="BZ239" s="4"/>
      <c r="CA239" s="4"/>
      <c r="CB239" s="4"/>
      <c r="CC239" s="4"/>
      <c r="CD239" s="4"/>
      <c r="CE239" s="4"/>
      <c r="CF239" s="4"/>
      <c r="CG239" s="4"/>
      <c r="CH239" s="4"/>
      <c r="CI239" s="4"/>
      <c r="CJ239" s="4"/>
      <c r="CK239" s="4"/>
      <c r="CL239" s="4"/>
      <c r="CM239" s="4">
        <f t="shared" si="997"/>
        <v>0</v>
      </c>
      <c r="CN239" s="4">
        <f t="shared" si="998"/>
        <v>0</v>
      </c>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row>
    <row r="240" spans="1:182" s="5" customFormat="1"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59"/>
      <c r="AD240" s="19"/>
      <c r="AE240" s="59"/>
      <c r="AF240" s="19"/>
      <c r="AG240" s="59"/>
      <c r="AH240" s="19"/>
      <c r="AI240" s="59"/>
      <c r="AJ240" s="19"/>
      <c r="AK240" s="59"/>
      <c r="AL240" s="19"/>
      <c r="AM240" s="59"/>
      <c r="AN240" s="19"/>
      <c r="AO240" s="59"/>
      <c r="AP240" s="19"/>
      <c r="AQ240" s="59"/>
      <c r="AR240" s="19"/>
      <c r="AS240" s="59"/>
      <c r="AT240" s="19"/>
      <c r="AU240" s="59"/>
      <c r="AV240" s="19"/>
      <c r="AW240" s="59"/>
      <c r="AX240" s="19"/>
      <c r="AY240" s="59"/>
      <c r="AZ240" s="19"/>
      <c r="BA240" s="19"/>
      <c r="BB240" s="17"/>
      <c r="BC240" s="17"/>
      <c r="BD240" s="66"/>
      <c r="BE240" s="4"/>
      <c r="BF240" s="4"/>
      <c r="BG240" s="236">
        <f t="shared" si="1024"/>
        <v>0</v>
      </c>
      <c r="BH240" s="239">
        <f t="shared" si="1025"/>
        <v>0</v>
      </c>
      <c r="BI240" s="4"/>
      <c r="BJ240" s="4"/>
      <c r="BK240" s="236">
        <f t="shared" si="1026"/>
        <v>0</v>
      </c>
      <c r="BL240" s="239">
        <f t="shared" si="1027"/>
        <v>0</v>
      </c>
      <c r="BM240" s="4"/>
      <c r="BN240" s="4"/>
      <c r="BO240" s="240">
        <f t="shared" si="1028"/>
        <v>0</v>
      </c>
      <c r="BP240" s="240">
        <f t="shared" si="1029"/>
        <v>0</v>
      </c>
      <c r="BQ240" s="4"/>
      <c r="BR240" s="4">
        <f t="shared" si="1030"/>
        <v>0</v>
      </c>
      <c r="BS240" s="236">
        <f t="shared" si="1031"/>
        <v>0</v>
      </c>
      <c r="BT240" s="239">
        <f t="shared" si="1032"/>
        <v>0</v>
      </c>
      <c r="BU240" s="4"/>
      <c r="BV240" s="4"/>
      <c r="BW240" s="4"/>
      <c r="BX240" s="4"/>
      <c r="BY240" s="4"/>
      <c r="BZ240" s="4"/>
      <c r="CA240" s="4"/>
      <c r="CB240" s="4"/>
      <c r="CC240" s="4"/>
      <c r="CD240" s="4"/>
      <c r="CE240" s="4"/>
      <c r="CF240" s="4"/>
      <c r="CG240" s="4"/>
      <c r="CH240" s="4"/>
      <c r="CI240" s="4"/>
      <c r="CJ240" s="4"/>
      <c r="CK240" s="4"/>
      <c r="CL240" s="4"/>
      <c r="CM240" s="4">
        <f t="shared" si="997"/>
        <v>0</v>
      </c>
      <c r="CN240" s="4">
        <f t="shared" si="998"/>
        <v>0</v>
      </c>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row>
    <row r="241" spans="1:182" s="14" customFormat="1" ht="48" x14ac:dyDescent="0.2">
      <c r="A241" s="68"/>
      <c r="B241" s="68" t="s">
        <v>80</v>
      </c>
      <c r="C241" s="68"/>
      <c r="D241" s="68"/>
      <c r="E241" s="68">
        <f t="shared" ref="E241:AZ241" si="1108">SUM(E208:E238)</f>
        <v>2.25</v>
      </c>
      <c r="F241" s="153">
        <f t="shared" si="1108"/>
        <v>265.5</v>
      </c>
      <c r="G241" s="68">
        <f t="shared" si="1108"/>
        <v>0</v>
      </c>
      <c r="H241" s="68">
        <f t="shared" si="1108"/>
        <v>0</v>
      </c>
      <c r="I241" s="68">
        <f t="shared" si="1108"/>
        <v>1.75</v>
      </c>
      <c r="J241" s="68">
        <f t="shared" si="1108"/>
        <v>175</v>
      </c>
      <c r="K241" s="68">
        <f t="shared" si="1108"/>
        <v>0</v>
      </c>
      <c r="L241" s="68">
        <f t="shared" si="1108"/>
        <v>0</v>
      </c>
      <c r="M241" s="68">
        <f t="shared" si="1108"/>
        <v>31.75</v>
      </c>
      <c r="N241" s="68">
        <f t="shared" si="1108"/>
        <v>1822.25</v>
      </c>
      <c r="O241" s="68">
        <f t="shared" si="1108"/>
        <v>0</v>
      </c>
      <c r="P241" s="68">
        <f t="shared" si="1108"/>
        <v>0</v>
      </c>
      <c r="Q241" s="68">
        <f t="shared" si="1108"/>
        <v>0</v>
      </c>
      <c r="R241" s="68">
        <f t="shared" si="1108"/>
        <v>0</v>
      </c>
      <c r="S241" s="68">
        <f t="shared" si="1108"/>
        <v>0</v>
      </c>
      <c r="T241" s="68">
        <f t="shared" si="1108"/>
        <v>0</v>
      </c>
      <c r="U241" s="68">
        <f t="shared" si="1108"/>
        <v>0</v>
      </c>
      <c r="V241" s="68">
        <f t="shared" si="1108"/>
        <v>0</v>
      </c>
      <c r="W241" s="68">
        <f t="shared" si="1108"/>
        <v>0</v>
      </c>
      <c r="X241" s="68">
        <f t="shared" si="1108"/>
        <v>0</v>
      </c>
      <c r="Y241" s="68">
        <f t="shared" si="1108"/>
        <v>0</v>
      </c>
      <c r="Z241" s="68">
        <f t="shared" si="1108"/>
        <v>0</v>
      </c>
      <c r="AA241" s="68">
        <f t="shared" si="1108"/>
        <v>0</v>
      </c>
      <c r="AB241" s="68">
        <f t="shared" si="1108"/>
        <v>0</v>
      </c>
      <c r="AC241" s="68">
        <f t="shared" si="1108"/>
        <v>0</v>
      </c>
      <c r="AD241" s="68">
        <f t="shared" si="1108"/>
        <v>0</v>
      </c>
      <c r="AE241" s="68">
        <f t="shared" si="1108"/>
        <v>0</v>
      </c>
      <c r="AF241" s="68">
        <f t="shared" si="1108"/>
        <v>0</v>
      </c>
      <c r="AG241" s="68">
        <f t="shared" si="1108"/>
        <v>0</v>
      </c>
      <c r="AH241" s="68">
        <f t="shared" si="1108"/>
        <v>0</v>
      </c>
      <c r="AI241" s="68">
        <f t="shared" si="1108"/>
        <v>0</v>
      </c>
      <c r="AJ241" s="68">
        <f t="shared" si="1108"/>
        <v>0</v>
      </c>
      <c r="AK241" s="68">
        <f t="shared" si="1108"/>
        <v>0</v>
      </c>
      <c r="AL241" s="68">
        <f t="shared" si="1108"/>
        <v>0</v>
      </c>
      <c r="AM241" s="68">
        <f t="shared" si="1108"/>
        <v>0</v>
      </c>
      <c r="AN241" s="68">
        <f t="shared" si="1108"/>
        <v>0</v>
      </c>
      <c r="AO241" s="68">
        <f t="shared" si="1108"/>
        <v>0</v>
      </c>
      <c r="AP241" s="68">
        <f t="shared" si="1108"/>
        <v>0</v>
      </c>
      <c r="AQ241" s="68">
        <f t="shared" si="1108"/>
        <v>0</v>
      </c>
      <c r="AR241" s="68">
        <f t="shared" si="1108"/>
        <v>0</v>
      </c>
      <c r="AS241" s="68">
        <f t="shared" si="1108"/>
        <v>0</v>
      </c>
      <c r="AT241" s="68">
        <f t="shared" si="1108"/>
        <v>0</v>
      </c>
      <c r="AU241" s="68">
        <f t="shared" si="1108"/>
        <v>0</v>
      </c>
      <c r="AV241" s="68">
        <f t="shared" si="1108"/>
        <v>0</v>
      </c>
      <c r="AW241" s="68">
        <f t="shared" si="1108"/>
        <v>0</v>
      </c>
      <c r="AX241" s="68">
        <f t="shared" si="1108"/>
        <v>0</v>
      </c>
      <c r="AY241" s="68">
        <f t="shared" si="1108"/>
        <v>0</v>
      </c>
      <c r="AZ241" s="68">
        <f t="shared" si="1108"/>
        <v>0</v>
      </c>
      <c r="BA241" s="68"/>
      <c r="BB241" s="69">
        <f>SUM(BB208:BB238)</f>
        <v>35.75</v>
      </c>
      <c r="BC241" s="69">
        <f>SUM(BC208:BC238)</f>
        <v>2262.75</v>
      </c>
      <c r="BD241" s="70" t="s">
        <v>80</v>
      </c>
      <c r="BE241" s="153">
        <f>SUM(BE208:BE240)</f>
        <v>2.5</v>
      </c>
      <c r="BF241" s="153">
        <f t="shared" ref="BF241:BN241" si="1109">SUM(BF208:BF240)</f>
        <v>310</v>
      </c>
      <c r="BG241" s="153">
        <f t="shared" si="1109"/>
        <v>4.75</v>
      </c>
      <c r="BH241" s="153">
        <f t="shared" si="1109"/>
        <v>575.5</v>
      </c>
      <c r="BI241" s="153">
        <f t="shared" si="1109"/>
        <v>0</v>
      </c>
      <c r="BJ241" s="153">
        <f t="shared" si="1109"/>
        <v>0</v>
      </c>
      <c r="BK241" s="153">
        <f t="shared" si="1109"/>
        <v>0</v>
      </c>
      <c r="BL241" s="153">
        <f t="shared" si="1109"/>
        <v>0</v>
      </c>
      <c r="BM241" s="153">
        <f t="shared" si="1109"/>
        <v>0</v>
      </c>
      <c r="BN241" s="153">
        <f t="shared" si="1109"/>
        <v>0</v>
      </c>
      <c r="BO241" s="153">
        <f>SUM(BO208:BO240)</f>
        <v>1.75</v>
      </c>
      <c r="BP241" s="153">
        <f>SUM(BP208:BP240)</f>
        <v>175</v>
      </c>
      <c r="BQ241" s="153">
        <f t="shared" ref="BQ241:CL241" si="1110">SUM(BQ208:BQ240)</f>
        <v>1</v>
      </c>
      <c r="BR241" s="153">
        <f t="shared" si="1110"/>
        <v>140</v>
      </c>
      <c r="BS241" s="153">
        <f>SUM(BS208:BS240)</f>
        <v>1</v>
      </c>
      <c r="BT241" s="153">
        <f>SUM(BT208:BT240)</f>
        <v>140</v>
      </c>
      <c r="BU241" s="153">
        <f t="shared" si="1110"/>
        <v>0</v>
      </c>
      <c r="BV241" s="153">
        <f t="shared" si="1110"/>
        <v>0</v>
      </c>
      <c r="BW241" s="153">
        <f t="shared" si="1110"/>
        <v>0</v>
      </c>
      <c r="BX241" s="153">
        <f t="shared" si="1110"/>
        <v>0</v>
      </c>
      <c r="BY241" s="153">
        <f t="shared" si="1110"/>
        <v>0</v>
      </c>
      <c r="BZ241" s="153">
        <f t="shared" si="1110"/>
        <v>0</v>
      </c>
      <c r="CA241" s="153">
        <f t="shared" si="1110"/>
        <v>0</v>
      </c>
      <c r="CB241" s="153">
        <f t="shared" si="1110"/>
        <v>0</v>
      </c>
      <c r="CC241" s="153">
        <f t="shared" si="1110"/>
        <v>0</v>
      </c>
      <c r="CD241" s="153">
        <f t="shared" si="1110"/>
        <v>0</v>
      </c>
      <c r="CE241" s="153">
        <f t="shared" si="1110"/>
        <v>0</v>
      </c>
      <c r="CF241" s="153">
        <f t="shared" si="1110"/>
        <v>0</v>
      </c>
      <c r="CG241" s="153">
        <f t="shared" si="1110"/>
        <v>0</v>
      </c>
      <c r="CH241" s="153">
        <f t="shared" si="1110"/>
        <v>0</v>
      </c>
      <c r="CI241" s="153">
        <f t="shared" si="1110"/>
        <v>0</v>
      </c>
      <c r="CJ241" s="153">
        <f t="shared" si="1110"/>
        <v>0</v>
      </c>
      <c r="CK241" s="153">
        <f t="shared" si="1110"/>
        <v>0</v>
      </c>
      <c r="CL241" s="153">
        <f t="shared" si="1110"/>
        <v>0</v>
      </c>
      <c r="CM241" s="69">
        <f>SUM(CM208:CM238)</f>
        <v>3.5</v>
      </c>
      <c r="CN241" s="69">
        <f>SUM(CN208:CN238)</f>
        <v>450</v>
      </c>
      <c r="CO241" s="70" t="s">
        <v>80</v>
      </c>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c r="DQ241" s="18"/>
      <c r="DR241" s="18"/>
      <c r="DS241" s="18"/>
      <c r="DT241" s="18"/>
      <c r="DU241" s="18"/>
      <c r="DV241" s="18"/>
      <c r="DW241" s="18"/>
      <c r="DX241" s="18"/>
      <c r="DY241" s="18"/>
      <c r="DZ241" s="18"/>
      <c r="EA241" s="18"/>
      <c r="EB241" s="18"/>
      <c r="EC241" s="18"/>
      <c r="ED241" s="18"/>
      <c r="EE241" s="18"/>
      <c r="EF241" s="18"/>
      <c r="EG241" s="18"/>
      <c r="EH241" s="18"/>
      <c r="EI241" s="18"/>
      <c r="EJ241" s="18"/>
      <c r="EK241" s="18"/>
      <c r="EL241" s="18"/>
      <c r="EM241" s="18"/>
      <c r="EN241" s="18"/>
      <c r="EO241" s="18"/>
      <c r="EP241" s="18"/>
      <c r="EQ241" s="18"/>
      <c r="ER241" s="18"/>
      <c r="ES241" s="18"/>
      <c r="ET241" s="18"/>
      <c r="EU241" s="18"/>
      <c r="EV241" s="18"/>
      <c r="EW241" s="18"/>
      <c r="EX241" s="18"/>
      <c r="EY241" s="18"/>
      <c r="EZ241" s="18"/>
      <c r="FA241" s="18"/>
      <c r="FB241" s="18"/>
      <c r="FC241" s="18"/>
      <c r="FD241" s="18"/>
      <c r="FE241" s="18"/>
      <c r="FF241" s="18"/>
      <c r="FG241" s="18"/>
      <c r="FH241" s="18"/>
      <c r="FI241" s="18"/>
      <c r="FJ241" s="18"/>
      <c r="FK241" s="18"/>
      <c r="FL241" s="18"/>
      <c r="FM241" s="18"/>
      <c r="FN241" s="18"/>
      <c r="FO241" s="18"/>
      <c r="FP241" s="18"/>
      <c r="FQ241" s="18"/>
      <c r="FR241" s="18"/>
      <c r="FS241" s="18"/>
      <c r="FT241" s="18"/>
      <c r="FU241" s="18"/>
      <c r="FV241" s="18"/>
      <c r="FW241" s="18"/>
      <c r="FX241" s="18"/>
      <c r="FY241" s="18"/>
      <c r="FZ241" s="18"/>
    </row>
    <row r="242" spans="1:182" ht="24" x14ac:dyDescent="0.2">
      <c r="A242" s="68"/>
      <c r="B242" s="68" t="s">
        <v>81</v>
      </c>
      <c r="C242" s="68"/>
      <c r="D242" s="68"/>
      <c r="E242" s="265">
        <f>F241/E241</f>
        <v>118</v>
      </c>
      <c r="F242" s="265"/>
      <c r="G242" s="265" t="e">
        <f>H241/G241</f>
        <v>#DIV/0!</v>
      </c>
      <c r="H242" s="265"/>
      <c r="I242" s="265">
        <f>J241/I241</f>
        <v>100</v>
      </c>
      <c r="J242" s="265"/>
      <c r="K242" s="265" t="e">
        <f>L241/K241</f>
        <v>#DIV/0!</v>
      </c>
      <c r="L242" s="265"/>
      <c r="M242" s="265">
        <f>N241/M241</f>
        <v>57.393700787401578</v>
      </c>
      <c r="N242" s="265"/>
      <c r="O242" s="265" t="e">
        <f>P241/O241</f>
        <v>#DIV/0!</v>
      </c>
      <c r="P242" s="265"/>
      <c r="Q242" s="265" t="e">
        <f>R241/Q241</f>
        <v>#DIV/0!</v>
      </c>
      <c r="R242" s="265"/>
      <c r="S242" s="265" t="e">
        <f>T241/S241</f>
        <v>#DIV/0!</v>
      </c>
      <c r="T242" s="265"/>
      <c r="U242" s="265" t="e">
        <f>V241/U241</f>
        <v>#DIV/0!</v>
      </c>
      <c r="V242" s="265"/>
      <c r="W242" s="265" t="e">
        <f>X241/W241</f>
        <v>#DIV/0!</v>
      </c>
      <c r="X242" s="265"/>
      <c r="Y242" s="265" t="e">
        <f>Z241/Y241</f>
        <v>#DIV/0!</v>
      </c>
      <c r="Z242" s="265"/>
      <c r="AA242" s="265" t="e">
        <f>AB241/AA241</f>
        <v>#DIV/0!</v>
      </c>
      <c r="AB242" s="265"/>
      <c r="AC242" s="265" t="e">
        <f>AD241/AC241</f>
        <v>#DIV/0!</v>
      </c>
      <c r="AD242" s="265"/>
      <c r="AE242" s="265" t="e">
        <f>AF241/AE241</f>
        <v>#DIV/0!</v>
      </c>
      <c r="AF242" s="265"/>
      <c r="AG242" s="265" t="e">
        <f>AH241/AG241</f>
        <v>#DIV/0!</v>
      </c>
      <c r="AH242" s="265"/>
      <c r="AI242" s="265" t="e">
        <f>AJ241/AI241</f>
        <v>#DIV/0!</v>
      </c>
      <c r="AJ242" s="265"/>
      <c r="AK242" s="265" t="e">
        <f>AL241/AK241</f>
        <v>#DIV/0!</v>
      </c>
      <c r="AL242" s="265"/>
      <c r="AM242" s="265" t="e">
        <f>AN241/AM241</f>
        <v>#DIV/0!</v>
      </c>
      <c r="AN242" s="265"/>
      <c r="AO242" s="265" t="e">
        <f>AP241/AO241</f>
        <v>#DIV/0!</v>
      </c>
      <c r="AP242" s="265"/>
      <c r="AQ242" s="265" t="e">
        <f>AR241/AQ241</f>
        <v>#DIV/0!</v>
      </c>
      <c r="AR242" s="265"/>
      <c r="AS242" s="265" t="e">
        <f>AT241/AS241</f>
        <v>#DIV/0!</v>
      </c>
      <c r="AT242" s="265"/>
      <c r="AU242" s="265" t="e">
        <f>AV241/AU241</f>
        <v>#DIV/0!</v>
      </c>
      <c r="AV242" s="265"/>
      <c r="AW242" s="265" t="e">
        <f>AX241/AW241</f>
        <v>#DIV/0!</v>
      </c>
      <c r="AX242" s="265"/>
      <c r="AY242" s="265" t="e">
        <f>AZ241/AY241</f>
        <v>#DIV/0!</v>
      </c>
      <c r="AZ242" s="265"/>
      <c r="BA242" s="73"/>
      <c r="BB242" s="266">
        <f>BC241/BB241</f>
        <v>63.293706293706293</v>
      </c>
      <c r="BC242" s="266"/>
      <c r="BD242" s="71" t="s">
        <v>82</v>
      </c>
      <c r="BE242" s="265"/>
      <c r="BF242" s="265"/>
      <c r="BG242" s="234"/>
      <c r="BH242" s="234"/>
      <c r="BI242" s="265"/>
      <c r="BJ242" s="265"/>
      <c r="BK242" s="234"/>
      <c r="BL242" s="234"/>
      <c r="BM242" s="265"/>
      <c r="BN242" s="265"/>
      <c r="BO242" s="234"/>
      <c r="BP242" s="234"/>
      <c r="BQ242" s="265"/>
      <c r="BR242" s="265"/>
      <c r="BS242" s="244"/>
      <c r="BT242" s="244"/>
      <c r="BU242" s="265"/>
      <c r="BV242" s="265"/>
      <c r="BW242" s="265"/>
      <c r="BX242" s="265"/>
      <c r="BY242" s="265"/>
      <c r="BZ242" s="265"/>
      <c r="CA242" s="265"/>
      <c r="CB242" s="265"/>
      <c r="CC242" s="265"/>
      <c r="CD242" s="265"/>
      <c r="CE242" s="265"/>
      <c r="CF242" s="265"/>
      <c r="CG242" s="265"/>
      <c r="CH242" s="265"/>
      <c r="CI242" s="265"/>
      <c r="CJ242" s="265"/>
      <c r="CK242" s="234"/>
      <c r="CL242" s="181"/>
      <c r="CM242" s="266">
        <f>CN241/CM241</f>
        <v>128.57142857142858</v>
      </c>
      <c r="CN242" s="266"/>
      <c r="CO242" s="71" t="s">
        <v>82</v>
      </c>
      <c r="FW242" s="4"/>
      <c r="FX242" s="4"/>
      <c r="FY242" s="4"/>
      <c r="FZ242" s="4"/>
    </row>
    <row r="243" spans="1:182" x14ac:dyDescent="0.2">
      <c r="FW243" s="4"/>
      <c r="FX243" s="4"/>
      <c r="FY243" s="4"/>
      <c r="FZ243" s="4"/>
    </row>
    <row r="244" spans="1:182" x14ac:dyDescent="0.2">
      <c r="FW244" s="4"/>
      <c r="FX244" s="4"/>
      <c r="FY244" s="4"/>
      <c r="FZ244" s="4"/>
    </row>
    <row r="245" spans="1:182" s="4" customFormat="1" ht="12.75" customHeight="1" x14ac:dyDescent="0.2">
      <c r="A245" s="52"/>
      <c r="B245" s="52"/>
      <c r="C245" s="53"/>
      <c r="D245" s="53"/>
      <c r="E245" s="269">
        <v>2016</v>
      </c>
      <c r="F245" s="270"/>
      <c r="G245" s="270"/>
      <c r="H245" s="270"/>
      <c r="I245" s="270"/>
      <c r="J245" s="270"/>
      <c r="K245" s="270"/>
      <c r="L245" s="270"/>
      <c r="M245" s="270"/>
      <c r="N245" s="270"/>
      <c r="O245" s="270"/>
      <c r="P245" s="270"/>
      <c r="Q245" s="270"/>
      <c r="R245" s="270"/>
      <c r="S245" s="270"/>
      <c r="T245" s="270"/>
      <c r="U245" s="270"/>
      <c r="V245" s="270"/>
      <c r="W245" s="270"/>
      <c r="X245" s="270"/>
      <c r="Y245" s="270"/>
      <c r="Z245" s="270"/>
      <c r="AA245" s="270"/>
      <c r="AB245" s="271"/>
      <c r="AC245" s="275">
        <v>2017</v>
      </c>
      <c r="AD245" s="276"/>
      <c r="AE245" s="276"/>
      <c r="AF245" s="276"/>
      <c r="AG245" s="276"/>
      <c r="AH245" s="276"/>
      <c r="AI245" s="276"/>
      <c r="AJ245" s="276"/>
      <c r="AK245" s="276"/>
      <c r="AL245" s="276"/>
      <c r="AM245" s="276"/>
      <c r="AN245" s="276"/>
      <c r="AO245" s="276"/>
      <c r="AP245" s="276"/>
      <c r="AQ245" s="276"/>
      <c r="AR245" s="276"/>
      <c r="AS245" s="276"/>
      <c r="AT245" s="276"/>
      <c r="AU245" s="276"/>
      <c r="AV245" s="276"/>
      <c r="AW245" s="276"/>
      <c r="AX245" s="276"/>
      <c r="AY245" s="276"/>
      <c r="AZ245" s="277"/>
      <c r="BA245" s="65"/>
      <c r="BB245" s="17"/>
      <c r="BC245" s="17"/>
    </row>
    <row r="246" spans="1:182" s="5" customFormat="1" ht="15.75" x14ac:dyDescent="0.25">
      <c r="A246" s="72"/>
      <c r="B246" s="72" t="str">
        <f>'Stundenverteilung INGE'!P5</f>
        <v>AeBo - K</v>
      </c>
      <c r="C246" s="281" t="str">
        <f>'Stundenverteilung INGE'!P7</f>
        <v>TP3</v>
      </c>
      <c r="D246" s="282"/>
      <c r="E246" s="272"/>
      <c r="F246" s="273"/>
      <c r="G246" s="273"/>
      <c r="H246" s="273"/>
      <c r="I246" s="273"/>
      <c r="J246" s="273"/>
      <c r="K246" s="273"/>
      <c r="L246" s="273"/>
      <c r="M246" s="273"/>
      <c r="N246" s="273"/>
      <c r="O246" s="273"/>
      <c r="P246" s="273"/>
      <c r="Q246" s="273"/>
      <c r="R246" s="273"/>
      <c r="S246" s="273"/>
      <c r="T246" s="273"/>
      <c r="U246" s="273"/>
      <c r="V246" s="273"/>
      <c r="W246" s="273"/>
      <c r="X246" s="273"/>
      <c r="Y246" s="273"/>
      <c r="Z246" s="273"/>
      <c r="AA246" s="273"/>
      <c r="AB246" s="274"/>
      <c r="AC246" s="278"/>
      <c r="AD246" s="279"/>
      <c r="AE246" s="279"/>
      <c r="AF246" s="279"/>
      <c r="AG246" s="279"/>
      <c r="AH246" s="279"/>
      <c r="AI246" s="279"/>
      <c r="AJ246" s="279"/>
      <c r="AK246" s="279"/>
      <c r="AL246" s="279"/>
      <c r="AM246" s="279"/>
      <c r="AN246" s="279"/>
      <c r="AO246" s="279"/>
      <c r="AP246" s="279"/>
      <c r="AQ246" s="279"/>
      <c r="AR246" s="279"/>
      <c r="AS246" s="279"/>
      <c r="AT246" s="279"/>
      <c r="AU246" s="279"/>
      <c r="AV246" s="279"/>
      <c r="AW246" s="279"/>
      <c r="AX246" s="279"/>
      <c r="AY246" s="279"/>
      <c r="AZ246" s="280"/>
      <c r="BA246" s="65"/>
      <c r="BB246" s="16"/>
      <c r="BC246" s="16"/>
      <c r="BD246" s="4"/>
      <c r="BE246" s="183" t="s">
        <v>176</v>
      </c>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row>
    <row r="247" spans="1:182" s="5" customFormat="1" ht="24" x14ac:dyDescent="0.2">
      <c r="A247" s="54" t="s">
        <v>0</v>
      </c>
      <c r="B247" s="54" t="s">
        <v>103</v>
      </c>
      <c r="C247" s="55" t="s">
        <v>1</v>
      </c>
      <c r="D247" s="55" t="s">
        <v>6</v>
      </c>
      <c r="E247" s="56" t="s">
        <v>13</v>
      </c>
      <c r="F247" s="56" t="s">
        <v>14</v>
      </c>
      <c r="G247" s="56" t="s">
        <v>15</v>
      </c>
      <c r="H247" s="56" t="s">
        <v>16</v>
      </c>
      <c r="I247" s="56" t="s">
        <v>17</v>
      </c>
      <c r="J247" s="56" t="s">
        <v>18</v>
      </c>
      <c r="K247" s="56" t="s">
        <v>19</v>
      </c>
      <c r="L247" s="56" t="s">
        <v>20</v>
      </c>
      <c r="M247" s="56" t="s">
        <v>21</v>
      </c>
      <c r="N247" s="56" t="s">
        <v>22</v>
      </c>
      <c r="O247" s="56" t="s">
        <v>23</v>
      </c>
      <c r="P247" s="56" t="s">
        <v>24</v>
      </c>
      <c r="Q247" s="56" t="s">
        <v>25</v>
      </c>
      <c r="R247" s="56" t="s">
        <v>26</v>
      </c>
      <c r="S247" s="56" t="s">
        <v>27</v>
      </c>
      <c r="T247" s="56" t="s">
        <v>28</v>
      </c>
      <c r="U247" s="56" t="s">
        <v>29</v>
      </c>
      <c r="V247" s="56" t="s">
        <v>30</v>
      </c>
      <c r="W247" s="56" t="s">
        <v>31</v>
      </c>
      <c r="X247" s="56" t="s">
        <v>32</v>
      </c>
      <c r="Y247" s="56" t="s">
        <v>33</v>
      </c>
      <c r="Z247" s="56" t="s">
        <v>36</v>
      </c>
      <c r="AA247" s="56" t="s">
        <v>34</v>
      </c>
      <c r="AB247" s="56" t="s">
        <v>35</v>
      </c>
      <c r="AC247" s="61" t="s">
        <v>13</v>
      </c>
      <c r="AD247" s="61" t="s">
        <v>14</v>
      </c>
      <c r="AE247" s="61" t="s">
        <v>15</v>
      </c>
      <c r="AF247" s="61" t="s">
        <v>16</v>
      </c>
      <c r="AG247" s="61" t="s">
        <v>17</v>
      </c>
      <c r="AH247" s="61" t="s">
        <v>18</v>
      </c>
      <c r="AI247" s="61" t="s">
        <v>19</v>
      </c>
      <c r="AJ247" s="61" t="s">
        <v>20</v>
      </c>
      <c r="AK247" s="61" t="s">
        <v>21</v>
      </c>
      <c r="AL247" s="61" t="s">
        <v>22</v>
      </c>
      <c r="AM247" s="61" t="s">
        <v>23</v>
      </c>
      <c r="AN247" s="61" t="s">
        <v>24</v>
      </c>
      <c r="AO247" s="61" t="s">
        <v>25</v>
      </c>
      <c r="AP247" s="61" t="s">
        <v>26</v>
      </c>
      <c r="AQ247" s="61" t="s">
        <v>27</v>
      </c>
      <c r="AR247" s="61" t="s">
        <v>28</v>
      </c>
      <c r="AS247" s="61" t="s">
        <v>29</v>
      </c>
      <c r="AT247" s="61" t="s">
        <v>30</v>
      </c>
      <c r="AU247" s="61" t="s">
        <v>31</v>
      </c>
      <c r="AV247" s="61" t="s">
        <v>32</v>
      </c>
      <c r="AW247" s="61" t="s">
        <v>33</v>
      </c>
      <c r="AX247" s="61" t="s">
        <v>36</v>
      </c>
      <c r="AY247" s="61" t="s">
        <v>34</v>
      </c>
      <c r="AZ247" s="61" t="s">
        <v>35</v>
      </c>
      <c r="BA247" s="61"/>
      <c r="BB247" s="63" t="s">
        <v>4</v>
      </c>
      <c r="BC247" s="63" t="s">
        <v>5</v>
      </c>
      <c r="BD247" s="4"/>
      <c r="BE247" s="56" t="s">
        <v>13</v>
      </c>
      <c r="BF247" s="56" t="s">
        <v>14</v>
      </c>
      <c r="BG247" s="235" t="s">
        <v>200</v>
      </c>
      <c r="BH247" s="235" t="s">
        <v>201</v>
      </c>
      <c r="BI247" s="56" t="s">
        <v>15</v>
      </c>
      <c r="BJ247" s="56" t="s">
        <v>16</v>
      </c>
      <c r="BK247" s="235" t="s">
        <v>200</v>
      </c>
      <c r="BL247" s="235" t="s">
        <v>201</v>
      </c>
      <c r="BM247" s="56" t="s">
        <v>17</v>
      </c>
      <c r="BN247" s="56" t="s">
        <v>18</v>
      </c>
      <c r="BO247" s="235" t="s">
        <v>200</v>
      </c>
      <c r="BP247" s="235" t="s">
        <v>201</v>
      </c>
      <c r="BQ247" s="56" t="s">
        <v>19</v>
      </c>
      <c r="BR247" s="56" t="s">
        <v>20</v>
      </c>
      <c r="BS247" s="235" t="s">
        <v>200</v>
      </c>
      <c r="BT247" s="235" t="s">
        <v>201</v>
      </c>
      <c r="BU247" s="56" t="s">
        <v>21</v>
      </c>
      <c r="BV247" s="56" t="s">
        <v>22</v>
      </c>
      <c r="BW247" s="56" t="s">
        <v>23</v>
      </c>
      <c r="BX247" s="56" t="s">
        <v>24</v>
      </c>
      <c r="BY247" s="56" t="s">
        <v>25</v>
      </c>
      <c r="BZ247" s="56" t="s">
        <v>26</v>
      </c>
      <c r="CA247" s="56" t="s">
        <v>27</v>
      </c>
      <c r="CB247" s="56" t="s">
        <v>28</v>
      </c>
      <c r="CC247" s="56" t="s">
        <v>29</v>
      </c>
      <c r="CD247" s="56" t="s">
        <v>30</v>
      </c>
      <c r="CE247" s="56" t="s">
        <v>31</v>
      </c>
      <c r="CF247" s="56" t="s">
        <v>32</v>
      </c>
      <c r="CG247" s="56" t="s">
        <v>33</v>
      </c>
      <c r="CH247" s="56" t="s">
        <v>36</v>
      </c>
      <c r="CI247" s="56" t="s">
        <v>34</v>
      </c>
      <c r="CJ247" s="56" t="s">
        <v>35</v>
      </c>
      <c r="CK247" s="61" t="s">
        <v>13</v>
      </c>
      <c r="CL247" s="61"/>
      <c r="CM247" s="63" t="s">
        <v>4</v>
      </c>
      <c r="CN247" s="63" t="s">
        <v>5</v>
      </c>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row>
    <row r="248" spans="1:182" s="5" customFormat="1" x14ac:dyDescent="0.2">
      <c r="A248" s="60" t="s">
        <v>136</v>
      </c>
      <c r="B248" s="60" t="s">
        <v>137</v>
      </c>
      <c r="C248" s="60" t="s">
        <v>2</v>
      </c>
      <c r="D248" s="60">
        <v>140</v>
      </c>
      <c r="E248" s="6">
        <v>13.5</v>
      </c>
      <c r="F248" s="67">
        <f>SUM(E248*$D248)</f>
        <v>1890</v>
      </c>
      <c r="G248" s="6">
        <v>5</v>
      </c>
      <c r="H248" s="67">
        <f>SUM(G248*$D248)</f>
        <v>700</v>
      </c>
      <c r="I248" s="6">
        <v>4.5</v>
      </c>
      <c r="J248" s="67">
        <f>SUM(I248*$D248)</f>
        <v>630</v>
      </c>
      <c r="K248" s="6"/>
      <c r="L248" s="67">
        <f>SUM(K248*$D248)</f>
        <v>0</v>
      </c>
      <c r="M248" s="6">
        <v>6.5</v>
      </c>
      <c r="N248" s="67">
        <f>SUM(M248*$D248)</f>
        <v>910</v>
      </c>
      <c r="O248" s="6"/>
      <c r="P248" s="67">
        <f>SUM(O248*$D248)</f>
        <v>0</v>
      </c>
      <c r="Q248" s="6"/>
      <c r="R248" s="67">
        <f>SUM(Q248*$D248)</f>
        <v>0</v>
      </c>
      <c r="S248" s="6"/>
      <c r="T248" s="67">
        <f>SUM(S248*$D248)</f>
        <v>0</v>
      </c>
      <c r="U248" s="6"/>
      <c r="V248" s="67">
        <f>SUM(U248*$D248)</f>
        <v>0</v>
      </c>
      <c r="W248" s="6"/>
      <c r="X248" s="67">
        <f>SUM(W248*$D248)</f>
        <v>0</v>
      </c>
      <c r="Y248" s="6"/>
      <c r="Z248" s="67">
        <f>SUM(Y248*$D248)</f>
        <v>0</v>
      </c>
      <c r="AA248" s="6"/>
      <c r="AB248" s="67">
        <f>SUM(AA248*$D248)</f>
        <v>0</v>
      </c>
      <c r="AC248" s="62"/>
      <c r="AD248" s="67">
        <f>SUM(AC248*$D248)</f>
        <v>0</v>
      </c>
      <c r="AE248" s="62"/>
      <c r="AF248" s="67">
        <f>SUM(AE248*$D248)</f>
        <v>0</v>
      </c>
      <c r="AG248" s="62"/>
      <c r="AH248" s="67">
        <f>SUM(AG248*$D248)</f>
        <v>0</v>
      </c>
      <c r="AI248" s="62"/>
      <c r="AJ248" s="67">
        <f>SUM(AI248*$D248)</f>
        <v>0</v>
      </c>
      <c r="AK248" s="62"/>
      <c r="AL248" s="67">
        <f>SUM(AK248*$D248)</f>
        <v>0</v>
      </c>
      <c r="AM248" s="62"/>
      <c r="AN248" s="67">
        <f>SUM(AM248*$D248)</f>
        <v>0</v>
      </c>
      <c r="AO248" s="62"/>
      <c r="AP248" s="67">
        <f>SUM(AO248*$D248)</f>
        <v>0</v>
      </c>
      <c r="AQ248" s="62"/>
      <c r="AR248" s="67">
        <f>SUM(AQ248*$D248)</f>
        <v>0</v>
      </c>
      <c r="AS248" s="62"/>
      <c r="AT248" s="67">
        <f>SUM(AS248*$D248)</f>
        <v>0</v>
      </c>
      <c r="AU248" s="62"/>
      <c r="AV248" s="67">
        <f>SUM(AU248*$D248)</f>
        <v>0</v>
      </c>
      <c r="AW248" s="62"/>
      <c r="AX248" s="67">
        <f>SUM(AW248*$D248)</f>
        <v>0</v>
      </c>
      <c r="AY248" s="62"/>
      <c r="AZ248" s="67">
        <f>SUM(AY248*$D248)</f>
        <v>0</v>
      </c>
      <c r="BA248" s="57"/>
      <c r="BB248" s="64">
        <f>SUM(E248+G248+I248+K248+M248+O248+Q248+S248+U248+W248+Y248+AA248+AC248+AE248+AG248+AI248+AK248+AM248+AO248+AQ248+AS248+AU248+AW248+AY248)</f>
        <v>29.5</v>
      </c>
      <c r="BC248" s="64">
        <f t="shared" ref="BC248:BC283" si="1111">ROUND(BB248*D248*2,1)/2</f>
        <v>4130</v>
      </c>
      <c r="BD248" s="4"/>
      <c r="BE248" s="4"/>
      <c r="BF248" s="4">
        <f t="shared" ref="BF248:BF285" si="1112">SUM(BE248*D248)</f>
        <v>0</v>
      </c>
      <c r="BG248" s="236">
        <f>SUM(BE248+E248)</f>
        <v>13.5</v>
      </c>
      <c r="BH248" s="239">
        <f>SUM(BF248+F248)</f>
        <v>1890</v>
      </c>
      <c r="BI248" s="4"/>
      <c r="BJ248" s="4">
        <f t="shared" ref="BJ248:BJ285" si="1113">SUM(BI248*D248)</f>
        <v>0</v>
      </c>
      <c r="BK248" s="236">
        <f>SUM(BI248+G248)</f>
        <v>5</v>
      </c>
      <c r="BL248" s="239">
        <f>SUM(BJ248+H248)</f>
        <v>700</v>
      </c>
      <c r="BM248" s="4"/>
      <c r="BN248" s="4">
        <f t="shared" ref="BN248:BN285" si="1114">SUM(BM248*D248)</f>
        <v>0</v>
      </c>
      <c r="BO248" s="236">
        <f>SUM(BM248+I248)</f>
        <v>4.5</v>
      </c>
      <c r="BP248" s="239">
        <f>SUM(BN248+J248)</f>
        <v>630</v>
      </c>
      <c r="BQ248" s="4"/>
      <c r="BR248" s="4">
        <f>SUM(BQ248*D248)</f>
        <v>0</v>
      </c>
      <c r="BS248" s="236">
        <f>SUM(BQ248+K248)</f>
        <v>0</v>
      </c>
      <c r="BT248" s="239">
        <f>SUM(BR248+L248)</f>
        <v>0</v>
      </c>
      <c r="BU248" s="4"/>
      <c r="BV248" s="4"/>
      <c r="BW248" s="4"/>
      <c r="BX248" s="4"/>
      <c r="BY248" s="4"/>
      <c r="BZ248" s="4"/>
      <c r="CA248" s="4"/>
      <c r="CB248" s="4"/>
      <c r="CC248" s="4"/>
      <c r="CD248" s="4"/>
      <c r="CE248" s="4"/>
      <c r="CF248" s="4"/>
      <c r="CG248" s="4"/>
      <c r="CH248" s="4"/>
      <c r="CI248" s="4"/>
      <c r="CJ248" s="4"/>
      <c r="CK248" s="4"/>
      <c r="CL248" s="4"/>
      <c r="CM248" s="4">
        <f t="shared" ref="CM248:CM285" si="1115">SUM(BE248+BI248+BM248+BQ248+BU248+BW248+BY248+CA248+CC248+CE248+CG248+CI248)</f>
        <v>0</v>
      </c>
      <c r="CN248" s="4">
        <f t="shared" ref="CN248:CN282" si="1116">SUM(CM248*D248)</f>
        <v>0</v>
      </c>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row>
    <row r="249" spans="1:182" s="5" customFormat="1" x14ac:dyDescent="0.2">
      <c r="A249" s="60" t="s">
        <v>193</v>
      </c>
      <c r="B249" s="60" t="s">
        <v>194</v>
      </c>
      <c r="C249" s="60" t="s">
        <v>2</v>
      </c>
      <c r="D249" s="60">
        <v>140</v>
      </c>
      <c r="E249" s="6"/>
      <c r="F249" s="67">
        <f t="shared" ref="F249" si="1117">SUM(E249*$D249)</f>
        <v>0</v>
      </c>
      <c r="G249" s="6"/>
      <c r="H249" s="67">
        <f t="shared" ref="H249" si="1118">SUM(G249*$D249)</f>
        <v>0</v>
      </c>
      <c r="I249" s="6">
        <v>4.5</v>
      </c>
      <c r="J249" s="67">
        <f t="shared" ref="J249" si="1119">SUM(I249*$D249)</f>
        <v>630</v>
      </c>
      <c r="K249" s="6">
        <v>1.5</v>
      </c>
      <c r="L249" s="67">
        <f t="shared" ref="L249" si="1120">SUM(K249*$D249)</f>
        <v>210</v>
      </c>
      <c r="M249" s="6">
        <v>8.5</v>
      </c>
      <c r="N249" s="67">
        <f t="shared" ref="N249" si="1121">SUM(M249*$D249)</f>
        <v>1190</v>
      </c>
      <c r="O249" s="6"/>
      <c r="P249" s="67">
        <f t="shared" ref="P249" si="1122">SUM(O249*$D249)</f>
        <v>0</v>
      </c>
      <c r="Q249" s="6"/>
      <c r="R249" s="67">
        <f t="shared" ref="R249" si="1123">SUM(Q249*$D249)</f>
        <v>0</v>
      </c>
      <c r="S249" s="6"/>
      <c r="T249" s="67">
        <f t="shared" ref="T249" si="1124">SUM(S249*$D249)</f>
        <v>0</v>
      </c>
      <c r="U249" s="6"/>
      <c r="V249" s="67">
        <f t="shared" ref="V249" si="1125">SUM(U249*$D249)</f>
        <v>0</v>
      </c>
      <c r="W249" s="6"/>
      <c r="X249" s="67">
        <f t="shared" ref="X249" si="1126">SUM(W249*$D249)</f>
        <v>0</v>
      </c>
      <c r="Y249" s="6"/>
      <c r="Z249" s="67">
        <f t="shared" ref="Z249" si="1127">SUM(Y249*$D249)</f>
        <v>0</v>
      </c>
      <c r="AA249" s="6"/>
      <c r="AB249" s="67">
        <f t="shared" ref="AB249" si="1128">SUM(AA249*$D249)</f>
        <v>0</v>
      </c>
      <c r="AC249" s="62"/>
      <c r="AD249" s="67">
        <f t="shared" ref="AD249" si="1129">SUM(AC249*$D249)</f>
        <v>0</v>
      </c>
      <c r="AE249" s="62"/>
      <c r="AF249" s="67">
        <f t="shared" ref="AF249" si="1130">SUM(AE249*$D249)</f>
        <v>0</v>
      </c>
      <c r="AG249" s="62"/>
      <c r="AH249" s="67">
        <f t="shared" ref="AH249" si="1131">SUM(AG249*$D249)</f>
        <v>0</v>
      </c>
      <c r="AI249" s="62"/>
      <c r="AJ249" s="67">
        <f t="shared" ref="AJ249" si="1132">SUM(AI249*$D249)</f>
        <v>0</v>
      </c>
      <c r="AK249" s="62"/>
      <c r="AL249" s="67">
        <f t="shared" ref="AL249" si="1133">SUM(AK249*$D249)</f>
        <v>0</v>
      </c>
      <c r="AM249" s="62"/>
      <c r="AN249" s="67">
        <f t="shared" ref="AN249" si="1134">SUM(AM249*$D249)</f>
        <v>0</v>
      </c>
      <c r="AO249" s="62"/>
      <c r="AP249" s="67">
        <f t="shared" ref="AP249" si="1135">SUM(AO249*$D249)</f>
        <v>0</v>
      </c>
      <c r="AQ249" s="62"/>
      <c r="AR249" s="67">
        <f t="shared" ref="AR249" si="1136">SUM(AQ249*$D249)</f>
        <v>0</v>
      </c>
      <c r="AS249" s="62"/>
      <c r="AT249" s="67">
        <f t="shared" ref="AT249" si="1137">SUM(AS249*$D249)</f>
        <v>0</v>
      </c>
      <c r="AU249" s="62"/>
      <c r="AV249" s="67">
        <f t="shared" ref="AV249" si="1138">SUM(AU249*$D249)</f>
        <v>0</v>
      </c>
      <c r="AW249" s="62"/>
      <c r="AX249" s="67">
        <f t="shared" ref="AX249" si="1139">SUM(AW249*$D249)</f>
        <v>0</v>
      </c>
      <c r="AY249" s="62"/>
      <c r="AZ249" s="67">
        <f t="shared" ref="AZ249" si="1140">SUM(AY249*$D249)</f>
        <v>0</v>
      </c>
      <c r="BA249" s="57"/>
      <c r="BB249" s="64">
        <f t="shared" ref="BB249" si="1141">SUM(E249+G249+I249+K249+M249+O249+Q249+S249+U249+W249+Y249+AA249+AC249+AE249+AG249+AI249+AK249+AM249+AO249+AQ249+AS249+AU249+AW249+AY249)</f>
        <v>14.5</v>
      </c>
      <c r="BC249" s="64">
        <f t="shared" ref="BC249" si="1142">ROUND(BB249*D249*2,1)/2</f>
        <v>2030</v>
      </c>
      <c r="BD249" s="4"/>
      <c r="BE249" s="4"/>
      <c r="BF249" s="4">
        <f t="shared" si="1112"/>
        <v>0</v>
      </c>
      <c r="BG249" s="236">
        <f t="shared" ref="BG249:BG285" si="1143">SUM(BE249+E249)</f>
        <v>0</v>
      </c>
      <c r="BH249" s="239">
        <f t="shared" ref="BH249:BH285" si="1144">SUM(BF249+F249)</f>
        <v>0</v>
      </c>
      <c r="BI249" s="4"/>
      <c r="BJ249" s="4">
        <f t="shared" si="1113"/>
        <v>0</v>
      </c>
      <c r="BK249" s="236">
        <f t="shared" ref="BK249:BK285" si="1145">SUM(BI249+G249)</f>
        <v>0</v>
      </c>
      <c r="BL249" s="239">
        <f t="shared" ref="BL249:BL285" si="1146">SUM(BJ249+H249)</f>
        <v>0</v>
      </c>
      <c r="BM249" s="4"/>
      <c r="BN249" s="4">
        <f t="shared" si="1114"/>
        <v>0</v>
      </c>
      <c r="BO249" s="236">
        <f t="shared" ref="BO249:BO285" si="1147">SUM(BM249+I249)</f>
        <v>4.5</v>
      </c>
      <c r="BP249" s="239">
        <f t="shared" ref="BP249:BP285" si="1148">SUM(BN249+J249)</f>
        <v>630</v>
      </c>
      <c r="BQ249" s="4"/>
      <c r="BR249" s="4">
        <f t="shared" ref="BR249:BR285" si="1149">SUM(BQ249*D249)</f>
        <v>0</v>
      </c>
      <c r="BS249" s="236">
        <f t="shared" ref="BS249:BS285" si="1150">SUM(BQ249+K249)</f>
        <v>1.5</v>
      </c>
      <c r="BT249" s="239">
        <f t="shared" ref="BT249:BT285" si="1151">SUM(BR249+L249)</f>
        <v>210</v>
      </c>
      <c r="BU249" s="4"/>
      <c r="BV249" s="4"/>
      <c r="BW249" s="4"/>
      <c r="BX249" s="4"/>
      <c r="BY249" s="4"/>
      <c r="BZ249" s="4"/>
      <c r="CA249" s="4"/>
      <c r="CB249" s="4"/>
      <c r="CC249" s="4"/>
      <c r="CD249" s="4"/>
      <c r="CE249" s="4"/>
      <c r="CF249" s="4"/>
      <c r="CG249" s="4"/>
      <c r="CH249" s="4"/>
      <c r="CI249" s="4"/>
      <c r="CJ249" s="4"/>
      <c r="CK249" s="4"/>
      <c r="CL249" s="4"/>
      <c r="CM249" s="4">
        <f t="shared" si="1115"/>
        <v>0</v>
      </c>
      <c r="CN249" s="4">
        <f t="shared" si="1116"/>
        <v>0</v>
      </c>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row>
    <row r="250" spans="1:182" s="5" customFormat="1" x14ac:dyDescent="0.2">
      <c r="A250" s="60" t="s">
        <v>112</v>
      </c>
      <c r="B250" s="60" t="s">
        <v>113</v>
      </c>
      <c r="C250" s="60" t="s">
        <v>2</v>
      </c>
      <c r="D250" s="60">
        <v>140</v>
      </c>
      <c r="E250" s="6"/>
      <c r="F250" s="67">
        <f t="shared" ref="F250:F283" si="1152">SUM(E250*$D250)</f>
        <v>0</v>
      </c>
      <c r="G250" s="6"/>
      <c r="H250" s="67">
        <f t="shared" ref="H250:H266" si="1153">SUM(G250*$D250)</f>
        <v>0</v>
      </c>
      <c r="I250" s="6"/>
      <c r="J250" s="67">
        <f t="shared" ref="J250" si="1154">SUM(I250*$D250)</f>
        <v>0</v>
      </c>
      <c r="K250" s="6"/>
      <c r="L250" s="67">
        <f t="shared" ref="L250:L266" si="1155">SUM(K250*$D250)</f>
        <v>0</v>
      </c>
      <c r="M250" s="6">
        <v>1</v>
      </c>
      <c r="N250" s="67">
        <f t="shared" ref="N250:N266" si="1156">SUM(M250*$D250)</f>
        <v>140</v>
      </c>
      <c r="O250" s="6"/>
      <c r="P250" s="67">
        <f t="shared" ref="P250:P266" si="1157">SUM(O250*$D250)</f>
        <v>0</v>
      </c>
      <c r="Q250" s="6"/>
      <c r="R250" s="67">
        <f t="shared" ref="R250:R266" si="1158">SUM(Q250*$D250)</f>
        <v>0</v>
      </c>
      <c r="S250" s="6"/>
      <c r="T250" s="67">
        <f t="shared" ref="T250:T266" si="1159">SUM(S250*$D250)</f>
        <v>0</v>
      </c>
      <c r="U250" s="6"/>
      <c r="V250" s="67">
        <f t="shared" ref="V250:V266" si="1160">SUM(U250*$D250)</f>
        <v>0</v>
      </c>
      <c r="W250" s="6"/>
      <c r="X250" s="67">
        <f t="shared" ref="X250:X266" si="1161">SUM(W250*$D250)</f>
        <v>0</v>
      </c>
      <c r="Y250" s="6"/>
      <c r="Z250" s="67">
        <f t="shared" ref="Z250:Z266" si="1162">SUM(Y250*$D250)</f>
        <v>0</v>
      </c>
      <c r="AA250" s="6"/>
      <c r="AB250" s="67">
        <f t="shared" ref="AB250:AB266" si="1163">SUM(AA250*$D250)</f>
        <v>0</v>
      </c>
      <c r="AC250" s="62"/>
      <c r="AD250" s="67">
        <f t="shared" ref="AD250:AD266" si="1164">SUM(AC250*$D250)</f>
        <v>0</v>
      </c>
      <c r="AE250" s="62"/>
      <c r="AF250" s="67">
        <f t="shared" ref="AF250:AF266" si="1165">SUM(AE250*$D250)</f>
        <v>0</v>
      </c>
      <c r="AG250" s="62"/>
      <c r="AH250" s="67">
        <f t="shared" ref="AH250:AH266" si="1166">SUM(AG250*$D250)</f>
        <v>0</v>
      </c>
      <c r="AI250" s="62"/>
      <c r="AJ250" s="67">
        <f t="shared" ref="AJ250:AJ266" si="1167">SUM(AI250*$D250)</f>
        <v>0</v>
      </c>
      <c r="AK250" s="62"/>
      <c r="AL250" s="67">
        <f t="shared" ref="AL250:AL266" si="1168">SUM(AK250*$D250)</f>
        <v>0</v>
      </c>
      <c r="AM250" s="62"/>
      <c r="AN250" s="67">
        <f t="shared" ref="AN250:AN266" si="1169">SUM(AM250*$D250)</f>
        <v>0</v>
      </c>
      <c r="AO250" s="62"/>
      <c r="AP250" s="67">
        <f t="shared" ref="AP250:AP266" si="1170">SUM(AO250*$D250)</f>
        <v>0</v>
      </c>
      <c r="AQ250" s="62"/>
      <c r="AR250" s="67">
        <f t="shared" ref="AR250:AR266" si="1171">SUM(AQ250*$D250)</f>
        <v>0</v>
      </c>
      <c r="AS250" s="62"/>
      <c r="AT250" s="67">
        <f t="shared" ref="AT250:AT266" si="1172">SUM(AS250*$D250)</f>
        <v>0</v>
      </c>
      <c r="AU250" s="62"/>
      <c r="AV250" s="67">
        <f t="shared" ref="AV250:AV266" si="1173">SUM(AU250*$D250)</f>
        <v>0</v>
      </c>
      <c r="AW250" s="62"/>
      <c r="AX250" s="67">
        <f t="shared" ref="AX250:AX266" si="1174">SUM(AW250*$D250)</f>
        <v>0</v>
      </c>
      <c r="AY250" s="62"/>
      <c r="AZ250" s="67">
        <f t="shared" ref="AZ250:AZ266" si="1175">SUM(AY250*$D250)</f>
        <v>0</v>
      </c>
      <c r="BA250" s="57"/>
      <c r="BB250" s="64">
        <f t="shared" ref="BB250:BB283" si="1176">SUM(E250+G250+I250+K250+M250+O250+Q250+S250+U250+W250+Y250+AA250+AC250+AE250+AG250+AI250+AK250+AM250+AO250+AQ250+AS250+AU250+AW250+AY250)</f>
        <v>1</v>
      </c>
      <c r="BC250" s="64">
        <f t="shared" si="1111"/>
        <v>140</v>
      </c>
      <c r="BD250" s="4"/>
      <c r="BE250" s="4">
        <v>2.25</v>
      </c>
      <c r="BF250" s="4">
        <f t="shared" si="1112"/>
        <v>315</v>
      </c>
      <c r="BG250" s="236">
        <f t="shared" si="1143"/>
        <v>2.25</v>
      </c>
      <c r="BH250" s="239">
        <f t="shared" si="1144"/>
        <v>315</v>
      </c>
      <c r="BI250" s="4"/>
      <c r="BJ250" s="4">
        <f t="shared" si="1113"/>
        <v>0</v>
      </c>
      <c r="BK250" s="236">
        <f t="shared" si="1145"/>
        <v>0</v>
      </c>
      <c r="BL250" s="239">
        <f t="shared" si="1146"/>
        <v>0</v>
      </c>
      <c r="BM250" s="4"/>
      <c r="BN250" s="4">
        <f t="shared" si="1114"/>
        <v>0</v>
      </c>
      <c r="BO250" s="236">
        <f t="shared" si="1147"/>
        <v>0</v>
      </c>
      <c r="BP250" s="239">
        <f t="shared" si="1148"/>
        <v>0</v>
      </c>
      <c r="BQ250" s="4">
        <v>1</v>
      </c>
      <c r="BR250" s="4">
        <f t="shared" si="1149"/>
        <v>140</v>
      </c>
      <c r="BS250" s="236">
        <f t="shared" si="1150"/>
        <v>1</v>
      </c>
      <c r="BT250" s="239">
        <f t="shared" si="1151"/>
        <v>140</v>
      </c>
      <c r="BU250" s="4"/>
      <c r="BV250" s="4"/>
      <c r="BW250" s="4"/>
      <c r="BX250" s="4"/>
      <c r="BY250" s="4"/>
      <c r="BZ250" s="4"/>
      <c r="CA250" s="4"/>
      <c r="CB250" s="4"/>
      <c r="CC250" s="4"/>
      <c r="CD250" s="4"/>
      <c r="CE250" s="4"/>
      <c r="CF250" s="4"/>
      <c r="CG250" s="4"/>
      <c r="CH250" s="4"/>
      <c r="CI250" s="4"/>
      <c r="CJ250" s="4"/>
      <c r="CK250" s="4"/>
      <c r="CL250" s="4"/>
      <c r="CM250" s="4">
        <f t="shared" si="1115"/>
        <v>3.25</v>
      </c>
      <c r="CN250" s="4">
        <f t="shared" si="1116"/>
        <v>455</v>
      </c>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row>
    <row r="251" spans="1:182" s="5" customFormat="1" x14ac:dyDescent="0.2">
      <c r="A251" s="60" t="s">
        <v>204</v>
      </c>
      <c r="B251" s="60" t="s">
        <v>205</v>
      </c>
      <c r="C251" s="60" t="s">
        <v>2</v>
      </c>
      <c r="D251" s="60">
        <v>140</v>
      </c>
      <c r="E251" s="6"/>
      <c r="F251" s="67">
        <f t="shared" si="1152"/>
        <v>0</v>
      </c>
      <c r="G251" s="6"/>
      <c r="H251" s="67">
        <f t="shared" si="1153"/>
        <v>0</v>
      </c>
      <c r="I251" s="6"/>
      <c r="J251" s="67">
        <f t="shared" ref="J251" si="1177">SUM(I251*$D251)</f>
        <v>0</v>
      </c>
      <c r="K251" s="6">
        <v>2</v>
      </c>
      <c r="L251" s="67">
        <f t="shared" si="1155"/>
        <v>280</v>
      </c>
      <c r="M251" s="6"/>
      <c r="N251" s="67">
        <f t="shared" si="1156"/>
        <v>0</v>
      </c>
      <c r="O251" s="6"/>
      <c r="P251" s="67">
        <f t="shared" si="1157"/>
        <v>0</v>
      </c>
      <c r="Q251" s="6"/>
      <c r="R251" s="67">
        <f t="shared" si="1158"/>
        <v>0</v>
      </c>
      <c r="S251" s="6"/>
      <c r="T251" s="67">
        <f t="shared" si="1159"/>
        <v>0</v>
      </c>
      <c r="U251" s="6"/>
      <c r="V251" s="67">
        <f t="shared" si="1160"/>
        <v>0</v>
      </c>
      <c r="W251" s="6"/>
      <c r="X251" s="67">
        <f t="shared" si="1161"/>
        <v>0</v>
      </c>
      <c r="Y251" s="6"/>
      <c r="Z251" s="67">
        <f t="shared" si="1162"/>
        <v>0</v>
      </c>
      <c r="AA251" s="6"/>
      <c r="AB251" s="67">
        <f t="shared" si="1163"/>
        <v>0</v>
      </c>
      <c r="AC251" s="62"/>
      <c r="AD251" s="67">
        <f t="shared" si="1164"/>
        <v>0</v>
      </c>
      <c r="AE251" s="62"/>
      <c r="AF251" s="67">
        <f t="shared" si="1165"/>
        <v>0</v>
      </c>
      <c r="AG251" s="62"/>
      <c r="AH251" s="67">
        <f t="shared" si="1166"/>
        <v>0</v>
      </c>
      <c r="AI251" s="62"/>
      <c r="AJ251" s="67">
        <f t="shared" si="1167"/>
        <v>0</v>
      </c>
      <c r="AK251" s="62"/>
      <c r="AL251" s="67">
        <f t="shared" si="1168"/>
        <v>0</v>
      </c>
      <c r="AM251" s="62"/>
      <c r="AN251" s="67">
        <f t="shared" si="1169"/>
        <v>0</v>
      </c>
      <c r="AO251" s="62"/>
      <c r="AP251" s="67">
        <f t="shared" si="1170"/>
        <v>0</v>
      </c>
      <c r="AQ251" s="62"/>
      <c r="AR251" s="67">
        <f t="shared" si="1171"/>
        <v>0</v>
      </c>
      <c r="AS251" s="62"/>
      <c r="AT251" s="67">
        <f t="shared" si="1172"/>
        <v>0</v>
      </c>
      <c r="AU251" s="62"/>
      <c r="AV251" s="67">
        <f t="shared" si="1173"/>
        <v>0</v>
      </c>
      <c r="AW251" s="62"/>
      <c r="AX251" s="67">
        <f t="shared" si="1174"/>
        <v>0</v>
      </c>
      <c r="AY251" s="62"/>
      <c r="AZ251" s="67">
        <f t="shared" si="1175"/>
        <v>0</v>
      </c>
      <c r="BA251" s="57"/>
      <c r="BB251" s="64">
        <f t="shared" si="1176"/>
        <v>2</v>
      </c>
      <c r="BC251" s="64">
        <f t="shared" si="1111"/>
        <v>280</v>
      </c>
      <c r="BD251" s="4"/>
      <c r="BE251" s="4"/>
      <c r="BF251" s="4">
        <f t="shared" si="1112"/>
        <v>0</v>
      </c>
      <c r="BG251" s="236">
        <f t="shared" si="1143"/>
        <v>0</v>
      </c>
      <c r="BH251" s="239">
        <f t="shared" si="1144"/>
        <v>0</v>
      </c>
      <c r="BI251" s="4"/>
      <c r="BJ251" s="4">
        <f t="shared" si="1113"/>
        <v>0</v>
      </c>
      <c r="BK251" s="236">
        <f t="shared" si="1145"/>
        <v>0</v>
      </c>
      <c r="BL251" s="239">
        <f t="shared" si="1146"/>
        <v>0</v>
      </c>
      <c r="BM251" s="4"/>
      <c r="BN251" s="4">
        <f t="shared" si="1114"/>
        <v>0</v>
      </c>
      <c r="BO251" s="236">
        <f t="shared" si="1147"/>
        <v>0</v>
      </c>
      <c r="BP251" s="239">
        <f t="shared" si="1148"/>
        <v>0</v>
      </c>
      <c r="BQ251" s="4"/>
      <c r="BR251" s="4">
        <f t="shared" si="1149"/>
        <v>0</v>
      </c>
      <c r="BS251" s="236">
        <f t="shared" si="1150"/>
        <v>2</v>
      </c>
      <c r="BT251" s="239">
        <f t="shared" si="1151"/>
        <v>280</v>
      </c>
      <c r="BU251" s="4"/>
      <c r="BV251" s="4"/>
      <c r="BW251" s="4"/>
      <c r="BX251" s="4"/>
      <c r="BY251" s="4"/>
      <c r="BZ251" s="4"/>
      <c r="CA251" s="4"/>
      <c r="CB251" s="4"/>
      <c r="CC251" s="4"/>
      <c r="CD251" s="4"/>
      <c r="CE251" s="4"/>
      <c r="CF251" s="4"/>
      <c r="CG251" s="4"/>
      <c r="CH251" s="4"/>
      <c r="CI251" s="4"/>
      <c r="CJ251" s="4"/>
      <c r="CK251" s="4"/>
      <c r="CL251" s="4"/>
      <c r="CM251" s="4">
        <f t="shared" si="1115"/>
        <v>0</v>
      </c>
      <c r="CN251" s="4">
        <f t="shared" si="1116"/>
        <v>0</v>
      </c>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row>
    <row r="252" spans="1:182" s="5" customFormat="1" x14ac:dyDescent="0.2">
      <c r="A252" s="60"/>
      <c r="B252" s="60"/>
      <c r="C252" s="60" t="s">
        <v>2</v>
      </c>
      <c r="D252" s="60">
        <v>140</v>
      </c>
      <c r="E252" s="6"/>
      <c r="F252" s="67">
        <f t="shared" si="1152"/>
        <v>0</v>
      </c>
      <c r="G252" s="6"/>
      <c r="H252" s="67">
        <f t="shared" si="1153"/>
        <v>0</v>
      </c>
      <c r="I252" s="6"/>
      <c r="J252" s="67">
        <f t="shared" ref="J252" si="1178">SUM(I252*$D252)</f>
        <v>0</v>
      </c>
      <c r="K252" s="6"/>
      <c r="L252" s="67">
        <f t="shared" si="1155"/>
        <v>0</v>
      </c>
      <c r="M252" s="6"/>
      <c r="N252" s="67">
        <f t="shared" si="1156"/>
        <v>0</v>
      </c>
      <c r="O252" s="6"/>
      <c r="P252" s="67">
        <f t="shared" si="1157"/>
        <v>0</v>
      </c>
      <c r="Q252" s="6"/>
      <c r="R252" s="67">
        <f t="shared" si="1158"/>
        <v>0</v>
      </c>
      <c r="S252" s="6"/>
      <c r="T252" s="67">
        <f t="shared" si="1159"/>
        <v>0</v>
      </c>
      <c r="U252" s="6"/>
      <c r="V252" s="67">
        <f t="shared" si="1160"/>
        <v>0</v>
      </c>
      <c r="W252" s="6"/>
      <c r="X252" s="67">
        <f t="shared" si="1161"/>
        <v>0</v>
      </c>
      <c r="Y252" s="6"/>
      <c r="Z252" s="67">
        <f t="shared" si="1162"/>
        <v>0</v>
      </c>
      <c r="AA252" s="6"/>
      <c r="AB252" s="67">
        <f t="shared" si="1163"/>
        <v>0</v>
      </c>
      <c r="AC252" s="62"/>
      <c r="AD252" s="67">
        <f t="shared" si="1164"/>
        <v>0</v>
      </c>
      <c r="AE252" s="62"/>
      <c r="AF252" s="67">
        <f t="shared" si="1165"/>
        <v>0</v>
      </c>
      <c r="AG252" s="62"/>
      <c r="AH252" s="67">
        <f t="shared" si="1166"/>
        <v>0</v>
      </c>
      <c r="AI252" s="62"/>
      <c r="AJ252" s="67">
        <f t="shared" si="1167"/>
        <v>0</v>
      </c>
      <c r="AK252" s="62"/>
      <c r="AL252" s="67">
        <f t="shared" si="1168"/>
        <v>0</v>
      </c>
      <c r="AM252" s="62"/>
      <c r="AN252" s="67">
        <f t="shared" si="1169"/>
        <v>0</v>
      </c>
      <c r="AO252" s="62"/>
      <c r="AP252" s="67">
        <f t="shared" si="1170"/>
        <v>0</v>
      </c>
      <c r="AQ252" s="62"/>
      <c r="AR252" s="67">
        <f t="shared" si="1171"/>
        <v>0</v>
      </c>
      <c r="AS252" s="62"/>
      <c r="AT252" s="67">
        <f t="shared" si="1172"/>
        <v>0</v>
      </c>
      <c r="AU252" s="62"/>
      <c r="AV252" s="67">
        <f t="shared" si="1173"/>
        <v>0</v>
      </c>
      <c r="AW252" s="62"/>
      <c r="AX252" s="67">
        <f t="shared" si="1174"/>
        <v>0</v>
      </c>
      <c r="AY252" s="62"/>
      <c r="AZ252" s="67">
        <f t="shared" si="1175"/>
        <v>0</v>
      </c>
      <c r="BA252" s="57"/>
      <c r="BB252" s="64">
        <f t="shared" si="1176"/>
        <v>0</v>
      </c>
      <c r="BC252" s="64">
        <f t="shared" si="1111"/>
        <v>0</v>
      </c>
      <c r="BD252" s="4"/>
      <c r="BE252" s="4"/>
      <c r="BF252" s="4">
        <f t="shared" si="1112"/>
        <v>0</v>
      </c>
      <c r="BG252" s="236">
        <f t="shared" si="1143"/>
        <v>0</v>
      </c>
      <c r="BH252" s="239">
        <f t="shared" si="1144"/>
        <v>0</v>
      </c>
      <c r="BI252" s="4"/>
      <c r="BJ252" s="4">
        <f t="shared" si="1113"/>
        <v>0</v>
      </c>
      <c r="BK252" s="236">
        <f t="shared" si="1145"/>
        <v>0</v>
      </c>
      <c r="BL252" s="239">
        <f t="shared" si="1146"/>
        <v>0</v>
      </c>
      <c r="BM252" s="4"/>
      <c r="BN252" s="4">
        <f t="shared" si="1114"/>
        <v>0</v>
      </c>
      <c r="BO252" s="236">
        <f t="shared" si="1147"/>
        <v>0</v>
      </c>
      <c r="BP252" s="239">
        <f t="shared" si="1148"/>
        <v>0</v>
      </c>
      <c r="BQ252" s="4"/>
      <c r="BR252" s="4">
        <f t="shared" si="1149"/>
        <v>0</v>
      </c>
      <c r="BS252" s="236">
        <f t="shared" si="1150"/>
        <v>0</v>
      </c>
      <c r="BT252" s="239">
        <f t="shared" si="1151"/>
        <v>0</v>
      </c>
      <c r="BU252" s="4"/>
      <c r="BV252" s="4"/>
      <c r="BW252" s="4"/>
      <c r="BX252" s="4"/>
      <c r="BY252" s="4"/>
      <c r="BZ252" s="4"/>
      <c r="CA252" s="4"/>
      <c r="CB252" s="4"/>
      <c r="CC252" s="4"/>
      <c r="CD252" s="4"/>
      <c r="CE252" s="4"/>
      <c r="CF252" s="4"/>
      <c r="CG252" s="4"/>
      <c r="CH252" s="4"/>
      <c r="CI252" s="4"/>
      <c r="CJ252" s="4"/>
      <c r="CK252" s="4"/>
      <c r="CL252" s="4"/>
      <c r="CM252" s="4">
        <f t="shared" si="1115"/>
        <v>0</v>
      </c>
      <c r="CN252" s="4">
        <f t="shared" si="1116"/>
        <v>0</v>
      </c>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row>
    <row r="253" spans="1:182" s="5" customFormat="1" x14ac:dyDescent="0.2">
      <c r="A253" s="60"/>
      <c r="B253" s="60"/>
      <c r="C253" s="60" t="s">
        <v>2</v>
      </c>
      <c r="D253" s="60">
        <v>140</v>
      </c>
      <c r="E253" s="6"/>
      <c r="F253" s="67">
        <f t="shared" si="1152"/>
        <v>0</v>
      </c>
      <c r="G253" s="6"/>
      <c r="H253" s="67">
        <f t="shared" si="1153"/>
        <v>0</v>
      </c>
      <c r="I253" s="6"/>
      <c r="J253" s="67">
        <f t="shared" ref="J253" si="1179">SUM(I253*$D253)</f>
        <v>0</v>
      </c>
      <c r="K253" s="6"/>
      <c r="L253" s="67">
        <f t="shared" si="1155"/>
        <v>0</v>
      </c>
      <c r="M253" s="6"/>
      <c r="N253" s="67">
        <f t="shared" si="1156"/>
        <v>0</v>
      </c>
      <c r="O253" s="6"/>
      <c r="P253" s="67">
        <f t="shared" si="1157"/>
        <v>0</v>
      </c>
      <c r="Q253" s="6"/>
      <c r="R253" s="67">
        <f t="shared" si="1158"/>
        <v>0</v>
      </c>
      <c r="S253" s="6"/>
      <c r="T253" s="67">
        <f t="shared" si="1159"/>
        <v>0</v>
      </c>
      <c r="U253" s="6"/>
      <c r="V253" s="67">
        <f t="shared" si="1160"/>
        <v>0</v>
      </c>
      <c r="W253" s="6"/>
      <c r="X253" s="67">
        <f t="shared" si="1161"/>
        <v>0</v>
      </c>
      <c r="Y253" s="6"/>
      <c r="Z253" s="67">
        <f t="shared" si="1162"/>
        <v>0</v>
      </c>
      <c r="AA253" s="6"/>
      <c r="AB253" s="67">
        <f t="shared" si="1163"/>
        <v>0</v>
      </c>
      <c r="AC253" s="62"/>
      <c r="AD253" s="67">
        <f t="shared" si="1164"/>
        <v>0</v>
      </c>
      <c r="AE253" s="62"/>
      <c r="AF253" s="67">
        <f t="shared" si="1165"/>
        <v>0</v>
      </c>
      <c r="AG253" s="62"/>
      <c r="AH253" s="67">
        <f t="shared" si="1166"/>
        <v>0</v>
      </c>
      <c r="AI253" s="62"/>
      <c r="AJ253" s="67">
        <f t="shared" si="1167"/>
        <v>0</v>
      </c>
      <c r="AK253" s="62"/>
      <c r="AL253" s="67">
        <f t="shared" si="1168"/>
        <v>0</v>
      </c>
      <c r="AM253" s="62"/>
      <c r="AN253" s="67">
        <f t="shared" si="1169"/>
        <v>0</v>
      </c>
      <c r="AO253" s="62"/>
      <c r="AP253" s="67">
        <f t="shared" si="1170"/>
        <v>0</v>
      </c>
      <c r="AQ253" s="62"/>
      <c r="AR253" s="67">
        <f t="shared" si="1171"/>
        <v>0</v>
      </c>
      <c r="AS253" s="62"/>
      <c r="AT253" s="67">
        <f t="shared" si="1172"/>
        <v>0</v>
      </c>
      <c r="AU253" s="62"/>
      <c r="AV253" s="67">
        <f t="shared" si="1173"/>
        <v>0</v>
      </c>
      <c r="AW253" s="62"/>
      <c r="AX253" s="67">
        <f t="shared" si="1174"/>
        <v>0</v>
      </c>
      <c r="AY253" s="62"/>
      <c r="AZ253" s="67">
        <f t="shared" si="1175"/>
        <v>0</v>
      </c>
      <c r="BA253" s="57"/>
      <c r="BB253" s="64">
        <f t="shared" si="1176"/>
        <v>0</v>
      </c>
      <c r="BC253" s="64">
        <f t="shared" si="1111"/>
        <v>0</v>
      </c>
      <c r="BD253" s="4"/>
      <c r="BE253" s="4"/>
      <c r="BF253" s="4">
        <f t="shared" si="1112"/>
        <v>0</v>
      </c>
      <c r="BG253" s="236">
        <f t="shared" si="1143"/>
        <v>0</v>
      </c>
      <c r="BH253" s="239">
        <f t="shared" si="1144"/>
        <v>0</v>
      </c>
      <c r="BI253" s="4"/>
      <c r="BJ253" s="4">
        <f t="shared" si="1113"/>
        <v>0</v>
      </c>
      <c r="BK253" s="236">
        <f t="shared" si="1145"/>
        <v>0</v>
      </c>
      <c r="BL253" s="239">
        <f t="shared" si="1146"/>
        <v>0</v>
      </c>
      <c r="BM253" s="4"/>
      <c r="BN253" s="4">
        <f t="shared" si="1114"/>
        <v>0</v>
      </c>
      <c r="BO253" s="236">
        <f t="shared" si="1147"/>
        <v>0</v>
      </c>
      <c r="BP253" s="239">
        <f t="shared" si="1148"/>
        <v>0</v>
      </c>
      <c r="BQ253" s="4"/>
      <c r="BR253" s="4">
        <f t="shared" si="1149"/>
        <v>0</v>
      </c>
      <c r="BS253" s="236">
        <f t="shared" si="1150"/>
        <v>0</v>
      </c>
      <c r="BT253" s="239">
        <f t="shared" si="1151"/>
        <v>0</v>
      </c>
      <c r="BU253" s="4"/>
      <c r="BV253" s="4"/>
      <c r="BW253" s="4"/>
      <c r="BX253" s="4"/>
      <c r="BY253" s="4"/>
      <c r="BZ253" s="4"/>
      <c r="CA253" s="4"/>
      <c r="CB253" s="4"/>
      <c r="CC253" s="4"/>
      <c r="CD253" s="4"/>
      <c r="CE253" s="4"/>
      <c r="CF253" s="4"/>
      <c r="CG253" s="4"/>
      <c r="CH253" s="4"/>
      <c r="CI253" s="4"/>
      <c r="CJ253" s="4"/>
      <c r="CK253" s="4"/>
      <c r="CL253" s="4"/>
      <c r="CM253" s="4">
        <f t="shared" si="1115"/>
        <v>0</v>
      </c>
      <c r="CN253" s="4">
        <f t="shared" si="1116"/>
        <v>0</v>
      </c>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row>
    <row r="254" spans="1:182" s="5" customFormat="1" x14ac:dyDescent="0.2">
      <c r="A254" s="60"/>
      <c r="B254" s="60"/>
      <c r="C254" s="60" t="s">
        <v>7</v>
      </c>
      <c r="D254" s="60">
        <v>118</v>
      </c>
      <c r="E254" s="6"/>
      <c r="F254" s="67">
        <f t="shared" si="1152"/>
        <v>0</v>
      </c>
      <c r="G254" s="6"/>
      <c r="H254" s="67">
        <f t="shared" si="1153"/>
        <v>0</v>
      </c>
      <c r="I254" s="6"/>
      <c r="J254" s="67">
        <f t="shared" ref="J254" si="1180">SUM(I254*$D254)</f>
        <v>0</v>
      </c>
      <c r="K254" s="6"/>
      <c r="L254" s="67">
        <f t="shared" si="1155"/>
        <v>0</v>
      </c>
      <c r="M254" s="6"/>
      <c r="N254" s="67">
        <f t="shared" si="1156"/>
        <v>0</v>
      </c>
      <c r="O254" s="6"/>
      <c r="P254" s="67">
        <f t="shared" si="1157"/>
        <v>0</v>
      </c>
      <c r="Q254" s="6"/>
      <c r="R254" s="67">
        <f t="shared" si="1158"/>
        <v>0</v>
      </c>
      <c r="S254" s="6"/>
      <c r="T254" s="67">
        <f t="shared" si="1159"/>
        <v>0</v>
      </c>
      <c r="U254" s="6"/>
      <c r="V254" s="67">
        <f t="shared" si="1160"/>
        <v>0</v>
      </c>
      <c r="W254" s="6"/>
      <c r="X254" s="67">
        <f t="shared" si="1161"/>
        <v>0</v>
      </c>
      <c r="Y254" s="6"/>
      <c r="Z254" s="67">
        <f t="shared" si="1162"/>
        <v>0</v>
      </c>
      <c r="AA254" s="6"/>
      <c r="AB254" s="67">
        <f t="shared" si="1163"/>
        <v>0</v>
      </c>
      <c r="AC254" s="62"/>
      <c r="AD254" s="67">
        <f t="shared" si="1164"/>
        <v>0</v>
      </c>
      <c r="AE254" s="62"/>
      <c r="AF254" s="67">
        <f t="shared" si="1165"/>
        <v>0</v>
      </c>
      <c r="AG254" s="62"/>
      <c r="AH254" s="67">
        <f t="shared" si="1166"/>
        <v>0</v>
      </c>
      <c r="AI254" s="62"/>
      <c r="AJ254" s="67">
        <f t="shared" si="1167"/>
        <v>0</v>
      </c>
      <c r="AK254" s="62"/>
      <c r="AL254" s="67">
        <f t="shared" si="1168"/>
        <v>0</v>
      </c>
      <c r="AM254" s="62"/>
      <c r="AN254" s="67">
        <f t="shared" si="1169"/>
        <v>0</v>
      </c>
      <c r="AO254" s="62"/>
      <c r="AP254" s="67">
        <f t="shared" si="1170"/>
        <v>0</v>
      </c>
      <c r="AQ254" s="62"/>
      <c r="AR254" s="67">
        <f t="shared" si="1171"/>
        <v>0</v>
      </c>
      <c r="AS254" s="62"/>
      <c r="AT254" s="67">
        <f t="shared" si="1172"/>
        <v>0</v>
      </c>
      <c r="AU254" s="62"/>
      <c r="AV254" s="67">
        <f t="shared" si="1173"/>
        <v>0</v>
      </c>
      <c r="AW254" s="62"/>
      <c r="AX254" s="67">
        <f t="shared" si="1174"/>
        <v>0</v>
      </c>
      <c r="AY254" s="62"/>
      <c r="AZ254" s="67">
        <f t="shared" si="1175"/>
        <v>0</v>
      </c>
      <c r="BA254" s="57"/>
      <c r="BB254" s="64">
        <f t="shared" si="1176"/>
        <v>0</v>
      </c>
      <c r="BC254" s="64">
        <f t="shared" si="1111"/>
        <v>0</v>
      </c>
      <c r="BD254" s="4"/>
      <c r="BE254" s="4"/>
      <c r="BF254" s="4">
        <f t="shared" si="1112"/>
        <v>0</v>
      </c>
      <c r="BG254" s="236">
        <f t="shared" si="1143"/>
        <v>0</v>
      </c>
      <c r="BH254" s="239">
        <f t="shared" si="1144"/>
        <v>0</v>
      </c>
      <c r="BI254" s="4"/>
      <c r="BJ254" s="4">
        <f t="shared" si="1113"/>
        <v>0</v>
      </c>
      <c r="BK254" s="236">
        <f t="shared" si="1145"/>
        <v>0</v>
      </c>
      <c r="BL254" s="239">
        <f t="shared" si="1146"/>
        <v>0</v>
      </c>
      <c r="BM254" s="4"/>
      <c r="BN254" s="4">
        <f t="shared" si="1114"/>
        <v>0</v>
      </c>
      <c r="BO254" s="236">
        <f t="shared" si="1147"/>
        <v>0</v>
      </c>
      <c r="BP254" s="239">
        <f t="shared" si="1148"/>
        <v>0</v>
      </c>
      <c r="BQ254" s="4"/>
      <c r="BR254" s="4">
        <f t="shared" si="1149"/>
        <v>0</v>
      </c>
      <c r="BS254" s="236">
        <f t="shared" si="1150"/>
        <v>0</v>
      </c>
      <c r="BT254" s="239">
        <f t="shared" si="1151"/>
        <v>0</v>
      </c>
      <c r="BU254" s="4"/>
      <c r="BV254" s="4"/>
      <c r="BW254" s="4"/>
      <c r="BX254" s="4"/>
      <c r="BY254" s="4"/>
      <c r="BZ254" s="4"/>
      <c r="CA254" s="4"/>
      <c r="CB254" s="4"/>
      <c r="CC254" s="4"/>
      <c r="CD254" s="4"/>
      <c r="CE254" s="4"/>
      <c r="CF254" s="4"/>
      <c r="CG254" s="4"/>
      <c r="CH254" s="4"/>
      <c r="CI254" s="4"/>
      <c r="CJ254" s="4"/>
      <c r="CK254" s="4"/>
      <c r="CL254" s="4"/>
      <c r="CM254" s="4">
        <f t="shared" si="1115"/>
        <v>0</v>
      </c>
      <c r="CN254" s="4">
        <f t="shared" si="1116"/>
        <v>0</v>
      </c>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row>
    <row r="255" spans="1:182" s="5" customFormat="1" x14ac:dyDescent="0.2">
      <c r="A255" s="60"/>
      <c r="B255" s="60"/>
      <c r="C255" s="60" t="s">
        <v>7</v>
      </c>
      <c r="D255" s="60">
        <v>118</v>
      </c>
      <c r="E255" s="6"/>
      <c r="F255" s="67">
        <f t="shared" si="1152"/>
        <v>0</v>
      </c>
      <c r="G255" s="6"/>
      <c r="H255" s="67">
        <f t="shared" si="1153"/>
        <v>0</v>
      </c>
      <c r="I255" s="6"/>
      <c r="J255" s="67">
        <f t="shared" ref="J255" si="1181">SUM(I255*$D255)</f>
        <v>0</v>
      </c>
      <c r="K255" s="6"/>
      <c r="L255" s="67">
        <f t="shared" si="1155"/>
        <v>0</v>
      </c>
      <c r="M255" s="6"/>
      <c r="N255" s="67">
        <f t="shared" si="1156"/>
        <v>0</v>
      </c>
      <c r="O255" s="6"/>
      <c r="P255" s="67">
        <f t="shared" si="1157"/>
        <v>0</v>
      </c>
      <c r="Q255" s="6"/>
      <c r="R255" s="67">
        <f t="shared" si="1158"/>
        <v>0</v>
      </c>
      <c r="S255" s="6"/>
      <c r="T255" s="67">
        <f t="shared" si="1159"/>
        <v>0</v>
      </c>
      <c r="U255" s="6"/>
      <c r="V255" s="67">
        <f t="shared" si="1160"/>
        <v>0</v>
      </c>
      <c r="W255" s="6"/>
      <c r="X255" s="67">
        <f t="shared" si="1161"/>
        <v>0</v>
      </c>
      <c r="Y255" s="6"/>
      <c r="Z255" s="67">
        <f t="shared" si="1162"/>
        <v>0</v>
      </c>
      <c r="AA255" s="6"/>
      <c r="AB255" s="67">
        <f t="shared" si="1163"/>
        <v>0</v>
      </c>
      <c r="AC255" s="62"/>
      <c r="AD255" s="67">
        <f t="shared" si="1164"/>
        <v>0</v>
      </c>
      <c r="AE255" s="62"/>
      <c r="AF255" s="67">
        <f t="shared" si="1165"/>
        <v>0</v>
      </c>
      <c r="AG255" s="62"/>
      <c r="AH255" s="67">
        <f t="shared" si="1166"/>
        <v>0</v>
      </c>
      <c r="AI255" s="62"/>
      <c r="AJ255" s="67">
        <f t="shared" si="1167"/>
        <v>0</v>
      </c>
      <c r="AK255" s="62"/>
      <c r="AL255" s="67">
        <f t="shared" si="1168"/>
        <v>0</v>
      </c>
      <c r="AM255" s="62"/>
      <c r="AN255" s="67">
        <f t="shared" si="1169"/>
        <v>0</v>
      </c>
      <c r="AO255" s="62"/>
      <c r="AP255" s="67">
        <f t="shared" si="1170"/>
        <v>0</v>
      </c>
      <c r="AQ255" s="62"/>
      <c r="AR255" s="67">
        <f t="shared" si="1171"/>
        <v>0</v>
      </c>
      <c r="AS255" s="62"/>
      <c r="AT255" s="67">
        <f t="shared" si="1172"/>
        <v>0</v>
      </c>
      <c r="AU255" s="62"/>
      <c r="AV255" s="67">
        <f t="shared" si="1173"/>
        <v>0</v>
      </c>
      <c r="AW255" s="62"/>
      <c r="AX255" s="67">
        <f t="shared" si="1174"/>
        <v>0</v>
      </c>
      <c r="AY255" s="62"/>
      <c r="AZ255" s="67">
        <f t="shared" si="1175"/>
        <v>0</v>
      </c>
      <c r="BA255" s="57"/>
      <c r="BB255" s="64">
        <f t="shared" si="1176"/>
        <v>0</v>
      </c>
      <c r="BC255" s="64">
        <f t="shared" si="1111"/>
        <v>0</v>
      </c>
      <c r="BD255" s="4"/>
      <c r="BE255" s="4"/>
      <c r="BF255" s="4">
        <f t="shared" si="1112"/>
        <v>0</v>
      </c>
      <c r="BG255" s="236">
        <f t="shared" si="1143"/>
        <v>0</v>
      </c>
      <c r="BH255" s="239">
        <f t="shared" si="1144"/>
        <v>0</v>
      </c>
      <c r="BI255" s="4"/>
      <c r="BJ255" s="4">
        <f t="shared" si="1113"/>
        <v>0</v>
      </c>
      <c r="BK255" s="236">
        <f t="shared" si="1145"/>
        <v>0</v>
      </c>
      <c r="BL255" s="239">
        <f t="shared" si="1146"/>
        <v>0</v>
      </c>
      <c r="BM255" s="4"/>
      <c r="BN255" s="4">
        <f t="shared" si="1114"/>
        <v>0</v>
      </c>
      <c r="BO255" s="236">
        <f t="shared" si="1147"/>
        <v>0</v>
      </c>
      <c r="BP255" s="239">
        <f t="shared" si="1148"/>
        <v>0</v>
      </c>
      <c r="BQ255" s="4"/>
      <c r="BR255" s="4">
        <f t="shared" si="1149"/>
        <v>0</v>
      </c>
      <c r="BS255" s="236">
        <f t="shared" si="1150"/>
        <v>0</v>
      </c>
      <c r="BT255" s="239">
        <f t="shared" si="1151"/>
        <v>0</v>
      </c>
      <c r="BU255" s="4"/>
      <c r="BV255" s="4"/>
      <c r="BW255" s="4"/>
      <c r="BX255" s="4"/>
      <c r="BY255" s="4"/>
      <c r="BZ255" s="4"/>
      <c r="CA255" s="4"/>
      <c r="CB255" s="4"/>
      <c r="CC255" s="4"/>
      <c r="CD255" s="4"/>
      <c r="CE255" s="4"/>
      <c r="CF255" s="4"/>
      <c r="CG255" s="4"/>
      <c r="CH255" s="4"/>
      <c r="CI255" s="4"/>
      <c r="CJ255" s="4"/>
      <c r="CK255" s="4"/>
      <c r="CL255" s="4"/>
      <c r="CM255" s="4">
        <f t="shared" si="1115"/>
        <v>0</v>
      </c>
      <c r="CN255" s="4">
        <f t="shared" si="1116"/>
        <v>0</v>
      </c>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row>
    <row r="256" spans="1:182" s="5" customFormat="1" x14ac:dyDescent="0.2">
      <c r="A256" s="60"/>
      <c r="B256" s="60"/>
      <c r="C256" s="60" t="s">
        <v>7</v>
      </c>
      <c r="D256" s="60">
        <v>118</v>
      </c>
      <c r="E256" s="6"/>
      <c r="F256" s="67">
        <f t="shared" si="1152"/>
        <v>0</v>
      </c>
      <c r="G256" s="6"/>
      <c r="H256" s="67">
        <f t="shared" si="1153"/>
        <v>0</v>
      </c>
      <c r="I256" s="6"/>
      <c r="J256" s="67">
        <f t="shared" ref="J256" si="1182">SUM(I256*$D256)</f>
        <v>0</v>
      </c>
      <c r="K256" s="6"/>
      <c r="L256" s="67">
        <f t="shared" si="1155"/>
        <v>0</v>
      </c>
      <c r="M256" s="6"/>
      <c r="N256" s="67">
        <f t="shared" si="1156"/>
        <v>0</v>
      </c>
      <c r="O256" s="6"/>
      <c r="P256" s="67">
        <f t="shared" si="1157"/>
        <v>0</v>
      </c>
      <c r="Q256" s="6"/>
      <c r="R256" s="67">
        <f t="shared" si="1158"/>
        <v>0</v>
      </c>
      <c r="S256" s="6"/>
      <c r="T256" s="67">
        <f t="shared" si="1159"/>
        <v>0</v>
      </c>
      <c r="U256" s="6"/>
      <c r="V256" s="67">
        <f t="shared" si="1160"/>
        <v>0</v>
      </c>
      <c r="W256" s="6"/>
      <c r="X256" s="67">
        <f t="shared" si="1161"/>
        <v>0</v>
      </c>
      <c r="Y256" s="6"/>
      <c r="Z256" s="67">
        <f t="shared" si="1162"/>
        <v>0</v>
      </c>
      <c r="AA256" s="6"/>
      <c r="AB256" s="67">
        <f t="shared" si="1163"/>
        <v>0</v>
      </c>
      <c r="AC256" s="62"/>
      <c r="AD256" s="67">
        <f t="shared" si="1164"/>
        <v>0</v>
      </c>
      <c r="AE256" s="62"/>
      <c r="AF256" s="67">
        <f t="shared" si="1165"/>
        <v>0</v>
      </c>
      <c r="AG256" s="62"/>
      <c r="AH256" s="67">
        <f t="shared" si="1166"/>
        <v>0</v>
      </c>
      <c r="AI256" s="62"/>
      <c r="AJ256" s="67">
        <f t="shared" si="1167"/>
        <v>0</v>
      </c>
      <c r="AK256" s="62"/>
      <c r="AL256" s="67">
        <f t="shared" si="1168"/>
        <v>0</v>
      </c>
      <c r="AM256" s="62"/>
      <c r="AN256" s="67">
        <f t="shared" si="1169"/>
        <v>0</v>
      </c>
      <c r="AO256" s="62"/>
      <c r="AP256" s="67">
        <f t="shared" si="1170"/>
        <v>0</v>
      </c>
      <c r="AQ256" s="62"/>
      <c r="AR256" s="67">
        <f t="shared" si="1171"/>
        <v>0</v>
      </c>
      <c r="AS256" s="62"/>
      <c r="AT256" s="67">
        <f t="shared" si="1172"/>
        <v>0</v>
      </c>
      <c r="AU256" s="62"/>
      <c r="AV256" s="67">
        <f t="shared" si="1173"/>
        <v>0</v>
      </c>
      <c r="AW256" s="62"/>
      <c r="AX256" s="67">
        <f t="shared" si="1174"/>
        <v>0</v>
      </c>
      <c r="AY256" s="62"/>
      <c r="AZ256" s="67">
        <f t="shared" si="1175"/>
        <v>0</v>
      </c>
      <c r="BA256" s="57"/>
      <c r="BB256" s="64">
        <f t="shared" si="1176"/>
        <v>0</v>
      </c>
      <c r="BC256" s="64">
        <f t="shared" si="1111"/>
        <v>0</v>
      </c>
      <c r="BD256" s="4"/>
      <c r="BE256" s="4"/>
      <c r="BF256" s="4">
        <f t="shared" si="1112"/>
        <v>0</v>
      </c>
      <c r="BG256" s="236">
        <f t="shared" si="1143"/>
        <v>0</v>
      </c>
      <c r="BH256" s="239">
        <f t="shared" si="1144"/>
        <v>0</v>
      </c>
      <c r="BI256" s="4"/>
      <c r="BJ256" s="4">
        <f t="shared" si="1113"/>
        <v>0</v>
      </c>
      <c r="BK256" s="236">
        <f t="shared" si="1145"/>
        <v>0</v>
      </c>
      <c r="BL256" s="239">
        <f t="shared" si="1146"/>
        <v>0</v>
      </c>
      <c r="BM256" s="4"/>
      <c r="BN256" s="4">
        <f t="shared" si="1114"/>
        <v>0</v>
      </c>
      <c r="BO256" s="236">
        <f t="shared" si="1147"/>
        <v>0</v>
      </c>
      <c r="BP256" s="239">
        <f t="shared" si="1148"/>
        <v>0</v>
      </c>
      <c r="BQ256" s="4"/>
      <c r="BR256" s="4">
        <f t="shared" si="1149"/>
        <v>0</v>
      </c>
      <c r="BS256" s="236">
        <f t="shared" si="1150"/>
        <v>0</v>
      </c>
      <c r="BT256" s="239">
        <f t="shared" si="1151"/>
        <v>0</v>
      </c>
      <c r="BU256" s="4"/>
      <c r="BV256" s="4"/>
      <c r="BW256" s="4"/>
      <c r="BX256" s="4"/>
      <c r="BY256" s="4"/>
      <c r="BZ256" s="4"/>
      <c r="CA256" s="4"/>
      <c r="CB256" s="4"/>
      <c r="CC256" s="4"/>
      <c r="CD256" s="4"/>
      <c r="CE256" s="4"/>
      <c r="CF256" s="4"/>
      <c r="CG256" s="4"/>
      <c r="CH256" s="4"/>
      <c r="CI256" s="4"/>
      <c r="CJ256" s="4"/>
      <c r="CK256" s="4"/>
      <c r="CL256" s="4"/>
      <c r="CM256" s="4">
        <f t="shared" si="1115"/>
        <v>0</v>
      </c>
      <c r="CN256" s="4">
        <f t="shared" si="1116"/>
        <v>0</v>
      </c>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row>
    <row r="257" spans="1:182" s="5" customFormat="1" x14ac:dyDescent="0.2">
      <c r="A257" s="60"/>
      <c r="B257" s="60"/>
      <c r="C257" s="60" t="s">
        <v>7</v>
      </c>
      <c r="D257" s="60">
        <v>118</v>
      </c>
      <c r="E257" s="6"/>
      <c r="F257" s="67">
        <f t="shared" si="1152"/>
        <v>0</v>
      </c>
      <c r="G257" s="6"/>
      <c r="H257" s="67">
        <f t="shared" si="1153"/>
        <v>0</v>
      </c>
      <c r="I257" s="6"/>
      <c r="J257" s="67">
        <f t="shared" ref="J257:J261" si="1183">SUM(I257*$D257)</f>
        <v>0</v>
      </c>
      <c r="K257" s="6"/>
      <c r="L257" s="67">
        <f t="shared" si="1155"/>
        <v>0</v>
      </c>
      <c r="M257" s="6"/>
      <c r="N257" s="67">
        <f t="shared" si="1156"/>
        <v>0</v>
      </c>
      <c r="O257" s="6"/>
      <c r="P257" s="67">
        <f t="shared" si="1157"/>
        <v>0</v>
      </c>
      <c r="Q257" s="6"/>
      <c r="R257" s="67">
        <f t="shared" si="1158"/>
        <v>0</v>
      </c>
      <c r="S257" s="6"/>
      <c r="T257" s="67">
        <f t="shared" si="1159"/>
        <v>0</v>
      </c>
      <c r="U257" s="6"/>
      <c r="V257" s="67">
        <f t="shared" si="1160"/>
        <v>0</v>
      </c>
      <c r="W257" s="6"/>
      <c r="X257" s="67">
        <f t="shared" si="1161"/>
        <v>0</v>
      </c>
      <c r="Y257" s="6"/>
      <c r="Z257" s="67">
        <f t="shared" si="1162"/>
        <v>0</v>
      </c>
      <c r="AA257" s="6"/>
      <c r="AB257" s="67">
        <f t="shared" si="1163"/>
        <v>0</v>
      </c>
      <c r="AC257" s="62"/>
      <c r="AD257" s="67">
        <f t="shared" si="1164"/>
        <v>0</v>
      </c>
      <c r="AE257" s="62"/>
      <c r="AF257" s="67">
        <f t="shared" si="1165"/>
        <v>0</v>
      </c>
      <c r="AG257" s="62"/>
      <c r="AH257" s="67">
        <f t="shared" si="1166"/>
        <v>0</v>
      </c>
      <c r="AI257" s="62"/>
      <c r="AJ257" s="67">
        <f t="shared" si="1167"/>
        <v>0</v>
      </c>
      <c r="AK257" s="62"/>
      <c r="AL257" s="67">
        <f t="shared" si="1168"/>
        <v>0</v>
      </c>
      <c r="AM257" s="62"/>
      <c r="AN257" s="67">
        <f t="shared" si="1169"/>
        <v>0</v>
      </c>
      <c r="AO257" s="62"/>
      <c r="AP257" s="67">
        <f t="shared" si="1170"/>
        <v>0</v>
      </c>
      <c r="AQ257" s="62"/>
      <c r="AR257" s="67">
        <f t="shared" si="1171"/>
        <v>0</v>
      </c>
      <c r="AS257" s="62"/>
      <c r="AT257" s="67">
        <f t="shared" si="1172"/>
        <v>0</v>
      </c>
      <c r="AU257" s="62"/>
      <c r="AV257" s="67">
        <f t="shared" si="1173"/>
        <v>0</v>
      </c>
      <c r="AW257" s="62"/>
      <c r="AX257" s="67">
        <f t="shared" si="1174"/>
        <v>0</v>
      </c>
      <c r="AY257" s="62"/>
      <c r="AZ257" s="67">
        <f t="shared" si="1175"/>
        <v>0</v>
      </c>
      <c r="BA257" s="57"/>
      <c r="BB257" s="64">
        <f t="shared" si="1176"/>
        <v>0</v>
      </c>
      <c r="BC257" s="64">
        <f t="shared" si="1111"/>
        <v>0</v>
      </c>
      <c r="BD257" s="4"/>
      <c r="BE257" s="4"/>
      <c r="BF257" s="4">
        <f t="shared" si="1112"/>
        <v>0</v>
      </c>
      <c r="BG257" s="236">
        <f t="shared" si="1143"/>
        <v>0</v>
      </c>
      <c r="BH257" s="239">
        <f t="shared" si="1144"/>
        <v>0</v>
      </c>
      <c r="BI257" s="4"/>
      <c r="BJ257" s="4">
        <f t="shared" si="1113"/>
        <v>0</v>
      </c>
      <c r="BK257" s="236">
        <f t="shared" si="1145"/>
        <v>0</v>
      </c>
      <c r="BL257" s="239">
        <f t="shared" si="1146"/>
        <v>0</v>
      </c>
      <c r="BM257" s="4"/>
      <c r="BN257" s="4">
        <f t="shared" si="1114"/>
        <v>0</v>
      </c>
      <c r="BO257" s="236">
        <f t="shared" si="1147"/>
        <v>0</v>
      </c>
      <c r="BP257" s="239">
        <f t="shared" si="1148"/>
        <v>0</v>
      </c>
      <c r="BQ257" s="4"/>
      <c r="BR257" s="4">
        <f t="shared" si="1149"/>
        <v>0</v>
      </c>
      <c r="BS257" s="236">
        <f t="shared" si="1150"/>
        <v>0</v>
      </c>
      <c r="BT257" s="239">
        <f t="shared" si="1151"/>
        <v>0</v>
      </c>
      <c r="BU257" s="4"/>
      <c r="BV257" s="4"/>
      <c r="BW257" s="4"/>
      <c r="BX257" s="4"/>
      <c r="BY257" s="4"/>
      <c r="BZ257" s="4"/>
      <c r="CA257" s="4"/>
      <c r="CB257" s="4"/>
      <c r="CC257" s="4"/>
      <c r="CD257" s="4"/>
      <c r="CE257" s="4"/>
      <c r="CF257" s="4"/>
      <c r="CG257" s="4"/>
      <c r="CH257" s="4"/>
      <c r="CI257" s="4"/>
      <c r="CJ257" s="4"/>
      <c r="CK257" s="4"/>
      <c r="CL257" s="4"/>
      <c r="CM257" s="4">
        <f t="shared" si="1115"/>
        <v>0</v>
      </c>
      <c r="CN257" s="4">
        <f t="shared" si="1116"/>
        <v>0</v>
      </c>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row>
    <row r="258" spans="1:182" s="5" customFormat="1" x14ac:dyDescent="0.2">
      <c r="A258" s="60" t="s">
        <v>114</v>
      </c>
      <c r="B258" s="60" t="s">
        <v>115</v>
      </c>
      <c r="C258" s="60" t="s">
        <v>3</v>
      </c>
      <c r="D258" s="60">
        <v>100</v>
      </c>
      <c r="E258" s="6"/>
      <c r="F258" s="67">
        <f t="shared" ref="F258" si="1184">SUM(E258*$D258)</f>
        <v>0</v>
      </c>
      <c r="G258" s="6"/>
      <c r="H258" s="67">
        <f t="shared" ref="H258" si="1185">SUM(G258*$D258)</f>
        <v>0</v>
      </c>
      <c r="I258" s="6"/>
      <c r="J258" s="67">
        <f t="shared" si="1183"/>
        <v>0</v>
      </c>
      <c r="K258" s="6"/>
      <c r="L258" s="67">
        <f t="shared" ref="L258" si="1186">SUM(K258*$D258)</f>
        <v>0</v>
      </c>
      <c r="M258" s="6"/>
      <c r="N258" s="67">
        <f t="shared" ref="N258" si="1187">SUM(M258*$D258)</f>
        <v>0</v>
      </c>
      <c r="O258" s="6"/>
      <c r="P258" s="67">
        <f t="shared" ref="P258" si="1188">SUM(O258*$D258)</f>
        <v>0</v>
      </c>
      <c r="Q258" s="6"/>
      <c r="R258" s="67">
        <f t="shared" ref="R258" si="1189">SUM(Q258*$D258)</f>
        <v>0</v>
      </c>
      <c r="S258" s="6"/>
      <c r="T258" s="67">
        <f t="shared" ref="T258" si="1190">SUM(S258*$D258)</f>
        <v>0</v>
      </c>
      <c r="U258" s="6"/>
      <c r="V258" s="67">
        <f t="shared" ref="V258" si="1191">SUM(U258*$D258)</f>
        <v>0</v>
      </c>
      <c r="W258" s="6"/>
      <c r="X258" s="67">
        <f t="shared" ref="X258" si="1192">SUM(W258*$D258)</f>
        <v>0</v>
      </c>
      <c r="Y258" s="6"/>
      <c r="Z258" s="67">
        <f t="shared" ref="Z258" si="1193">SUM(Y258*$D258)</f>
        <v>0</v>
      </c>
      <c r="AA258" s="6"/>
      <c r="AB258" s="67">
        <f t="shared" ref="AB258" si="1194">SUM(AA258*$D258)</f>
        <v>0</v>
      </c>
      <c r="AC258" s="62"/>
      <c r="AD258" s="67">
        <f t="shared" ref="AD258" si="1195">SUM(AC258*$D258)</f>
        <v>0</v>
      </c>
      <c r="AE258" s="62"/>
      <c r="AF258" s="67">
        <f t="shared" ref="AF258" si="1196">SUM(AE258*$D258)</f>
        <v>0</v>
      </c>
      <c r="AG258" s="62"/>
      <c r="AH258" s="67">
        <f t="shared" ref="AH258" si="1197">SUM(AG258*$D258)</f>
        <v>0</v>
      </c>
      <c r="AI258" s="62"/>
      <c r="AJ258" s="67">
        <f t="shared" ref="AJ258" si="1198">SUM(AI258*$D258)</f>
        <v>0</v>
      </c>
      <c r="AK258" s="62"/>
      <c r="AL258" s="67">
        <f t="shared" ref="AL258" si="1199">SUM(AK258*$D258)</f>
        <v>0</v>
      </c>
      <c r="AM258" s="62"/>
      <c r="AN258" s="67">
        <f t="shared" ref="AN258" si="1200">SUM(AM258*$D258)</f>
        <v>0</v>
      </c>
      <c r="AO258" s="62"/>
      <c r="AP258" s="67">
        <f t="shared" ref="AP258" si="1201">SUM(AO258*$D258)</f>
        <v>0</v>
      </c>
      <c r="AQ258" s="62"/>
      <c r="AR258" s="67">
        <f t="shared" ref="AR258" si="1202">SUM(AQ258*$D258)</f>
        <v>0</v>
      </c>
      <c r="AS258" s="62"/>
      <c r="AT258" s="67">
        <f t="shared" ref="AT258" si="1203">SUM(AS258*$D258)</f>
        <v>0</v>
      </c>
      <c r="AU258" s="62"/>
      <c r="AV258" s="67">
        <f t="shared" ref="AV258" si="1204">SUM(AU258*$D258)</f>
        <v>0</v>
      </c>
      <c r="AW258" s="62"/>
      <c r="AX258" s="67">
        <f t="shared" ref="AX258" si="1205">SUM(AW258*$D258)</f>
        <v>0</v>
      </c>
      <c r="AY258" s="62"/>
      <c r="AZ258" s="67">
        <f t="shared" ref="AZ258" si="1206">SUM(AY258*$D258)</f>
        <v>0</v>
      </c>
      <c r="BA258" s="57"/>
      <c r="BB258" s="64">
        <f t="shared" ref="BB258" si="1207">SUM(E258+G258+I258+K258+M258+O258+Q258+S258+U258+W258+Y258+AA258+AC258+AE258+AG258+AI258+AK258+AM258+AO258+AQ258+AS258+AU258+AW258+AY258)</f>
        <v>0</v>
      </c>
      <c r="BC258" s="64">
        <f t="shared" ref="BC258" si="1208">ROUND(BB258*D258*2,1)/2</f>
        <v>0</v>
      </c>
      <c r="BD258" s="4"/>
      <c r="BE258" s="4">
        <v>1.5</v>
      </c>
      <c r="BF258" s="4">
        <f t="shared" si="1112"/>
        <v>150</v>
      </c>
      <c r="BG258" s="236">
        <f t="shared" si="1143"/>
        <v>1.5</v>
      </c>
      <c r="BH258" s="239">
        <f t="shared" si="1144"/>
        <v>150</v>
      </c>
      <c r="BI258" s="4"/>
      <c r="BJ258" s="4">
        <f t="shared" si="1113"/>
        <v>0</v>
      </c>
      <c r="BK258" s="236">
        <f t="shared" si="1145"/>
        <v>0</v>
      </c>
      <c r="BL258" s="239">
        <f t="shared" si="1146"/>
        <v>0</v>
      </c>
      <c r="BM258" s="4"/>
      <c r="BN258" s="4">
        <f t="shared" si="1114"/>
        <v>0</v>
      </c>
      <c r="BO258" s="236">
        <f t="shared" si="1147"/>
        <v>0</v>
      </c>
      <c r="BP258" s="239">
        <f t="shared" si="1148"/>
        <v>0</v>
      </c>
      <c r="BQ258" s="4"/>
      <c r="BR258" s="4">
        <f t="shared" si="1149"/>
        <v>0</v>
      </c>
      <c r="BS258" s="236">
        <f t="shared" si="1150"/>
        <v>0</v>
      </c>
      <c r="BT258" s="239">
        <f t="shared" si="1151"/>
        <v>0</v>
      </c>
      <c r="BU258" s="4"/>
      <c r="BV258" s="4"/>
      <c r="BW258" s="4"/>
      <c r="BX258" s="4"/>
      <c r="BY258" s="4"/>
      <c r="BZ258" s="4"/>
      <c r="CA258" s="4"/>
      <c r="CB258" s="4"/>
      <c r="CC258" s="4"/>
      <c r="CD258" s="4"/>
      <c r="CE258" s="4"/>
      <c r="CF258" s="4"/>
      <c r="CG258" s="4"/>
      <c r="CH258" s="4"/>
      <c r="CI258" s="4"/>
      <c r="CJ258" s="4"/>
      <c r="CK258" s="4"/>
      <c r="CL258" s="4"/>
      <c r="CM258" s="4">
        <f t="shared" si="1115"/>
        <v>1.5</v>
      </c>
      <c r="CN258" s="4">
        <f t="shared" si="1116"/>
        <v>150</v>
      </c>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row>
    <row r="259" spans="1:182" s="5" customFormat="1" x14ac:dyDescent="0.2">
      <c r="A259" s="60" t="s">
        <v>167</v>
      </c>
      <c r="B259" s="60" t="s">
        <v>168</v>
      </c>
      <c r="C259" s="60" t="s">
        <v>3</v>
      </c>
      <c r="D259" s="60">
        <v>100</v>
      </c>
      <c r="E259" s="6"/>
      <c r="F259" s="67">
        <f t="shared" ref="F259" si="1209">SUM(E259*$D259)</f>
        <v>0</v>
      </c>
      <c r="G259" s="6"/>
      <c r="H259" s="67">
        <f t="shared" ref="H259" si="1210">SUM(G259*$D259)</f>
        <v>0</v>
      </c>
      <c r="I259" s="6">
        <v>2.5</v>
      </c>
      <c r="J259" s="67">
        <f t="shared" ref="J259" si="1211">SUM(I259*$D259)</f>
        <v>250</v>
      </c>
      <c r="K259" s="6"/>
      <c r="L259" s="67">
        <f t="shared" ref="L259" si="1212">SUM(K259*$D259)</f>
        <v>0</v>
      </c>
      <c r="M259" s="6">
        <v>2</v>
      </c>
      <c r="N259" s="67">
        <f t="shared" ref="N259" si="1213">SUM(M259*$D259)</f>
        <v>200</v>
      </c>
      <c r="O259" s="6"/>
      <c r="P259" s="67">
        <f t="shared" ref="P259" si="1214">SUM(O259*$D259)</f>
        <v>0</v>
      </c>
      <c r="Q259" s="6"/>
      <c r="R259" s="67">
        <f t="shared" ref="R259" si="1215">SUM(Q259*$D259)</f>
        <v>0</v>
      </c>
      <c r="S259" s="6"/>
      <c r="T259" s="67">
        <f t="shared" ref="T259" si="1216">SUM(S259*$D259)</f>
        <v>0</v>
      </c>
      <c r="U259" s="6"/>
      <c r="V259" s="67">
        <f t="shared" ref="V259" si="1217">SUM(U259*$D259)</f>
        <v>0</v>
      </c>
      <c r="W259" s="6"/>
      <c r="X259" s="67">
        <f t="shared" ref="X259" si="1218">SUM(W259*$D259)</f>
        <v>0</v>
      </c>
      <c r="Y259" s="6"/>
      <c r="Z259" s="67">
        <f t="shared" ref="Z259" si="1219">SUM(Y259*$D259)</f>
        <v>0</v>
      </c>
      <c r="AA259" s="6"/>
      <c r="AB259" s="67">
        <f t="shared" ref="AB259" si="1220">SUM(AA259*$D259)</f>
        <v>0</v>
      </c>
      <c r="AC259" s="62"/>
      <c r="AD259" s="67">
        <f t="shared" ref="AD259" si="1221">SUM(AC259*$D259)</f>
        <v>0</v>
      </c>
      <c r="AE259" s="62"/>
      <c r="AF259" s="67">
        <f t="shared" ref="AF259" si="1222">SUM(AE259*$D259)</f>
        <v>0</v>
      </c>
      <c r="AG259" s="62"/>
      <c r="AH259" s="67">
        <f t="shared" ref="AH259" si="1223">SUM(AG259*$D259)</f>
        <v>0</v>
      </c>
      <c r="AI259" s="62"/>
      <c r="AJ259" s="67">
        <f t="shared" ref="AJ259" si="1224">SUM(AI259*$D259)</f>
        <v>0</v>
      </c>
      <c r="AK259" s="62"/>
      <c r="AL259" s="67">
        <f t="shared" ref="AL259" si="1225">SUM(AK259*$D259)</f>
        <v>0</v>
      </c>
      <c r="AM259" s="62"/>
      <c r="AN259" s="67">
        <f t="shared" ref="AN259" si="1226">SUM(AM259*$D259)</f>
        <v>0</v>
      </c>
      <c r="AO259" s="62"/>
      <c r="AP259" s="67">
        <f t="shared" ref="AP259" si="1227">SUM(AO259*$D259)</f>
        <v>0</v>
      </c>
      <c r="AQ259" s="62"/>
      <c r="AR259" s="67">
        <f t="shared" ref="AR259" si="1228">SUM(AQ259*$D259)</f>
        <v>0</v>
      </c>
      <c r="AS259" s="62"/>
      <c r="AT259" s="67">
        <f t="shared" ref="AT259" si="1229">SUM(AS259*$D259)</f>
        <v>0</v>
      </c>
      <c r="AU259" s="62"/>
      <c r="AV259" s="67">
        <f t="shared" ref="AV259" si="1230">SUM(AU259*$D259)</f>
        <v>0</v>
      </c>
      <c r="AW259" s="62"/>
      <c r="AX259" s="67">
        <f t="shared" ref="AX259" si="1231">SUM(AW259*$D259)</f>
        <v>0</v>
      </c>
      <c r="AY259" s="62"/>
      <c r="AZ259" s="67">
        <f t="shared" ref="AZ259" si="1232">SUM(AY259*$D259)</f>
        <v>0</v>
      </c>
      <c r="BA259" s="57"/>
      <c r="BB259" s="64">
        <f t="shared" si="1176"/>
        <v>4.5</v>
      </c>
      <c r="BC259" s="64">
        <f t="shared" si="1111"/>
        <v>450</v>
      </c>
      <c r="BD259" s="4"/>
      <c r="BE259" s="4"/>
      <c r="BF259" s="4">
        <f t="shared" si="1112"/>
        <v>0</v>
      </c>
      <c r="BG259" s="236">
        <f t="shared" si="1143"/>
        <v>0</v>
      </c>
      <c r="BH259" s="239">
        <f t="shared" si="1144"/>
        <v>0</v>
      </c>
      <c r="BI259" s="4"/>
      <c r="BJ259" s="4">
        <f t="shared" si="1113"/>
        <v>0</v>
      </c>
      <c r="BK259" s="236">
        <f t="shared" si="1145"/>
        <v>0</v>
      </c>
      <c r="BL259" s="239">
        <f t="shared" si="1146"/>
        <v>0</v>
      </c>
      <c r="BM259" s="4"/>
      <c r="BN259" s="4">
        <f t="shared" si="1114"/>
        <v>0</v>
      </c>
      <c r="BO259" s="236">
        <f t="shared" si="1147"/>
        <v>2.5</v>
      </c>
      <c r="BP259" s="239">
        <f t="shared" si="1148"/>
        <v>250</v>
      </c>
      <c r="BQ259" s="4"/>
      <c r="BR259" s="4">
        <f t="shared" si="1149"/>
        <v>0</v>
      </c>
      <c r="BS259" s="236">
        <f t="shared" si="1150"/>
        <v>0</v>
      </c>
      <c r="BT259" s="239">
        <f t="shared" si="1151"/>
        <v>0</v>
      </c>
      <c r="BU259" s="4"/>
      <c r="BV259" s="4"/>
      <c r="BW259" s="4"/>
      <c r="BX259" s="4"/>
      <c r="BY259" s="4"/>
      <c r="BZ259" s="4"/>
      <c r="CA259" s="4"/>
      <c r="CB259" s="4"/>
      <c r="CC259" s="4"/>
      <c r="CD259" s="4"/>
      <c r="CE259" s="4"/>
      <c r="CF259" s="4"/>
      <c r="CG259" s="4"/>
      <c r="CH259" s="4"/>
      <c r="CI259" s="4"/>
      <c r="CJ259" s="4"/>
      <c r="CK259" s="4"/>
      <c r="CL259" s="4"/>
      <c r="CM259" s="4">
        <f t="shared" si="1115"/>
        <v>0</v>
      </c>
      <c r="CN259" s="4">
        <f t="shared" si="1116"/>
        <v>0</v>
      </c>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row>
    <row r="260" spans="1:182" s="5" customFormat="1" x14ac:dyDescent="0.2">
      <c r="A260" s="60" t="s">
        <v>156</v>
      </c>
      <c r="B260" s="60" t="s">
        <v>157</v>
      </c>
      <c r="C260" s="60" t="s">
        <v>3</v>
      </c>
      <c r="D260" s="60">
        <v>100</v>
      </c>
      <c r="E260" s="6"/>
      <c r="F260" s="67">
        <f t="shared" ref="F260:F261" si="1233">SUM(E260*$D260)</f>
        <v>0</v>
      </c>
      <c r="G260" s="6"/>
      <c r="H260" s="67">
        <f t="shared" ref="H260:H261" si="1234">SUM(G260*$D260)</f>
        <v>0</v>
      </c>
      <c r="I260" s="6"/>
      <c r="J260" s="67">
        <f t="shared" si="1183"/>
        <v>0</v>
      </c>
      <c r="K260" s="6"/>
      <c r="L260" s="67">
        <f t="shared" ref="L260:L261" si="1235">SUM(K260*$D260)</f>
        <v>0</v>
      </c>
      <c r="M260" s="6"/>
      <c r="N260" s="67">
        <f t="shared" ref="N260:N261" si="1236">SUM(M260*$D260)</f>
        <v>0</v>
      </c>
      <c r="O260" s="6"/>
      <c r="P260" s="67">
        <f t="shared" ref="P260:P261" si="1237">SUM(O260*$D260)</f>
        <v>0</v>
      </c>
      <c r="Q260" s="6"/>
      <c r="R260" s="67">
        <f t="shared" ref="R260:R261" si="1238">SUM(Q260*$D260)</f>
        <v>0</v>
      </c>
      <c r="S260" s="6"/>
      <c r="T260" s="67">
        <f t="shared" ref="T260:T261" si="1239">SUM(S260*$D260)</f>
        <v>0</v>
      </c>
      <c r="U260" s="6"/>
      <c r="V260" s="67">
        <f t="shared" ref="V260:V261" si="1240">SUM(U260*$D260)</f>
        <v>0</v>
      </c>
      <c r="W260" s="6"/>
      <c r="X260" s="67">
        <f t="shared" ref="X260:X261" si="1241">SUM(W260*$D260)</f>
        <v>0</v>
      </c>
      <c r="Y260" s="6"/>
      <c r="Z260" s="67">
        <f t="shared" ref="Z260:Z261" si="1242">SUM(Y260*$D260)</f>
        <v>0</v>
      </c>
      <c r="AA260" s="6"/>
      <c r="AB260" s="67">
        <f t="shared" ref="AB260:AB261" si="1243">SUM(AA260*$D260)</f>
        <v>0</v>
      </c>
      <c r="AC260" s="62"/>
      <c r="AD260" s="67">
        <f t="shared" ref="AD260:AD261" si="1244">SUM(AC260*$D260)</f>
        <v>0</v>
      </c>
      <c r="AE260" s="62"/>
      <c r="AF260" s="67">
        <f t="shared" ref="AF260:AF261" si="1245">SUM(AE260*$D260)</f>
        <v>0</v>
      </c>
      <c r="AG260" s="62"/>
      <c r="AH260" s="67">
        <f t="shared" ref="AH260:AH261" si="1246">SUM(AG260*$D260)</f>
        <v>0</v>
      </c>
      <c r="AI260" s="62"/>
      <c r="AJ260" s="67">
        <f t="shared" ref="AJ260:AJ261" si="1247">SUM(AI260*$D260)</f>
        <v>0</v>
      </c>
      <c r="AK260" s="62"/>
      <c r="AL260" s="67">
        <f t="shared" ref="AL260:AL261" si="1248">SUM(AK260*$D260)</f>
        <v>0</v>
      </c>
      <c r="AM260" s="62"/>
      <c r="AN260" s="67">
        <f t="shared" ref="AN260:AN261" si="1249">SUM(AM260*$D260)</f>
        <v>0</v>
      </c>
      <c r="AO260" s="62"/>
      <c r="AP260" s="67">
        <f t="shared" ref="AP260:AP261" si="1250">SUM(AO260*$D260)</f>
        <v>0</v>
      </c>
      <c r="AQ260" s="62"/>
      <c r="AR260" s="67">
        <f t="shared" ref="AR260:AR261" si="1251">SUM(AQ260*$D260)</f>
        <v>0</v>
      </c>
      <c r="AS260" s="62"/>
      <c r="AT260" s="67">
        <f t="shared" ref="AT260:AT261" si="1252">SUM(AS260*$D260)</f>
        <v>0</v>
      </c>
      <c r="AU260" s="62"/>
      <c r="AV260" s="67">
        <f t="shared" ref="AV260:AV261" si="1253">SUM(AU260*$D260)</f>
        <v>0</v>
      </c>
      <c r="AW260" s="62"/>
      <c r="AX260" s="67">
        <f t="shared" ref="AX260:AX261" si="1254">SUM(AW260*$D260)</f>
        <v>0</v>
      </c>
      <c r="AY260" s="62"/>
      <c r="AZ260" s="67">
        <f t="shared" ref="AZ260:AZ261" si="1255">SUM(AY260*$D260)</f>
        <v>0</v>
      </c>
      <c r="BA260" s="57"/>
      <c r="BB260" s="64">
        <f t="shared" ref="BB260:BB261" si="1256">SUM(E260+G260+I260+K260+M260+O260+Q260+S260+U260+W260+Y260+AA260+AC260+AE260+AG260+AI260+AK260+AM260+AO260+AQ260+AS260+AU260+AW260+AY260)</f>
        <v>0</v>
      </c>
      <c r="BC260" s="64">
        <f t="shared" ref="BC260:BC261" si="1257">ROUND(BB260*D260*2,1)/2</f>
        <v>0</v>
      </c>
      <c r="BD260" s="4"/>
      <c r="BE260" s="4"/>
      <c r="BF260" s="4">
        <f t="shared" si="1112"/>
        <v>0</v>
      </c>
      <c r="BG260" s="236">
        <f t="shared" si="1143"/>
        <v>0</v>
      </c>
      <c r="BH260" s="239">
        <f t="shared" si="1144"/>
        <v>0</v>
      </c>
      <c r="BI260" s="4"/>
      <c r="BJ260" s="4">
        <f t="shared" si="1113"/>
        <v>0</v>
      </c>
      <c r="BK260" s="236">
        <f t="shared" si="1145"/>
        <v>0</v>
      </c>
      <c r="BL260" s="239">
        <f t="shared" si="1146"/>
        <v>0</v>
      </c>
      <c r="BM260" s="4"/>
      <c r="BN260" s="4">
        <f t="shared" si="1114"/>
        <v>0</v>
      </c>
      <c r="BO260" s="236">
        <f t="shared" si="1147"/>
        <v>0</v>
      </c>
      <c r="BP260" s="239">
        <f t="shared" si="1148"/>
        <v>0</v>
      </c>
      <c r="BQ260" s="4"/>
      <c r="BR260" s="4">
        <f t="shared" si="1149"/>
        <v>0</v>
      </c>
      <c r="BS260" s="236">
        <f t="shared" si="1150"/>
        <v>0</v>
      </c>
      <c r="BT260" s="239">
        <f t="shared" si="1151"/>
        <v>0</v>
      </c>
      <c r="BU260" s="4"/>
      <c r="BV260" s="4"/>
      <c r="BW260" s="4"/>
      <c r="BX260" s="4"/>
      <c r="BY260" s="4"/>
      <c r="BZ260" s="4"/>
      <c r="CA260" s="4"/>
      <c r="CB260" s="4"/>
      <c r="CC260" s="4"/>
      <c r="CD260" s="4"/>
      <c r="CE260" s="4"/>
      <c r="CF260" s="4"/>
      <c r="CG260" s="4"/>
      <c r="CH260" s="4"/>
      <c r="CI260" s="4"/>
      <c r="CJ260" s="4"/>
      <c r="CK260" s="4"/>
      <c r="CL260" s="4"/>
      <c r="CM260" s="4">
        <f t="shared" si="1115"/>
        <v>0</v>
      </c>
      <c r="CN260" s="4">
        <f t="shared" si="1116"/>
        <v>0</v>
      </c>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row>
    <row r="261" spans="1:182" s="5" customFormat="1" x14ac:dyDescent="0.2">
      <c r="A261" s="60" t="s">
        <v>131</v>
      </c>
      <c r="B261" s="60" t="s">
        <v>132</v>
      </c>
      <c r="C261" s="60" t="s">
        <v>3</v>
      </c>
      <c r="D261" s="60">
        <v>100</v>
      </c>
      <c r="E261" s="6"/>
      <c r="F261" s="67">
        <f t="shared" si="1233"/>
        <v>0</v>
      </c>
      <c r="G261" s="6"/>
      <c r="H261" s="67">
        <f t="shared" si="1234"/>
        <v>0</v>
      </c>
      <c r="I261" s="6"/>
      <c r="J261" s="67">
        <f t="shared" si="1183"/>
        <v>0</v>
      </c>
      <c r="K261" s="6"/>
      <c r="L261" s="67">
        <f t="shared" si="1235"/>
        <v>0</v>
      </c>
      <c r="M261" s="6"/>
      <c r="N261" s="67">
        <f t="shared" si="1236"/>
        <v>0</v>
      </c>
      <c r="O261" s="6"/>
      <c r="P261" s="67">
        <f t="shared" si="1237"/>
        <v>0</v>
      </c>
      <c r="Q261" s="6"/>
      <c r="R261" s="67">
        <f t="shared" si="1238"/>
        <v>0</v>
      </c>
      <c r="S261" s="6"/>
      <c r="T261" s="67">
        <f t="shared" si="1239"/>
        <v>0</v>
      </c>
      <c r="U261" s="6"/>
      <c r="V261" s="67">
        <f t="shared" si="1240"/>
        <v>0</v>
      </c>
      <c r="W261" s="6"/>
      <c r="X261" s="67">
        <f t="shared" si="1241"/>
        <v>0</v>
      </c>
      <c r="Y261" s="6"/>
      <c r="Z261" s="67">
        <f t="shared" si="1242"/>
        <v>0</v>
      </c>
      <c r="AA261" s="6"/>
      <c r="AB261" s="67">
        <f t="shared" si="1243"/>
        <v>0</v>
      </c>
      <c r="AC261" s="62"/>
      <c r="AD261" s="67">
        <f t="shared" si="1244"/>
        <v>0</v>
      </c>
      <c r="AE261" s="62"/>
      <c r="AF261" s="67">
        <f t="shared" si="1245"/>
        <v>0</v>
      </c>
      <c r="AG261" s="62"/>
      <c r="AH261" s="67">
        <f t="shared" si="1246"/>
        <v>0</v>
      </c>
      <c r="AI261" s="62"/>
      <c r="AJ261" s="67">
        <f t="shared" si="1247"/>
        <v>0</v>
      </c>
      <c r="AK261" s="62"/>
      <c r="AL261" s="67">
        <f t="shared" si="1248"/>
        <v>0</v>
      </c>
      <c r="AM261" s="62"/>
      <c r="AN261" s="67">
        <f t="shared" si="1249"/>
        <v>0</v>
      </c>
      <c r="AO261" s="62"/>
      <c r="AP261" s="67">
        <f t="shared" si="1250"/>
        <v>0</v>
      </c>
      <c r="AQ261" s="62"/>
      <c r="AR261" s="67">
        <f t="shared" si="1251"/>
        <v>0</v>
      </c>
      <c r="AS261" s="62"/>
      <c r="AT261" s="67">
        <f t="shared" si="1252"/>
        <v>0</v>
      </c>
      <c r="AU261" s="62"/>
      <c r="AV261" s="67">
        <f t="shared" si="1253"/>
        <v>0</v>
      </c>
      <c r="AW261" s="62"/>
      <c r="AX261" s="67">
        <f t="shared" si="1254"/>
        <v>0</v>
      </c>
      <c r="AY261" s="62"/>
      <c r="AZ261" s="67">
        <f t="shared" si="1255"/>
        <v>0</v>
      </c>
      <c r="BA261" s="57"/>
      <c r="BB261" s="64">
        <f t="shared" si="1256"/>
        <v>0</v>
      </c>
      <c r="BC261" s="64">
        <f t="shared" si="1257"/>
        <v>0</v>
      </c>
      <c r="BD261" s="4"/>
      <c r="BE261" s="4"/>
      <c r="BF261" s="4">
        <f t="shared" si="1112"/>
        <v>0</v>
      </c>
      <c r="BG261" s="236">
        <f t="shared" si="1143"/>
        <v>0</v>
      </c>
      <c r="BH261" s="239">
        <f t="shared" si="1144"/>
        <v>0</v>
      </c>
      <c r="BI261" s="4"/>
      <c r="BJ261" s="4">
        <f t="shared" si="1113"/>
        <v>0</v>
      </c>
      <c r="BK261" s="236">
        <f t="shared" si="1145"/>
        <v>0</v>
      </c>
      <c r="BL261" s="239">
        <f t="shared" si="1146"/>
        <v>0</v>
      </c>
      <c r="BM261" s="4"/>
      <c r="BN261" s="4">
        <f t="shared" si="1114"/>
        <v>0</v>
      </c>
      <c r="BO261" s="236">
        <f t="shared" si="1147"/>
        <v>0</v>
      </c>
      <c r="BP261" s="239">
        <f t="shared" si="1148"/>
        <v>0</v>
      </c>
      <c r="BQ261" s="4"/>
      <c r="BR261" s="4">
        <f t="shared" si="1149"/>
        <v>0</v>
      </c>
      <c r="BS261" s="236">
        <f t="shared" si="1150"/>
        <v>0</v>
      </c>
      <c r="BT261" s="239">
        <f t="shared" si="1151"/>
        <v>0</v>
      </c>
      <c r="BU261" s="4"/>
      <c r="BV261" s="4"/>
      <c r="BW261" s="4"/>
      <c r="BX261" s="4"/>
      <c r="BY261" s="4"/>
      <c r="BZ261" s="4"/>
      <c r="CA261" s="4"/>
      <c r="CB261" s="4"/>
      <c r="CC261" s="4"/>
      <c r="CD261" s="4"/>
      <c r="CE261" s="4"/>
      <c r="CF261" s="4"/>
      <c r="CG261" s="4"/>
      <c r="CH261" s="4"/>
      <c r="CI261" s="4"/>
      <c r="CJ261" s="4"/>
      <c r="CK261" s="4"/>
      <c r="CL261" s="4"/>
      <c r="CM261" s="4">
        <f t="shared" si="1115"/>
        <v>0</v>
      </c>
      <c r="CN261" s="4">
        <f t="shared" si="1116"/>
        <v>0</v>
      </c>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row>
    <row r="262" spans="1:182" s="5" customFormat="1" x14ac:dyDescent="0.2">
      <c r="A262" s="60" t="s">
        <v>138</v>
      </c>
      <c r="B262" s="60" t="s">
        <v>139</v>
      </c>
      <c r="C262" s="60" t="s">
        <v>3</v>
      </c>
      <c r="D262" s="60">
        <v>100</v>
      </c>
      <c r="E262" s="6">
        <v>32.5</v>
      </c>
      <c r="F262" s="67">
        <f t="shared" si="1152"/>
        <v>3250</v>
      </c>
      <c r="G262" s="6"/>
      <c r="H262" s="67">
        <f t="shared" si="1153"/>
        <v>0</v>
      </c>
      <c r="I262" s="6"/>
      <c r="J262" s="67">
        <f t="shared" ref="J262" si="1258">SUM(I262*$D262)</f>
        <v>0</v>
      </c>
      <c r="K262" s="6"/>
      <c r="L262" s="67">
        <f t="shared" si="1155"/>
        <v>0</v>
      </c>
      <c r="M262" s="6"/>
      <c r="N262" s="67">
        <f t="shared" si="1156"/>
        <v>0</v>
      </c>
      <c r="O262" s="6"/>
      <c r="P262" s="67">
        <f t="shared" si="1157"/>
        <v>0</v>
      </c>
      <c r="Q262" s="6"/>
      <c r="R262" s="67">
        <f t="shared" si="1158"/>
        <v>0</v>
      </c>
      <c r="S262" s="6"/>
      <c r="T262" s="67">
        <f t="shared" si="1159"/>
        <v>0</v>
      </c>
      <c r="U262" s="6"/>
      <c r="V262" s="67">
        <f t="shared" si="1160"/>
        <v>0</v>
      </c>
      <c r="W262" s="6"/>
      <c r="X262" s="67">
        <f t="shared" si="1161"/>
        <v>0</v>
      </c>
      <c r="Y262" s="6"/>
      <c r="Z262" s="67">
        <f t="shared" si="1162"/>
        <v>0</v>
      </c>
      <c r="AA262" s="6"/>
      <c r="AB262" s="67">
        <f t="shared" si="1163"/>
        <v>0</v>
      </c>
      <c r="AC262" s="62"/>
      <c r="AD262" s="67">
        <f t="shared" si="1164"/>
        <v>0</v>
      </c>
      <c r="AE262" s="62"/>
      <c r="AF262" s="67">
        <f t="shared" si="1165"/>
        <v>0</v>
      </c>
      <c r="AG262" s="62"/>
      <c r="AH262" s="67">
        <f t="shared" si="1166"/>
        <v>0</v>
      </c>
      <c r="AI262" s="62"/>
      <c r="AJ262" s="67">
        <f t="shared" si="1167"/>
        <v>0</v>
      </c>
      <c r="AK262" s="62"/>
      <c r="AL262" s="67">
        <f t="shared" si="1168"/>
        <v>0</v>
      </c>
      <c r="AM262" s="62"/>
      <c r="AN262" s="67">
        <f t="shared" si="1169"/>
        <v>0</v>
      </c>
      <c r="AO262" s="62"/>
      <c r="AP262" s="67">
        <f t="shared" si="1170"/>
        <v>0</v>
      </c>
      <c r="AQ262" s="62"/>
      <c r="AR262" s="67">
        <f t="shared" si="1171"/>
        <v>0</v>
      </c>
      <c r="AS262" s="62"/>
      <c r="AT262" s="67">
        <f t="shared" si="1172"/>
        <v>0</v>
      </c>
      <c r="AU262" s="62"/>
      <c r="AV262" s="67">
        <f t="shared" si="1173"/>
        <v>0</v>
      </c>
      <c r="AW262" s="62"/>
      <c r="AX262" s="67">
        <f t="shared" si="1174"/>
        <v>0</v>
      </c>
      <c r="AY262" s="62"/>
      <c r="AZ262" s="67">
        <f t="shared" si="1175"/>
        <v>0</v>
      </c>
      <c r="BA262" s="57"/>
      <c r="BB262" s="64">
        <f t="shared" si="1176"/>
        <v>32.5</v>
      </c>
      <c r="BC262" s="64">
        <f t="shared" si="1111"/>
        <v>3250</v>
      </c>
      <c r="BD262" s="4"/>
      <c r="BE262" s="4"/>
      <c r="BF262" s="4">
        <f t="shared" si="1112"/>
        <v>0</v>
      </c>
      <c r="BG262" s="236">
        <f t="shared" si="1143"/>
        <v>32.5</v>
      </c>
      <c r="BH262" s="239">
        <f t="shared" si="1144"/>
        <v>3250</v>
      </c>
      <c r="BI262" s="4"/>
      <c r="BJ262" s="4">
        <f t="shared" si="1113"/>
        <v>0</v>
      </c>
      <c r="BK262" s="236">
        <f t="shared" si="1145"/>
        <v>0</v>
      </c>
      <c r="BL262" s="239">
        <f t="shared" si="1146"/>
        <v>0</v>
      </c>
      <c r="BM262" s="4"/>
      <c r="BN262" s="4">
        <f t="shared" si="1114"/>
        <v>0</v>
      </c>
      <c r="BO262" s="236">
        <f t="shared" si="1147"/>
        <v>0</v>
      </c>
      <c r="BP262" s="239">
        <f t="shared" si="1148"/>
        <v>0</v>
      </c>
      <c r="BQ262" s="4"/>
      <c r="BR262" s="4">
        <f t="shared" si="1149"/>
        <v>0</v>
      </c>
      <c r="BS262" s="236">
        <f t="shared" si="1150"/>
        <v>0</v>
      </c>
      <c r="BT262" s="239">
        <f t="shared" si="1151"/>
        <v>0</v>
      </c>
      <c r="BU262" s="4"/>
      <c r="BV262" s="4"/>
      <c r="BW262" s="4"/>
      <c r="BX262" s="4"/>
      <c r="BY262" s="4"/>
      <c r="BZ262" s="4"/>
      <c r="CA262" s="4"/>
      <c r="CB262" s="4"/>
      <c r="CC262" s="4"/>
      <c r="CD262" s="4"/>
      <c r="CE262" s="4"/>
      <c r="CF262" s="4"/>
      <c r="CG262" s="4"/>
      <c r="CH262" s="4"/>
      <c r="CI262" s="4"/>
      <c r="CJ262" s="4"/>
      <c r="CK262" s="4"/>
      <c r="CL262" s="4"/>
      <c r="CM262" s="4">
        <f t="shared" si="1115"/>
        <v>0</v>
      </c>
      <c r="CN262" s="4">
        <f t="shared" si="1116"/>
        <v>0</v>
      </c>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row>
    <row r="263" spans="1:182" s="5" customFormat="1" x14ac:dyDescent="0.2">
      <c r="A263" s="60" t="s">
        <v>140</v>
      </c>
      <c r="B263" s="60" t="s">
        <v>141</v>
      </c>
      <c r="C263" s="60" t="s">
        <v>3</v>
      </c>
      <c r="D263" s="60">
        <v>100</v>
      </c>
      <c r="E263" s="6">
        <v>33</v>
      </c>
      <c r="F263" s="67">
        <f t="shared" si="1152"/>
        <v>3300</v>
      </c>
      <c r="G263" s="6">
        <v>16.5</v>
      </c>
      <c r="H263" s="67">
        <f t="shared" si="1153"/>
        <v>1650</v>
      </c>
      <c r="I263" s="6">
        <v>23.25</v>
      </c>
      <c r="J263" s="67">
        <f t="shared" ref="J263" si="1259">SUM(I263*$D263)</f>
        <v>2325</v>
      </c>
      <c r="K263" s="6">
        <v>15.25</v>
      </c>
      <c r="L263" s="67">
        <f t="shared" si="1155"/>
        <v>1525</v>
      </c>
      <c r="M263" s="6">
        <v>22.25</v>
      </c>
      <c r="N263" s="67">
        <f t="shared" si="1156"/>
        <v>2225</v>
      </c>
      <c r="O263" s="6"/>
      <c r="P263" s="67">
        <f t="shared" si="1157"/>
        <v>0</v>
      </c>
      <c r="Q263" s="6"/>
      <c r="R263" s="67">
        <f t="shared" si="1158"/>
        <v>0</v>
      </c>
      <c r="S263" s="6"/>
      <c r="T263" s="67">
        <f t="shared" si="1159"/>
        <v>0</v>
      </c>
      <c r="U263" s="6"/>
      <c r="V263" s="67">
        <f t="shared" si="1160"/>
        <v>0</v>
      </c>
      <c r="W263" s="6"/>
      <c r="X263" s="67">
        <f t="shared" si="1161"/>
        <v>0</v>
      </c>
      <c r="Y263" s="6"/>
      <c r="Z263" s="67">
        <f t="shared" si="1162"/>
        <v>0</v>
      </c>
      <c r="AA263" s="6"/>
      <c r="AB263" s="67">
        <f t="shared" si="1163"/>
        <v>0</v>
      </c>
      <c r="AC263" s="62"/>
      <c r="AD263" s="67">
        <f t="shared" si="1164"/>
        <v>0</v>
      </c>
      <c r="AE263" s="62"/>
      <c r="AF263" s="67">
        <f t="shared" si="1165"/>
        <v>0</v>
      </c>
      <c r="AG263" s="62"/>
      <c r="AH263" s="67">
        <f t="shared" si="1166"/>
        <v>0</v>
      </c>
      <c r="AI263" s="62"/>
      <c r="AJ263" s="67">
        <f t="shared" si="1167"/>
        <v>0</v>
      </c>
      <c r="AK263" s="62"/>
      <c r="AL263" s="67">
        <f t="shared" si="1168"/>
        <v>0</v>
      </c>
      <c r="AM263" s="62"/>
      <c r="AN263" s="67">
        <f t="shared" si="1169"/>
        <v>0</v>
      </c>
      <c r="AO263" s="62"/>
      <c r="AP263" s="67">
        <f t="shared" si="1170"/>
        <v>0</v>
      </c>
      <c r="AQ263" s="62"/>
      <c r="AR263" s="67">
        <f t="shared" si="1171"/>
        <v>0</v>
      </c>
      <c r="AS263" s="62"/>
      <c r="AT263" s="67">
        <f t="shared" si="1172"/>
        <v>0</v>
      </c>
      <c r="AU263" s="62"/>
      <c r="AV263" s="67">
        <f t="shared" si="1173"/>
        <v>0</v>
      </c>
      <c r="AW263" s="62"/>
      <c r="AX263" s="67">
        <f t="shared" si="1174"/>
        <v>0</v>
      </c>
      <c r="AY263" s="62"/>
      <c r="AZ263" s="67">
        <f t="shared" si="1175"/>
        <v>0</v>
      </c>
      <c r="BA263" s="57"/>
      <c r="BB263" s="64">
        <f t="shared" si="1176"/>
        <v>110.25</v>
      </c>
      <c r="BC263" s="64">
        <f t="shared" si="1111"/>
        <v>11025</v>
      </c>
      <c r="BD263" s="4"/>
      <c r="BE263" s="4"/>
      <c r="BF263" s="4">
        <f t="shared" si="1112"/>
        <v>0</v>
      </c>
      <c r="BG263" s="236">
        <f t="shared" si="1143"/>
        <v>33</v>
      </c>
      <c r="BH263" s="239">
        <f t="shared" si="1144"/>
        <v>3300</v>
      </c>
      <c r="BI263" s="4"/>
      <c r="BJ263" s="4">
        <f t="shared" si="1113"/>
        <v>0</v>
      </c>
      <c r="BK263" s="236">
        <f t="shared" si="1145"/>
        <v>16.5</v>
      </c>
      <c r="BL263" s="239">
        <f t="shared" si="1146"/>
        <v>1650</v>
      </c>
      <c r="BM263" s="4"/>
      <c r="BN263" s="4">
        <f t="shared" si="1114"/>
        <v>0</v>
      </c>
      <c r="BO263" s="236">
        <f t="shared" si="1147"/>
        <v>23.25</v>
      </c>
      <c r="BP263" s="239">
        <f t="shared" si="1148"/>
        <v>2325</v>
      </c>
      <c r="BQ263" s="4"/>
      <c r="BR263" s="4">
        <f t="shared" si="1149"/>
        <v>0</v>
      </c>
      <c r="BS263" s="236">
        <f t="shared" si="1150"/>
        <v>15.25</v>
      </c>
      <c r="BT263" s="239">
        <f t="shared" si="1151"/>
        <v>1525</v>
      </c>
      <c r="BU263" s="4"/>
      <c r="BV263" s="4"/>
      <c r="BW263" s="4"/>
      <c r="BX263" s="4"/>
      <c r="BY263" s="4"/>
      <c r="BZ263" s="4"/>
      <c r="CA263" s="4"/>
      <c r="CB263" s="4"/>
      <c r="CC263" s="4"/>
      <c r="CD263" s="4"/>
      <c r="CE263" s="4"/>
      <c r="CF263" s="4"/>
      <c r="CG263" s="4"/>
      <c r="CH263" s="4"/>
      <c r="CI263" s="4"/>
      <c r="CJ263" s="4"/>
      <c r="CK263" s="4"/>
      <c r="CL263" s="4"/>
      <c r="CM263" s="4">
        <f t="shared" si="1115"/>
        <v>0</v>
      </c>
      <c r="CN263" s="4">
        <f t="shared" si="1116"/>
        <v>0</v>
      </c>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row>
    <row r="264" spans="1:182" s="5" customFormat="1" x14ac:dyDescent="0.2">
      <c r="A264" s="60"/>
      <c r="B264" s="60"/>
      <c r="C264" s="60" t="s">
        <v>3</v>
      </c>
      <c r="D264" s="60">
        <v>100</v>
      </c>
      <c r="E264" s="6"/>
      <c r="F264" s="67">
        <f t="shared" si="1152"/>
        <v>0</v>
      </c>
      <c r="G264" s="6"/>
      <c r="H264" s="67">
        <f t="shared" si="1153"/>
        <v>0</v>
      </c>
      <c r="I264" s="6"/>
      <c r="J264" s="67">
        <f t="shared" ref="J264" si="1260">SUM(I264*$D264)</f>
        <v>0</v>
      </c>
      <c r="K264" s="6"/>
      <c r="L264" s="67">
        <f t="shared" si="1155"/>
        <v>0</v>
      </c>
      <c r="M264" s="6"/>
      <c r="N264" s="67">
        <f t="shared" si="1156"/>
        <v>0</v>
      </c>
      <c r="O264" s="6"/>
      <c r="P264" s="67">
        <f t="shared" si="1157"/>
        <v>0</v>
      </c>
      <c r="Q264" s="6"/>
      <c r="R264" s="67">
        <f t="shared" si="1158"/>
        <v>0</v>
      </c>
      <c r="S264" s="6"/>
      <c r="T264" s="67">
        <f t="shared" si="1159"/>
        <v>0</v>
      </c>
      <c r="U264" s="6"/>
      <c r="V264" s="67">
        <f t="shared" si="1160"/>
        <v>0</v>
      </c>
      <c r="W264" s="6"/>
      <c r="X264" s="67">
        <f t="shared" si="1161"/>
        <v>0</v>
      </c>
      <c r="Y264" s="6"/>
      <c r="Z264" s="67">
        <f t="shared" si="1162"/>
        <v>0</v>
      </c>
      <c r="AA264" s="6"/>
      <c r="AB264" s="67">
        <f t="shared" si="1163"/>
        <v>0</v>
      </c>
      <c r="AC264" s="62"/>
      <c r="AD264" s="67">
        <f t="shared" si="1164"/>
        <v>0</v>
      </c>
      <c r="AE264" s="62"/>
      <c r="AF264" s="67">
        <f t="shared" si="1165"/>
        <v>0</v>
      </c>
      <c r="AG264" s="62"/>
      <c r="AH264" s="67">
        <f t="shared" si="1166"/>
        <v>0</v>
      </c>
      <c r="AI264" s="62"/>
      <c r="AJ264" s="67">
        <f t="shared" si="1167"/>
        <v>0</v>
      </c>
      <c r="AK264" s="62"/>
      <c r="AL264" s="67">
        <f t="shared" si="1168"/>
        <v>0</v>
      </c>
      <c r="AM264" s="62"/>
      <c r="AN264" s="67">
        <f t="shared" si="1169"/>
        <v>0</v>
      </c>
      <c r="AO264" s="62"/>
      <c r="AP264" s="67">
        <f t="shared" si="1170"/>
        <v>0</v>
      </c>
      <c r="AQ264" s="62"/>
      <c r="AR264" s="67">
        <f t="shared" si="1171"/>
        <v>0</v>
      </c>
      <c r="AS264" s="62"/>
      <c r="AT264" s="67">
        <f t="shared" si="1172"/>
        <v>0</v>
      </c>
      <c r="AU264" s="62"/>
      <c r="AV264" s="67">
        <f t="shared" si="1173"/>
        <v>0</v>
      </c>
      <c r="AW264" s="62"/>
      <c r="AX264" s="67">
        <f t="shared" si="1174"/>
        <v>0</v>
      </c>
      <c r="AY264" s="62"/>
      <c r="AZ264" s="67">
        <f t="shared" si="1175"/>
        <v>0</v>
      </c>
      <c r="BA264" s="57"/>
      <c r="BB264" s="64">
        <f t="shared" si="1176"/>
        <v>0</v>
      </c>
      <c r="BC264" s="64">
        <f t="shared" si="1111"/>
        <v>0</v>
      </c>
      <c r="BD264" s="4"/>
      <c r="BE264" s="4"/>
      <c r="BF264" s="4">
        <f t="shared" si="1112"/>
        <v>0</v>
      </c>
      <c r="BG264" s="236">
        <f t="shared" si="1143"/>
        <v>0</v>
      </c>
      <c r="BH264" s="239">
        <f t="shared" si="1144"/>
        <v>0</v>
      </c>
      <c r="BI264" s="4"/>
      <c r="BJ264" s="4">
        <f t="shared" si="1113"/>
        <v>0</v>
      </c>
      <c r="BK264" s="236">
        <f t="shared" si="1145"/>
        <v>0</v>
      </c>
      <c r="BL264" s="239">
        <f t="shared" si="1146"/>
        <v>0</v>
      </c>
      <c r="BM264" s="4"/>
      <c r="BN264" s="4">
        <f t="shared" si="1114"/>
        <v>0</v>
      </c>
      <c r="BO264" s="236">
        <f t="shared" si="1147"/>
        <v>0</v>
      </c>
      <c r="BP264" s="239">
        <f t="shared" si="1148"/>
        <v>0</v>
      </c>
      <c r="BQ264" s="4"/>
      <c r="BR264" s="4">
        <f t="shared" si="1149"/>
        <v>0</v>
      </c>
      <c r="BS264" s="236">
        <f t="shared" si="1150"/>
        <v>0</v>
      </c>
      <c r="BT264" s="239">
        <f t="shared" si="1151"/>
        <v>0</v>
      </c>
      <c r="BU264" s="4"/>
      <c r="BV264" s="4"/>
      <c r="BW264" s="4"/>
      <c r="BX264" s="4"/>
      <c r="BY264" s="4"/>
      <c r="BZ264" s="4"/>
      <c r="CA264" s="4"/>
      <c r="CB264" s="4"/>
      <c r="CC264" s="4"/>
      <c r="CD264" s="4"/>
      <c r="CE264" s="4"/>
      <c r="CF264" s="4"/>
      <c r="CG264" s="4"/>
      <c r="CH264" s="4"/>
      <c r="CI264" s="4"/>
      <c r="CJ264" s="4"/>
      <c r="CK264" s="4"/>
      <c r="CL264" s="4"/>
      <c r="CM264" s="4">
        <f t="shared" si="1115"/>
        <v>0</v>
      </c>
      <c r="CN264" s="4">
        <f t="shared" si="1116"/>
        <v>0</v>
      </c>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row>
    <row r="265" spans="1:182" s="5" customFormat="1" x14ac:dyDescent="0.2">
      <c r="A265" s="60"/>
      <c r="B265" s="60"/>
      <c r="C265" s="60" t="s">
        <v>3</v>
      </c>
      <c r="D265" s="60">
        <v>100</v>
      </c>
      <c r="E265" s="6"/>
      <c r="F265" s="67">
        <f t="shared" si="1152"/>
        <v>0</v>
      </c>
      <c r="G265" s="6"/>
      <c r="H265" s="67">
        <f t="shared" si="1153"/>
        <v>0</v>
      </c>
      <c r="I265" s="6"/>
      <c r="J265" s="67">
        <f t="shared" ref="J265" si="1261">SUM(I265*$D265)</f>
        <v>0</v>
      </c>
      <c r="K265" s="6"/>
      <c r="L265" s="67">
        <f t="shared" si="1155"/>
        <v>0</v>
      </c>
      <c r="M265" s="6"/>
      <c r="N265" s="67">
        <f t="shared" si="1156"/>
        <v>0</v>
      </c>
      <c r="O265" s="6"/>
      <c r="P265" s="67">
        <f t="shared" si="1157"/>
        <v>0</v>
      </c>
      <c r="Q265" s="6"/>
      <c r="R265" s="67">
        <f t="shared" si="1158"/>
        <v>0</v>
      </c>
      <c r="S265" s="6"/>
      <c r="T265" s="67">
        <f t="shared" si="1159"/>
        <v>0</v>
      </c>
      <c r="U265" s="6"/>
      <c r="V265" s="67">
        <f t="shared" si="1160"/>
        <v>0</v>
      </c>
      <c r="W265" s="6"/>
      <c r="X265" s="67">
        <f t="shared" si="1161"/>
        <v>0</v>
      </c>
      <c r="Y265" s="6"/>
      <c r="Z265" s="67">
        <f t="shared" si="1162"/>
        <v>0</v>
      </c>
      <c r="AA265" s="6"/>
      <c r="AB265" s="67">
        <f t="shared" si="1163"/>
        <v>0</v>
      </c>
      <c r="AC265" s="62"/>
      <c r="AD265" s="67">
        <f t="shared" si="1164"/>
        <v>0</v>
      </c>
      <c r="AE265" s="62"/>
      <c r="AF265" s="67">
        <f t="shared" si="1165"/>
        <v>0</v>
      </c>
      <c r="AG265" s="62"/>
      <c r="AH265" s="67">
        <f t="shared" si="1166"/>
        <v>0</v>
      </c>
      <c r="AI265" s="62"/>
      <c r="AJ265" s="67">
        <f t="shared" si="1167"/>
        <v>0</v>
      </c>
      <c r="AK265" s="62"/>
      <c r="AL265" s="67">
        <f t="shared" si="1168"/>
        <v>0</v>
      </c>
      <c r="AM265" s="62"/>
      <c r="AN265" s="67">
        <f t="shared" si="1169"/>
        <v>0</v>
      </c>
      <c r="AO265" s="62"/>
      <c r="AP265" s="67">
        <f t="shared" si="1170"/>
        <v>0</v>
      </c>
      <c r="AQ265" s="62"/>
      <c r="AR265" s="67">
        <f t="shared" si="1171"/>
        <v>0</v>
      </c>
      <c r="AS265" s="62"/>
      <c r="AT265" s="67">
        <f t="shared" si="1172"/>
        <v>0</v>
      </c>
      <c r="AU265" s="62"/>
      <c r="AV265" s="67">
        <f t="shared" si="1173"/>
        <v>0</v>
      </c>
      <c r="AW265" s="62"/>
      <c r="AX265" s="67">
        <f t="shared" si="1174"/>
        <v>0</v>
      </c>
      <c r="AY265" s="62"/>
      <c r="AZ265" s="67">
        <f t="shared" si="1175"/>
        <v>0</v>
      </c>
      <c r="BA265" s="57"/>
      <c r="BB265" s="64">
        <f t="shared" si="1176"/>
        <v>0</v>
      </c>
      <c r="BC265" s="64">
        <f t="shared" si="1111"/>
        <v>0</v>
      </c>
      <c r="BD265" s="4"/>
      <c r="BE265" s="4"/>
      <c r="BF265" s="4">
        <f t="shared" si="1112"/>
        <v>0</v>
      </c>
      <c r="BG265" s="236">
        <f t="shared" si="1143"/>
        <v>0</v>
      </c>
      <c r="BH265" s="239">
        <f t="shared" si="1144"/>
        <v>0</v>
      </c>
      <c r="BI265" s="4"/>
      <c r="BJ265" s="4">
        <f t="shared" si="1113"/>
        <v>0</v>
      </c>
      <c r="BK265" s="236">
        <f t="shared" si="1145"/>
        <v>0</v>
      </c>
      <c r="BL265" s="239">
        <f t="shared" si="1146"/>
        <v>0</v>
      </c>
      <c r="BM265" s="4"/>
      <c r="BN265" s="4">
        <f t="shared" si="1114"/>
        <v>0</v>
      </c>
      <c r="BO265" s="236">
        <f t="shared" si="1147"/>
        <v>0</v>
      </c>
      <c r="BP265" s="239">
        <f t="shared" si="1148"/>
        <v>0</v>
      </c>
      <c r="BQ265" s="4"/>
      <c r="BR265" s="4">
        <f t="shared" si="1149"/>
        <v>0</v>
      </c>
      <c r="BS265" s="236">
        <f t="shared" si="1150"/>
        <v>0</v>
      </c>
      <c r="BT265" s="239">
        <f t="shared" si="1151"/>
        <v>0</v>
      </c>
      <c r="BU265" s="4"/>
      <c r="BV265" s="4"/>
      <c r="BW265" s="4"/>
      <c r="BX265" s="4"/>
      <c r="BY265" s="4"/>
      <c r="BZ265" s="4"/>
      <c r="CA265" s="4"/>
      <c r="CB265" s="4"/>
      <c r="CC265" s="4"/>
      <c r="CD265" s="4"/>
      <c r="CE265" s="4"/>
      <c r="CF265" s="4"/>
      <c r="CG265" s="4"/>
      <c r="CH265" s="4"/>
      <c r="CI265" s="4"/>
      <c r="CJ265" s="4"/>
      <c r="CK265" s="4"/>
      <c r="CL265" s="4"/>
      <c r="CM265" s="4">
        <f t="shared" si="1115"/>
        <v>0</v>
      </c>
      <c r="CN265" s="4">
        <f t="shared" si="1116"/>
        <v>0</v>
      </c>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row>
    <row r="266" spans="1:182" s="5" customFormat="1" x14ac:dyDescent="0.2">
      <c r="A266" s="60"/>
      <c r="B266" s="60"/>
      <c r="C266" s="60" t="s">
        <v>3</v>
      </c>
      <c r="D266" s="60">
        <v>100</v>
      </c>
      <c r="E266" s="6"/>
      <c r="F266" s="67">
        <f t="shared" si="1152"/>
        <v>0</v>
      </c>
      <c r="G266" s="6"/>
      <c r="H266" s="67">
        <f t="shared" si="1153"/>
        <v>0</v>
      </c>
      <c r="I266" s="6"/>
      <c r="J266" s="67">
        <f t="shared" ref="J266" si="1262">SUM(I266*$D266)</f>
        <v>0</v>
      </c>
      <c r="K266" s="6"/>
      <c r="L266" s="67">
        <f t="shared" si="1155"/>
        <v>0</v>
      </c>
      <c r="M266" s="6"/>
      <c r="N266" s="67">
        <f t="shared" si="1156"/>
        <v>0</v>
      </c>
      <c r="O266" s="6"/>
      <c r="P266" s="67">
        <f t="shared" si="1157"/>
        <v>0</v>
      </c>
      <c r="Q266" s="6"/>
      <c r="R266" s="67">
        <f t="shared" si="1158"/>
        <v>0</v>
      </c>
      <c r="S266" s="6"/>
      <c r="T266" s="67">
        <f t="shared" si="1159"/>
        <v>0</v>
      </c>
      <c r="U266" s="6"/>
      <c r="V266" s="67">
        <f t="shared" si="1160"/>
        <v>0</v>
      </c>
      <c r="W266" s="6"/>
      <c r="X266" s="67">
        <f t="shared" si="1161"/>
        <v>0</v>
      </c>
      <c r="Y266" s="6"/>
      <c r="Z266" s="67">
        <f t="shared" si="1162"/>
        <v>0</v>
      </c>
      <c r="AA266" s="6"/>
      <c r="AB266" s="67">
        <f t="shared" si="1163"/>
        <v>0</v>
      </c>
      <c r="AC266" s="62"/>
      <c r="AD266" s="67">
        <f t="shared" si="1164"/>
        <v>0</v>
      </c>
      <c r="AE266" s="62"/>
      <c r="AF266" s="67">
        <f t="shared" si="1165"/>
        <v>0</v>
      </c>
      <c r="AG266" s="62"/>
      <c r="AH266" s="67">
        <f t="shared" si="1166"/>
        <v>0</v>
      </c>
      <c r="AI266" s="62"/>
      <c r="AJ266" s="67">
        <f t="shared" si="1167"/>
        <v>0</v>
      </c>
      <c r="AK266" s="62"/>
      <c r="AL266" s="67">
        <f t="shared" si="1168"/>
        <v>0</v>
      </c>
      <c r="AM266" s="62"/>
      <c r="AN266" s="67">
        <f t="shared" si="1169"/>
        <v>0</v>
      </c>
      <c r="AO266" s="62"/>
      <c r="AP266" s="67">
        <f t="shared" si="1170"/>
        <v>0</v>
      </c>
      <c r="AQ266" s="62"/>
      <c r="AR266" s="67">
        <f t="shared" si="1171"/>
        <v>0</v>
      </c>
      <c r="AS266" s="62"/>
      <c r="AT266" s="67">
        <f t="shared" si="1172"/>
        <v>0</v>
      </c>
      <c r="AU266" s="62"/>
      <c r="AV266" s="67">
        <f t="shared" si="1173"/>
        <v>0</v>
      </c>
      <c r="AW266" s="62"/>
      <c r="AX266" s="67">
        <f t="shared" si="1174"/>
        <v>0</v>
      </c>
      <c r="AY266" s="62"/>
      <c r="AZ266" s="67">
        <f t="shared" si="1175"/>
        <v>0</v>
      </c>
      <c r="BA266" s="57"/>
      <c r="BB266" s="64">
        <f t="shared" si="1176"/>
        <v>0</v>
      </c>
      <c r="BC266" s="64">
        <f t="shared" si="1111"/>
        <v>0</v>
      </c>
      <c r="BD266" s="4"/>
      <c r="BE266" s="4"/>
      <c r="BF266" s="4">
        <f t="shared" si="1112"/>
        <v>0</v>
      </c>
      <c r="BG266" s="236">
        <f t="shared" si="1143"/>
        <v>0</v>
      </c>
      <c r="BH266" s="239">
        <f t="shared" si="1144"/>
        <v>0</v>
      </c>
      <c r="BI266" s="4"/>
      <c r="BJ266" s="4">
        <f t="shared" si="1113"/>
        <v>0</v>
      </c>
      <c r="BK266" s="236">
        <f t="shared" si="1145"/>
        <v>0</v>
      </c>
      <c r="BL266" s="239">
        <f t="shared" si="1146"/>
        <v>0</v>
      </c>
      <c r="BM266" s="4"/>
      <c r="BN266" s="4">
        <f t="shared" si="1114"/>
        <v>0</v>
      </c>
      <c r="BO266" s="236">
        <f t="shared" si="1147"/>
        <v>0</v>
      </c>
      <c r="BP266" s="239">
        <f t="shared" si="1148"/>
        <v>0</v>
      </c>
      <c r="BQ266" s="4"/>
      <c r="BR266" s="4">
        <f t="shared" si="1149"/>
        <v>0</v>
      </c>
      <c r="BS266" s="236">
        <f t="shared" si="1150"/>
        <v>0</v>
      </c>
      <c r="BT266" s="239">
        <f t="shared" si="1151"/>
        <v>0</v>
      </c>
      <c r="BU266" s="4"/>
      <c r="BV266" s="4"/>
      <c r="BW266" s="4"/>
      <c r="BX266" s="4"/>
      <c r="BY266" s="4"/>
      <c r="BZ266" s="4"/>
      <c r="CA266" s="4"/>
      <c r="CB266" s="4"/>
      <c r="CC266" s="4"/>
      <c r="CD266" s="4"/>
      <c r="CE266" s="4"/>
      <c r="CF266" s="4"/>
      <c r="CG266" s="4"/>
      <c r="CH266" s="4"/>
      <c r="CI266" s="4"/>
      <c r="CJ266" s="4"/>
      <c r="CK266" s="4"/>
      <c r="CL266" s="4"/>
      <c r="CM266" s="4">
        <f t="shared" si="1115"/>
        <v>0</v>
      </c>
      <c r="CN266" s="4">
        <f t="shared" si="1116"/>
        <v>0</v>
      </c>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row>
    <row r="267" spans="1:182" s="5" customFormat="1" x14ac:dyDescent="0.2">
      <c r="A267" s="60"/>
      <c r="B267" s="60"/>
      <c r="C267" s="60" t="s">
        <v>3</v>
      </c>
      <c r="D267" s="60">
        <v>100</v>
      </c>
      <c r="E267" s="6"/>
      <c r="F267" s="67">
        <f>SUM(E267*$D267)</f>
        <v>0</v>
      </c>
      <c r="G267" s="6"/>
      <c r="H267" s="67">
        <f>SUM(G267*$D267)</f>
        <v>0</v>
      </c>
      <c r="I267" s="6"/>
      <c r="J267" s="67">
        <f>SUM(I267*$D267)</f>
        <v>0</v>
      </c>
      <c r="K267" s="6"/>
      <c r="L267" s="67">
        <f>SUM(K267*$D267)</f>
        <v>0</v>
      </c>
      <c r="M267" s="6"/>
      <c r="N267" s="67">
        <f>SUM(M267*$D267)</f>
        <v>0</v>
      </c>
      <c r="O267" s="6"/>
      <c r="P267" s="67">
        <f>SUM(O267*$D267)</f>
        <v>0</v>
      </c>
      <c r="Q267" s="6"/>
      <c r="R267" s="67">
        <f>SUM(Q267*$D267)</f>
        <v>0</v>
      </c>
      <c r="S267" s="6"/>
      <c r="T267" s="67">
        <f>SUM(S267*$D267)</f>
        <v>0</v>
      </c>
      <c r="U267" s="6"/>
      <c r="V267" s="67">
        <f>SUM(U267*$D267)</f>
        <v>0</v>
      </c>
      <c r="W267" s="6"/>
      <c r="X267" s="67">
        <f>SUM(W267*$D267)</f>
        <v>0</v>
      </c>
      <c r="Y267" s="6"/>
      <c r="Z267" s="67">
        <f>SUM(Y267*$D267)</f>
        <v>0</v>
      </c>
      <c r="AA267" s="6"/>
      <c r="AB267" s="67">
        <f>SUM(AA267*$D267)</f>
        <v>0</v>
      </c>
      <c r="AC267" s="62"/>
      <c r="AD267" s="67">
        <f>SUM(AC267*$D267)</f>
        <v>0</v>
      </c>
      <c r="AE267" s="62"/>
      <c r="AF267" s="67">
        <f>SUM(AE267*$D267)</f>
        <v>0</v>
      </c>
      <c r="AG267" s="62"/>
      <c r="AH267" s="67">
        <f>SUM(AG267*$D267)</f>
        <v>0</v>
      </c>
      <c r="AI267" s="62"/>
      <c r="AJ267" s="67">
        <f>SUM(AI267*$D267)</f>
        <v>0</v>
      </c>
      <c r="AK267" s="62"/>
      <c r="AL267" s="67">
        <f>SUM(AK267*$D267)</f>
        <v>0</v>
      </c>
      <c r="AM267" s="62"/>
      <c r="AN267" s="67">
        <f>SUM(AM267*$D267)</f>
        <v>0</v>
      </c>
      <c r="AO267" s="62"/>
      <c r="AP267" s="67">
        <f>SUM(AO267*$D267)</f>
        <v>0</v>
      </c>
      <c r="AQ267" s="62"/>
      <c r="AR267" s="67">
        <f>SUM(AQ267*$D267)</f>
        <v>0</v>
      </c>
      <c r="AS267" s="62"/>
      <c r="AT267" s="67">
        <f>SUM(AS267*$D267)</f>
        <v>0</v>
      </c>
      <c r="AU267" s="62"/>
      <c r="AV267" s="67">
        <f>SUM(AU267*$D267)</f>
        <v>0</v>
      </c>
      <c r="AW267" s="62"/>
      <c r="AX267" s="67">
        <f>SUM(AW267*$D267)</f>
        <v>0</v>
      </c>
      <c r="AY267" s="62"/>
      <c r="AZ267" s="67">
        <f>SUM(AY267*$D267)</f>
        <v>0</v>
      </c>
      <c r="BA267" s="57"/>
      <c r="BB267" s="64">
        <f t="shared" si="1176"/>
        <v>0</v>
      </c>
      <c r="BC267" s="64">
        <f t="shared" si="1111"/>
        <v>0</v>
      </c>
      <c r="BD267" s="4"/>
      <c r="BE267" s="4"/>
      <c r="BF267" s="4">
        <f t="shared" si="1112"/>
        <v>0</v>
      </c>
      <c r="BG267" s="236">
        <f t="shared" si="1143"/>
        <v>0</v>
      </c>
      <c r="BH267" s="239">
        <f t="shared" si="1144"/>
        <v>0</v>
      </c>
      <c r="BI267" s="4"/>
      <c r="BJ267" s="4">
        <f t="shared" si="1113"/>
        <v>0</v>
      </c>
      <c r="BK267" s="236">
        <f t="shared" si="1145"/>
        <v>0</v>
      </c>
      <c r="BL267" s="239">
        <f t="shared" si="1146"/>
        <v>0</v>
      </c>
      <c r="BM267" s="4"/>
      <c r="BN267" s="4">
        <f t="shared" si="1114"/>
        <v>0</v>
      </c>
      <c r="BO267" s="236">
        <f t="shared" si="1147"/>
        <v>0</v>
      </c>
      <c r="BP267" s="239">
        <f t="shared" si="1148"/>
        <v>0</v>
      </c>
      <c r="BQ267" s="4"/>
      <c r="BR267" s="4">
        <f t="shared" si="1149"/>
        <v>0</v>
      </c>
      <c r="BS267" s="236">
        <f t="shared" si="1150"/>
        <v>0</v>
      </c>
      <c r="BT267" s="239">
        <f t="shared" si="1151"/>
        <v>0</v>
      </c>
      <c r="BU267" s="4"/>
      <c r="BV267" s="4"/>
      <c r="BW267" s="4"/>
      <c r="BX267" s="4"/>
      <c r="BY267" s="4"/>
      <c r="BZ267" s="4"/>
      <c r="CA267" s="4"/>
      <c r="CB267" s="4"/>
      <c r="CC267" s="4"/>
      <c r="CD267" s="4"/>
      <c r="CE267" s="4"/>
      <c r="CF267" s="4"/>
      <c r="CG267" s="4"/>
      <c r="CH267" s="4"/>
      <c r="CI267" s="4"/>
      <c r="CJ267" s="4"/>
      <c r="CK267" s="4"/>
      <c r="CL267" s="4"/>
      <c r="CM267" s="4">
        <f t="shared" si="1115"/>
        <v>0</v>
      </c>
      <c r="CN267" s="4">
        <f t="shared" si="1116"/>
        <v>0</v>
      </c>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row>
    <row r="268" spans="1:182" s="5" customFormat="1" x14ac:dyDescent="0.2">
      <c r="A268" s="60"/>
      <c r="B268" s="60"/>
      <c r="C268" s="60" t="s">
        <v>3</v>
      </c>
      <c r="D268" s="60">
        <v>100</v>
      </c>
      <c r="E268" s="6"/>
      <c r="F268" s="67">
        <f t="shared" si="1152"/>
        <v>0</v>
      </c>
      <c r="G268" s="6"/>
      <c r="H268" s="67">
        <f t="shared" ref="H268:H283" si="1263">SUM(G268*$D268)</f>
        <v>0</v>
      </c>
      <c r="I268" s="6"/>
      <c r="J268" s="67">
        <f t="shared" ref="J268" si="1264">SUM(I268*$D268)</f>
        <v>0</v>
      </c>
      <c r="K268" s="6"/>
      <c r="L268" s="67">
        <f t="shared" ref="L268:L283" si="1265">SUM(K268*$D268)</f>
        <v>0</v>
      </c>
      <c r="M268" s="6"/>
      <c r="N268" s="67">
        <f t="shared" ref="N268:N283" si="1266">SUM(M268*$D268)</f>
        <v>0</v>
      </c>
      <c r="O268" s="6"/>
      <c r="P268" s="67">
        <f t="shared" ref="P268:P283" si="1267">SUM(O268*$D268)</f>
        <v>0</v>
      </c>
      <c r="Q268" s="6"/>
      <c r="R268" s="67">
        <f t="shared" ref="R268:R283" si="1268">SUM(Q268*$D268)</f>
        <v>0</v>
      </c>
      <c r="S268" s="6"/>
      <c r="T268" s="67">
        <f t="shared" ref="T268:T283" si="1269">SUM(S268*$D268)</f>
        <v>0</v>
      </c>
      <c r="U268" s="6"/>
      <c r="V268" s="67">
        <f t="shared" ref="V268:V283" si="1270">SUM(U268*$D268)</f>
        <v>0</v>
      </c>
      <c r="W268" s="6"/>
      <c r="X268" s="67">
        <f t="shared" ref="X268:X283" si="1271">SUM(W268*$D268)</f>
        <v>0</v>
      </c>
      <c r="Y268" s="6"/>
      <c r="Z268" s="67">
        <f t="shared" ref="Z268:Z283" si="1272">SUM(Y268*$D268)</f>
        <v>0</v>
      </c>
      <c r="AA268" s="6"/>
      <c r="AB268" s="67">
        <f t="shared" ref="AB268:AB283" si="1273">SUM(AA268*$D268)</f>
        <v>0</v>
      </c>
      <c r="AC268" s="62"/>
      <c r="AD268" s="67">
        <f t="shared" ref="AD268:AD283" si="1274">SUM(AC268*$D268)</f>
        <v>0</v>
      </c>
      <c r="AE268" s="62"/>
      <c r="AF268" s="67">
        <f t="shared" ref="AF268:AF283" si="1275">SUM(AE268*$D268)</f>
        <v>0</v>
      </c>
      <c r="AG268" s="62"/>
      <c r="AH268" s="67">
        <f t="shared" ref="AH268:AH283" si="1276">SUM(AG268*$D268)</f>
        <v>0</v>
      </c>
      <c r="AI268" s="62"/>
      <c r="AJ268" s="67">
        <f t="shared" ref="AJ268:AJ283" si="1277">SUM(AI268*$D268)</f>
        <v>0</v>
      </c>
      <c r="AK268" s="62"/>
      <c r="AL268" s="67">
        <f t="shared" ref="AL268:AL283" si="1278">SUM(AK268*$D268)</f>
        <v>0</v>
      </c>
      <c r="AM268" s="62"/>
      <c r="AN268" s="67">
        <f t="shared" ref="AN268:AN283" si="1279">SUM(AM268*$D268)</f>
        <v>0</v>
      </c>
      <c r="AO268" s="62"/>
      <c r="AP268" s="67">
        <f t="shared" ref="AP268:AP283" si="1280">SUM(AO268*$D268)</f>
        <v>0</v>
      </c>
      <c r="AQ268" s="62"/>
      <c r="AR268" s="67">
        <f t="shared" ref="AR268:AR283" si="1281">SUM(AQ268*$D268)</f>
        <v>0</v>
      </c>
      <c r="AS268" s="62"/>
      <c r="AT268" s="67">
        <f t="shared" ref="AT268:AT283" si="1282">SUM(AS268*$D268)</f>
        <v>0</v>
      </c>
      <c r="AU268" s="62"/>
      <c r="AV268" s="67">
        <f t="shared" ref="AV268:AV283" si="1283">SUM(AU268*$D268)</f>
        <v>0</v>
      </c>
      <c r="AW268" s="62"/>
      <c r="AX268" s="67">
        <f t="shared" ref="AX268:AX283" si="1284">SUM(AW268*$D268)</f>
        <v>0</v>
      </c>
      <c r="AY268" s="62"/>
      <c r="AZ268" s="67">
        <f t="shared" ref="AZ268:AZ283" si="1285">SUM(AY268*$D268)</f>
        <v>0</v>
      </c>
      <c r="BA268" s="57"/>
      <c r="BB268" s="64">
        <f t="shared" si="1176"/>
        <v>0</v>
      </c>
      <c r="BC268" s="64">
        <f t="shared" si="1111"/>
        <v>0</v>
      </c>
      <c r="BD268" s="4"/>
      <c r="BE268" s="4"/>
      <c r="BF268" s="4">
        <f t="shared" si="1112"/>
        <v>0</v>
      </c>
      <c r="BG268" s="236">
        <f t="shared" si="1143"/>
        <v>0</v>
      </c>
      <c r="BH268" s="239">
        <f t="shared" si="1144"/>
        <v>0</v>
      </c>
      <c r="BI268" s="4"/>
      <c r="BJ268" s="4">
        <f t="shared" si="1113"/>
        <v>0</v>
      </c>
      <c r="BK268" s="236">
        <f t="shared" si="1145"/>
        <v>0</v>
      </c>
      <c r="BL268" s="239">
        <f t="shared" si="1146"/>
        <v>0</v>
      </c>
      <c r="BM268" s="4"/>
      <c r="BN268" s="4">
        <f t="shared" si="1114"/>
        <v>0</v>
      </c>
      <c r="BO268" s="236">
        <f t="shared" si="1147"/>
        <v>0</v>
      </c>
      <c r="BP268" s="239">
        <f t="shared" si="1148"/>
        <v>0</v>
      </c>
      <c r="BQ268" s="4"/>
      <c r="BR268" s="4">
        <f t="shared" si="1149"/>
        <v>0</v>
      </c>
      <c r="BS268" s="236">
        <f t="shared" si="1150"/>
        <v>0</v>
      </c>
      <c r="BT268" s="239">
        <f t="shared" si="1151"/>
        <v>0</v>
      </c>
      <c r="BU268" s="4"/>
      <c r="BV268" s="4"/>
      <c r="BW268" s="4"/>
      <c r="BX268" s="4"/>
      <c r="BY268" s="4"/>
      <c r="BZ268" s="4"/>
      <c r="CA268" s="4"/>
      <c r="CB268" s="4"/>
      <c r="CC268" s="4"/>
      <c r="CD268" s="4"/>
      <c r="CE268" s="4"/>
      <c r="CF268" s="4"/>
      <c r="CG268" s="4"/>
      <c r="CH268" s="4"/>
      <c r="CI268" s="4"/>
      <c r="CJ268" s="4"/>
      <c r="CK268" s="4"/>
      <c r="CL268" s="4"/>
      <c r="CM268" s="4">
        <f t="shared" si="1115"/>
        <v>0</v>
      </c>
      <c r="CN268" s="4">
        <f t="shared" si="1116"/>
        <v>0</v>
      </c>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row>
    <row r="269" spans="1:182" s="5" customFormat="1" x14ac:dyDescent="0.2">
      <c r="A269" s="60"/>
      <c r="B269" s="60"/>
      <c r="C269" s="60" t="s">
        <v>3</v>
      </c>
      <c r="D269" s="60">
        <v>100</v>
      </c>
      <c r="E269" s="6"/>
      <c r="F269" s="67">
        <f t="shared" si="1152"/>
        <v>0</v>
      </c>
      <c r="G269" s="6"/>
      <c r="H269" s="67">
        <f t="shared" si="1263"/>
        <v>0</v>
      </c>
      <c r="I269" s="6"/>
      <c r="J269" s="67">
        <f t="shared" ref="J269" si="1286">SUM(I269*$D269)</f>
        <v>0</v>
      </c>
      <c r="K269" s="6"/>
      <c r="L269" s="67">
        <f t="shared" si="1265"/>
        <v>0</v>
      </c>
      <c r="M269" s="6"/>
      <c r="N269" s="67">
        <f t="shared" si="1266"/>
        <v>0</v>
      </c>
      <c r="O269" s="6"/>
      <c r="P269" s="67">
        <f t="shared" si="1267"/>
        <v>0</v>
      </c>
      <c r="Q269" s="6"/>
      <c r="R269" s="67">
        <f t="shared" si="1268"/>
        <v>0</v>
      </c>
      <c r="S269" s="6"/>
      <c r="T269" s="67">
        <f t="shared" si="1269"/>
        <v>0</v>
      </c>
      <c r="U269" s="6"/>
      <c r="V269" s="67">
        <f t="shared" si="1270"/>
        <v>0</v>
      </c>
      <c r="W269" s="6"/>
      <c r="X269" s="67">
        <f t="shared" si="1271"/>
        <v>0</v>
      </c>
      <c r="Y269" s="6"/>
      <c r="Z269" s="67">
        <f t="shared" si="1272"/>
        <v>0</v>
      </c>
      <c r="AA269" s="6"/>
      <c r="AB269" s="67">
        <f t="shared" si="1273"/>
        <v>0</v>
      </c>
      <c r="AC269" s="62"/>
      <c r="AD269" s="67">
        <f t="shared" si="1274"/>
        <v>0</v>
      </c>
      <c r="AE269" s="62"/>
      <c r="AF269" s="67">
        <f t="shared" si="1275"/>
        <v>0</v>
      </c>
      <c r="AG269" s="62"/>
      <c r="AH269" s="67">
        <f t="shared" si="1276"/>
        <v>0</v>
      </c>
      <c r="AI269" s="62"/>
      <c r="AJ269" s="67">
        <f t="shared" si="1277"/>
        <v>0</v>
      </c>
      <c r="AK269" s="62"/>
      <c r="AL269" s="67">
        <f t="shared" si="1278"/>
        <v>0</v>
      </c>
      <c r="AM269" s="62"/>
      <c r="AN269" s="67">
        <f t="shared" si="1279"/>
        <v>0</v>
      </c>
      <c r="AO269" s="62"/>
      <c r="AP269" s="67">
        <f t="shared" si="1280"/>
        <v>0</v>
      </c>
      <c r="AQ269" s="62"/>
      <c r="AR269" s="67">
        <f t="shared" si="1281"/>
        <v>0</v>
      </c>
      <c r="AS269" s="62"/>
      <c r="AT269" s="67">
        <f t="shared" si="1282"/>
        <v>0</v>
      </c>
      <c r="AU269" s="62"/>
      <c r="AV269" s="67">
        <f t="shared" si="1283"/>
        <v>0</v>
      </c>
      <c r="AW269" s="62"/>
      <c r="AX269" s="67">
        <f t="shared" si="1284"/>
        <v>0</v>
      </c>
      <c r="AY269" s="62"/>
      <c r="AZ269" s="67">
        <f t="shared" si="1285"/>
        <v>0</v>
      </c>
      <c r="BA269" s="57"/>
      <c r="BB269" s="64">
        <f t="shared" si="1176"/>
        <v>0</v>
      </c>
      <c r="BC269" s="64">
        <f t="shared" si="1111"/>
        <v>0</v>
      </c>
      <c r="BD269" s="4"/>
      <c r="BE269" s="4"/>
      <c r="BF269" s="4">
        <f t="shared" si="1112"/>
        <v>0</v>
      </c>
      <c r="BG269" s="236">
        <f t="shared" si="1143"/>
        <v>0</v>
      </c>
      <c r="BH269" s="239">
        <f t="shared" si="1144"/>
        <v>0</v>
      </c>
      <c r="BI269" s="4"/>
      <c r="BJ269" s="4">
        <f t="shared" si="1113"/>
        <v>0</v>
      </c>
      <c r="BK269" s="236">
        <f t="shared" si="1145"/>
        <v>0</v>
      </c>
      <c r="BL269" s="239">
        <f t="shared" si="1146"/>
        <v>0</v>
      </c>
      <c r="BM269" s="4"/>
      <c r="BN269" s="4">
        <f t="shared" si="1114"/>
        <v>0</v>
      </c>
      <c r="BO269" s="236">
        <f t="shared" si="1147"/>
        <v>0</v>
      </c>
      <c r="BP269" s="239">
        <f t="shared" si="1148"/>
        <v>0</v>
      </c>
      <c r="BQ269" s="4"/>
      <c r="BR269" s="4">
        <f t="shared" si="1149"/>
        <v>0</v>
      </c>
      <c r="BS269" s="236">
        <f t="shared" si="1150"/>
        <v>0</v>
      </c>
      <c r="BT269" s="239">
        <f t="shared" si="1151"/>
        <v>0</v>
      </c>
      <c r="BU269" s="4"/>
      <c r="BV269" s="4"/>
      <c r="BW269" s="4"/>
      <c r="BX269" s="4"/>
      <c r="BY269" s="4"/>
      <c r="BZ269" s="4"/>
      <c r="CA269" s="4"/>
      <c r="CB269" s="4"/>
      <c r="CC269" s="4"/>
      <c r="CD269" s="4"/>
      <c r="CE269" s="4"/>
      <c r="CF269" s="4"/>
      <c r="CG269" s="4"/>
      <c r="CH269" s="4"/>
      <c r="CI269" s="4"/>
      <c r="CJ269" s="4"/>
      <c r="CK269" s="4"/>
      <c r="CL269" s="4"/>
      <c r="CM269" s="4">
        <f t="shared" si="1115"/>
        <v>0</v>
      </c>
      <c r="CN269" s="4">
        <f t="shared" si="1116"/>
        <v>0</v>
      </c>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row>
    <row r="270" spans="1:182" s="5" customFormat="1" x14ac:dyDescent="0.2">
      <c r="A270" s="60"/>
      <c r="B270" s="60"/>
      <c r="C270" s="60" t="s">
        <v>3</v>
      </c>
      <c r="D270" s="60">
        <v>100</v>
      </c>
      <c r="E270" s="6"/>
      <c r="F270" s="67">
        <f t="shared" si="1152"/>
        <v>0</v>
      </c>
      <c r="G270" s="6"/>
      <c r="H270" s="67">
        <f t="shared" si="1263"/>
        <v>0</v>
      </c>
      <c r="I270" s="6"/>
      <c r="J270" s="67">
        <f t="shared" ref="J270" si="1287">SUM(I270*$D270)</f>
        <v>0</v>
      </c>
      <c r="K270" s="6"/>
      <c r="L270" s="67">
        <f t="shared" si="1265"/>
        <v>0</v>
      </c>
      <c r="M270" s="6"/>
      <c r="N270" s="67">
        <f t="shared" si="1266"/>
        <v>0</v>
      </c>
      <c r="O270" s="6"/>
      <c r="P270" s="67">
        <f t="shared" si="1267"/>
        <v>0</v>
      </c>
      <c r="Q270" s="6"/>
      <c r="R270" s="67">
        <f t="shared" si="1268"/>
        <v>0</v>
      </c>
      <c r="S270" s="6"/>
      <c r="T270" s="67">
        <f t="shared" si="1269"/>
        <v>0</v>
      </c>
      <c r="U270" s="6"/>
      <c r="V270" s="67">
        <f t="shared" si="1270"/>
        <v>0</v>
      </c>
      <c r="W270" s="6"/>
      <c r="X270" s="67">
        <f t="shared" si="1271"/>
        <v>0</v>
      </c>
      <c r="Y270" s="6"/>
      <c r="Z270" s="67">
        <f t="shared" si="1272"/>
        <v>0</v>
      </c>
      <c r="AA270" s="6"/>
      <c r="AB270" s="67">
        <f t="shared" si="1273"/>
        <v>0</v>
      </c>
      <c r="AC270" s="62"/>
      <c r="AD270" s="67">
        <f t="shared" si="1274"/>
        <v>0</v>
      </c>
      <c r="AE270" s="62"/>
      <c r="AF270" s="67">
        <f t="shared" si="1275"/>
        <v>0</v>
      </c>
      <c r="AG270" s="62"/>
      <c r="AH270" s="67">
        <f t="shared" si="1276"/>
        <v>0</v>
      </c>
      <c r="AI270" s="62"/>
      <c r="AJ270" s="67">
        <f t="shared" si="1277"/>
        <v>0</v>
      </c>
      <c r="AK270" s="62"/>
      <c r="AL270" s="67">
        <f t="shared" si="1278"/>
        <v>0</v>
      </c>
      <c r="AM270" s="62"/>
      <c r="AN270" s="67">
        <f t="shared" si="1279"/>
        <v>0</v>
      </c>
      <c r="AO270" s="62"/>
      <c r="AP270" s="67">
        <f t="shared" si="1280"/>
        <v>0</v>
      </c>
      <c r="AQ270" s="62"/>
      <c r="AR270" s="67">
        <f t="shared" si="1281"/>
        <v>0</v>
      </c>
      <c r="AS270" s="62"/>
      <c r="AT270" s="67">
        <f t="shared" si="1282"/>
        <v>0</v>
      </c>
      <c r="AU270" s="62"/>
      <c r="AV270" s="67">
        <f t="shared" si="1283"/>
        <v>0</v>
      </c>
      <c r="AW270" s="62"/>
      <c r="AX270" s="67">
        <f t="shared" si="1284"/>
        <v>0</v>
      </c>
      <c r="AY270" s="62"/>
      <c r="AZ270" s="67">
        <f t="shared" si="1285"/>
        <v>0</v>
      </c>
      <c r="BA270" s="57"/>
      <c r="BB270" s="64">
        <f t="shared" si="1176"/>
        <v>0</v>
      </c>
      <c r="BC270" s="64">
        <f t="shared" si="1111"/>
        <v>0</v>
      </c>
      <c r="BD270" s="4"/>
      <c r="BE270" s="4"/>
      <c r="BF270" s="4">
        <f t="shared" si="1112"/>
        <v>0</v>
      </c>
      <c r="BG270" s="236">
        <f t="shared" si="1143"/>
        <v>0</v>
      </c>
      <c r="BH270" s="239">
        <f t="shared" si="1144"/>
        <v>0</v>
      </c>
      <c r="BI270" s="4"/>
      <c r="BJ270" s="4">
        <f t="shared" si="1113"/>
        <v>0</v>
      </c>
      <c r="BK270" s="236">
        <f t="shared" si="1145"/>
        <v>0</v>
      </c>
      <c r="BL270" s="239">
        <f t="shared" si="1146"/>
        <v>0</v>
      </c>
      <c r="BM270" s="4"/>
      <c r="BN270" s="4">
        <f t="shared" si="1114"/>
        <v>0</v>
      </c>
      <c r="BO270" s="236">
        <f t="shared" si="1147"/>
        <v>0</v>
      </c>
      <c r="BP270" s="239">
        <f t="shared" si="1148"/>
        <v>0</v>
      </c>
      <c r="BQ270" s="4"/>
      <c r="BR270" s="4">
        <f t="shared" si="1149"/>
        <v>0</v>
      </c>
      <c r="BS270" s="236">
        <f t="shared" si="1150"/>
        <v>0</v>
      </c>
      <c r="BT270" s="239">
        <f t="shared" si="1151"/>
        <v>0</v>
      </c>
      <c r="BU270" s="4"/>
      <c r="BV270" s="4"/>
      <c r="BW270" s="4"/>
      <c r="BX270" s="4"/>
      <c r="BY270" s="4"/>
      <c r="BZ270" s="4"/>
      <c r="CA270" s="4"/>
      <c r="CB270" s="4"/>
      <c r="CC270" s="4"/>
      <c r="CD270" s="4"/>
      <c r="CE270" s="4"/>
      <c r="CF270" s="4"/>
      <c r="CG270" s="4"/>
      <c r="CH270" s="4"/>
      <c r="CI270" s="4"/>
      <c r="CJ270" s="4"/>
      <c r="CK270" s="4"/>
      <c r="CL270" s="4"/>
      <c r="CM270" s="4">
        <f t="shared" si="1115"/>
        <v>0</v>
      </c>
      <c r="CN270" s="4">
        <f t="shared" si="1116"/>
        <v>0</v>
      </c>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row>
    <row r="271" spans="1:182" s="5" customFormat="1" x14ac:dyDescent="0.2">
      <c r="A271" s="60"/>
      <c r="B271" s="60"/>
      <c r="C271" s="60" t="s">
        <v>3</v>
      </c>
      <c r="D271" s="60">
        <v>100</v>
      </c>
      <c r="E271" s="6"/>
      <c r="F271" s="67">
        <f t="shared" si="1152"/>
        <v>0</v>
      </c>
      <c r="G271" s="6"/>
      <c r="H271" s="67">
        <f t="shared" si="1263"/>
        <v>0</v>
      </c>
      <c r="I271" s="6"/>
      <c r="J271" s="67">
        <f t="shared" ref="J271" si="1288">SUM(I271*$D271)</f>
        <v>0</v>
      </c>
      <c r="K271" s="6"/>
      <c r="L271" s="67">
        <f t="shared" si="1265"/>
        <v>0</v>
      </c>
      <c r="M271" s="6"/>
      <c r="N271" s="67">
        <f t="shared" si="1266"/>
        <v>0</v>
      </c>
      <c r="O271" s="6"/>
      <c r="P271" s="67">
        <f t="shared" si="1267"/>
        <v>0</v>
      </c>
      <c r="Q271" s="6"/>
      <c r="R271" s="67">
        <f t="shared" si="1268"/>
        <v>0</v>
      </c>
      <c r="S271" s="6"/>
      <c r="T271" s="67">
        <f t="shared" si="1269"/>
        <v>0</v>
      </c>
      <c r="U271" s="6"/>
      <c r="V271" s="67">
        <f t="shared" si="1270"/>
        <v>0</v>
      </c>
      <c r="W271" s="6"/>
      <c r="X271" s="67">
        <f t="shared" si="1271"/>
        <v>0</v>
      </c>
      <c r="Y271" s="6"/>
      <c r="Z271" s="67">
        <f t="shared" si="1272"/>
        <v>0</v>
      </c>
      <c r="AA271" s="6"/>
      <c r="AB271" s="67">
        <f t="shared" si="1273"/>
        <v>0</v>
      </c>
      <c r="AC271" s="62"/>
      <c r="AD271" s="67">
        <f t="shared" si="1274"/>
        <v>0</v>
      </c>
      <c r="AE271" s="62"/>
      <c r="AF271" s="67">
        <f t="shared" si="1275"/>
        <v>0</v>
      </c>
      <c r="AG271" s="62"/>
      <c r="AH271" s="67">
        <f t="shared" si="1276"/>
        <v>0</v>
      </c>
      <c r="AI271" s="62"/>
      <c r="AJ271" s="67">
        <f t="shared" si="1277"/>
        <v>0</v>
      </c>
      <c r="AK271" s="62"/>
      <c r="AL271" s="67">
        <f t="shared" si="1278"/>
        <v>0</v>
      </c>
      <c r="AM271" s="62"/>
      <c r="AN271" s="67">
        <f t="shared" si="1279"/>
        <v>0</v>
      </c>
      <c r="AO271" s="62"/>
      <c r="AP271" s="67">
        <f t="shared" si="1280"/>
        <v>0</v>
      </c>
      <c r="AQ271" s="62"/>
      <c r="AR271" s="67">
        <f t="shared" si="1281"/>
        <v>0</v>
      </c>
      <c r="AS271" s="62"/>
      <c r="AT271" s="67">
        <f t="shared" si="1282"/>
        <v>0</v>
      </c>
      <c r="AU271" s="62"/>
      <c r="AV271" s="67">
        <f t="shared" si="1283"/>
        <v>0</v>
      </c>
      <c r="AW271" s="62"/>
      <c r="AX271" s="67">
        <f t="shared" si="1284"/>
        <v>0</v>
      </c>
      <c r="AY271" s="62"/>
      <c r="AZ271" s="67">
        <f t="shared" si="1285"/>
        <v>0</v>
      </c>
      <c r="BA271" s="57"/>
      <c r="BB271" s="64">
        <f t="shared" si="1176"/>
        <v>0</v>
      </c>
      <c r="BC271" s="64">
        <f t="shared" si="1111"/>
        <v>0</v>
      </c>
      <c r="BD271" s="4"/>
      <c r="BE271" s="4"/>
      <c r="BF271" s="4">
        <f t="shared" si="1112"/>
        <v>0</v>
      </c>
      <c r="BG271" s="236">
        <f t="shared" si="1143"/>
        <v>0</v>
      </c>
      <c r="BH271" s="239">
        <f t="shared" si="1144"/>
        <v>0</v>
      </c>
      <c r="BI271" s="4"/>
      <c r="BJ271" s="4">
        <f t="shared" si="1113"/>
        <v>0</v>
      </c>
      <c r="BK271" s="236">
        <f t="shared" si="1145"/>
        <v>0</v>
      </c>
      <c r="BL271" s="239">
        <f t="shared" si="1146"/>
        <v>0</v>
      </c>
      <c r="BM271" s="4"/>
      <c r="BN271" s="4">
        <f t="shared" si="1114"/>
        <v>0</v>
      </c>
      <c r="BO271" s="236">
        <f t="shared" si="1147"/>
        <v>0</v>
      </c>
      <c r="BP271" s="239">
        <f t="shared" si="1148"/>
        <v>0</v>
      </c>
      <c r="BQ271" s="4"/>
      <c r="BR271" s="4">
        <f t="shared" si="1149"/>
        <v>0</v>
      </c>
      <c r="BS271" s="236">
        <f t="shared" si="1150"/>
        <v>0</v>
      </c>
      <c r="BT271" s="239">
        <f t="shared" si="1151"/>
        <v>0</v>
      </c>
      <c r="BU271" s="4"/>
      <c r="BV271" s="4"/>
      <c r="BW271" s="4"/>
      <c r="BX271" s="4"/>
      <c r="BY271" s="4"/>
      <c r="BZ271" s="4"/>
      <c r="CA271" s="4"/>
      <c r="CB271" s="4"/>
      <c r="CC271" s="4"/>
      <c r="CD271" s="4"/>
      <c r="CE271" s="4"/>
      <c r="CF271" s="4"/>
      <c r="CG271" s="4"/>
      <c r="CH271" s="4"/>
      <c r="CI271" s="4"/>
      <c r="CJ271" s="4"/>
      <c r="CK271" s="4"/>
      <c r="CL271" s="4"/>
      <c r="CM271" s="4">
        <f t="shared" si="1115"/>
        <v>0</v>
      </c>
      <c r="CN271" s="4">
        <f t="shared" si="1116"/>
        <v>0</v>
      </c>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row>
    <row r="272" spans="1:182" s="5" customFormat="1" x14ac:dyDescent="0.2">
      <c r="A272" s="60"/>
      <c r="B272" s="60"/>
      <c r="C272" s="60" t="s">
        <v>8</v>
      </c>
      <c r="D272" s="60">
        <v>75</v>
      </c>
      <c r="E272" s="6"/>
      <c r="F272" s="67">
        <f t="shared" si="1152"/>
        <v>0</v>
      </c>
      <c r="G272" s="6"/>
      <c r="H272" s="67">
        <f t="shared" si="1263"/>
        <v>0</v>
      </c>
      <c r="I272" s="6"/>
      <c r="J272" s="67">
        <f t="shared" ref="J272" si="1289">SUM(I272*$D272)</f>
        <v>0</v>
      </c>
      <c r="K272" s="6"/>
      <c r="L272" s="67">
        <f t="shared" si="1265"/>
        <v>0</v>
      </c>
      <c r="M272" s="6"/>
      <c r="N272" s="67">
        <f t="shared" si="1266"/>
        <v>0</v>
      </c>
      <c r="O272" s="6"/>
      <c r="P272" s="67">
        <f t="shared" si="1267"/>
        <v>0</v>
      </c>
      <c r="Q272" s="6"/>
      <c r="R272" s="67">
        <f t="shared" si="1268"/>
        <v>0</v>
      </c>
      <c r="S272" s="6"/>
      <c r="T272" s="67">
        <f t="shared" si="1269"/>
        <v>0</v>
      </c>
      <c r="U272" s="6"/>
      <c r="V272" s="67">
        <f t="shared" si="1270"/>
        <v>0</v>
      </c>
      <c r="W272" s="6"/>
      <c r="X272" s="67">
        <f t="shared" si="1271"/>
        <v>0</v>
      </c>
      <c r="Y272" s="6"/>
      <c r="Z272" s="67">
        <f t="shared" si="1272"/>
        <v>0</v>
      </c>
      <c r="AA272" s="6"/>
      <c r="AB272" s="67">
        <f t="shared" si="1273"/>
        <v>0</v>
      </c>
      <c r="AC272" s="62"/>
      <c r="AD272" s="67">
        <f t="shared" si="1274"/>
        <v>0</v>
      </c>
      <c r="AE272" s="62"/>
      <c r="AF272" s="67">
        <f t="shared" si="1275"/>
        <v>0</v>
      </c>
      <c r="AG272" s="62"/>
      <c r="AH272" s="67">
        <f t="shared" si="1276"/>
        <v>0</v>
      </c>
      <c r="AI272" s="62"/>
      <c r="AJ272" s="67">
        <f t="shared" si="1277"/>
        <v>0</v>
      </c>
      <c r="AK272" s="62"/>
      <c r="AL272" s="67">
        <f t="shared" si="1278"/>
        <v>0</v>
      </c>
      <c r="AM272" s="62"/>
      <c r="AN272" s="67">
        <f t="shared" si="1279"/>
        <v>0</v>
      </c>
      <c r="AO272" s="62"/>
      <c r="AP272" s="67">
        <f t="shared" si="1280"/>
        <v>0</v>
      </c>
      <c r="AQ272" s="62"/>
      <c r="AR272" s="67">
        <f t="shared" si="1281"/>
        <v>0</v>
      </c>
      <c r="AS272" s="62"/>
      <c r="AT272" s="67">
        <f t="shared" si="1282"/>
        <v>0</v>
      </c>
      <c r="AU272" s="62"/>
      <c r="AV272" s="67">
        <f t="shared" si="1283"/>
        <v>0</v>
      </c>
      <c r="AW272" s="62"/>
      <c r="AX272" s="67">
        <f t="shared" si="1284"/>
        <v>0</v>
      </c>
      <c r="AY272" s="62"/>
      <c r="AZ272" s="67">
        <f t="shared" si="1285"/>
        <v>0</v>
      </c>
      <c r="BA272" s="57"/>
      <c r="BB272" s="64">
        <f t="shared" si="1176"/>
        <v>0</v>
      </c>
      <c r="BC272" s="64">
        <f t="shared" si="1111"/>
        <v>0</v>
      </c>
      <c r="BD272" s="4"/>
      <c r="BE272" s="4"/>
      <c r="BF272" s="4">
        <f t="shared" si="1112"/>
        <v>0</v>
      </c>
      <c r="BG272" s="236">
        <f t="shared" si="1143"/>
        <v>0</v>
      </c>
      <c r="BH272" s="239">
        <f t="shared" si="1144"/>
        <v>0</v>
      </c>
      <c r="BI272" s="4"/>
      <c r="BJ272" s="4">
        <f t="shared" si="1113"/>
        <v>0</v>
      </c>
      <c r="BK272" s="236">
        <f t="shared" si="1145"/>
        <v>0</v>
      </c>
      <c r="BL272" s="239">
        <f t="shared" si="1146"/>
        <v>0</v>
      </c>
      <c r="BM272" s="4"/>
      <c r="BN272" s="4">
        <f t="shared" si="1114"/>
        <v>0</v>
      </c>
      <c r="BO272" s="236">
        <f t="shared" si="1147"/>
        <v>0</v>
      </c>
      <c r="BP272" s="239">
        <f t="shared" si="1148"/>
        <v>0</v>
      </c>
      <c r="BQ272" s="4"/>
      <c r="BR272" s="4">
        <f t="shared" si="1149"/>
        <v>0</v>
      </c>
      <c r="BS272" s="236">
        <f t="shared" si="1150"/>
        <v>0</v>
      </c>
      <c r="BT272" s="239">
        <f t="shared" si="1151"/>
        <v>0</v>
      </c>
      <c r="BU272" s="4"/>
      <c r="BV272" s="4"/>
      <c r="BW272" s="4"/>
      <c r="BX272" s="4"/>
      <c r="BY272" s="4"/>
      <c r="BZ272" s="4"/>
      <c r="CA272" s="4"/>
      <c r="CB272" s="4"/>
      <c r="CC272" s="4"/>
      <c r="CD272" s="4"/>
      <c r="CE272" s="4"/>
      <c r="CF272" s="4"/>
      <c r="CG272" s="4"/>
      <c r="CH272" s="4"/>
      <c r="CI272" s="4"/>
      <c r="CJ272" s="4"/>
      <c r="CK272" s="4"/>
      <c r="CL272" s="4"/>
      <c r="CM272" s="4">
        <f t="shared" si="1115"/>
        <v>0</v>
      </c>
      <c r="CN272" s="4">
        <f t="shared" si="1116"/>
        <v>0</v>
      </c>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row>
    <row r="273" spans="1:182" s="5" customFormat="1" x14ac:dyDescent="0.2">
      <c r="A273" s="60"/>
      <c r="B273" s="60"/>
      <c r="C273" s="60" t="s">
        <v>8</v>
      </c>
      <c r="D273" s="60">
        <v>75</v>
      </c>
      <c r="E273" s="6"/>
      <c r="F273" s="67">
        <f t="shared" si="1152"/>
        <v>0</v>
      </c>
      <c r="G273" s="6"/>
      <c r="H273" s="67">
        <f t="shared" si="1263"/>
        <v>0</v>
      </c>
      <c r="I273" s="6"/>
      <c r="J273" s="67">
        <f t="shared" ref="J273" si="1290">SUM(I273*$D273)</f>
        <v>0</v>
      </c>
      <c r="K273" s="6"/>
      <c r="L273" s="67">
        <f t="shared" si="1265"/>
        <v>0</v>
      </c>
      <c r="M273" s="6"/>
      <c r="N273" s="67">
        <f t="shared" si="1266"/>
        <v>0</v>
      </c>
      <c r="O273" s="6"/>
      <c r="P273" s="67">
        <f t="shared" si="1267"/>
        <v>0</v>
      </c>
      <c r="Q273" s="6"/>
      <c r="R273" s="67">
        <f t="shared" si="1268"/>
        <v>0</v>
      </c>
      <c r="S273" s="6"/>
      <c r="T273" s="67">
        <f t="shared" si="1269"/>
        <v>0</v>
      </c>
      <c r="U273" s="6"/>
      <c r="V273" s="67">
        <f t="shared" si="1270"/>
        <v>0</v>
      </c>
      <c r="W273" s="6"/>
      <c r="X273" s="67">
        <f t="shared" si="1271"/>
        <v>0</v>
      </c>
      <c r="Y273" s="6"/>
      <c r="Z273" s="67">
        <f t="shared" si="1272"/>
        <v>0</v>
      </c>
      <c r="AA273" s="6"/>
      <c r="AB273" s="67">
        <f t="shared" si="1273"/>
        <v>0</v>
      </c>
      <c r="AC273" s="62"/>
      <c r="AD273" s="67">
        <f t="shared" si="1274"/>
        <v>0</v>
      </c>
      <c r="AE273" s="62"/>
      <c r="AF273" s="67">
        <f t="shared" si="1275"/>
        <v>0</v>
      </c>
      <c r="AG273" s="62"/>
      <c r="AH273" s="67">
        <f t="shared" si="1276"/>
        <v>0</v>
      </c>
      <c r="AI273" s="62"/>
      <c r="AJ273" s="67">
        <f t="shared" si="1277"/>
        <v>0</v>
      </c>
      <c r="AK273" s="62"/>
      <c r="AL273" s="67">
        <f t="shared" si="1278"/>
        <v>0</v>
      </c>
      <c r="AM273" s="62"/>
      <c r="AN273" s="67">
        <f t="shared" si="1279"/>
        <v>0</v>
      </c>
      <c r="AO273" s="62"/>
      <c r="AP273" s="67">
        <f t="shared" si="1280"/>
        <v>0</v>
      </c>
      <c r="AQ273" s="62"/>
      <c r="AR273" s="67">
        <f t="shared" si="1281"/>
        <v>0</v>
      </c>
      <c r="AS273" s="62"/>
      <c r="AT273" s="67">
        <f t="shared" si="1282"/>
        <v>0</v>
      </c>
      <c r="AU273" s="62"/>
      <c r="AV273" s="67">
        <f t="shared" si="1283"/>
        <v>0</v>
      </c>
      <c r="AW273" s="62"/>
      <c r="AX273" s="67">
        <f t="shared" si="1284"/>
        <v>0</v>
      </c>
      <c r="AY273" s="62"/>
      <c r="AZ273" s="67">
        <f t="shared" si="1285"/>
        <v>0</v>
      </c>
      <c r="BA273" s="57"/>
      <c r="BB273" s="64">
        <f t="shared" si="1176"/>
        <v>0</v>
      </c>
      <c r="BC273" s="64">
        <f t="shared" si="1111"/>
        <v>0</v>
      </c>
      <c r="BD273" s="4"/>
      <c r="BE273" s="4"/>
      <c r="BF273" s="4">
        <f t="shared" si="1112"/>
        <v>0</v>
      </c>
      <c r="BG273" s="236">
        <f t="shared" si="1143"/>
        <v>0</v>
      </c>
      <c r="BH273" s="239">
        <f t="shared" si="1144"/>
        <v>0</v>
      </c>
      <c r="BI273" s="4"/>
      <c r="BJ273" s="4">
        <f t="shared" si="1113"/>
        <v>0</v>
      </c>
      <c r="BK273" s="236">
        <f t="shared" si="1145"/>
        <v>0</v>
      </c>
      <c r="BL273" s="239">
        <f t="shared" si="1146"/>
        <v>0</v>
      </c>
      <c r="BM273" s="4"/>
      <c r="BN273" s="4">
        <f t="shared" si="1114"/>
        <v>0</v>
      </c>
      <c r="BO273" s="236">
        <f t="shared" si="1147"/>
        <v>0</v>
      </c>
      <c r="BP273" s="239">
        <f t="shared" si="1148"/>
        <v>0</v>
      </c>
      <c r="BQ273" s="4"/>
      <c r="BR273" s="4">
        <f t="shared" si="1149"/>
        <v>0</v>
      </c>
      <c r="BS273" s="236">
        <f t="shared" si="1150"/>
        <v>0</v>
      </c>
      <c r="BT273" s="239">
        <f t="shared" si="1151"/>
        <v>0</v>
      </c>
      <c r="BU273" s="4"/>
      <c r="BV273" s="4"/>
      <c r="BW273" s="4"/>
      <c r="BX273" s="4"/>
      <c r="BY273" s="4"/>
      <c r="BZ273" s="4"/>
      <c r="CA273" s="4"/>
      <c r="CB273" s="4"/>
      <c r="CC273" s="4"/>
      <c r="CD273" s="4"/>
      <c r="CE273" s="4"/>
      <c r="CF273" s="4"/>
      <c r="CG273" s="4"/>
      <c r="CH273" s="4"/>
      <c r="CI273" s="4"/>
      <c r="CJ273" s="4"/>
      <c r="CK273" s="4"/>
      <c r="CL273" s="4"/>
      <c r="CM273" s="4">
        <f t="shared" si="1115"/>
        <v>0</v>
      </c>
      <c r="CN273" s="4">
        <f t="shared" si="1116"/>
        <v>0</v>
      </c>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row>
    <row r="274" spans="1:182" s="5" customFormat="1" x14ac:dyDescent="0.2">
      <c r="A274" s="60"/>
      <c r="B274" s="60"/>
      <c r="C274" s="60" t="s">
        <v>8</v>
      </c>
      <c r="D274" s="60">
        <v>75</v>
      </c>
      <c r="E274" s="6"/>
      <c r="F274" s="67">
        <f t="shared" si="1152"/>
        <v>0</v>
      </c>
      <c r="G274" s="6"/>
      <c r="H274" s="67">
        <f t="shared" si="1263"/>
        <v>0</v>
      </c>
      <c r="I274" s="6"/>
      <c r="J274" s="67">
        <f t="shared" ref="J274" si="1291">SUM(I274*$D274)</f>
        <v>0</v>
      </c>
      <c r="K274" s="6"/>
      <c r="L274" s="67">
        <f t="shared" si="1265"/>
        <v>0</v>
      </c>
      <c r="M274" s="6"/>
      <c r="N274" s="67">
        <f t="shared" si="1266"/>
        <v>0</v>
      </c>
      <c r="O274" s="6"/>
      <c r="P274" s="67">
        <f t="shared" si="1267"/>
        <v>0</v>
      </c>
      <c r="Q274" s="6"/>
      <c r="R274" s="67">
        <f t="shared" si="1268"/>
        <v>0</v>
      </c>
      <c r="S274" s="6"/>
      <c r="T274" s="67">
        <f t="shared" si="1269"/>
        <v>0</v>
      </c>
      <c r="U274" s="6"/>
      <c r="V274" s="67">
        <f t="shared" si="1270"/>
        <v>0</v>
      </c>
      <c r="W274" s="6"/>
      <c r="X274" s="67">
        <f t="shared" si="1271"/>
        <v>0</v>
      </c>
      <c r="Y274" s="6"/>
      <c r="Z274" s="67">
        <f t="shared" si="1272"/>
        <v>0</v>
      </c>
      <c r="AA274" s="6"/>
      <c r="AB274" s="67">
        <f t="shared" si="1273"/>
        <v>0</v>
      </c>
      <c r="AC274" s="62"/>
      <c r="AD274" s="67">
        <f t="shared" si="1274"/>
        <v>0</v>
      </c>
      <c r="AE274" s="62"/>
      <c r="AF274" s="67">
        <f t="shared" si="1275"/>
        <v>0</v>
      </c>
      <c r="AG274" s="62"/>
      <c r="AH274" s="67">
        <f t="shared" si="1276"/>
        <v>0</v>
      </c>
      <c r="AI274" s="62"/>
      <c r="AJ274" s="67">
        <f t="shared" si="1277"/>
        <v>0</v>
      </c>
      <c r="AK274" s="62"/>
      <c r="AL274" s="67">
        <f t="shared" si="1278"/>
        <v>0</v>
      </c>
      <c r="AM274" s="62"/>
      <c r="AN274" s="67">
        <f t="shared" si="1279"/>
        <v>0</v>
      </c>
      <c r="AO274" s="62"/>
      <c r="AP274" s="67">
        <f t="shared" si="1280"/>
        <v>0</v>
      </c>
      <c r="AQ274" s="62"/>
      <c r="AR274" s="67">
        <f t="shared" si="1281"/>
        <v>0</v>
      </c>
      <c r="AS274" s="62"/>
      <c r="AT274" s="67">
        <f t="shared" si="1282"/>
        <v>0</v>
      </c>
      <c r="AU274" s="62"/>
      <c r="AV274" s="67">
        <f t="shared" si="1283"/>
        <v>0</v>
      </c>
      <c r="AW274" s="62"/>
      <c r="AX274" s="67">
        <f t="shared" si="1284"/>
        <v>0</v>
      </c>
      <c r="AY274" s="62"/>
      <c r="AZ274" s="67">
        <f t="shared" si="1285"/>
        <v>0</v>
      </c>
      <c r="BA274" s="57"/>
      <c r="BB274" s="64">
        <f t="shared" si="1176"/>
        <v>0</v>
      </c>
      <c r="BC274" s="64">
        <f t="shared" si="1111"/>
        <v>0</v>
      </c>
      <c r="BD274" s="4"/>
      <c r="BE274" s="4"/>
      <c r="BF274" s="4">
        <f t="shared" si="1112"/>
        <v>0</v>
      </c>
      <c r="BG274" s="236">
        <f t="shared" si="1143"/>
        <v>0</v>
      </c>
      <c r="BH274" s="239">
        <f t="shared" si="1144"/>
        <v>0</v>
      </c>
      <c r="BI274" s="4"/>
      <c r="BJ274" s="4">
        <f t="shared" si="1113"/>
        <v>0</v>
      </c>
      <c r="BK274" s="236">
        <f t="shared" si="1145"/>
        <v>0</v>
      </c>
      <c r="BL274" s="239">
        <f t="shared" si="1146"/>
        <v>0</v>
      </c>
      <c r="BM274" s="4"/>
      <c r="BN274" s="4">
        <f t="shared" si="1114"/>
        <v>0</v>
      </c>
      <c r="BO274" s="236">
        <f t="shared" si="1147"/>
        <v>0</v>
      </c>
      <c r="BP274" s="239">
        <f t="shared" si="1148"/>
        <v>0</v>
      </c>
      <c r="BQ274" s="4"/>
      <c r="BR274" s="4">
        <f t="shared" si="1149"/>
        <v>0</v>
      </c>
      <c r="BS274" s="236">
        <f t="shared" si="1150"/>
        <v>0</v>
      </c>
      <c r="BT274" s="239">
        <f t="shared" si="1151"/>
        <v>0</v>
      </c>
      <c r="BU274" s="4"/>
      <c r="BV274" s="4"/>
      <c r="BW274" s="4"/>
      <c r="BX274" s="4"/>
      <c r="BY274" s="4"/>
      <c r="BZ274" s="4"/>
      <c r="CA274" s="4"/>
      <c r="CB274" s="4"/>
      <c r="CC274" s="4"/>
      <c r="CD274" s="4"/>
      <c r="CE274" s="4"/>
      <c r="CF274" s="4"/>
      <c r="CG274" s="4"/>
      <c r="CH274" s="4"/>
      <c r="CI274" s="4"/>
      <c r="CJ274" s="4"/>
      <c r="CK274" s="4"/>
      <c r="CL274" s="4"/>
      <c r="CM274" s="4">
        <f t="shared" si="1115"/>
        <v>0</v>
      </c>
      <c r="CN274" s="4">
        <f t="shared" si="1116"/>
        <v>0</v>
      </c>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row>
    <row r="275" spans="1:182" s="5" customFormat="1" x14ac:dyDescent="0.2">
      <c r="A275" s="60"/>
      <c r="B275" s="60"/>
      <c r="C275" s="60" t="s">
        <v>8</v>
      </c>
      <c r="D275" s="60">
        <v>75</v>
      </c>
      <c r="E275" s="6"/>
      <c r="F275" s="67">
        <f t="shared" si="1152"/>
        <v>0</v>
      </c>
      <c r="G275" s="6"/>
      <c r="H275" s="67">
        <f t="shared" si="1263"/>
        <v>0</v>
      </c>
      <c r="I275" s="6"/>
      <c r="J275" s="67">
        <f t="shared" ref="J275" si="1292">SUM(I275*$D275)</f>
        <v>0</v>
      </c>
      <c r="K275" s="6"/>
      <c r="L275" s="67">
        <f t="shared" si="1265"/>
        <v>0</v>
      </c>
      <c r="M275" s="6"/>
      <c r="N275" s="67">
        <f t="shared" si="1266"/>
        <v>0</v>
      </c>
      <c r="O275" s="6"/>
      <c r="P275" s="67">
        <f t="shared" si="1267"/>
        <v>0</v>
      </c>
      <c r="Q275" s="6"/>
      <c r="R275" s="67">
        <f t="shared" si="1268"/>
        <v>0</v>
      </c>
      <c r="S275" s="6"/>
      <c r="T275" s="67">
        <f t="shared" si="1269"/>
        <v>0</v>
      </c>
      <c r="U275" s="6"/>
      <c r="V275" s="67">
        <f t="shared" si="1270"/>
        <v>0</v>
      </c>
      <c r="W275" s="6"/>
      <c r="X275" s="67">
        <f t="shared" si="1271"/>
        <v>0</v>
      </c>
      <c r="Y275" s="6"/>
      <c r="Z275" s="67">
        <f t="shared" si="1272"/>
        <v>0</v>
      </c>
      <c r="AA275" s="6"/>
      <c r="AB275" s="67">
        <f t="shared" si="1273"/>
        <v>0</v>
      </c>
      <c r="AC275" s="62"/>
      <c r="AD275" s="67">
        <f t="shared" si="1274"/>
        <v>0</v>
      </c>
      <c r="AE275" s="62"/>
      <c r="AF275" s="67">
        <f t="shared" si="1275"/>
        <v>0</v>
      </c>
      <c r="AG275" s="62"/>
      <c r="AH275" s="67">
        <f t="shared" si="1276"/>
        <v>0</v>
      </c>
      <c r="AI275" s="62"/>
      <c r="AJ275" s="67">
        <f t="shared" si="1277"/>
        <v>0</v>
      </c>
      <c r="AK275" s="62"/>
      <c r="AL275" s="67">
        <f t="shared" si="1278"/>
        <v>0</v>
      </c>
      <c r="AM275" s="62"/>
      <c r="AN275" s="67">
        <f t="shared" si="1279"/>
        <v>0</v>
      </c>
      <c r="AO275" s="62"/>
      <c r="AP275" s="67">
        <f t="shared" si="1280"/>
        <v>0</v>
      </c>
      <c r="AQ275" s="62"/>
      <c r="AR275" s="67">
        <f t="shared" si="1281"/>
        <v>0</v>
      </c>
      <c r="AS275" s="62"/>
      <c r="AT275" s="67">
        <f t="shared" si="1282"/>
        <v>0</v>
      </c>
      <c r="AU275" s="62"/>
      <c r="AV275" s="67">
        <f t="shared" si="1283"/>
        <v>0</v>
      </c>
      <c r="AW275" s="62"/>
      <c r="AX275" s="67">
        <f t="shared" si="1284"/>
        <v>0</v>
      </c>
      <c r="AY275" s="62"/>
      <c r="AZ275" s="67">
        <f t="shared" si="1285"/>
        <v>0</v>
      </c>
      <c r="BA275" s="57"/>
      <c r="BB275" s="64">
        <f t="shared" si="1176"/>
        <v>0</v>
      </c>
      <c r="BC275" s="64">
        <f t="shared" si="1111"/>
        <v>0</v>
      </c>
      <c r="BD275" s="4"/>
      <c r="BE275" s="4"/>
      <c r="BF275" s="4">
        <f t="shared" si="1112"/>
        <v>0</v>
      </c>
      <c r="BG275" s="236">
        <f t="shared" si="1143"/>
        <v>0</v>
      </c>
      <c r="BH275" s="239">
        <f t="shared" si="1144"/>
        <v>0</v>
      </c>
      <c r="BI275" s="4"/>
      <c r="BJ275" s="4">
        <f t="shared" si="1113"/>
        <v>0</v>
      </c>
      <c r="BK275" s="236">
        <f t="shared" si="1145"/>
        <v>0</v>
      </c>
      <c r="BL275" s="239">
        <f t="shared" si="1146"/>
        <v>0</v>
      </c>
      <c r="BM275" s="4"/>
      <c r="BN275" s="4">
        <f t="shared" si="1114"/>
        <v>0</v>
      </c>
      <c r="BO275" s="236">
        <f t="shared" si="1147"/>
        <v>0</v>
      </c>
      <c r="BP275" s="239">
        <f t="shared" si="1148"/>
        <v>0</v>
      </c>
      <c r="BQ275" s="4"/>
      <c r="BR275" s="4">
        <f t="shared" si="1149"/>
        <v>0</v>
      </c>
      <c r="BS275" s="236">
        <f t="shared" si="1150"/>
        <v>0</v>
      </c>
      <c r="BT275" s="239">
        <f t="shared" si="1151"/>
        <v>0</v>
      </c>
      <c r="BU275" s="4"/>
      <c r="BV275" s="4"/>
      <c r="BW275" s="4"/>
      <c r="BX275" s="4"/>
      <c r="BY275" s="4"/>
      <c r="BZ275" s="4"/>
      <c r="CA275" s="4"/>
      <c r="CB275" s="4"/>
      <c r="CC275" s="4"/>
      <c r="CD275" s="4"/>
      <c r="CE275" s="4"/>
      <c r="CF275" s="4"/>
      <c r="CG275" s="4"/>
      <c r="CH275" s="4"/>
      <c r="CI275" s="4"/>
      <c r="CJ275" s="4"/>
      <c r="CK275" s="4"/>
      <c r="CL275" s="4"/>
      <c r="CM275" s="4">
        <f t="shared" si="1115"/>
        <v>0</v>
      </c>
      <c r="CN275" s="4">
        <f t="shared" si="1116"/>
        <v>0</v>
      </c>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row>
    <row r="276" spans="1:182" s="5" customFormat="1" x14ac:dyDescent="0.2">
      <c r="A276" s="60"/>
      <c r="B276" s="60"/>
      <c r="C276" s="60" t="s">
        <v>8</v>
      </c>
      <c r="D276" s="60">
        <v>75</v>
      </c>
      <c r="E276" s="6"/>
      <c r="F276" s="67">
        <f t="shared" si="1152"/>
        <v>0</v>
      </c>
      <c r="G276" s="6"/>
      <c r="H276" s="67">
        <f t="shared" si="1263"/>
        <v>0</v>
      </c>
      <c r="I276" s="6"/>
      <c r="J276" s="67">
        <f t="shared" ref="J276" si="1293">SUM(I276*$D276)</f>
        <v>0</v>
      </c>
      <c r="K276" s="6"/>
      <c r="L276" s="67">
        <f t="shared" si="1265"/>
        <v>0</v>
      </c>
      <c r="M276" s="6"/>
      <c r="N276" s="67">
        <f t="shared" si="1266"/>
        <v>0</v>
      </c>
      <c r="O276" s="6"/>
      <c r="P276" s="67">
        <f t="shared" si="1267"/>
        <v>0</v>
      </c>
      <c r="Q276" s="6"/>
      <c r="R276" s="67">
        <f t="shared" si="1268"/>
        <v>0</v>
      </c>
      <c r="S276" s="6"/>
      <c r="T276" s="67">
        <f t="shared" si="1269"/>
        <v>0</v>
      </c>
      <c r="U276" s="6"/>
      <c r="V276" s="67">
        <f t="shared" si="1270"/>
        <v>0</v>
      </c>
      <c r="W276" s="6"/>
      <c r="X276" s="67">
        <f t="shared" si="1271"/>
        <v>0</v>
      </c>
      <c r="Y276" s="6"/>
      <c r="Z276" s="67">
        <f t="shared" si="1272"/>
        <v>0</v>
      </c>
      <c r="AA276" s="6"/>
      <c r="AB276" s="67">
        <f t="shared" si="1273"/>
        <v>0</v>
      </c>
      <c r="AC276" s="62"/>
      <c r="AD276" s="67">
        <f t="shared" si="1274"/>
        <v>0</v>
      </c>
      <c r="AE276" s="62"/>
      <c r="AF276" s="67">
        <f t="shared" si="1275"/>
        <v>0</v>
      </c>
      <c r="AG276" s="62"/>
      <c r="AH276" s="67">
        <f t="shared" si="1276"/>
        <v>0</v>
      </c>
      <c r="AI276" s="62"/>
      <c r="AJ276" s="67">
        <f t="shared" si="1277"/>
        <v>0</v>
      </c>
      <c r="AK276" s="62"/>
      <c r="AL276" s="67">
        <f t="shared" si="1278"/>
        <v>0</v>
      </c>
      <c r="AM276" s="62"/>
      <c r="AN276" s="67">
        <f t="shared" si="1279"/>
        <v>0</v>
      </c>
      <c r="AO276" s="62"/>
      <c r="AP276" s="67">
        <f t="shared" si="1280"/>
        <v>0</v>
      </c>
      <c r="AQ276" s="62"/>
      <c r="AR276" s="67">
        <f t="shared" si="1281"/>
        <v>0</v>
      </c>
      <c r="AS276" s="62"/>
      <c r="AT276" s="67">
        <f t="shared" si="1282"/>
        <v>0</v>
      </c>
      <c r="AU276" s="62"/>
      <c r="AV276" s="67">
        <f t="shared" si="1283"/>
        <v>0</v>
      </c>
      <c r="AW276" s="62"/>
      <c r="AX276" s="67">
        <f t="shared" si="1284"/>
        <v>0</v>
      </c>
      <c r="AY276" s="62"/>
      <c r="AZ276" s="67">
        <f t="shared" si="1285"/>
        <v>0</v>
      </c>
      <c r="BA276" s="57"/>
      <c r="BB276" s="64">
        <f t="shared" si="1176"/>
        <v>0</v>
      </c>
      <c r="BC276" s="64">
        <f t="shared" si="1111"/>
        <v>0</v>
      </c>
      <c r="BD276" s="4"/>
      <c r="BE276" s="4"/>
      <c r="BF276" s="4">
        <f t="shared" si="1112"/>
        <v>0</v>
      </c>
      <c r="BG276" s="236">
        <f t="shared" si="1143"/>
        <v>0</v>
      </c>
      <c r="BH276" s="239">
        <f t="shared" si="1144"/>
        <v>0</v>
      </c>
      <c r="BI276" s="4"/>
      <c r="BJ276" s="4">
        <f t="shared" si="1113"/>
        <v>0</v>
      </c>
      <c r="BK276" s="236">
        <f t="shared" si="1145"/>
        <v>0</v>
      </c>
      <c r="BL276" s="239">
        <f t="shared" si="1146"/>
        <v>0</v>
      </c>
      <c r="BM276" s="4"/>
      <c r="BN276" s="4">
        <f t="shared" si="1114"/>
        <v>0</v>
      </c>
      <c r="BO276" s="236">
        <f t="shared" si="1147"/>
        <v>0</v>
      </c>
      <c r="BP276" s="239">
        <f t="shared" si="1148"/>
        <v>0</v>
      </c>
      <c r="BQ276" s="4"/>
      <c r="BR276" s="4">
        <f t="shared" si="1149"/>
        <v>0</v>
      </c>
      <c r="BS276" s="236">
        <f t="shared" si="1150"/>
        <v>0</v>
      </c>
      <c r="BT276" s="239">
        <f t="shared" si="1151"/>
        <v>0</v>
      </c>
      <c r="BU276" s="4"/>
      <c r="BV276" s="4"/>
      <c r="BW276" s="4"/>
      <c r="BX276" s="4"/>
      <c r="BY276" s="4"/>
      <c r="BZ276" s="4"/>
      <c r="CA276" s="4"/>
      <c r="CB276" s="4"/>
      <c r="CC276" s="4"/>
      <c r="CD276" s="4"/>
      <c r="CE276" s="4"/>
      <c r="CF276" s="4"/>
      <c r="CG276" s="4"/>
      <c r="CH276" s="4"/>
      <c r="CI276" s="4"/>
      <c r="CJ276" s="4"/>
      <c r="CK276" s="4"/>
      <c r="CL276" s="4"/>
      <c r="CM276" s="4">
        <f t="shared" si="1115"/>
        <v>0</v>
      </c>
      <c r="CN276" s="4">
        <f t="shared" si="1116"/>
        <v>0</v>
      </c>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row>
    <row r="277" spans="1:182" s="5" customFormat="1" x14ac:dyDescent="0.2">
      <c r="A277" s="60" t="s">
        <v>163</v>
      </c>
      <c r="B277" s="60" t="s">
        <v>164</v>
      </c>
      <c r="C277" s="60" t="s">
        <v>9</v>
      </c>
      <c r="D277" s="60">
        <v>60</v>
      </c>
      <c r="E277" s="6"/>
      <c r="F277" s="67">
        <f t="shared" si="1152"/>
        <v>0</v>
      </c>
      <c r="G277" s="6">
        <v>1</v>
      </c>
      <c r="H277" s="67">
        <f t="shared" si="1263"/>
        <v>60</v>
      </c>
      <c r="I277" s="6"/>
      <c r="J277" s="67">
        <f t="shared" ref="J277" si="1294">SUM(I277*$D277)</f>
        <v>0</v>
      </c>
      <c r="K277" s="6"/>
      <c r="L277" s="67">
        <f t="shared" si="1265"/>
        <v>0</v>
      </c>
      <c r="M277" s="6"/>
      <c r="N277" s="67">
        <f t="shared" si="1266"/>
        <v>0</v>
      </c>
      <c r="O277" s="6"/>
      <c r="P277" s="67">
        <f t="shared" si="1267"/>
        <v>0</v>
      </c>
      <c r="Q277" s="6"/>
      <c r="R277" s="67">
        <f t="shared" si="1268"/>
        <v>0</v>
      </c>
      <c r="S277" s="6"/>
      <c r="T277" s="67">
        <f t="shared" si="1269"/>
        <v>0</v>
      </c>
      <c r="U277" s="6"/>
      <c r="V277" s="67">
        <f t="shared" si="1270"/>
        <v>0</v>
      </c>
      <c r="W277" s="6"/>
      <c r="X277" s="67">
        <f t="shared" si="1271"/>
        <v>0</v>
      </c>
      <c r="Y277" s="6"/>
      <c r="Z277" s="67">
        <f t="shared" si="1272"/>
        <v>0</v>
      </c>
      <c r="AA277" s="6"/>
      <c r="AB277" s="67">
        <f t="shared" si="1273"/>
        <v>0</v>
      </c>
      <c r="AC277" s="62"/>
      <c r="AD277" s="67">
        <f t="shared" si="1274"/>
        <v>0</v>
      </c>
      <c r="AE277" s="62"/>
      <c r="AF277" s="67">
        <f t="shared" si="1275"/>
        <v>0</v>
      </c>
      <c r="AG277" s="62"/>
      <c r="AH277" s="67">
        <f t="shared" si="1276"/>
        <v>0</v>
      </c>
      <c r="AI277" s="62"/>
      <c r="AJ277" s="67">
        <f t="shared" si="1277"/>
        <v>0</v>
      </c>
      <c r="AK277" s="62"/>
      <c r="AL277" s="67">
        <f t="shared" si="1278"/>
        <v>0</v>
      </c>
      <c r="AM277" s="62"/>
      <c r="AN277" s="67">
        <f t="shared" si="1279"/>
        <v>0</v>
      </c>
      <c r="AO277" s="62"/>
      <c r="AP277" s="67">
        <f t="shared" si="1280"/>
        <v>0</v>
      </c>
      <c r="AQ277" s="62"/>
      <c r="AR277" s="67">
        <f t="shared" si="1281"/>
        <v>0</v>
      </c>
      <c r="AS277" s="62"/>
      <c r="AT277" s="67">
        <f t="shared" si="1282"/>
        <v>0</v>
      </c>
      <c r="AU277" s="62"/>
      <c r="AV277" s="67">
        <f t="shared" si="1283"/>
        <v>0</v>
      </c>
      <c r="AW277" s="62"/>
      <c r="AX277" s="67">
        <f t="shared" si="1284"/>
        <v>0</v>
      </c>
      <c r="AY277" s="62"/>
      <c r="AZ277" s="67">
        <f t="shared" si="1285"/>
        <v>0</v>
      </c>
      <c r="BA277" s="57"/>
      <c r="BB277" s="64">
        <f t="shared" si="1176"/>
        <v>1</v>
      </c>
      <c r="BC277" s="64">
        <f t="shared" si="1111"/>
        <v>60</v>
      </c>
      <c r="BD277" s="4"/>
      <c r="BE277" s="4"/>
      <c r="BF277" s="4">
        <f t="shared" si="1112"/>
        <v>0</v>
      </c>
      <c r="BG277" s="236">
        <f t="shared" si="1143"/>
        <v>0</v>
      </c>
      <c r="BH277" s="239">
        <f t="shared" si="1144"/>
        <v>0</v>
      </c>
      <c r="BI277" s="4"/>
      <c r="BJ277" s="4">
        <f t="shared" si="1113"/>
        <v>0</v>
      </c>
      <c r="BK277" s="236">
        <f t="shared" si="1145"/>
        <v>1</v>
      </c>
      <c r="BL277" s="239">
        <f t="shared" si="1146"/>
        <v>60</v>
      </c>
      <c r="BM277" s="4"/>
      <c r="BN277" s="4">
        <f t="shared" si="1114"/>
        <v>0</v>
      </c>
      <c r="BO277" s="236">
        <f t="shared" si="1147"/>
        <v>0</v>
      </c>
      <c r="BP277" s="239">
        <f t="shared" si="1148"/>
        <v>0</v>
      </c>
      <c r="BQ277" s="4"/>
      <c r="BR277" s="4">
        <f t="shared" si="1149"/>
        <v>0</v>
      </c>
      <c r="BS277" s="236">
        <f t="shared" si="1150"/>
        <v>0</v>
      </c>
      <c r="BT277" s="239">
        <f t="shared" si="1151"/>
        <v>0</v>
      </c>
      <c r="BU277" s="4"/>
      <c r="BV277" s="4"/>
      <c r="BW277" s="4"/>
      <c r="BX277" s="4"/>
      <c r="BY277" s="4"/>
      <c r="BZ277" s="4"/>
      <c r="CA277" s="4"/>
      <c r="CB277" s="4"/>
      <c r="CC277" s="4"/>
      <c r="CD277" s="4"/>
      <c r="CE277" s="4"/>
      <c r="CF277" s="4"/>
      <c r="CG277" s="4"/>
      <c r="CH277" s="4"/>
      <c r="CI277" s="4"/>
      <c r="CJ277" s="4"/>
      <c r="CK277" s="4"/>
      <c r="CL277" s="4"/>
      <c r="CM277" s="4">
        <f t="shared" si="1115"/>
        <v>0</v>
      </c>
      <c r="CN277" s="4">
        <f t="shared" si="1116"/>
        <v>0</v>
      </c>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row>
    <row r="278" spans="1:182" s="5" customFormat="1" x14ac:dyDescent="0.2">
      <c r="A278" s="60"/>
      <c r="B278" s="60"/>
      <c r="C278" s="60" t="s">
        <v>9</v>
      </c>
      <c r="D278" s="60">
        <v>60</v>
      </c>
      <c r="E278" s="6"/>
      <c r="F278" s="67">
        <f t="shared" si="1152"/>
        <v>0</v>
      </c>
      <c r="G278" s="6"/>
      <c r="H278" s="67">
        <f t="shared" si="1263"/>
        <v>0</v>
      </c>
      <c r="I278" s="6"/>
      <c r="J278" s="67">
        <f t="shared" ref="J278" si="1295">SUM(I278*$D278)</f>
        <v>0</v>
      </c>
      <c r="K278" s="6"/>
      <c r="L278" s="67">
        <f t="shared" si="1265"/>
        <v>0</v>
      </c>
      <c r="M278" s="6"/>
      <c r="N278" s="67">
        <f t="shared" si="1266"/>
        <v>0</v>
      </c>
      <c r="O278" s="6"/>
      <c r="P278" s="67">
        <f t="shared" si="1267"/>
        <v>0</v>
      </c>
      <c r="Q278" s="6"/>
      <c r="R278" s="67">
        <f t="shared" si="1268"/>
        <v>0</v>
      </c>
      <c r="S278" s="6"/>
      <c r="T278" s="67">
        <f t="shared" si="1269"/>
        <v>0</v>
      </c>
      <c r="U278" s="6"/>
      <c r="V278" s="67">
        <f t="shared" si="1270"/>
        <v>0</v>
      </c>
      <c r="W278" s="6"/>
      <c r="X278" s="67">
        <f t="shared" si="1271"/>
        <v>0</v>
      </c>
      <c r="Y278" s="6"/>
      <c r="Z278" s="67">
        <f t="shared" si="1272"/>
        <v>0</v>
      </c>
      <c r="AA278" s="6"/>
      <c r="AB278" s="67">
        <f t="shared" si="1273"/>
        <v>0</v>
      </c>
      <c r="AC278" s="62"/>
      <c r="AD278" s="67">
        <f t="shared" si="1274"/>
        <v>0</v>
      </c>
      <c r="AE278" s="62"/>
      <c r="AF278" s="67">
        <f t="shared" si="1275"/>
        <v>0</v>
      </c>
      <c r="AG278" s="62"/>
      <c r="AH278" s="67">
        <f t="shared" si="1276"/>
        <v>0</v>
      </c>
      <c r="AI278" s="62"/>
      <c r="AJ278" s="67">
        <f t="shared" si="1277"/>
        <v>0</v>
      </c>
      <c r="AK278" s="62"/>
      <c r="AL278" s="67">
        <f t="shared" si="1278"/>
        <v>0</v>
      </c>
      <c r="AM278" s="62"/>
      <c r="AN278" s="67">
        <f t="shared" si="1279"/>
        <v>0</v>
      </c>
      <c r="AO278" s="62"/>
      <c r="AP278" s="67">
        <f t="shared" si="1280"/>
        <v>0</v>
      </c>
      <c r="AQ278" s="62"/>
      <c r="AR278" s="67">
        <f t="shared" si="1281"/>
        <v>0</v>
      </c>
      <c r="AS278" s="62"/>
      <c r="AT278" s="67">
        <f t="shared" si="1282"/>
        <v>0</v>
      </c>
      <c r="AU278" s="62"/>
      <c r="AV278" s="67">
        <f t="shared" si="1283"/>
        <v>0</v>
      </c>
      <c r="AW278" s="62"/>
      <c r="AX278" s="67">
        <f t="shared" si="1284"/>
        <v>0</v>
      </c>
      <c r="AY278" s="62"/>
      <c r="AZ278" s="67">
        <f t="shared" si="1285"/>
        <v>0</v>
      </c>
      <c r="BA278" s="57"/>
      <c r="BB278" s="64">
        <f t="shared" si="1176"/>
        <v>0</v>
      </c>
      <c r="BC278" s="64">
        <f t="shared" si="1111"/>
        <v>0</v>
      </c>
      <c r="BD278" s="4"/>
      <c r="BE278" s="4"/>
      <c r="BF278" s="4">
        <f t="shared" si="1112"/>
        <v>0</v>
      </c>
      <c r="BG278" s="236">
        <f t="shared" si="1143"/>
        <v>0</v>
      </c>
      <c r="BH278" s="239">
        <f t="shared" si="1144"/>
        <v>0</v>
      </c>
      <c r="BI278" s="4"/>
      <c r="BJ278" s="4">
        <f t="shared" si="1113"/>
        <v>0</v>
      </c>
      <c r="BK278" s="236">
        <f t="shared" si="1145"/>
        <v>0</v>
      </c>
      <c r="BL278" s="239">
        <f t="shared" si="1146"/>
        <v>0</v>
      </c>
      <c r="BM278" s="4"/>
      <c r="BN278" s="4">
        <f t="shared" si="1114"/>
        <v>0</v>
      </c>
      <c r="BO278" s="236">
        <f t="shared" si="1147"/>
        <v>0</v>
      </c>
      <c r="BP278" s="239">
        <f t="shared" si="1148"/>
        <v>0</v>
      </c>
      <c r="BQ278" s="4"/>
      <c r="BR278" s="4">
        <f t="shared" si="1149"/>
        <v>0</v>
      </c>
      <c r="BS278" s="236">
        <f t="shared" si="1150"/>
        <v>0</v>
      </c>
      <c r="BT278" s="239">
        <f t="shared" si="1151"/>
        <v>0</v>
      </c>
      <c r="BU278" s="4"/>
      <c r="BV278" s="4"/>
      <c r="BW278" s="4"/>
      <c r="BX278" s="4"/>
      <c r="BY278" s="4"/>
      <c r="BZ278" s="4"/>
      <c r="CA278" s="4"/>
      <c r="CB278" s="4"/>
      <c r="CC278" s="4"/>
      <c r="CD278" s="4"/>
      <c r="CE278" s="4"/>
      <c r="CF278" s="4"/>
      <c r="CG278" s="4"/>
      <c r="CH278" s="4"/>
      <c r="CI278" s="4"/>
      <c r="CJ278" s="4"/>
      <c r="CK278" s="4"/>
      <c r="CL278" s="4"/>
      <c r="CM278" s="4">
        <f t="shared" si="1115"/>
        <v>0</v>
      </c>
      <c r="CN278" s="4">
        <f t="shared" si="1116"/>
        <v>0</v>
      </c>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row>
    <row r="279" spans="1:182" s="5" customFormat="1" x14ac:dyDescent="0.2">
      <c r="A279" s="60"/>
      <c r="B279" s="60"/>
      <c r="C279" s="60" t="s">
        <v>9</v>
      </c>
      <c r="D279" s="60">
        <v>60</v>
      </c>
      <c r="E279" s="6"/>
      <c r="F279" s="67">
        <f t="shared" si="1152"/>
        <v>0</v>
      </c>
      <c r="G279" s="6"/>
      <c r="H279" s="67">
        <f t="shared" si="1263"/>
        <v>0</v>
      </c>
      <c r="I279" s="6"/>
      <c r="J279" s="67">
        <f t="shared" ref="J279" si="1296">SUM(I279*$D279)</f>
        <v>0</v>
      </c>
      <c r="K279" s="6"/>
      <c r="L279" s="67">
        <f t="shared" si="1265"/>
        <v>0</v>
      </c>
      <c r="M279" s="6"/>
      <c r="N279" s="67">
        <f t="shared" si="1266"/>
        <v>0</v>
      </c>
      <c r="O279" s="6"/>
      <c r="P279" s="67">
        <f t="shared" si="1267"/>
        <v>0</v>
      </c>
      <c r="Q279" s="6"/>
      <c r="R279" s="67">
        <f t="shared" si="1268"/>
        <v>0</v>
      </c>
      <c r="S279" s="6"/>
      <c r="T279" s="67">
        <f t="shared" si="1269"/>
        <v>0</v>
      </c>
      <c r="U279" s="6"/>
      <c r="V279" s="67">
        <f t="shared" si="1270"/>
        <v>0</v>
      </c>
      <c r="W279" s="6"/>
      <c r="X279" s="67">
        <f t="shared" si="1271"/>
        <v>0</v>
      </c>
      <c r="Y279" s="6"/>
      <c r="Z279" s="67">
        <f t="shared" si="1272"/>
        <v>0</v>
      </c>
      <c r="AA279" s="6"/>
      <c r="AB279" s="67">
        <f t="shared" si="1273"/>
        <v>0</v>
      </c>
      <c r="AC279" s="62"/>
      <c r="AD279" s="67">
        <f t="shared" si="1274"/>
        <v>0</v>
      </c>
      <c r="AE279" s="62"/>
      <c r="AF279" s="67">
        <f t="shared" si="1275"/>
        <v>0</v>
      </c>
      <c r="AG279" s="62"/>
      <c r="AH279" s="67">
        <f t="shared" si="1276"/>
        <v>0</v>
      </c>
      <c r="AI279" s="62"/>
      <c r="AJ279" s="67">
        <f t="shared" si="1277"/>
        <v>0</v>
      </c>
      <c r="AK279" s="62"/>
      <c r="AL279" s="67">
        <f t="shared" si="1278"/>
        <v>0</v>
      </c>
      <c r="AM279" s="62"/>
      <c r="AN279" s="67">
        <f t="shared" si="1279"/>
        <v>0</v>
      </c>
      <c r="AO279" s="62"/>
      <c r="AP279" s="67">
        <f t="shared" si="1280"/>
        <v>0</v>
      </c>
      <c r="AQ279" s="62"/>
      <c r="AR279" s="67">
        <f t="shared" si="1281"/>
        <v>0</v>
      </c>
      <c r="AS279" s="62"/>
      <c r="AT279" s="67">
        <f t="shared" si="1282"/>
        <v>0</v>
      </c>
      <c r="AU279" s="62"/>
      <c r="AV279" s="67">
        <f t="shared" si="1283"/>
        <v>0</v>
      </c>
      <c r="AW279" s="62"/>
      <c r="AX279" s="67">
        <f t="shared" si="1284"/>
        <v>0</v>
      </c>
      <c r="AY279" s="62"/>
      <c r="AZ279" s="67">
        <f t="shared" si="1285"/>
        <v>0</v>
      </c>
      <c r="BA279" s="57"/>
      <c r="BB279" s="64">
        <f t="shared" si="1176"/>
        <v>0</v>
      </c>
      <c r="BC279" s="64">
        <f t="shared" si="1111"/>
        <v>0</v>
      </c>
      <c r="BD279" s="4"/>
      <c r="BE279" s="4"/>
      <c r="BF279" s="4">
        <f t="shared" si="1112"/>
        <v>0</v>
      </c>
      <c r="BG279" s="236">
        <f t="shared" si="1143"/>
        <v>0</v>
      </c>
      <c r="BH279" s="239">
        <f t="shared" si="1144"/>
        <v>0</v>
      </c>
      <c r="BI279" s="4"/>
      <c r="BJ279" s="4">
        <f t="shared" si="1113"/>
        <v>0</v>
      </c>
      <c r="BK279" s="236">
        <f t="shared" si="1145"/>
        <v>0</v>
      </c>
      <c r="BL279" s="239">
        <f t="shared" si="1146"/>
        <v>0</v>
      </c>
      <c r="BM279" s="4"/>
      <c r="BN279" s="4">
        <f t="shared" si="1114"/>
        <v>0</v>
      </c>
      <c r="BO279" s="236">
        <f t="shared" si="1147"/>
        <v>0</v>
      </c>
      <c r="BP279" s="239">
        <f t="shared" si="1148"/>
        <v>0</v>
      </c>
      <c r="BQ279" s="4"/>
      <c r="BR279" s="4">
        <f t="shared" si="1149"/>
        <v>0</v>
      </c>
      <c r="BS279" s="236">
        <f t="shared" si="1150"/>
        <v>0</v>
      </c>
      <c r="BT279" s="239">
        <f t="shared" si="1151"/>
        <v>0</v>
      </c>
      <c r="BU279" s="4"/>
      <c r="BV279" s="4"/>
      <c r="BW279" s="4"/>
      <c r="BX279" s="4"/>
      <c r="BY279" s="4"/>
      <c r="BZ279" s="4"/>
      <c r="CA279" s="4"/>
      <c r="CB279" s="4"/>
      <c r="CC279" s="4"/>
      <c r="CD279" s="4"/>
      <c r="CE279" s="4"/>
      <c r="CF279" s="4"/>
      <c r="CG279" s="4"/>
      <c r="CH279" s="4"/>
      <c r="CI279" s="4"/>
      <c r="CJ279" s="4"/>
      <c r="CK279" s="4"/>
      <c r="CL279" s="4"/>
      <c r="CM279" s="4">
        <f t="shared" si="1115"/>
        <v>0</v>
      </c>
      <c r="CN279" s="4">
        <f t="shared" si="1116"/>
        <v>0</v>
      </c>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row>
    <row r="280" spans="1:182" s="5" customFormat="1" x14ac:dyDescent="0.2">
      <c r="A280" s="60"/>
      <c r="B280" s="60"/>
      <c r="C280" s="60" t="s">
        <v>10</v>
      </c>
      <c r="D280" s="60">
        <v>35</v>
      </c>
      <c r="E280" s="6"/>
      <c r="F280" s="67">
        <f t="shared" si="1152"/>
        <v>0</v>
      </c>
      <c r="G280" s="6"/>
      <c r="H280" s="67">
        <f t="shared" si="1263"/>
        <v>0</v>
      </c>
      <c r="I280" s="6"/>
      <c r="J280" s="67">
        <f t="shared" ref="J280" si="1297">SUM(I280*$D280)</f>
        <v>0</v>
      </c>
      <c r="K280" s="6"/>
      <c r="L280" s="67">
        <f t="shared" si="1265"/>
        <v>0</v>
      </c>
      <c r="M280" s="6"/>
      <c r="N280" s="67">
        <f t="shared" si="1266"/>
        <v>0</v>
      </c>
      <c r="O280" s="6"/>
      <c r="P280" s="67">
        <f t="shared" si="1267"/>
        <v>0</v>
      </c>
      <c r="Q280" s="6"/>
      <c r="R280" s="67">
        <f t="shared" si="1268"/>
        <v>0</v>
      </c>
      <c r="S280" s="6"/>
      <c r="T280" s="67">
        <f t="shared" si="1269"/>
        <v>0</v>
      </c>
      <c r="U280" s="6"/>
      <c r="V280" s="67">
        <f t="shared" si="1270"/>
        <v>0</v>
      </c>
      <c r="W280" s="6"/>
      <c r="X280" s="67">
        <f t="shared" si="1271"/>
        <v>0</v>
      </c>
      <c r="Y280" s="6"/>
      <c r="Z280" s="67">
        <f t="shared" si="1272"/>
        <v>0</v>
      </c>
      <c r="AA280" s="6"/>
      <c r="AB280" s="67">
        <f t="shared" si="1273"/>
        <v>0</v>
      </c>
      <c r="AC280" s="62"/>
      <c r="AD280" s="67">
        <f t="shared" si="1274"/>
        <v>0</v>
      </c>
      <c r="AE280" s="62"/>
      <c r="AF280" s="67">
        <f t="shared" si="1275"/>
        <v>0</v>
      </c>
      <c r="AG280" s="62"/>
      <c r="AH280" s="67">
        <f t="shared" si="1276"/>
        <v>0</v>
      </c>
      <c r="AI280" s="62"/>
      <c r="AJ280" s="67">
        <f t="shared" si="1277"/>
        <v>0</v>
      </c>
      <c r="AK280" s="62"/>
      <c r="AL280" s="67">
        <f t="shared" si="1278"/>
        <v>0</v>
      </c>
      <c r="AM280" s="62"/>
      <c r="AN280" s="67">
        <f t="shared" si="1279"/>
        <v>0</v>
      </c>
      <c r="AO280" s="62"/>
      <c r="AP280" s="67">
        <f t="shared" si="1280"/>
        <v>0</v>
      </c>
      <c r="AQ280" s="62"/>
      <c r="AR280" s="67">
        <f t="shared" si="1281"/>
        <v>0</v>
      </c>
      <c r="AS280" s="62"/>
      <c r="AT280" s="67">
        <f t="shared" si="1282"/>
        <v>0</v>
      </c>
      <c r="AU280" s="62"/>
      <c r="AV280" s="67">
        <f t="shared" si="1283"/>
        <v>0</v>
      </c>
      <c r="AW280" s="62"/>
      <c r="AX280" s="67">
        <f t="shared" si="1284"/>
        <v>0</v>
      </c>
      <c r="AY280" s="62"/>
      <c r="AZ280" s="67">
        <f t="shared" si="1285"/>
        <v>0</v>
      </c>
      <c r="BA280" s="57"/>
      <c r="BB280" s="64">
        <f t="shared" si="1176"/>
        <v>0</v>
      </c>
      <c r="BC280" s="64">
        <f t="shared" si="1111"/>
        <v>0</v>
      </c>
      <c r="BD280" s="4"/>
      <c r="BE280" s="4"/>
      <c r="BF280" s="4">
        <f t="shared" si="1112"/>
        <v>0</v>
      </c>
      <c r="BG280" s="236">
        <f t="shared" si="1143"/>
        <v>0</v>
      </c>
      <c r="BH280" s="239">
        <f t="shared" si="1144"/>
        <v>0</v>
      </c>
      <c r="BI280" s="4"/>
      <c r="BJ280" s="4">
        <f t="shared" si="1113"/>
        <v>0</v>
      </c>
      <c r="BK280" s="236">
        <f t="shared" si="1145"/>
        <v>0</v>
      </c>
      <c r="BL280" s="239">
        <f t="shared" si="1146"/>
        <v>0</v>
      </c>
      <c r="BM280" s="4"/>
      <c r="BN280" s="4">
        <f t="shared" si="1114"/>
        <v>0</v>
      </c>
      <c r="BO280" s="236">
        <f t="shared" si="1147"/>
        <v>0</v>
      </c>
      <c r="BP280" s="239">
        <f t="shared" si="1148"/>
        <v>0</v>
      </c>
      <c r="BQ280" s="4"/>
      <c r="BR280" s="4">
        <f t="shared" si="1149"/>
        <v>0</v>
      </c>
      <c r="BS280" s="236">
        <f t="shared" si="1150"/>
        <v>0</v>
      </c>
      <c r="BT280" s="239">
        <f t="shared" si="1151"/>
        <v>0</v>
      </c>
      <c r="BU280" s="4"/>
      <c r="BV280" s="4"/>
      <c r="BW280" s="4"/>
      <c r="BX280" s="4"/>
      <c r="BY280" s="4"/>
      <c r="BZ280" s="4"/>
      <c r="CA280" s="4"/>
      <c r="CB280" s="4"/>
      <c r="CC280" s="4"/>
      <c r="CD280" s="4"/>
      <c r="CE280" s="4"/>
      <c r="CF280" s="4"/>
      <c r="CG280" s="4"/>
      <c r="CH280" s="4"/>
      <c r="CI280" s="4"/>
      <c r="CJ280" s="4"/>
      <c r="CK280" s="4"/>
      <c r="CL280" s="4"/>
      <c r="CM280" s="4">
        <f t="shared" si="1115"/>
        <v>0</v>
      </c>
      <c r="CN280" s="4">
        <f t="shared" si="1116"/>
        <v>0</v>
      </c>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row>
    <row r="281" spans="1:182" s="5" customFormat="1" x14ac:dyDescent="0.2">
      <c r="A281" s="60"/>
      <c r="B281" s="60"/>
      <c r="C281" s="60" t="s">
        <v>10</v>
      </c>
      <c r="D281" s="60">
        <v>35</v>
      </c>
      <c r="E281" s="6"/>
      <c r="F281" s="67">
        <f t="shared" si="1152"/>
        <v>0</v>
      </c>
      <c r="G281" s="6"/>
      <c r="H281" s="67">
        <f t="shared" si="1263"/>
        <v>0</v>
      </c>
      <c r="I281" s="6"/>
      <c r="J281" s="67">
        <f t="shared" ref="J281" si="1298">SUM(I281*$D281)</f>
        <v>0</v>
      </c>
      <c r="K281" s="6"/>
      <c r="L281" s="67">
        <f t="shared" si="1265"/>
        <v>0</v>
      </c>
      <c r="M281" s="6"/>
      <c r="N281" s="67">
        <f t="shared" si="1266"/>
        <v>0</v>
      </c>
      <c r="O281" s="6"/>
      <c r="P281" s="67">
        <f t="shared" si="1267"/>
        <v>0</v>
      </c>
      <c r="Q281" s="6"/>
      <c r="R281" s="67">
        <f t="shared" si="1268"/>
        <v>0</v>
      </c>
      <c r="S281" s="6"/>
      <c r="T281" s="67">
        <f t="shared" si="1269"/>
        <v>0</v>
      </c>
      <c r="U281" s="6"/>
      <c r="V281" s="67">
        <f t="shared" si="1270"/>
        <v>0</v>
      </c>
      <c r="W281" s="6"/>
      <c r="X281" s="67">
        <f t="shared" si="1271"/>
        <v>0</v>
      </c>
      <c r="Y281" s="6"/>
      <c r="Z281" s="67">
        <f t="shared" si="1272"/>
        <v>0</v>
      </c>
      <c r="AA281" s="6"/>
      <c r="AB281" s="67">
        <f t="shared" si="1273"/>
        <v>0</v>
      </c>
      <c r="AC281" s="62"/>
      <c r="AD281" s="67">
        <f t="shared" si="1274"/>
        <v>0</v>
      </c>
      <c r="AE281" s="62"/>
      <c r="AF281" s="67">
        <f t="shared" si="1275"/>
        <v>0</v>
      </c>
      <c r="AG281" s="62"/>
      <c r="AH281" s="67">
        <f t="shared" si="1276"/>
        <v>0</v>
      </c>
      <c r="AI281" s="62"/>
      <c r="AJ281" s="67">
        <f t="shared" si="1277"/>
        <v>0</v>
      </c>
      <c r="AK281" s="62"/>
      <c r="AL281" s="67">
        <f t="shared" si="1278"/>
        <v>0</v>
      </c>
      <c r="AM281" s="62"/>
      <c r="AN281" s="67">
        <f t="shared" si="1279"/>
        <v>0</v>
      </c>
      <c r="AO281" s="62"/>
      <c r="AP281" s="67">
        <f t="shared" si="1280"/>
        <v>0</v>
      </c>
      <c r="AQ281" s="62"/>
      <c r="AR281" s="67">
        <f t="shared" si="1281"/>
        <v>0</v>
      </c>
      <c r="AS281" s="62"/>
      <c r="AT281" s="67">
        <f t="shared" si="1282"/>
        <v>0</v>
      </c>
      <c r="AU281" s="62"/>
      <c r="AV281" s="67">
        <f t="shared" si="1283"/>
        <v>0</v>
      </c>
      <c r="AW281" s="62"/>
      <c r="AX281" s="67">
        <f t="shared" si="1284"/>
        <v>0</v>
      </c>
      <c r="AY281" s="62"/>
      <c r="AZ281" s="67">
        <f t="shared" si="1285"/>
        <v>0</v>
      </c>
      <c r="BA281" s="57"/>
      <c r="BB281" s="64">
        <f t="shared" si="1176"/>
        <v>0</v>
      </c>
      <c r="BC281" s="64">
        <f t="shared" si="1111"/>
        <v>0</v>
      </c>
      <c r="BD281" s="4"/>
      <c r="BE281" s="4"/>
      <c r="BF281" s="4">
        <f t="shared" si="1112"/>
        <v>0</v>
      </c>
      <c r="BG281" s="236">
        <f t="shared" si="1143"/>
        <v>0</v>
      </c>
      <c r="BH281" s="239">
        <f t="shared" si="1144"/>
        <v>0</v>
      </c>
      <c r="BI281" s="4"/>
      <c r="BJ281" s="4">
        <f t="shared" si="1113"/>
        <v>0</v>
      </c>
      <c r="BK281" s="236">
        <f t="shared" si="1145"/>
        <v>0</v>
      </c>
      <c r="BL281" s="239">
        <f t="shared" si="1146"/>
        <v>0</v>
      </c>
      <c r="BM281" s="4"/>
      <c r="BN281" s="4">
        <f t="shared" si="1114"/>
        <v>0</v>
      </c>
      <c r="BO281" s="236">
        <f t="shared" si="1147"/>
        <v>0</v>
      </c>
      <c r="BP281" s="239">
        <f t="shared" si="1148"/>
        <v>0</v>
      </c>
      <c r="BQ281" s="4"/>
      <c r="BR281" s="4">
        <f t="shared" si="1149"/>
        <v>0</v>
      </c>
      <c r="BS281" s="236">
        <f t="shared" si="1150"/>
        <v>0</v>
      </c>
      <c r="BT281" s="239">
        <f t="shared" si="1151"/>
        <v>0</v>
      </c>
      <c r="BU281" s="4"/>
      <c r="BV281" s="4"/>
      <c r="BW281" s="4"/>
      <c r="BX281" s="4"/>
      <c r="BY281" s="4"/>
      <c r="BZ281" s="4"/>
      <c r="CA281" s="4"/>
      <c r="CB281" s="4"/>
      <c r="CC281" s="4"/>
      <c r="CD281" s="4"/>
      <c r="CE281" s="4"/>
      <c r="CF281" s="4"/>
      <c r="CG281" s="4"/>
      <c r="CH281" s="4"/>
      <c r="CI281" s="4"/>
      <c r="CJ281" s="4"/>
      <c r="CK281" s="4"/>
      <c r="CL281" s="4"/>
      <c r="CM281" s="4">
        <f t="shared" si="1115"/>
        <v>0</v>
      </c>
      <c r="CN281" s="4">
        <f t="shared" si="1116"/>
        <v>0</v>
      </c>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row>
    <row r="282" spans="1:182" s="5" customFormat="1" x14ac:dyDescent="0.2">
      <c r="A282" s="60"/>
      <c r="B282" s="60"/>
      <c r="C282" s="60" t="s">
        <v>10</v>
      </c>
      <c r="D282" s="60">
        <v>35</v>
      </c>
      <c r="E282" s="6"/>
      <c r="F282" s="67">
        <f t="shared" si="1152"/>
        <v>0</v>
      </c>
      <c r="G282" s="6"/>
      <c r="H282" s="67">
        <f t="shared" si="1263"/>
        <v>0</v>
      </c>
      <c r="I282" s="6"/>
      <c r="J282" s="67">
        <f t="shared" ref="J282" si="1299">SUM(I282*$D282)</f>
        <v>0</v>
      </c>
      <c r="K282" s="6"/>
      <c r="L282" s="67">
        <f t="shared" si="1265"/>
        <v>0</v>
      </c>
      <c r="M282" s="6"/>
      <c r="N282" s="67">
        <f t="shared" si="1266"/>
        <v>0</v>
      </c>
      <c r="O282" s="6"/>
      <c r="P282" s="67">
        <f t="shared" si="1267"/>
        <v>0</v>
      </c>
      <c r="Q282" s="6"/>
      <c r="R282" s="67">
        <f t="shared" si="1268"/>
        <v>0</v>
      </c>
      <c r="S282" s="6"/>
      <c r="T282" s="67">
        <f t="shared" si="1269"/>
        <v>0</v>
      </c>
      <c r="U282" s="6"/>
      <c r="V282" s="67">
        <f t="shared" si="1270"/>
        <v>0</v>
      </c>
      <c r="W282" s="6"/>
      <c r="X282" s="67">
        <f t="shared" si="1271"/>
        <v>0</v>
      </c>
      <c r="Y282" s="6"/>
      <c r="Z282" s="67">
        <f t="shared" si="1272"/>
        <v>0</v>
      </c>
      <c r="AA282" s="6"/>
      <c r="AB282" s="67">
        <f t="shared" si="1273"/>
        <v>0</v>
      </c>
      <c r="AC282" s="62"/>
      <c r="AD282" s="67">
        <f t="shared" si="1274"/>
        <v>0</v>
      </c>
      <c r="AE282" s="62"/>
      <c r="AF282" s="67">
        <f t="shared" si="1275"/>
        <v>0</v>
      </c>
      <c r="AG282" s="62"/>
      <c r="AH282" s="67">
        <f t="shared" si="1276"/>
        <v>0</v>
      </c>
      <c r="AI282" s="62"/>
      <c r="AJ282" s="67">
        <f t="shared" si="1277"/>
        <v>0</v>
      </c>
      <c r="AK282" s="62"/>
      <c r="AL282" s="67">
        <f t="shared" si="1278"/>
        <v>0</v>
      </c>
      <c r="AM282" s="62"/>
      <c r="AN282" s="67">
        <f t="shared" si="1279"/>
        <v>0</v>
      </c>
      <c r="AO282" s="62"/>
      <c r="AP282" s="67">
        <f t="shared" si="1280"/>
        <v>0</v>
      </c>
      <c r="AQ282" s="62"/>
      <c r="AR282" s="67">
        <f t="shared" si="1281"/>
        <v>0</v>
      </c>
      <c r="AS282" s="62"/>
      <c r="AT282" s="67">
        <f t="shared" si="1282"/>
        <v>0</v>
      </c>
      <c r="AU282" s="62"/>
      <c r="AV282" s="67">
        <f t="shared" si="1283"/>
        <v>0</v>
      </c>
      <c r="AW282" s="62"/>
      <c r="AX282" s="67">
        <f t="shared" si="1284"/>
        <v>0</v>
      </c>
      <c r="AY282" s="62"/>
      <c r="AZ282" s="67">
        <f t="shared" si="1285"/>
        <v>0</v>
      </c>
      <c r="BA282" s="57"/>
      <c r="BB282" s="64">
        <f t="shared" si="1176"/>
        <v>0</v>
      </c>
      <c r="BC282" s="64">
        <f t="shared" si="1111"/>
        <v>0</v>
      </c>
      <c r="BD282" s="4"/>
      <c r="BE282" s="4"/>
      <c r="BF282" s="4">
        <f t="shared" si="1112"/>
        <v>0</v>
      </c>
      <c r="BG282" s="236">
        <f t="shared" si="1143"/>
        <v>0</v>
      </c>
      <c r="BH282" s="239">
        <f t="shared" si="1144"/>
        <v>0</v>
      </c>
      <c r="BI282" s="4"/>
      <c r="BJ282" s="4">
        <f t="shared" si="1113"/>
        <v>0</v>
      </c>
      <c r="BK282" s="236">
        <f t="shared" si="1145"/>
        <v>0</v>
      </c>
      <c r="BL282" s="239">
        <f t="shared" si="1146"/>
        <v>0</v>
      </c>
      <c r="BM282" s="4"/>
      <c r="BN282" s="4">
        <f t="shared" si="1114"/>
        <v>0</v>
      </c>
      <c r="BO282" s="236">
        <f t="shared" si="1147"/>
        <v>0</v>
      </c>
      <c r="BP282" s="239">
        <f t="shared" si="1148"/>
        <v>0</v>
      </c>
      <c r="BQ282" s="4"/>
      <c r="BR282" s="4">
        <f t="shared" si="1149"/>
        <v>0</v>
      </c>
      <c r="BS282" s="236">
        <f t="shared" si="1150"/>
        <v>0</v>
      </c>
      <c r="BT282" s="239">
        <f t="shared" si="1151"/>
        <v>0</v>
      </c>
      <c r="BU282" s="4"/>
      <c r="BV282" s="4"/>
      <c r="BW282" s="4"/>
      <c r="BX282" s="4"/>
      <c r="BY282" s="4"/>
      <c r="BZ282" s="4"/>
      <c r="CA282" s="4"/>
      <c r="CB282" s="4"/>
      <c r="CC282" s="4"/>
      <c r="CD282" s="4"/>
      <c r="CE282" s="4"/>
      <c r="CF282" s="4"/>
      <c r="CG282" s="4"/>
      <c r="CH282" s="4"/>
      <c r="CI282" s="4"/>
      <c r="CJ282" s="4"/>
      <c r="CK282" s="4"/>
      <c r="CL282" s="4"/>
      <c r="CM282" s="4">
        <f t="shared" si="1115"/>
        <v>0</v>
      </c>
      <c r="CN282" s="4">
        <f t="shared" si="1116"/>
        <v>0</v>
      </c>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row>
    <row r="283" spans="1:182" s="5" customFormat="1" x14ac:dyDescent="0.2">
      <c r="A283" s="60"/>
      <c r="B283" s="60"/>
      <c r="C283" s="60" t="s">
        <v>10</v>
      </c>
      <c r="D283" s="60">
        <v>35</v>
      </c>
      <c r="E283" s="6"/>
      <c r="F283" s="67">
        <f t="shared" si="1152"/>
        <v>0</v>
      </c>
      <c r="G283" s="6"/>
      <c r="H283" s="67">
        <f t="shared" si="1263"/>
        <v>0</v>
      </c>
      <c r="I283" s="6"/>
      <c r="J283" s="67">
        <f t="shared" ref="J283" si="1300">SUM(I283*$D283)</f>
        <v>0</v>
      </c>
      <c r="K283" s="6"/>
      <c r="L283" s="67">
        <f t="shared" si="1265"/>
        <v>0</v>
      </c>
      <c r="M283" s="6"/>
      <c r="N283" s="67">
        <f t="shared" si="1266"/>
        <v>0</v>
      </c>
      <c r="O283" s="6"/>
      <c r="P283" s="67">
        <f t="shared" si="1267"/>
        <v>0</v>
      </c>
      <c r="Q283" s="6"/>
      <c r="R283" s="67">
        <f t="shared" si="1268"/>
        <v>0</v>
      </c>
      <c r="S283" s="6"/>
      <c r="T283" s="67">
        <f t="shared" si="1269"/>
        <v>0</v>
      </c>
      <c r="U283" s="6"/>
      <c r="V283" s="67">
        <f t="shared" si="1270"/>
        <v>0</v>
      </c>
      <c r="W283" s="6"/>
      <c r="X283" s="67">
        <f t="shared" si="1271"/>
        <v>0</v>
      </c>
      <c r="Y283" s="6"/>
      <c r="Z283" s="67">
        <f t="shared" si="1272"/>
        <v>0</v>
      </c>
      <c r="AA283" s="6"/>
      <c r="AB283" s="67">
        <f t="shared" si="1273"/>
        <v>0</v>
      </c>
      <c r="AC283" s="62"/>
      <c r="AD283" s="67">
        <f t="shared" si="1274"/>
        <v>0</v>
      </c>
      <c r="AE283" s="62"/>
      <c r="AF283" s="67">
        <f t="shared" si="1275"/>
        <v>0</v>
      </c>
      <c r="AG283" s="62"/>
      <c r="AH283" s="67">
        <f t="shared" si="1276"/>
        <v>0</v>
      </c>
      <c r="AI283" s="62"/>
      <c r="AJ283" s="67">
        <f t="shared" si="1277"/>
        <v>0</v>
      </c>
      <c r="AK283" s="62"/>
      <c r="AL283" s="67">
        <f t="shared" si="1278"/>
        <v>0</v>
      </c>
      <c r="AM283" s="62"/>
      <c r="AN283" s="67">
        <f t="shared" si="1279"/>
        <v>0</v>
      </c>
      <c r="AO283" s="62"/>
      <c r="AP283" s="67">
        <f t="shared" si="1280"/>
        <v>0</v>
      </c>
      <c r="AQ283" s="62"/>
      <c r="AR283" s="67">
        <f t="shared" si="1281"/>
        <v>0</v>
      </c>
      <c r="AS283" s="62"/>
      <c r="AT283" s="67">
        <f t="shared" si="1282"/>
        <v>0</v>
      </c>
      <c r="AU283" s="62"/>
      <c r="AV283" s="67">
        <f t="shared" si="1283"/>
        <v>0</v>
      </c>
      <c r="AW283" s="62"/>
      <c r="AX283" s="67">
        <f t="shared" si="1284"/>
        <v>0</v>
      </c>
      <c r="AY283" s="62"/>
      <c r="AZ283" s="67">
        <f t="shared" si="1285"/>
        <v>0</v>
      </c>
      <c r="BA283" s="57"/>
      <c r="BB283" s="64">
        <f t="shared" si="1176"/>
        <v>0</v>
      </c>
      <c r="BC283" s="64">
        <f t="shared" si="1111"/>
        <v>0</v>
      </c>
      <c r="BD283" s="4"/>
      <c r="BE283" s="4"/>
      <c r="BF283" s="4">
        <f t="shared" si="1112"/>
        <v>0</v>
      </c>
      <c r="BG283" s="236">
        <f t="shared" si="1143"/>
        <v>0</v>
      </c>
      <c r="BH283" s="239">
        <f t="shared" si="1144"/>
        <v>0</v>
      </c>
      <c r="BI283" s="4"/>
      <c r="BJ283" s="4">
        <f t="shared" si="1113"/>
        <v>0</v>
      </c>
      <c r="BK283" s="236">
        <f t="shared" si="1145"/>
        <v>0</v>
      </c>
      <c r="BL283" s="239">
        <f t="shared" si="1146"/>
        <v>0</v>
      </c>
      <c r="BM283" s="4"/>
      <c r="BN283" s="4">
        <f t="shared" si="1114"/>
        <v>0</v>
      </c>
      <c r="BO283" s="236">
        <f t="shared" si="1147"/>
        <v>0</v>
      </c>
      <c r="BP283" s="239">
        <f t="shared" si="1148"/>
        <v>0</v>
      </c>
      <c r="BQ283" s="4"/>
      <c r="BR283" s="4">
        <f t="shared" si="1149"/>
        <v>0</v>
      </c>
      <c r="BS283" s="236">
        <f t="shared" si="1150"/>
        <v>0</v>
      </c>
      <c r="BT283" s="239">
        <f t="shared" si="1151"/>
        <v>0</v>
      </c>
      <c r="BU283" s="4"/>
      <c r="BV283" s="4"/>
      <c r="BW283" s="4"/>
      <c r="BX283" s="4"/>
      <c r="BY283" s="4"/>
      <c r="BZ283" s="4"/>
      <c r="CA283" s="4"/>
      <c r="CB283" s="4"/>
      <c r="CC283" s="4"/>
      <c r="CD283" s="4"/>
      <c r="CE283" s="4"/>
      <c r="CF283" s="4"/>
      <c r="CG283" s="4"/>
      <c r="CH283" s="4"/>
      <c r="CI283" s="4"/>
      <c r="CJ283" s="4"/>
      <c r="CK283" s="4"/>
      <c r="CL283" s="4"/>
      <c r="CM283" s="4">
        <f t="shared" si="1115"/>
        <v>0</v>
      </c>
      <c r="CN283" s="4">
        <f>SUM(BF283+BJ283+BN283+BR283+BV283+BX283+BZ283+CB283+CD283+CF283+CH283+CJ283)</f>
        <v>0</v>
      </c>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row>
    <row r="284" spans="1:182" s="5" customFormat="1" x14ac:dyDescent="0.2">
      <c r="A284" s="19"/>
      <c r="B284" s="19"/>
      <c r="C284" s="19"/>
      <c r="D284" s="19"/>
      <c r="E284" s="19"/>
      <c r="F284" s="19"/>
      <c r="G284" s="19"/>
      <c r="H284" s="19"/>
      <c r="I284" s="19"/>
      <c r="J284" s="19"/>
      <c r="K284" s="58"/>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58"/>
      <c r="AJ284" s="19"/>
      <c r="AK284" s="19"/>
      <c r="AL284" s="19"/>
      <c r="AM284" s="19"/>
      <c r="AN284" s="19"/>
      <c r="AO284" s="19"/>
      <c r="AP284" s="19"/>
      <c r="AQ284" s="19"/>
      <c r="AR284" s="19"/>
      <c r="AS284" s="19"/>
      <c r="AT284" s="19"/>
      <c r="AU284" s="19"/>
      <c r="AV284" s="19"/>
      <c r="AW284" s="19"/>
      <c r="AX284" s="19"/>
      <c r="AY284" s="19"/>
      <c r="AZ284" s="19"/>
      <c r="BA284" s="19"/>
      <c r="BB284" s="17"/>
      <c r="BC284" s="17"/>
      <c r="BD284" s="4"/>
      <c r="BE284" s="4"/>
      <c r="BF284" s="4">
        <f t="shared" si="1112"/>
        <v>0</v>
      </c>
      <c r="BG284" s="236">
        <f t="shared" si="1143"/>
        <v>0</v>
      </c>
      <c r="BH284" s="239">
        <f t="shared" si="1144"/>
        <v>0</v>
      </c>
      <c r="BI284" s="4"/>
      <c r="BJ284" s="4">
        <f t="shared" si="1113"/>
        <v>0</v>
      </c>
      <c r="BK284" s="236">
        <f t="shared" si="1145"/>
        <v>0</v>
      </c>
      <c r="BL284" s="239">
        <f t="shared" si="1146"/>
        <v>0</v>
      </c>
      <c r="BM284" s="4"/>
      <c r="BN284" s="4">
        <f t="shared" si="1114"/>
        <v>0</v>
      </c>
      <c r="BO284" s="236">
        <f t="shared" si="1147"/>
        <v>0</v>
      </c>
      <c r="BP284" s="239">
        <f t="shared" si="1148"/>
        <v>0</v>
      </c>
      <c r="BQ284" s="4"/>
      <c r="BR284" s="4">
        <f t="shared" si="1149"/>
        <v>0</v>
      </c>
      <c r="BS284" s="236">
        <f t="shared" si="1150"/>
        <v>0</v>
      </c>
      <c r="BT284" s="239">
        <f t="shared" si="1151"/>
        <v>0</v>
      </c>
      <c r="BU284" s="4"/>
      <c r="BV284" s="4"/>
      <c r="BW284" s="4"/>
      <c r="BX284" s="4"/>
      <c r="BY284" s="4"/>
      <c r="BZ284" s="4"/>
      <c r="CA284" s="4"/>
      <c r="CB284" s="4"/>
      <c r="CC284" s="4"/>
      <c r="CD284" s="4"/>
      <c r="CE284" s="4"/>
      <c r="CF284" s="4"/>
      <c r="CG284" s="4"/>
      <c r="CH284" s="4"/>
      <c r="CI284" s="4"/>
      <c r="CJ284" s="4"/>
      <c r="CK284" s="4"/>
      <c r="CL284" s="4"/>
      <c r="CM284" s="4">
        <f t="shared" si="1115"/>
        <v>0</v>
      </c>
      <c r="CN284" s="4">
        <f>SUM(CM284*D284)</f>
        <v>0</v>
      </c>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row>
    <row r="285" spans="1:182" s="5" customFormat="1"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59"/>
      <c r="AD285" s="19"/>
      <c r="AE285" s="59"/>
      <c r="AF285" s="19"/>
      <c r="AG285" s="59"/>
      <c r="AH285" s="19"/>
      <c r="AI285" s="59"/>
      <c r="AJ285" s="19"/>
      <c r="AK285" s="59"/>
      <c r="AL285" s="19"/>
      <c r="AM285" s="59"/>
      <c r="AN285" s="19"/>
      <c r="AO285" s="59"/>
      <c r="AP285" s="19"/>
      <c r="AQ285" s="59"/>
      <c r="AR285" s="19"/>
      <c r="AS285" s="59"/>
      <c r="AT285" s="19"/>
      <c r="AU285" s="59"/>
      <c r="AV285" s="19"/>
      <c r="AW285" s="59"/>
      <c r="AX285" s="19"/>
      <c r="AY285" s="59"/>
      <c r="AZ285" s="19"/>
      <c r="BA285" s="19"/>
      <c r="BB285" s="17"/>
      <c r="BC285" s="17"/>
      <c r="BD285" s="66"/>
      <c r="BE285" s="4"/>
      <c r="BF285" s="4">
        <f t="shared" si="1112"/>
        <v>0</v>
      </c>
      <c r="BG285" s="236">
        <f t="shared" si="1143"/>
        <v>0</v>
      </c>
      <c r="BH285" s="239">
        <f t="shared" si="1144"/>
        <v>0</v>
      </c>
      <c r="BI285" s="4"/>
      <c r="BJ285" s="4">
        <f t="shared" si="1113"/>
        <v>0</v>
      </c>
      <c r="BK285" s="236">
        <f t="shared" si="1145"/>
        <v>0</v>
      </c>
      <c r="BL285" s="239">
        <f t="shared" si="1146"/>
        <v>0</v>
      </c>
      <c r="BM285" s="4"/>
      <c r="BN285" s="4">
        <f t="shared" si="1114"/>
        <v>0</v>
      </c>
      <c r="BO285" s="236">
        <f t="shared" si="1147"/>
        <v>0</v>
      </c>
      <c r="BP285" s="239">
        <f t="shared" si="1148"/>
        <v>0</v>
      </c>
      <c r="BQ285" s="4"/>
      <c r="BR285" s="4">
        <f t="shared" si="1149"/>
        <v>0</v>
      </c>
      <c r="BS285" s="236">
        <f t="shared" si="1150"/>
        <v>0</v>
      </c>
      <c r="BT285" s="239">
        <f t="shared" si="1151"/>
        <v>0</v>
      </c>
      <c r="BU285" s="4"/>
      <c r="BV285" s="4"/>
      <c r="BW285" s="4"/>
      <c r="BX285" s="4"/>
      <c r="BY285" s="4"/>
      <c r="BZ285" s="4"/>
      <c r="CA285" s="4"/>
      <c r="CB285" s="4"/>
      <c r="CC285" s="4"/>
      <c r="CD285" s="4"/>
      <c r="CE285" s="4"/>
      <c r="CF285" s="4"/>
      <c r="CG285" s="4"/>
      <c r="CH285" s="4"/>
      <c r="CI285" s="4"/>
      <c r="CJ285" s="4"/>
      <c r="CK285" s="4"/>
      <c r="CL285" s="4"/>
      <c r="CM285" s="4">
        <f t="shared" si="1115"/>
        <v>0</v>
      </c>
      <c r="CN285" s="4">
        <f>SUM(CM285*D285)</f>
        <v>0</v>
      </c>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row>
    <row r="286" spans="1:182" s="14" customFormat="1" ht="48" x14ac:dyDescent="0.2">
      <c r="A286" s="68"/>
      <c r="B286" s="68" t="s">
        <v>80</v>
      </c>
      <c r="C286" s="68"/>
      <c r="D286" s="68"/>
      <c r="E286" s="68">
        <f t="shared" ref="E286:AZ286" si="1301">SUM(E248:E283)</f>
        <v>79</v>
      </c>
      <c r="F286" s="153">
        <f t="shared" si="1301"/>
        <v>8440</v>
      </c>
      <c r="G286" s="68">
        <f t="shared" si="1301"/>
        <v>22.5</v>
      </c>
      <c r="H286" s="68">
        <f t="shared" si="1301"/>
        <v>2410</v>
      </c>
      <c r="I286" s="68">
        <f t="shared" si="1301"/>
        <v>34.75</v>
      </c>
      <c r="J286" s="68">
        <f t="shared" si="1301"/>
        <v>3835</v>
      </c>
      <c r="K286" s="68">
        <f t="shared" si="1301"/>
        <v>18.75</v>
      </c>
      <c r="L286" s="68">
        <f t="shared" si="1301"/>
        <v>2015</v>
      </c>
      <c r="M286" s="68">
        <f t="shared" si="1301"/>
        <v>40.25</v>
      </c>
      <c r="N286" s="68">
        <f t="shared" si="1301"/>
        <v>4665</v>
      </c>
      <c r="O286" s="68">
        <f t="shared" si="1301"/>
        <v>0</v>
      </c>
      <c r="P286" s="68">
        <f t="shared" si="1301"/>
        <v>0</v>
      </c>
      <c r="Q286" s="68">
        <f t="shared" si="1301"/>
        <v>0</v>
      </c>
      <c r="R286" s="68">
        <f t="shared" si="1301"/>
        <v>0</v>
      </c>
      <c r="S286" s="68">
        <f t="shared" si="1301"/>
        <v>0</v>
      </c>
      <c r="T286" s="68">
        <f t="shared" si="1301"/>
        <v>0</v>
      </c>
      <c r="U286" s="68">
        <f t="shared" si="1301"/>
        <v>0</v>
      </c>
      <c r="V286" s="68">
        <f t="shared" si="1301"/>
        <v>0</v>
      </c>
      <c r="W286" s="68">
        <f t="shared" si="1301"/>
        <v>0</v>
      </c>
      <c r="X286" s="68">
        <f t="shared" si="1301"/>
        <v>0</v>
      </c>
      <c r="Y286" s="68">
        <f t="shared" si="1301"/>
        <v>0</v>
      </c>
      <c r="Z286" s="68">
        <f t="shared" si="1301"/>
        <v>0</v>
      </c>
      <c r="AA286" s="68">
        <f t="shared" si="1301"/>
        <v>0</v>
      </c>
      <c r="AB286" s="68">
        <f t="shared" si="1301"/>
        <v>0</v>
      </c>
      <c r="AC286" s="68">
        <f t="shared" si="1301"/>
        <v>0</v>
      </c>
      <c r="AD286" s="68">
        <f t="shared" si="1301"/>
        <v>0</v>
      </c>
      <c r="AE286" s="68">
        <f t="shared" si="1301"/>
        <v>0</v>
      </c>
      <c r="AF286" s="68">
        <f t="shared" si="1301"/>
        <v>0</v>
      </c>
      <c r="AG286" s="68">
        <f t="shared" si="1301"/>
        <v>0</v>
      </c>
      <c r="AH286" s="68">
        <f t="shared" si="1301"/>
        <v>0</v>
      </c>
      <c r="AI286" s="68">
        <f t="shared" si="1301"/>
        <v>0</v>
      </c>
      <c r="AJ286" s="68">
        <f t="shared" si="1301"/>
        <v>0</v>
      </c>
      <c r="AK286" s="68">
        <f t="shared" si="1301"/>
        <v>0</v>
      </c>
      <c r="AL286" s="68">
        <f t="shared" si="1301"/>
        <v>0</v>
      </c>
      <c r="AM286" s="68">
        <f t="shared" si="1301"/>
        <v>0</v>
      </c>
      <c r="AN286" s="68">
        <f t="shared" si="1301"/>
        <v>0</v>
      </c>
      <c r="AO286" s="68">
        <f t="shared" si="1301"/>
        <v>0</v>
      </c>
      <c r="AP286" s="68">
        <f t="shared" si="1301"/>
        <v>0</v>
      </c>
      <c r="AQ286" s="68">
        <f t="shared" si="1301"/>
        <v>0</v>
      </c>
      <c r="AR286" s="68">
        <f t="shared" si="1301"/>
        <v>0</v>
      </c>
      <c r="AS286" s="68">
        <f t="shared" si="1301"/>
        <v>0</v>
      </c>
      <c r="AT286" s="68">
        <f t="shared" si="1301"/>
        <v>0</v>
      </c>
      <c r="AU286" s="68">
        <f t="shared" si="1301"/>
        <v>0</v>
      </c>
      <c r="AV286" s="68">
        <f t="shared" si="1301"/>
        <v>0</v>
      </c>
      <c r="AW286" s="68">
        <f t="shared" si="1301"/>
        <v>0</v>
      </c>
      <c r="AX286" s="68">
        <f t="shared" si="1301"/>
        <v>0</v>
      </c>
      <c r="AY286" s="68">
        <f t="shared" si="1301"/>
        <v>0</v>
      </c>
      <c r="AZ286" s="68">
        <f t="shared" si="1301"/>
        <v>0</v>
      </c>
      <c r="BA286" s="68"/>
      <c r="BB286" s="69">
        <f>SUM(BB248:BB283)</f>
        <v>195.25</v>
      </c>
      <c r="BC286" s="69">
        <f>SUM(BC248:BC283)</f>
        <v>21365</v>
      </c>
      <c r="BD286" s="70" t="s">
        <v>80</v>
      </c>
      <c r="BE286" s="153">
        <f>SUM(BE248:BE285)</f>
        <v>3.75</v>
      </c>
      <c r="BF286" s="153">
        <f t="shared" ref="BF286:BN286" si="1302">SUM(BF248:BF285)</f>
        <v>465</v>
      </c>
      <c r="BG286" s="153">
        <f t="shared" si="1302"/>
        <v>82.75</v>
      </c>
      <c r="BH286" s="153">
        <f t="shared" si="1302"/>
        <v>8905</v>
      </c>
      <c r="BI286" s="153">
        <f t="shared" si="1302"/>
        <v>0</v>
      </c>
      <c r="BJ286" s="153">
        <f t="shared" si="1302"/>
        <v>0</v>
      </c>
      <c r="BK286" s="153">
        <f t="shared" si="1302"/>
        <v>22.5</v>
      </c>
      <c r="BL286" s="153">
        <f t="shared" si="1302"/>
        <v>2410</v>
      </c>
      <c r="BM286" s="153">
        <f t="shared" si="1302"/>
        <v>0</v>
      </c>
      <c r="BN286" s="153">
        <f t="shared" si="1302"/>
        <v>0</v>
      </c>
      <c r="BO286" s="153">
        <f>SUM(BO248:BO285)</f>
        <v>34.75</v>
      </c>
      <c r="BP286" s="153">
        <f>SUM(BP248:BP285)</f>
        <v>3835</v>
      </c>
      <c r="BQ286" s="153">
        <f t="shared" ref="BQ286:CL286" si="1303">SUM(BQ248:BQ285)</f>
        <v>1</v>
      </c>
      <c r="BR286" s="153">
        <f t="shared" si="1303"/>
        <v>140</v>
      </c>
      <c r="BS286" s="153">
        <f>SUM(BS248:BS285)</f>
        <v>19.75</v>
      </c>
      <c r="BT286" s="153">
        <f>SUM(BT248:BT285)</f>
        <v>2155</v>
      </c>
      <c r="BU286" s="153">
        <f t="shared" si="1303"/>
        <v>0</v>
      </c>
      <c r="BV286" s="153">
        <f t="shared" si="1303"/>
        <v>0</v>
      </c>
      <c r="BW286" s="153">
        <f t="shared" si="1303"/>
        <v>0</v>
      </c>
      <c r="BX286" s="153">
        <f t="shared" si="1303"/>
        <v>0</v>
      </c>
      <c r="BY286" s="153">
        <f t="shared" si="1303"/>
        <v>0</v>
      </c>
      <c r="BZ286" s="153">
        <f t="shared" si="1303"/>
        <v>0</v>
      </c>
      <c r="CA286" s="153">
        <f t="shared" si="1303"/>
        <v>0</v>
      </c>
      <c r="CB286" s="153">
        <f t="shared" si="1303"/>
        <v>0</v>
      </c>
      <c r="CC286" s="153">
        <f t="shared" si="1303"/>
        <v>0</v>
      </c>
      <c r="CD286" s="153">
        <f t="shared" si="1303"/>
        <v>0</v>
      </c>
      <c r="CE286" s="153">
        <f t="shared" si="1303"/>
        <v>0</v>
      </c>
      <c r="CF286" s="153">
        <f t="shared" si="1303"/>
        <v>0</v>
      </c>
      <c r="CG286" s="153">
        <f t="shared" si="1303"/>
        <v>0</v>
      </c>
      <c r="CH286" s="153">
        <f t="shared" si="1303"/>
        <v>0</v>
      </c>
      <c r="CI286" s="153">
        <f t="shared" si="1303"/>
        <v>0</v>
      </c>
      <c r="CJ286" s="153">
        <f t="shared" si="1303"/>
        <v>0</v>
      </c>
      <c r="CK286" s="153">
        <f t="shared" si="1303"/>
        <v>0</v>
      </c>
      <c r="CL286" s="153">
        <f t="shared" si="1303"/>
        <v>0</v>
      </c>
      <c r="CM286" s="69">
        <f>SUM(CM252:CM283)</f>
        <v>1.5</v>
      </c>
      <c r="CN286" s="69">
        <f>SUM(CN252:CN283)</f>
        <v>150</v>
      </c>
      <c r="CO286" s="70" t="s">
        <v>80</v>
      </c>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c r="DS286" s="18"/>
      <c r="DT286" s="18"/>
      <c r="DU286" s="18"/>
      <c r="DV286" s="18"/>
      <c r="DW286" s="18"/>
      <c r="DX286" s="18"/>
      <c r="DY286" s="18"/>
      <c r="DZ286" s="18"/>
      <c r="EA286" s="18"/>
      <c r="EB286" s="18"/>
      <c r="EC286" s="18"/>
      <c r="ED286" s="18"/>
      <c r="EE286" s="18"/>
      <c r="EF286" s="18"/>
      <c r="EG286" s="18"/>
      <c r="EH286" s="18"/>
      <c r="EI286" s="18"/>
      <c r="EJ286" s="18"/>
      <c r="EK286" s="18"/>
      <c r="EL286" s="18"/>
      <c r="EM286" s="18"/>
      <c r="EN286" s="18"/>
      <c r="EO286" s="18"/>
      <c r="EP286" s="18"/>
      <c r="EQ286" s="18"/>
      <c r="ER286" s="18"/>
      <c r="ES286" s="18"/>
      <c r="ET286" s="18"/>
      <c r="EU286" s="18"/>
      <c r="EV286" s="18"/>
      <c r="EW286" s="18"/>
      <c r="EX286" s="18"/>
      <c r="EY286" s="18"/>
      <c r="EZ286" s="18"/>
      <c r="FA286" s="18"/>
      <c r="FB286" s="18"/>
      <c r="FC286" s="18"/>
      <c r="FD286" s="18"/>
      <c r="FE286" s="18"/>
      <c r="FF286" s="18"/>
      <c r="FG286" s="18"/>
      <c r="FH286" s="18"/>
      <c r="FI286" s="18"/>
      <c r="FJ286" s="18"/>
      <c r="FK286" s="18"/>
      <c r="FL286" s="18"/>
      <c r="FM286" s="18"/>
      <c r="FN286" s="18"/>
      <c r="FO286" s="18"/>
      <c r="FP286" s="18"/>
      <c r="FQ286" s="18"/>
      <c r="FR286" s="18"/>
      <c r="FS286" s="18"/>
      <c r="FT286" s="18"/>
      <c r="FU286" s="18"/>
      <c r="FV286" s="18"/>
      <c r="FW286" s="18"/>
      <c r="FX286" s="18"/>
      <c r="FY286" s="18"/>
      <c r="FZ286" s="18"/>
    </row>
    <row r="287" spans="1:182" ht="24" x14ac:dyDescent="0.2">
      <c r="A287" s="68"/>
      <c r="B287" s="68" t="s">
        <v>81</v>
      </c>
      <c r="C287" s="68"/>
      <c r="D287" s="68"/>
      <c r="E287" s="265">
        <f>F286/E286</f>
        <v>106.83544303797468</v>
      </c>
      <c r="F287" s="265"/>
      <c r="G287" s="265">
        <f>H286/G286</f>
        <v>107.11111111111111</v>
      </c>
      <c r="H287" s="265"/>
      <c r="I287" s="265">
        <f>J286/I286</f>
        <v>110.35971223021583</v>
      </c>
      <c r="J287" s="265"/>
      <c r="K287" s="265">
        <f>L286/K286</f>
        <v>107.46666666666667</v>
      </c>
      <c r="L287" s="265"/>
      <c r="M287" s="265">
        <f>N286/M286</f>
        <v>115.90062111801242</v>
      </c>
      <c r="N287" s="265"/>
      <c r="O287" s="265" t="e">
        <f>P286/O286</f>
        <v>#DIV/0!</v>
      </c>
      <c r="P287" s="265"/>
      <c r="Q287" s="265" t="e">
        <f>R286/Q286</f>
        <v>#DIV/0!</v>
      </c>
      <c r="R287" s="265"/>
      <c r="S287" s="265" t="e">
        <f>T286/S286</f>
        <v>#DIV/0!</v>
      </c>
      <c r="T287" s="265"/>
      <c r="U287" s="265" t="e">
        <f>V286/U286</f>
        <v>#DIV/0!</v>
      </c>
      <c r="V287" s="265"/>
      <c r="W287" s="265" t="e">
        <f>X286/W286</f>
        <v>#DIV/0!</v>
      </c>
      <c r="X287" s="265"/>
      <c r="Y287" s="265" t="e">
        <f>Z286/Y286</f>
        <v>#DIV/0!</v>
      </c>
      <c r="Z287" s="265"/>
      <c r="AA287" s="265" t="e">
        <f>AB286/AA286</f>
        <v>#DIV/0!</v>
      </c>
      <c r="AB287" s="265"/>
      <c r="AC287" s="265" t="e">
        <f>AD286/AC286</f>
        <v>#DIV/0!</v>
      </c>
      <c r="AD287" s="265"/>
      <c r="AE287" s="265" t="e">
        <f>AF286/AE286</f>
        <v>#DIV/0!</v>
      </c>
      <c r="AF287" s="265"/>
      <c r="AG287" s="265" t="e">
        <f>AH286/AG286</f>
        <v>#DIV/0!</v>
      </c>
      <c r="AH287" s="265"/>
      <c r="AI287" s="265" t="e">
        <f>AJ286/AI286</f>
        <v>#DIV/0!</v>
      </c>
      <c r="AJ287" s="265"/>
      <c r="AK287" s="265" t="e">
        <f>AL286/AK286</f>
        <v>#DIV/0!</v>
      </c>
      <c r="AL287" s="265"/>
      <c r="AM287" s="265" t="e">
        <f>AN286/AM286</f>
        <v>#DIV/0!</v>
      </c>
      <c r="AN287" s="265"/>
      <c r="AO287" s="265" t="e">
        <f>AP286/AO286</f>
        <v>#DIV/0!</v>
      </c>
      <c r="AP287" s="265"/>
      <c r="AQ287" s="265" t="e">
        <f>AR286/AQ286</f>
        <v>#DIV/0!</v>
      </c>
      <c r="AR287" s="265"/>
      <c r="AS287" s="265" t="e">
        <f>AT286/AS286</f>
        <v>#DIV/0!</v>
      </c>
      <c r="AT287" s="265"/>
      <c r="AU287" s="265" t="e">
        <f>AV286/AU286</f>
        <v>#DIV/0!</v>
      </c>
      <c r="AV287" s="265"/>
      <c r="AW287" s="265" t="e">
        <f>AX286/AW286</f>
        <v>#DIV/0!</v>
      </c>
      <c r="AX287" s="265"/>
      <c r="AY287" s="265" t="e">
        <f>AZ286/AY286</f>
        <v>#DIV/0!</v>
      </c>
      <c r="AZ287" s="265"/>
      <c r="BA287" s="73"/>
      <c r="BB287" s="266">
        <f>BC286/BB286</f>
        <v>109.42381562099872</v>
      </c>
      <c r="BC287" s="266"/>
      <c r="BD287" s="71" t="s">
        <v>82</v>
      </c>
      <c r="BE287" s="265"/>
      <c r="BF287" s="265"/>
      <c r="BG287" s="234"/>
      <c r="BH287" s="234"/>
      <c r="BI287" s="265"/>
      <c r="BJ287" s="265"/>
      <c r="BK287" s="234"/>
      <c r="BL287" s="234"/>
      <c r="BM287" s="265"/>
      <c r="BN287" s="265"/>
      <c r="BO287" s="234"/>
      <c r="BP287" s="234"/>
      <c r="BQ287" s="265"/>
      <c r="BR287" s="265"/>
      <c r="BS287" s="244"/>
      <c r="BT287" s="244"/>
      <c r="BU287" s="265"/>
      <c r="BV287" s="265"/>
      <c r="BW287" s="265"/>
      <c r="BX287" s="265"/>
      <c r="BY287" s="265"/>
      <c r="BZ287" s="265"/>
      <c r="CA287" s="265"/>
      <c r="CB287" s="265"/>
      <c r="CC287" s="265"/>
      <c r="CD287" s="265"/>
      <c r="CE287" s="265"/>
      <c r="CF287" s="265"/>
      <c r="CG287" s="265"/>
      <c r="CH287" s="265"/>
      <c r="CI287" s="265"/>
      <c r="CJ287" s="265"/>
      <c r="CK287" s="234"/>
      <c r="CL287" s="181"/>
      <c r="CM287" s="266">
        <f>CN286/CM286</f>
        <v>100</v>
      </c>
      <c r="CN287" s="266"/>
      <c r="CO287" s="71" t="s">
        <v>82</v>
      </c>
      <c r="FW287" s="4"/>
      <c r="FX287" s="4"/>
      <c r="FY287" s="4"/>
      <c r="FZ287" s="4"/>
    </row>
    <row r="288" spans="1:182" x14ac:dyDescent="0.2">
      <c r="FW288" s="4"/>
      <c r="FX288" s="4"/>
      <c r="FY288" s="4"/>
      <c r="FZ288" s="4"/>
    </row>
    <row r="289" spans="1:182" x14ac:dyDescent="0.2">
      <c r="FW289" s="4"/>
      <c r="FX289" s="4"/>
      <c r="FY289" s="4"/>
      <c r="FZ289" s="4"/>
    </row>
    <row r="290" spans="1:182" s="4" customFormat="1" ht="12.75" customHeight="1" x14ac:dyDescent="0.2">
      <c r="A290" s="52"/>
      <c r="B290" s="52"/>
      <c r="C290" s="53"/>
      <c r="D290" s="53"/>
      <c r="E290" s="269">
        <v>2016</v>
      </c>
      <c r="F290" s="270"/>
      <c r="G290" s="270"/>
      <c r="H290" s="270"/>
      <c r="I290" s="270"/>
      <c r="J290" s="270"/>
      <c r="K290" s="270"/>
      <c r="L290" s="270"/>
      <c r="M290" s="270"/>
      <c r="N290" s="270"/>
      <c r="O290" s="270"/>
      <c r="P290" s="270"/>
      <c r="Q290" s="270"/>
      <c r="R290" s="270"/>
      <c r="S290" s="270"/>
      <c r="T290" s="270"/>
      <c r="U290" s="270"/>
      <c r="V290" s="270"/>
      <c r="W290" s="270"/>
      <c r="X290" s="270"/>
      <c r="Y290" s="270"/>
      <c r="Z290" s="270"/>
      <c r="AA290" s="270"/>
      <c r="AB290" s="271"/>
      <c r="AC290" s="275">
        <v>2017</v>
      </c>
      <c r="AD290" s="276"/>
      <c r="AE290" s="276"/>
      <c r="AF290" s="276"/>
      <c r="AG290" s="276"/>
      <c r="AH290" s="276"/>
      <c r="AI290" s="276"/>
      <c r="AJ290" s="276"/>
      <c r="AK290" s="276"/>
      <c r="AL290" s="276"/>
      <c r="AM290" s="276"/>
      <c r="AN290" s="276"/>
      <c r="AO290" s="276"/>
      <c r="AP290" s="276"/>
      <c r="AQ290" s="276"/>
      <c r="AR290" s="276"/>
      <c r="AS290" s="276"/>
      <c r="AT290" s="276"/>
      <c r="AU290" s="276"/>
      <c r="AV290" s="276"/>
      <c r="AW290" s="276"/>
      <c r="AX290" s="276"/>
      <c r="AY290" s="276"/>
      <c r="AZ290" s="277"/>
      <c r="BA290" s="65"/>
      <c r="BB290" s="17"/>
      <c r="BC290" s="17"/>
    </row>
    <row r="291" spans="1:182" s="5" customFormat="1" ht="15.75" x14ac:dyDescent="0.25">
      <c r="A291" s="72"/>
      <c r="B291" s="72" t="str">
        <f>'Stundenverteilung INGE'!Q5</f>
        <v>AeBo - TG</v>
      </c>
      <c r="C291" s="281" t="str">
        <f>'Stundenverteilung INGE'!Q7</f>
        <v>TP1</v>
      </c>
      <c r="D291" s="282"/>
      <c r="E291" s="272"/>
      <c r="F291" s="273"/>
      <c r="G291" s="273"/>
      <c r="H291" s="273"/>
      <c r="I291" s="273"/>
      <c r="J291" s="273"/>
      <c r="K291" s="273"/>
      <c r="L291" s="273"/>
      <c r="M291" s="273"/>
      <c r="N291" s="273"/>
      <c r="O291" s="273"/>
      <c r="P291" s="273"/>
      <c r="Q291" s="273"/>
      <c r="R291" s="273"/>
      <c r="S291" s="273"/>
      <c r="T291" s="273"/>
      <c r="U291" s="273"/>
      <c r="V291" s="273"/>
      <c r="W291" s="273"/>
      <c r="X291" s="273"/>
      <c r="Y291" s="273"/>
      <c r="Z291" s="273"/>
      <c r="AA291" s="273"/>
      <c r="AB291" s="274"/>
      <c r="AC291" s="278"/>
      <c r="AD291" s="279"/>
      <c r="AE291" s="279"/>
      <c r="AF291" s="279"/>
      <c r="AG291" s="279"/>
      <c r="AH291" s="279"/>
      <c r="AI291" s="279"/>
      <c r="AJ291" s="279"/>
      <c r="AK291" s="279"/>
      <c r="AL291" s="279"/>
      <c r="AM291" s="279"/>
      <c r="AN291" s="279"/>
      <c r="AO291" s="279"/>
      <c r="AP291" s="279"/>
      <c r="AQ291" s="279"/>
      <c r="AR291" s="279"/>
      <c r="AS291" s="279"/>
      <c r="AT291" s="279"/>
      <c r="AU291" s="279"/>
      <c r="AV291" s="279"/>
      <c r="AW291" s="279"/>
      <c r="AX291" s="279"/>
      <c r="AY291" s="279"/>
      <c r="AZ291" s="280"/>
      <c r="BA291" s="65"/>
      <c r="BB291" s="16"/>
      <c r="BC291" s="16"/>
      <c r="BD291" s="4"/>
      <c r="BE291" s="183" t="s">
        <v>176</v>
      </c>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row>
    <row r="292" spans="1:182" s="5" customFormat="1" ht="24" x14ac:dyDescent="0.2">
      <c r="A292" s="54" t="s">
        <v>0</v>
      </c>
      <c r="B292" s="54" t="s">
        <v>103</v>
      </c>
      <c r="C292" s="55" t="s">
        <v>1</v>
      </c>
      <c r="D292" s="55" t="s">
        <v>6</v>
      </c>
      <c r="E292" s="56" t="s">
        <v>13</v>
      </c>
      <c r="F292" s="56" t="s">
        <v>14</v>
      </c>
      <c r="G292" s="56" t="s">
        <v>15</v>
      </c>
      <c r="H292" s="56" t="s">
        <v>16</v>
      </c>
      <c r="I292" s="56" t="s">
        <v>17</v>
      </c>
      <c r="J292" s="56" t="s">
        <v>18</v>
      </c>
      <c r="K292" s="56" t="s">
        <v>19</v>
      </c>
      <c r="L292" s="56" t="s">
        <v>20</v>
      </c>
      <c r="M292" s="56" t="s">
        <v>21</v>
      </c>
      <c r="N292" s="56" t="s">
        <v>22</v>
      </c>
      <c r="O292" s="56" t="s">
        <v>23</v>
      </c>
      <c r="P292" s="56" t="s">
        <v>24</v>
      </c>
      <c r="Q292" s="56" t="s">
        <v>25</v>
      </c>
      <c r="R292" s="56" t="s">
        <v>26</v>
      </c>
      <c r="S292" s="56" t="s">
        <v>27</v>
      </c>
      <c r="T292" s="56" t="s">
        <v>28</v>
      </c>
      <c r="U292" s="56" t="s">
        <v>29</v>
      </c>
      <c r="V292" s="56" t="s">
        <v>30</v>
      </c>
      <c r="W292" s="56" t="s">
        <v>31</v>
      </c>
      <c r="X292" s="56" t="s">
        <v>32</v>
      </c>
      <c r="Y292" s="56" t="s">
        <v>33</v>
      </c>
      <c r="Z292" s="56" t="s">
        <v>36</v>
      </c>
      <c r="AA292" s="56" t="s">
        <v>34</v>
      </c>
      <c r="AB292" s="56" t="s">
        <v>35</v>
      </c>
      <c r="AC292" s="61" t="s">
        <v>13</v>
      </c>
      <c r="AD292" s="61" t="s">
        <v>14</v>
      </c>
      <c r="AE292" s="61" t="s">
        <v>15</v>
      </c>
      <c r="AF292" s="61" t="s">
        <v>16</v>
      </c>
      <c r="AG292" s="61" t="s">
        <v>17</v>
      </c>
      <c r="AH292" s="61" t="s">
        <v>18</v>
      </c>
      <c r="AI292" s="61" t="s">
        <v>19</v>
      </c>
      <c r="AJ292" s="61" t="s">
        <v>20</v>
      </c>
      <c r="AK292" s="61" t="s">
        <v>21</v>
      </c>
      <c r="AL292" s="61" t="s">
        <v>22</v>
      </c>
      <c r="AM292" s="61" t="s">
        <v>23</v>
      </c>
      <c r="AN292" s="61" t="s">
        <v>24</v>
      </c>
      <c r="AO292" s="61" t="s">
        <v>25</v>
      </c>
      <c r="AP292" s="61" t="s">
        <v>26</v>
      </c>
      <c r="AQ292" s="61" t="s">
        <v>27</v>
      </c>
      <c r="AR292" s="61" t="s">
        <v>28</v>
      </c>
      <c r="AS292" s="61" t="s">
        <v>29</v>
      </c>
      <c r="AT292" s="61" t="s">
        <v>30</v>
      </c>
      <c r="AU292" s="61" t="s">
        <v>31</v>
      </c>
      <c r="AV292" s="61" t="s">
        <v>32</v>
      </c>
      <c r="AW292" s="61" t="s">
        <v>33</v>
      </c>
      <c r="AX292" s="61" t="s">
        <v>36</v>
      </c>
      <c r="AY292" s="61" t="s">
        <v>34</v>
      </c>
      <c r="AZ292" s="61" t="s">
        <v>35</v>
      </c>
      <c r="BA292" s="61"/>
      <c r="BB292" s="63" t="s">
        <v>4</v>
      </c>
      <c r="BC292" s="63" t="s">
        <v>5</v>
      </c>
      <c r="BD292" s="4"/>
      <c r="BE292" s="56" t="s">
        <v>13</v>
      </c>
      <c r="BF292" s="56" t="s">
        <v>14</v>
      </c>
      <c r="BG292" s="235" t="s">
        <v>200</v>
      </c>
      <c r="BH292" s="235" t="s">
        <v>201</v>
      </c>
      <c r="BI292" s="56" t="s">
        <v>15</v>
      </c>
      <c r="BJ292" s="56" t="s">
        <v>16</v>
      </c>
      <c r="BK292" s="235" t="s">
        <v>200</v>
      </c>
      <c r="BL292" s="235" t="s">
        <v>201</v>
      </c>
      <c r="BM292" s="56" t="s">
        <v>17</v>
      </c>
      <c r="BN292" s="56" t="s">
        <v>18</v>
      </c>
      <c r="BO292" s="235" t="s">
        <v>200</v>
      </c>
      <c r="BP292" s="235" t="s">
        <v>201</v>
      </c>
      <c r="BQ292" s="56" t="s">
        <v>19</v>
      </c>
      <c r="BR292" s="56" t="s">
        <v>20</v>
      </c>
      <c r="BS292" s="235" t="s">
        <v>200</v>
      </c>
      <c r="BT292" s="235" t="s">
        <v>201</v>
      </c>
      <c r="BU292" s="56" t="s">
        <v>21</v>
      </c>
      <c r="BV292" s="56" t="s">
        <v>22</v>
      </c>
      <c r="BW292" s="56" t="s">
        <v>23</v>
      </c>
      <c r="BX292" s="56" t="s">
        <v>24</v>
      </c>
      <c r="BY292" s="56" t="s">
        <v>25</v>
      </c>
      <c r="BZ292" s="56" t="s">
        <v>26</v>
      </c>
      <c r="CA292" s="56" t="s">
        <v>27</v>
      </c>
      <c r="CB292" s="56" t="s">
        <v>28</v>
      </c>
      <c r="CC292" s="56" t="s">
        <v>29</v>
      </c>
      <c r="CD292" s="56" t="s">
        <v>30</v>
      </c>
      <c r="CE292" s="56" t="s">
        <v>31</v>
      </c>
      <c r="CF292" s="56" t="s">
        <v>32</v>
      </c>
      <c r="CG292" s="56" t="s">
        <v>33</v>
      </c>
      <c r="CH292" s="56" t="s">
        <v>36</v>
      </c>
      <c r="CI292" s="56" t="s">
        <v>34</v>
      </c>
      <c r="CJ292" s="56" t="s">
        <v>35</v>
      </c>
      <c r="CK292" s="61" t="s">
        <v>13</v>
      </c>
      <c r="CL292" s="61"/>
      <c r="CM292" s="63" t="s">
        <v>4</v>
      </c>
      <c r="CN292" s="63" t="s">
        <v>5</v>
      </c>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row>
    <row r="293" spans="1:182" s="5" customFormat="1" x14ac:dyDescent="0.2">
      <c r="A293" s="60" t="s">
        <v>119</v>
      </c>
      <c r="B293" s="60" t="s">
        <v>120</v>
      </c>
      <c r="C293" s="60" t="s">
        <v>2</v>
      </c>
      <c r="D293" s="60">
        <v>140</v>
      </c>
      <c r="E293" s="6">
        <v>8</v>
      </c>
      <c r="F293" s="67">
        <f>SUM(E293*$D293)</f>
        <v>1120</v>
      </c>
      <c r="G293" s="6">
        <v>2.5</v>
      </c>
      <c r="H293" s="67">
        <f>SUM(G293*$D293)</f>
        <v>350</v>
      </c>
      <c r="I293" s="6">
        <v>24.25</v>
      </c>
      <c r="J293" s="67">
        <f>SUM(I293*$D293)</f>
        <v>3395</v>
      </c>
      <c r="K293" s="6">
        <v>13.75</v>
      </c>
      <c r="L293" s="67">
        <f>SUM(K293*$D293)</f>
        <v>1925</v>
      </c>
      <c r="M293" s="6">
        <v>9</v>
      </c>
      <c r="N293" s="67">
        <f>SUM(M293*$D293)</f>
        <v>1260</v>
      </c>
      <c r="O293" s="6"/>
      <c r="P293" s="67">
        <f>SUM(O293*$D293)</f>
        <v>0</v>
      </c>
      <c r="Q293" s="6"/>
      <c r="R293" s="67">
        <f>SUM(Q293*$D293)</f>
        <v>0</v>
      </c>
      <c r="S293" s="6"/>
      <c r="T293" s="67">
        <f>SUM(S293*$D293)</f>
        <v>0</v>
      </c>
      <c r="U293" s="6"/>
      <c r="V293" s="67">
        <f>SUM(U293*$D293)</f>
        <v>0</v>
      </c>
      <c r="W293" s="6"/>
      <c r="X293" s="67">
        <f>SUM(W293*$D293)</f>
        <v>0</v>
      </c>
      <c r="Y293" s="6"/>
      <c r="Z293" s="67">
        <f>SUM(Y293*$D293)</f>
        <v>0</v>
      </c>
      <c r="AA293" s="6"/>
      <c r="AB293" s="67">
        <f>SUM(AA293*$D293)</f>
        <v>0</v>
      </c>
      <c r="AC293" s="62"/>
      <c r="AD293" s="67">
        <f>SUM(AC293*$D293)</f>
        <v>0</v>
      </c>
      <c r="AE293" s="62"/>
      <c r="AF293" s="67">
        <f>SUM(AE293*$D293)</f>
        <v>0</v>
      </c>
      <c r="AG293" s="62"/>
      <c r="AH293" s="67">
        <f>SUM(AG293*$D293)</f>
        <v>0</v>
      </c>
      <c r="AI293" s="62"/>
      <c r="AJ293" s="67">
        <f>SUM(AI293*$D293)</f>
        <v>0</v>
      </c>
      <c r="AK293" s="62"/>
      <c r="AL293" s="67">
        <f>SUM(AK293*$D293)</f>
        <v>0</v>
      </c>
      <c r="AM293" s="62"/>
      <c r="AN293" s="67">
        <f>SUM(AM293*$D293)</f>
        <v>0</v>
      </c>
      <c r="AO293" s="62"/>
      <c r="AP293" s="67">
        <f>SUM(AO293*$D293)</f>
        <v>0</v>
      </c>
      <c r="AQ293" s="62"/>
      <c r="AR293" s="67">
        <f>SUM(AQ293*$D293)</f>
        <v>0</v>
      </c>
      <c r="AS293" s="62"/>
      <c r="AT293" s="67">
        <f>SUM(AS293*$D293)</f>
        <v>0</v>
      </c>
      <c r="AU293" s="62"/>
      <c r="AV293" s="67">
        <f>SUM(AU293*$D293)</f>
        <v>0</v>
      </c>
      <c r="AW293" s="62"/>
      <c r="AX293" s="67">
        <f>SUM(AW293*$D293)</f>
        <v>0</v>
      </c>
      <c r="AY293" s="62"/>
      <c r="AZ293" s="67">
        <f>SUM(AY293*$D293)</f>
        <v>0</v>
      </c>
      <c r="BA293" s="57"/>
      <c r="BB293" s="64">
        <f>SUM(E293+G293+I293+K293+M293+O293+Q293+S293+U293+W293+Y293+AA293+AC293+AE293+AG293+AI293+AK293+AM293+AO293+AQ293+AS293+AU293+AW293+AY293)</f>
        <v>57.5</v>
      </c>
      <c r="BC293" s="64">
        <f t="shared" ref="BC293:BC324" si="1304">ROUND(BB293*D293*2,1)/2</f>
        <v>8050</v>
      </c>
      <c r="BD293" s="4"/>
      <c r="BE293" s="4"/>
      <c r="BF293" s="4">
        <f t="shared" ref="BF293:BF326" si="1305">SUM(BE293*D293)</f>
        <v>0</v>
      </c>
      <c r="BG293" s="236">
        <f>SUM(BE293+E293)</f>
        <v>8</v>
      </c>
      <c r="BH293" s="236">
        <f>SUM(BF293+F293)</f>
        <v>1120</v>
      </c>
      <c r="BI293" s="4"/>
      <c r="BJ293" s="4">
        <f t="shared" ref="BJ293:BJ326" si="1306">SUM(BI293*D293)</f>
        <v>0</v>
      </c>
      <c r="BK293" s="236">
        <f>SUM(BI293+G293)</f>
        <v>2.5</v>
      </c>
      <c r="BL293" s="236">
        <f>SUM(BJ293+H293)</f>
        <v>350</v>
      </c>
      <c r="BM293" s="4"/>
      <c r="BN293" s="4">
        <f t="shared" ref="BN293:BN326" si="1307">SUM(BM293*D293)</f>
        <v>0</v>
      </c>
      <c r="BO293" s="236">
        <f>BM293+I293</f>
        <v>24.25</v>
      </c>
      <c r="BP293" s="236">
        <f>J293+BN293</f>
        <v>3395</v>
      </c>
      <c r="BQ293" s="4"/>
      <c r="BR293" s="4">
        <f>SUM(BQ293*D293)</f>
        <v>0</v>
      </c>
      <c r="BS293" s="236">
        <f>SUM(BQ293+K293)</f>
        <v>13.75</v>
      </c>
      <c r="BT293" s="236">
        <f>SUM(BR293+L293)</f>
        <v>1925</v>
      </c>
      <c r="BU293" s="4"/>
      <c r="BV293" s="4"/>
      <c r="BW293" s="4"/>
      <c r="BX293" s="4"/>
      <c r="BY293" s="4"/>
      <c r="BZ293" s="4"/>
      <c r="CA293" s="4"/>
      <c r="CB293" s="4"/>
      <c r="CC293" s="4"/>
      <c r="CD293" s="4"/>
      <c r="CE293" s="4"/>
      <c r="CF293" s="4"/>
      <c r="CG293" s="4"/>
      <c r="CH293" s="4"/>
      <c r="CI293" s="4"/>
      <c r="CJ293" s="4"/>
      <c r="CK293" s="4"/>
      <c r="CL293" s="4"/>
      <c r="CM293" s="4">
        <f t="shared" ref="CM293:CM326" si="1308">SUM(BE293+BI293+BM293+BQ293+BU293+BW293+BY293+CA293+CC293+CE293+CG293+CI293)</f>
        <v>0</v>
      </c>
      <c r="CN293" s="4">
        <f t="shared" ref="CN293:CN326" si="1309">SUM(BF293+BJ293+BN293+BR293+BV293+BX293+BZ293+CB293+CD293+CF293+CH293+CJ293)</f>
        <v>0</v>
      </c>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row>
    <row r="294" spans="1:182" s="5" customFormat="1" x14ac:dyDescent="0.2">
      <c r="A294" s="60" t="s">
        <v>112</v>
      </c>
      <c r="B294" s="60" t="s">
        <v>113</v>
      </c>
      <c r="C294" s="60" t="s">
        <v>2</v>
      </c>
      <c r="D294" s="60">
        <v>140</v>
      </c>
      <c r="E294" s="6"/>
      <c r="F294" s="67">
        <f t="shared" ref="F294:F324" si="1310">SUM(E294*$D294)</f>
        <v>0</v>
      </c>
      <c r="G294" s="6"/>
      <c r="H294" s="67">
        <f t="shared" ref="H294:H324" si="1311">SUM(G294*$D294)</f>
        <v>0</v>
      </c>
      <c r="I294" s="6"/>
      <c r="J294" s="67">
        <f t="shared" ref="J294:J324" si="1312">SUM(I294*$D294)</f>
        <v>0</v>
      </c>
      <c r="K294" s="6"/>
      <c r="L294" s="67">
        <f t="shared" ref="L294:L307" si="1313">SUM(K294*$D294)</f>
        <v>0</v>
      </c>
      <c r="M294" s="6"/>
      <c r="N294" s="67">
        <f t="shared" ref="N294:N307" si="1314">SUM(M294*$D294)</f>
        <v>0</v>
      </c>
      <c r="O294" s="6"/>
      <c r="P294" s="67">
        <f t="shared" ref="P294:P307" si="1315">SUM(O294*$D294)</f>
        <v>0</v>
      </c>
      <c r="Q294" s="6"/>
      <c r="R294" s="67">
        <f t="shared" ref="R294:R307" si="1316">SUM(Q294*$D294)</f>
        <v>0</v>
      </c>
      <c r="S294" s="6"/>
      <c r="T294" s="67">
        <f t="shared" ref="T294:T307" si="1317">SUM(S294*$D294)</f>
        <v>0</v>
      </c>
      <c r="U294" s="6"/>
      <c r="V294" s="67">
        <f t="shared" ref="V294:V307" si="1318">SUM(U294*$D294)</f>
        <v>0</v>
      </c>
      <c r="W294" s="6"/>
      <c r="X294" s="67">
        <f t="shared" ref="X294:X307" si="1319">SUM(W294*$D294)</f>
        <v>0</v>
      </c>
      <c r="Y294" s="6"/>
      <c r="Z294" s="67">
        <f t="shared" ref="Z294:Z307" si="1320">SUM(Y294*$D294)</f>
        <v>0</v>
      </c>
      <c r="AA294" s="6"/>
      <c r="AB294" s="67">
        <f t="shared" ref="AB294:AB307" si="1321">SUM(AA294*$D294)</f>
        <v>0</v>
      </c>
      <c r="AC294" s="62"/>
      <c r="AD294" s="67">
        <f t="shared" ref="AD294:AD307" si="1322">SUM(AC294*$D294)</f>
        <v>0</v>
      </c>
      <c r="AE294" s="62"/>
      <c r="AF294" s="67">
        <f t="shared" ref="AF294:AF307" si="1323">SUM(AE294*$D294)</f>
        <v>0</v>
      </c>
      <c r="AG294" s="62"/>
      <c r="AH294" s="67">
        <f t="shared" ref="AH294:AH307" si="1324">SUM(AG294*$D294)</f>
        <v>0</v>
      </c>
      <c r="AI294" s="62"/>
      <c r="AJ294" s="67">
        <f t="shared" ref="AJ294:AJ307" si="1325">SUM(AI294*$D294)</f>
        <v>0</v>
      </c>
      <c r="AK294" s="62"/>
      <c r="AL294" s="67">
        <f t="shared" ref="AL294:AL307" si="1326">SUM(AK294*$D294)</f>
        <v>0</v>
      </c>
      <c r="AM294" s="62"/>
      <c r="AN294" s="67">
        <f t="shared" ref="AN294:AN307" si="1327">SUM(AM294*$D294)</f>
        <v>0</v>
      </c>
      <c r="AO294" s="62"/>
      <c r="AP294" s="67">
        <f t="shared" ref="AP294:AP307" si="1328">SUM(AO294*$D294)</f>
        <v>0</v>
      </c>
      <c r="AQ294" s="62"/>
      <c r="AR294" s="67">
        <f t="shared" ref="AR294:AR307" si="1329">SUM(AQ294*$D294)</f>
        <v>0</v>
      </c>
      <c r="AS294" s="62"/>
      <c r="AT294" s="67">
        <f t="shared" ref="AT294:AT307" si="1330">SUM(AS294*$D294)</f>
        <v>0</v>
      </c>
      <c r="AU294" s="62"/>
      <c r="AV294" s="67">
        <f t="shared" ref="AV294:AV307" si="1331">SUM(AU294*$D294)</f>
        <v>0</v>
      </c>
      <c r="AW294" s="62"/>
      <c r="AX294" s="67">
        <f t="shared" ref="AX294:AX307" si="1332">SUM(AW294*$D294)</f>
        <v>0</v>
      </c>
      <c r="AY294" s="62"/>
      <c r="AZ294" s="67">
        <f t="shared" ref="AZ294:AZ307" si="1333">SUM(AY294*$D294)</f>
        <v>0</v>
      </c>
      <c r="BA294" s="57"/>
      <c r="BB294" s="64">
        <f t="shared" ref="BB294:BB324" si="1334">SUM(E294+G294+I294+K294+M294+O294+Q294+S294+U294+W294+Y294+AA294+AC294+AE294+AG294+AI294+AK294+AM294+AO294+AQ294+AS294+AU294+AW294+AY294)</f>
        <v>0</v>
      </c>
      <c r="BC294" s="64">
        <f t="shared" si="1304"/>
        <v>0</v>
      </c>
      <c r="BD294" s="4"/>
      <c r="BE294" s="4">
        <v>2.75</v>
      </c>
      <c r="BF294" s="4">
        <f t="shared" si="1305"/>
        <v>385</v>
      </c>
      <c r="BG294" s="236">
        <f t="shared" ref="BG294:BG326" si="1335">SUM(BE294+E294)</f>
        <v>2.75</v>
      </c>
      <c r="BH294" s="236">
        <f t="shared" ref="BH294:BH326" si="1336">SUM(BF294+F294)</f>
        <v>385</v>
      </c>
      <c r="BI294" s="4"/>
      <c r="BJ294" s="4">
        <f t="shared" si="1306"/>
        <v>0</v>
      </c>
      <c r="BK294" s="236">
        <f t="shared" ref="BK294:BK326" si="1337">SUM(BI294+G294)</f>
        <v>0</v>
      </c>
      <c r="BL294" s="236">
        <f t="shared" ref="BL294:BL326" si="1338">SUM(BJ294+H294)</f>
        <v>0</v>
      </c>
      <c r="BM294" s="4"/>
      <c r="BN294" s="4">
        <f t="shared" si="1307"/>
        <v>0</v>
      </c>
      <c r="BO294" s="236">
        <f t="shared" ref="BO294:BO326" si="1339">BM294+I294</f>
        <v>0</v>
      </c>
      <c r="BP294" s="236">
        <f t="shared" ref="BP294:BP326" si="1340">J294+BN294</f>
        <v>0</v>
      </c>
      <c r="BQ294" s="4">
        <v>1.5</v>
      </c>
      <c r="BR294" s="4">
        <f>SUM(BQ294*D294)</f>
        <v>210</v>
      </c>
      <c r="BS294" s="245">
        <f t="shared" ref="BS294:BS326" si="1341">SUM(BQ294+K294)</f>
        <v>1.5</v>
      </c>
      <c r="BT294" s="236">
        <f t="shared" ref="BT294:BT326" si="1342">SUM(BR294+L294)</f>
        <v>210</v>
      </c>
      <c r="BU294" s="4"/>
      <c r="BV294" s="4"/>
      <c r="BW294" s="4"/>
      <c r="BX294" s="4"/>
      <c r="BY294" s="4"/>
      <c r="BZ294" s="4"/>
      <c r="CA294" s="4"/>
      <c r="CB294" s="4"/>
      <c r="CC294" s="4"/>
      <c r="CD294" s="4"/>
      <c r="CE294" s="4"/>
      <c r="CF294" s="4"/>
      <c r="CG294" s="4"/>
      <c r="CH294" s="4"/>
      <c r="CI294" s="4"/>
      <c r="CJ294" s="4"/>
      <c r="CK294" s="4"/>
      <c r="CL294" s="4"/>
      <c r="CM294" s="4">
        <f t="shared" si="1308"/>
        <v>4.25</v>
      </c>
      <c r="CN294" s="4">
        <f t="shared" si="1309"/>
        <v>595</v>
      </c>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row>
    <row r="295" spans="1:182" s="5" customFormat="1" x14ac:dyDescent="0.2">
      <c r="A295" s="60"/>
      <c r="B295" s="60"/>
      <c r="C295" s="60" t="s">
        <v>2</v>
      </c>
      <c r="D295" s="60">
        <v>140</v>
      </c>
      <c r="E295" s="6"/>
      <c r="F295" s="67">
        <f t="shared" si="1310"/>
        <v>0</v>
      </c>
      <c r="G295" s="6"/>
      <c r="H295" s="67">
        <f t="shared" si="1311"/>
        <v>0</v>
      </c>
      <c r="I295" s="6"/>
      <c r="J295" s="67">
        <f t="shared" si="1312"/>
        <v>0</v>
      </c>
      <c r="K295" s="6"/>
      <c r="L295" s="67">
        <f t="shared" si="1313"/>
        <v>0</v>
      </c>
      <c r="M295" s="6"/>
      <c r="N295" s="67">
        <f t="shared" si="1314"/>
        <v>0</v>
      </c>
      <c r="O295" s="6"/>
      <c r="P295" s="67">
        <f t="shared" si="1315"/>
        <v>0</v>
      </c>
      <c r="Q295" s="6"/>
      <c r="R295" s="67">
        <f t="shared" si="1316"/>
        <v>0</v>
      </c>
      <c r="S295" s="6"/>
      <c r="T295" s="67">
        <f t="shared" si="1317"/>
        <v>0</v>
      </c>
      <c r="U295" s="6"/>
      <c r="V295" s="67">
        <f t="shared" si="1318"/>
        <v>0</v>
      </c>
      <c r="W295" s="6"/>
      <c r="X295" s="67">
        <f t="shared" si="1319"/>
        <v>0</v>
      </c>
      <c r="Y295" s="6"/>
      <c r="Z295" s="67">
        <f t="shared" si="1320"/>
        <v>0</v>
      </c>
      <c r="AA295" s="6"/>
      <c r="AB295" s="67">
        <f t="shared" si="1321"/>
        <v>0</v>
      </c>
      <c r="AC295" s="62"/>
      <c r="AD295" s="67">
        <f t="shared" si="1322"/>
        <v>0</v>
      </c>
      <c r="AE295" s="62"/>
      <c r="AF295" s="67">
        <f t="shared" si="1323"/>
        <v>0</v>
      </c>
      <c r="AG295" s="62"/>
      <c r="AH295" s="67">
        <f t="shared" si="1324"/>
        <v>0</v>
      </c>
      <c r="AI295" s="62"/>
      <c r="AJ295" s="67">
        <f t="shared" si="1325"/>
        <v>0</v>
      </c>
      <c r="AK295" s="62"/>
      <c r="AL295" s="67">
        <f t="shared" si="1326"/>
        <v>0</v>
      </c>
      <c r="AM295" s="62"/>
      <c r="AN295" s="67">
        <f t="shared" si="1327"/>
        <v>0</v>
      </c>
      <c r="AO295" s="62"/>
      <c r="AP295" s="67">
        <f t="shared" si="1328"/>
        <v>0</v>
      </c>
      <c r="AQ295" s="62"/>
      <c r="AR295" s="67">
        <f t="shared" si="1329"/>
        <v>0</v>
      </c>
      <c r="AS295" s="62"/>
      <c r="AT295" s="67">
        <f t="shared" si="1330"/>
        <v>0</v>
      </c>
      <c r="AU295" s="62"/>
      <c r="AV295" s="67">
        <f t="shared" si="1331"/>
        <v>0</v>
      </c>
      <c r="AW295" s="62"/>
      <c r="AX295" s="67">
        <f t="shared" si="1332"/>
        <v>0</v>
      </c>
      <c r="AY295" s="62"/>
      <c r="AZ295" s="67">
        <f t="shared" si="1333"/>
        <v>0</v>
      </c>
      <c r="BA295" s="57"/>
      <c r="BB295" s="64">
        <f t="shared" si="1334"/>
        <v>0</v>
      </c>
      <c r="BC295" s="64">
        <f t="shared" si="1304"/>
        <v>0</v>
      </c>
      <c r="BD295" s="4"/>
      <c r="BE295" s="4"/>
      <c r="BF295" s="4">
        <f t="shared" si="1305"/>
        <v>0</v>
      </c>
      <c r="BG295" s="236">
        <f t="shared" si="1335"/>
        <v>0</v>
      </c>
      <c r="BH295" s="236">
        <f t="shared" si="1336"/>
        <v>0</v>
      </c>
      <c r="BI295" s="4"/>
      <c r="BJ295" s="4">
        <f t="shared" si="1306"/>
        <v>0</v>
      </c>
      <c r="BK295" s="236">
        <f t="shared" si="1337"/>
        <v>0</v>
      </c>
      <c r="BL295" s="236">
        <f t="shared" si="1338"/>
        <v>0</v>
      </c>
      <c r="BM295" s="4"/>
      <c r="BN295" s="4">
        <f t="shared" si="1307"/>
        <v>0</v>
      </c>
      <c r="BO295" s="236">
        <f t="shared" si="1339"/>
        <v>0</v>
      </c>
      <c r="BP295" s="236">
        <f t="shared" si="1340"/>
        <v>0</v>
      </c>
      <c r="BQ295" s="4"/>
      <c r="BR295" s="4">
        <f t="shared" ref="BR295:BR326" si="1343">SUM(BQ295*D295)</f>
        <v>0</v>
      </c>
      <c r="BS295" s="236">
        <f t="shared" si="1341"/>
        <v>0</v>
      </c>
      <c r="BT295" s="236">
        <f t="shared" si="1342"/>
        <v>0</v>
      </c>
      <c r="BU295" s="4"/>
      <c r="BV295" s="4"/>
      <c r="BW295" s="4"/>
      <c r="BX295" s="4"/>
      <c r="BY295" s="4"/>
      <c r="BZ295" s="4"/>
      <c r="CA295" s="4"/>
      <c r="CB295" s="4"/>
      <c r="CC295" s="4"/>
      <c r="CD295" s="4"/>
      <c r="CE295" s="4"/>
      <c r="CF295" s="4"/>
      <c r="CG295" s="4"/>
      <c r="CH295" s="4"/>
      <c r="CI295" s="4"/>
      <c r="CJ295" s="4"/>
      <c r="CK295" s="4"/>
      <c r="CL295" s="4"/>
      <c r="CM295" s="4">
        <f t="shared" si="1308"/>
        <v>0</v>
      </c>
      <c r="CN295" s="4">
        <f t="shared" si="1309"/>
        <v>0</v>
      </c>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row>
    <row r="296" spans="1:182" s="5" customFormat="1" x14ac:dyDescent="0.2">
      <c r="A296" s="60"/>
      <c r="B296" s="60"/>
      <c r="C296" s="60" t="s">
        <v>2</v>
      </c>
      <c r="D296" s="60">
        <v>140</v>
      </c>
      <c r="E296" s="6"/>
      <c r="F296" s="67">
        <f t="shared" si="1310"/>
        <v>0</v>
      </c>
      <c r="G296" s="6"/>
      <c r="H296" s="67">
        <f t="shared" si="1311"/>
        <v>0</v>
      </c>
      <c r="I296" s="6"/>
      <c r="J296" s="67">
        <f t="shared" si="1312"/>
        <v>0</v>
      </c>
      <c r="K296" s="6"/>
      <c r="L296" s="67">
        <f t="shared" si="1313"/>
        <v>0</v>
      </c>
      <c r="M296" s="6"/>
      <c r="N296" s="67">
        <f t="shared" si="1314"/>
        <v>0</v>
      </c>
      <c r="O296" s="6"/>
      <c r="P296" s="67">
        <f t="shared" si="1315"/>
        <v>0</v>
      </c>
      <c r="Q296" s="6"/>
      <c r="R296" s="67">
        <f t="shared" si="1316"/>
        <v>0</v>
      </c>
      <c r="S296" s="6"/>
      <c r="T296" s="67">
        <f t="shared" si="1317"/>
        <v>0</v>
      </c>
      <c r="U296" s="6"/>
      <c r="V296" s="67">
        <f t="shared" si="1318"/>
        <v>0</v>
      </c>
      <c r="W296" s="6"/>
      <c r="X296" s="67">
        <f t="shared" si="1319"/>
        <v>0</v>
      </c>
      <c r="Y296" s="6"/>
      <c r="Z296" s="67">
        <f t="shared" si="1320"/>
        <v>0</v>
      </c>
      <c r="AA296" s="6"/>
      <c r="AB296" s="67">
        <f t="shared" si="1321"/>
        <v>0</v>
      </c>
      <c r="AC296" s="62"/>
      <c r="AD296" s="67">
        <f t="shared" si="1322"/>
        <v>0</v>
      </c>
      <c r="AE296" s="62"/>
      <c r="AF296" s="67">
        <f t="shared" si="1323"/>
        <v>0</v>
      </c>
      <c r="AG296" s="62"/>
      <c r="AH296" s="67">
        <f t="shared" si="1324"/>
        <v>0</v>
      </c>
      <c r="AI296" s="62"/>
      <c r="AJ296" s="67">
        <f t="shared" si="1325"/>
        <v>0</v>
      </c>
      <c r="AK296" s="62"/>
      <c r="AL296" s="67">
        <f t="shared" si="1326"/>
        <v>0</v>
      </c>
      <c r="AM296" s="62"/>
      <c r="AN296" s="67">
        <f t="shared" si="1327"/>
        <v>0</v>
      </c>
      <c r="AO296" s="62"/>
      <c r="AP296" s="67">
        <f t="shared" si="1328"/>
        <v>0</v>
      </c>
      <c r="AQ296" s="62"/>
      <c r="AR296" s="67">
        <f t="shared" si="1329"/>
        <v>0</v>
      </c>
      <c r="AS296" s="62"/>
      <c r="AT296" s="67">
        <f t="shared" si="1330"/>
        <v>0</v>
      </c>
      <c r="AU296" s="62"/>
      <c r="AV296" s="67">
        <f t="shared" si="1331"/>
        <v>0</v>
      </c>
      <c r="AW296" s="62"/>
      <c r="AX296" s="67">
        <f t="shared" si="1332"/>
        <v>0</v>
      </c>
      <c r="AY296" s="62"/>
      <c r="AZ296" s="67">
        <f t="shared" si="1333"/>
        <v>0</v>
      </c>
      <c r="BA296" s="57"/>
      <c r="BB296" s="64">
        <f t="shared" si="1334"/>
        <v>0</v>
      </c>
      <c r="BC296" s="64">
        <f t="shared" si="1304"/>
        <v>0</v>
      </c>
      <c r="BD296" s="4"/>
      <c r="BE296" s="4"/>
      <c r="BF296" s="4">
        <f t="shared" si="1305"/>
        <v>0</v>
      </c>
      <c r="BG296" s="236">
        <f t="shared" si="1335"/>
        <v>0</v>
      </c>
      <c r="BH296" s="236">
        <f t="shared" si="1336"/>
        <v>0</v>
      </c>
      <c r="BI296" s="4"/>
      <c r="BJ296" s="4">
        <f t="shared" si="1306"/>
        <v>0</v>
      </c>
      <c r="BK296" s="236">
        <f t="shared" si="1337"/>
        <v>0</v>
      </c>
      <c r="BL296" s="236">
        <f t="shared" si="1338"/>
        <v>0</v>
      </c>
      <c r="BM296" s="4"/>
      <c r="BN296" s="4">
        <f t="shared" si="1307"/>
        <v>0</v>
      </c>
      <c r="BO296" s="236">
        <f t="shared" si="1339"/>
        <v>0</v>
      </c>
      <c r="BP296" s="236">
        <f t="shared" si="1340"/>
        <v>0</v>
      </c>
      <c r="BQ296" s="4"/>
      <c r="BR296" s="4">
        <f t="shared" si="1343"/>
        <v>0</v>
      </c>
      <c r="BS296" s="236">
        <f t="shared" si="1341"/>
        <v>0</v>
      </c>
      <c r="BT296" s="236">
        <f t="shared" si="1342"/>
        <v>0</v>
      </c>
      <c r="BU296" s="4"/>
      <c r="BV296" s="4"/>
      <c r="BW296" s="4"/>
      <c r="BX296" s="4"/>
      <c r="BY296" s="4"/>
      <c r="BZ296" s="4"/>
      <c r="CA296" s="4"/>
      <c r="CB296" s="4"/>
      <c r="CC296" s="4"/>
      <c r="CD296" s="4"/>
      <c r="CE296" s="4"/>
      <c r="CF296" s="4"/>
      <c r="CG296" s="4"/>
      <c r="CH296" s="4"/>
      <c r="CI296" s="4"/>
      <c r="CJ296" s="4"/>
      <c r="CK296" s="4"/>
      <c r="CL296" s="4"/>
      <c r="CM296" s="4">
        <f t="shared" si="1308"/>
        <v>0</v>
      </c>
      <c r="CN296" s="4">
        <f t="shared" si="1309"/>
        <v>0</v>
      </c>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row>
    <row r="297" spans="1:182" s="5" customFormat="1" x14ac:dyDescent="0.2">
      <c r="A297" s="60"/>
      <c r="B297" s="60"/>
      <c r="C297" s="60" t="s">
        <v>2</v>
      </c>
      <c r="D297" s="60">
        <v>140</v>
      </c>
      <c r="E297" s="6"/>
      <c r="F297" s="67">
        <f t="shared" si="1310"/>
        <v>0</v>
      </c>
      <c r="G297" s="6"/>
      <c r="H297" s="67">
        <f t="shared" si="1311"/>
        <v>0</v>
      </c>
      <c r="I297" s="6"/>
      <c r="J297" s="67">
        <f t="shared" si="1312"/>
        <v>0</v>
      </c>
      <c r="K297" s="6"/>
      <c r="L297" s="67">
        <f t="shared" si="1313"/>
        <v>0</v>
      </c>
      <c r="M297" s="6"/>
      <c r="N297" s="67">
        <f t="shared" si="1314"/>
        <v>0</v>
      </c>
      <c r="O297" s="6"/>
      <c r="P297" s="67">
        <f t="shared" si="1315"/>
        <v>0</v>
      </c>
      <c r="Q297" s="6"/>
      <c r="R297" s="67">
        <f t="shared" si="1316"/>
        <v>0</v>
      </c>
      <c r="S297" s="6"/>
      <c r="T297" s="67">
        <f t="shared" si="1317"/>
        <v>0</v>
      </c>
      <c r="U297" s="6"/>
      <c r="V297" s="67">
        <f t="shared" si="1318"/>
        <v>0</v>
      </c>
      <c r="W297" s="6"/>
      <c r="X297" s="67">
        <f t="shared" si="1319"/>
        <v>0</v>
      </c>
      <c r="Y297" s="6"/>
      <c r="Z297" s="67">
        <f t="shared" si="1320"/>
        <v>0</v>
      </c>
      <c r="AA297" s="6"/>
      <c r="AB297" s="67">
        <f t="shared" si="1321"/>
        <v>0</v>
      </c>
      <c r="AC297" s="62"/>
      <c r="AD297" s="67">
        <f t="shared" si="1322"/>
        <v>0</v>
      </c>
      <c r="AE297" s="62"/>
      <c r="AF297" s="67">
        <f t="shared" si="1323"/>
        <v>0</v>
      </c>
      <c r="AG297" s="62"/>
      <c r="AH297" s="67">
        <f t="shared" si="1324"/>
        <v>0</v>
      </c>
      <c r="AI297" s="62"/>
      <c r="AJ297" s="67">
        <f t="shared" si="1325"/>
        <v>0</v>
      </c>
      <c r="AK297" s="62"/>
      <c r="AL297" s="67">
        <f t="shared" si="1326"/>
        <v>0</v>
      </c>
      <c r="AM297" s="62"/>
      <c r="AN297" s="67">
        <f t="shared" si="1327"/>
        <v>0</v>
      </c>
      <c r="AO297" s="62"/>
      <c r="AP297" s="67">
        <f t="shared" si="1328"/>
        <v>0</v>
      </c>
      <c r="AQ297" s="62"/>
      <c r="AR297" s="67">
        <f t="shared" si="1329"/>
        <v>0</v>
      </c>
      <c r="AS297" s="62"/>
      <c r="AT297" s="67">
        <f t="shared" si="1330"/>
        <v>0</v>
      </c>
      <c r="AU297" s="62"/>
      <c r="AV297" s="67">
        <f t="shared" si="1331"/>
        <v>0</v>
      </c>
      <c r="AW297" s="62"/>
      <c r="AX297" s="67">
        <f t="shared" si="1332"/>
        <v>0</v>
      </c>
      <c r="AY297" s="62"/>
      <c r="AZ297" s="67">
        <f t="shared" si="1333"/>
        <v>0</v>
      </c>
      <c r="BA297" s="57"/>
      <c r="BB297" s="64">
        <f t="shared" si="1334"/>
        <v>0</v>
      </c>
      <c r="BC297" s="64">
        <f t="shared" si="1304"/>
        <v>0</v>
      </c>
      <c r="BD297" s="4"/>
      <c r="BE297" s="4"/>
      <c r="BF297" s="4">
        <f t="shared" si="1305"/>
        <v>0</v>
      </c>
      <c r="BG297" s="236">
        <f t="shared" si="1335"/>
        <v>0</v>
      </c>
      <c r="BH297" s="236">
        <f t="shared" si="1336"/>
        <v>0</v>
      </c>
      <c r="BI297" s="4"/>
      <c r="BJ297" s="4">
        <f t="shared" si="1306"/>
        <v>0</v>
      </c>
      <c r="BK297" s="236">
        <f t="shared" si="1337"/>
        <v>0</v>
      </c>
      <c r="BL297" s="236">
        <f t="shared" si="1338"/>
        <v>0</v>
      </c>
      <c r="BM297" s="4"/>
      <c r="BN297" s="4">
        <f t="shared" si="1307"/>
        <v>0</v>
      </c>
      <c r="BO297" s="236">
        <f t="shared" si="1339"/>
        <v>0</v>
      </c>
      <c r="BP297" s="236">
        <f t="shared" si="1340"/>
        <v>0</v>
      </c>
      <c r="BQ297" s="4"/>
      <c r="BR297" s="4">
        <f t="shared" si="1343"/>
        <v>0</v>
      </c>
      <c r="BS297" s="236">
        <f t="shared" si="1341"/>
        <v>0</v>
      </c>
      <c r="BT297" s="236">
        <f t="shared" si="1342"/>
        <v>0</v>
      </c>
      <c r="BU297" s="4"/>
      <c r="BV297" s="4"/>
      <c r="BW297" s="4"/>
      <c r="BX297" s="4"/>
      <c r="BY297" s="4"/>
      <c r="BZ297" s="4"/>
      <c r="CA297" s="4"/>
      <c r="CB297" s="4"/>
      <c r="CC297" s="4"/>
      <c r="CD297" s="4"/>
      <c r="CE297" s="4"/>
      <c r="CF297" s="4"/>
      <c r="CG297" s="4"/>
      <c r="CH297" s="4"/>
      <c r="CI297" s="4"/>
      <c r="CJ297" s="4"/>
      <c r="CK297" s="4"/>
      <c r="CL297" s="4"/>
      <c r="CM297" s="4">
        <f t="shared" si="1308"/>
        <v>0</v>
      </c>
      <c r="CN297" s="4">
        <f t="shared" si="1309"/>
        <v>0</v>
      </c>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row>
    <row r="298" spans="1:182" s="5" customFormat="1" x14ac:dyDescent="0.2">
      <c r="A298" s="60" t="s">
        <v>165</v>
      </c>
      <c r="B298" s="60" t="s">
        <v>166</v>
      </c>
      <c r="C298" s="60" t="s">
        <v>7</v>
      </c>
      <c r="D298" s="60">
        <v>118</v>
      </c>
      <c r="E298" s="6"/>
      <c r="F298" s="67">
        <f t="shared" si="1310"/>
        <v>0</v>
      </c>
      <c r="G298" s="6">
        <v>17.5</v>
      </c>
      <c r="H298" s="67">
        <f t="shared" si="1311"/>
        <v>2065</v>
      </c>
      <c r="I298" s="6">
        <v>20.25</v>
      </c>
      <c r="J298" s="67">
        <f t="shared" si="1312"/>
        <v>2389.5</v>
      </c>
      <c r="K298" s="6">
        <v>5.5</v>
      </c>
      <c r="L298" s="67">
        <f t="shared" si="1313"/>
        <v>649</v>
      </c>
      <c r="M298" s="6">
        <v>39.25</v>
      </c>
      <c r="N298" s="67">
        <f t="shared" si="1314"/>
        <v>4631.5</v>
      </c>
      <c r="O298" s="6"/>
      <c r="P298" s="67">
        <f t="shared" si="1315"/>
        <v>0</v>
      </c>
      <c r="Q298" s="6"/>
      <c r="R298" s="67">
        <f t="shared" si="1316"/>
        <v>0</v>
      </c>
      <c r="S298" s="6"/>
      <c r="T298" s="67">
        <f t="shared" si="1317"/>
        <v>0</v>
      </c>
      <c r="U298" s="6"/>
      <c r="V298" s="67">
        <f t="shared" si="1318"/>
        <v>0</v>
      </c>
      <c r="W298" s="6"/>
      <c r="X298" s="67">
        <f t="shared" si="1319"/>
        <v>0</v>
      </c>
      <c r="Y298" s="6"/>
      <c r="Z298" s="67">
        <f t="shared" si="1320"/>
        <v>0</v>
      </c>
      <c r="AA298" s="6"/>
      <c r="AB298" s="67">
        <f t="shared" si="1321"/>
        <v>0</v>
      </c>
      <c r="AC298" s="62"/>
      <c r="AD298" s="67">
        <f t="shared" si="1322"/>
        <v>0</v>
      </c>
      <c r="AE298" s="62"/>
      <c r="AF298" s="67">
        <f t="shared" si="1323"/>
        <v>0</v>
      </c>
      <c r="AG298" s="62"/>
      <c r="AH298" s="67">
        <f t="shared" si="1324"/>
        <v>0</v>
      </c>
      <c r="AI298" s="62"/>
      <c r="AJ298" s="67">
        <f t="shared" si="1325"/>
        <v>0</v>
      </c>
      <c r="AK298" s="62"/>
      <c r="AL298" s="67">
        <f t="shared" si="1326"/>
        <v>0</v>
      </c>
      <c r="AM298" s="62"/>
      <c r="AN298" s="67">
        <f t="shared" si="1327"/>
        <v>0</v>
      </c>
      <c r="AO298" s="62"/>
      <c r="AP298" s="67">
        <f t="shared" si="1328"/>
        <v>0</v>
      </c>
      <c r="AQ298" s="62"/>
      <c r="AR298" s="67">
        <f t="shared" si="1329"/>
        <v>0</v>
      </c>
      <c r="AS298" s="62"/>
      <c r="AT298" s="67">
        <f t="shared" si="1330"/>
        <v>0</v>
      </c>
      <c r="AU298" s="62"/>
      <c r="AV298" s="67">
        <f t="shared" si="1331"/>
        <v>0</v>
      </c>
      <c r="AW298" s="62"/>
      <c r="AX298" s="67">
        <f t="shared" si="1332"/>
        <v>0</v>
      </c>
      <c r="AY298" s="62"/>
      <c r="AZ298" s="67">
        <f t="shared" si="1333"/>
        <v>0</v>
      </c>
      <c r="BA298" s="57"/>
      <c r="BB298" s="64">
        <f t="shared" si="1334"/>
        <v>82.5</v>
      </c>
      <c r="BC298" s="64">
        <f t="shared" si="1304"/>
        <v>9735</v>
      </c>
      <c r="BD298" s="4"/>
      <c r="BE298" s="4"/>
      <c r="BF298" s="4">
        <f t="shared" si="1305"/>
        <v>0</v>
      </c>
      <c r="BG298" s="236">
        <f t="shared" si="1335"/>
        <v>0</v>
      </c>
      <c r="BH298" s="236">
        <f t="shared" si="1336"/>
        <v>0</v>
      </c>
      <c r="BI298" s="4"/>
      <c r="BJ298" s="4">
        <f t="shared" si="1306"/>
        <v>0</v>
      </c>
      <c r="BK298" s="236">
        <f t="shared" si="1337"/>
        <v>17.5</v>
      </c>
      <c r="BL298" s="236">
        <f t="shared" si="1338"/>
        <v>2065</v>
      </c>
      <c r="BM298" s="4"/>
      <c r="BN298" s="4">
        <f t="shared" si="1307"/>
        <v>0</v>
      </c>
      <c r="BO298" s="236">
        <f t="shared" si="1339"/>
        <v>20.25</v>
      </c>
      <c r="BP298" s="236">
        <f t="shared" si="1340"/>
        <v>2389.5</v>
      </c>
      <c r="BQ298" s="4"/>
      <c r="BR298" s="4">
        <f t="shared" si="1343"/>
        <v>0</v>
      </c>
      <c r="BS298" s="245">
        <f t="shared" si="1341"/>
        <v>5.5</v>
      </c>
      <c r="BT298" s="236">
        <f t="shared" si="1342"/>
        <v>649</v>
      </c>
      <c r="BU298" s="4"/>
      <c r="BV298" s="4"/>
      <c r="BW298" s="4"/>
      <c r="BX298" s="4"/>
      <c r="BY298" s="4"/>
      <c r="BZ298" s="4"/>
      <c r="CA298" s="4"/>
      <c r="CB298" s="4"/>
      <c r="CC298" s="4"/>
      <c r="CD298" s="4"/>
      <c r="CE298" s="4"/>
      <c r="CF298" s="4"/>
      <c r="CG298" s="4"/>
      <c r="CH298" s="4"/>
      <c r="CI298" s="4"/>
      <c r="CJ298" s="4"/>
      <c r="CK298" s="4"/>
      <c r="CL298" s="4"/>
      <c r="CM298" s="4">
        <f t="shared" si="1308"/>
        <v>0</v>
      </c>
      <c r="CN298" s="4">
        <f t="shared" si="1309"/>
        <v>0</v>
      </c>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row>
    <row r="299" spans="1:182" s="5" customFormat="1" x14ac:dyDescent="0.2">
      <c r="A299" s="60" t="s">
        <v>197</v>
      </c>
      <c r="B299" s="60" t="s">
        <v>198</v>
      </c>
      <c r="C299" s="60" t="s">
        <v>7</v>
      </c>
      <c r="D299" s="60">
        <v>118</v>
      </c>
      <c r="E299" s="6"/>
      <c r="F299" s="67">
        <f t="shared" si="1310"/>
        <v>0</v>
      </c>
      <c r="G299" s="6"/>
      <c r="H299" s="67">
        <f t="shared" si="1311"/>
        <v>0</v>
      </c>
      <c r="I299" s="6">
        <v>1</v>
      </c>
      <c r="J299" s="67">
        <f t="shared" si="1312"/>
        <v>118</v>
      </c>
      <c r="K299" s="6"/>
      <c r="L299" s="67">
        <f t="shared" si="1313"/>
        <v>0</v>
      </c>
      <c r="M299" s="6"/>
      <c r="N299" s="67">
        <f t="shared" si="1314"/>
        <v>0</v>
      </c>
      <c r="O299" s="6"/>
      <c r="P299" s="67">
        <f t="shared" si="1315"/>
        <v>0</v>
      </c>
      <c r="Q299" s="6"/>
      <c r="R299" s="67">
        <f t="shared" si="1316"/>
        <v>0</v>
      </c>
      <c r="S299" s="6"/>
      <c r="T299" s="67">
        <f t="shared" si="1317"/>
        <v>0</v>
      </c>
      <c r="U299" s="6"/>
      <c r="V299" s="67">
        <f t="shared" si="1318"/>
        <v>0</v>
      </c>
      <c r="W299" s="6"/>
      <c r="X299" s="67">
        <f t="shared" si="1319"/>
        <v>0</v>
      </c>
      <c r="Y299" s="6"/>
      <c r="Z299" s="67">
        <f t="shared" si="1320"/>
        <v>0</v>
      </c>
      <c r="AA299" s="6"/>
      <c r="AB299" s="67">
        <f t="shared" si="1321"/>
        <v>0</v>
      </c>
      <c r="AC299" s="62"/>
      <c r="AD299" s="67">
        <f t="shared" si="1322"/>
        <v>0</v>
      </c>
      <c r="AE299" s="62"/>
      <c r="AF299" s="67">
        <f t="shared" si="1323"/>
        <v>0</v>
      </c>
      <c r="AG299" s="62"/>
      <c r="AH299" s="67">
        <f t="shared" si="1324"/>
        <v>0</v>
      </c>
      <c r="AI299" s="62"/>
      <c r="AJ299" s="67">
        <f t="shared" si="1325"/>
        <v>0</v>
      </c>
      <c r="AK299" s="62"/>
      <c r="AL299" s="67">
        <f t="shared" si="1326"/>
        <v>0</v>
      </c>
      <c r="AM299" s="62"/>
      <c r="AN299" s="67">
        <f t="shared" si="1327"/>
        <v>0</v>
      </c>
      <c r="AO299" s="62"/>
      <c r="AP299" s="67">
        <f t="shared" si="1328"/>
        <v>0</v>
      </c>
      <c r="AQ299" s="62"/>
      <c r="AR299" s="67">
        <f t="shared" si="1329"/>
        <v>0</v>
      </c>
      <c r="AS299" s="62"/>
      <c r="AT299" s="67">
        <f t="shared" si="1330"/>
        <v>0</v>
      </c>
      <c r="AU299" s="62"/>
      <c r="AV299" s="67">
        <f t="shared" si="1331"/>
        <v>0</v>
      </c>
      <c r="AW299" s="62"/>
      <c r="AX299" s="67">
        <f t="shared" si="1332"/>
        <v>0</v>
      </c>
      <c r="AY299" s="62"/>
      <c r="AZ299" s="67">
        <f t="shared" si="1333"/>
        <v>0</v>
      </c>
      <c r="BA299" s="57"/>
      <c r="BB299" s="64">
        <f t="shared" si="1334"/>
        <v>1</v>
      </c>
      <c r="BC299" s="64">
        <f t="shared" si="1304"/>
        <v>118</v>
      </c>
      <c r="BD299" s="4"/>
      <c r="BE299" s="4"/>
      <c r="BF299" s="4">
        <f t="shared" si="1305"/>
        <v>0</v>
      </c>
      <c r="BG299" s="236">
        <f t="shared" si="1335"/>
        <v>0</v>
      </c>
      <c r="BH299" s="236">
        <f t="shared" si="1336"/>
        <v>0</v>
      </c>
      <c r="BI299" s="4"/>
      <c r="BJ299" s="4">
        <f t="shared" si="1306"/>
        <v>0</v>
      </c>
      <c r="BK299" s="236">
        <f t="shared" si="1337"/>
        <v>0</v>
      </c>
      <c r="BL299" s="236">
        <f t="shared" si="1338"/>
        <v>0</v>
      </c>
      <c r="BM299" s="4"/>
      <c r="BN299" s="4">
        <f t="shared" si="1307"/>
        <v>0</v>
      </c>
      <c r="BO299" s="236">
        <f t="shared" si="1339"/>
        <v>1</v>
      </c>
      <c r="BP299" s="236">
        <f t="shared" si="1340"/>
        <v>118</v>
      </c>
      <c r="BQ299" s="4"/>
      <c r="BR299" s="4">
        <f t="shared" si="1343"/>
        <v>0</v>
      </c>
      <c r="BS299" s="236">
        <f t="shared" si="1341"/>
        <v>0</v>
      </c>
      <c r="BT299" s="236">
        <f t="shared" si="1342"/>
        <v>0</v>
      </c>
      <c r="BU299" s="4"/>
      <c r="BV299" s="4"/>
      <c r="BW299" s="4"/>
      <c r="BX299" s="4"/>
      <c r="BY299" s="4"/>
      <c r="BZ299" s="4"/>
      <c r="CA299" s="4"/>
      <c r="CB299" s="4"/>
      <c r="CC299" s="4"/>
      <c r="CD299" s="4"/>
      <c r="CE299" s="4"/>
      <c r="CF299" s="4"/>
      <c r="CG299" s="4"/>
      <c r="CH299" s="4"/>
      <c r="CI299" s="4"/>
      <c r="CJ299" s="4"/>
      <c r="CK299" s="4"/>
      <c r="CL299" s="4"/>
      <c r="CM299" s="4">
        <f t="shared" si="1308"/>
        <v>0</v>
      </c>
      <c r="CN299" s="4">
        <f t="shared" si="1309"/>
        <v>0</v>
      </c>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row>
    <row r="300" spans="1:182" s="5" customFormat="1" x14ac:dyDescent="0.2">
      <c r="A300" s="60"/>
      <c r="B300" s="60"/>
      <c r="C300" s="60" t="s">
        <v>7</v>
      </c>
      <c r="D300" s="60">
        <v>118</v>
      </c>
      <c r="E300" s="6"/>
      <c r="F300" s="67">
        <f t="shared" si="1310"/>
        <v>0</v>
      </c>
      <c r="G300" s="6"/>
      <c r="H300" s="67">
        <f t="shared" si="1311"/>
        <v>0</v>
      </c>
      <c r="I300" s="6"/>
      <c r="J300" s="67">
        <f t="shared" si="1312"/>
        <v>0</v>
      </c>
      <c r="K300" s="6"/>
      <c r="L300" s="67">
        <f t="shared" si="1313"/>
        <v>0</v>
      </c>
      <c r="M300" s="6"/>
      <c r="N300" s="67">
        <f t="shared" si="1314"/>
        <v>0</v>
      </c>
      <c r="O300" s="6"/>
      <c r="P300" s="67">
        <f t="shared" si="1315"/>
        <v>0</v>
      </c>
      <c r="Q300" s="6"/>
      <c r="R300" s="67">
        <f t="shared" si="1316"/>
        <v>0</v>
      </c>
      <c r="S300" s="6"/>
      <c r="T300" s="67">
        <f t="shared" si="1317"/>
        <v>0</v>
      </c>
      <c r="U300" s="6"/>
      <c r="V300" s="67">
        <f t="shared" si="1318"/>
        <v>0</v>
      </c>
      <c r="W300" s="6"/>
      <c r="X300" s="67">
        <f t="shared" si="1319"/>
        <v>0</v>
      </c>
      <c r="Y300" s="6"/>
      <c r="Z300" s="67">
        <f t="shared" si="1320"/>
        <v>0</v>
      </c>
      <c r="AA300" s="6"/>
      <c r="AB300" s="67">
        <f t="shared" si="1321"/>
        <v>0</v>
      </c>
      <c r="AC300" s="62"/>
      <c r="AD300" s="67">
        <f t="shared" si="1322"/>
        <v>0</v>
      </c>
      <c r="AE300" s="62"/>
      <c r="AF300" s="67">
        <f t="shared" si="1323"/>
        <v>0</v>
      </c>
      <c r="AG300" s="62"/>
      <c r="AH300" s="67">
        <f t="shared" si="1324"/>
        <v>0</v>
      </c>
      <c r="AI300" s="62"/>
      <c r="AJ300" s="67">
        <f t="shared" si="1325"/>
        <v>0</v>
      </c>
      <c r="AK300" s="62"/>
      <c r="AL300" s="67">
        <f t="shared" si="1326"/>
        <v>0</v>
      </c>
      <c r="AM300" s="62"/>
      <c r="AN300" s="67">
        <f t="shared" si="1327"/>
        <v>0</v>
      </c>
      <c r="AO300" s="62"/>
      <c r="AP300" s="67">
        <f t="shared" si="1328"/>
        <v>0</v>
      </c>
      <c r="AQ300" s="62"/>
      <c r="AR300" s="67">
        <f t="shared" si="1329"/>
        <v>0</v>
      </c>
      <c r="AS300" s="62"/>
      <c r="AT300" s="67">
        <f t="shared" si="1330"/>
        <v>0</v>
      </c>
      <c r="AU300" s="62"/>
      <c r="AV300" s="67">
        <f t="shared" si="1331"/>
        <v>0</v>
      </c>
      <c r="AW300" s="62"/>
      <c r="AX300" s="67">
        <f t="shared" si="1332"/>
        <v>0</v>
      </c>
      <c r="AY300" s="62"/>
      <c r="AZ300" s="67">
        <f t="shared" si="1333"/>
        <v>0</v>
      </c>
      <c r="BA300" s="57"/>
      <c r="BB300" s="64">
        <f t="shared" si="1334"/>
        <v>0</v>
      </c>
      <c r="BC300" s="64">
        <f t="shared" si="1304"/>
        <v>0</v>
      </c>
      <c r="BD300" s="4"/>
      <c r="BE300" s="4"/>
      <c r="BF300" s="4">
        <f t="shared" si="1305"/>
        <v>0</v>
      </c>
      <c r="BG300" s="236">
        <f t="shared" si="1335"/>
        <v>0</v>
      </c>
      <c r="BH300" s="236">
        <f t="shared" si="1336"/>
        <v>0</v>
      </c>
      <c r="BI300" s="4"/>
      <c r="BJ300" s="4">
        <f t="shared" si="1306"/>
        <v>0</v>
      </c>
      <c r="BK300" s="236">
        <f t="shared" si="1337"/>
        <v>0</v>
      </c>
      <c r="BL300" s="236">
        <f t="shared" si="1338"/>
        <v>0</v>
      </c>
      <c r="BM300" s="4"/>
      <c r="BN300" s="4">
        <f t="shared" si="1307"/>
        <v>0</v>
      </c>
      <c r="BO300" s="236">
        <f t="shared" si="1339"/>
        <v>0</v>
      </c>
      <c r="BP300" s="236">
        <f t="shared" si="1340"/>
        <v>0</v>
      </c>
      <c r="BQ300" s="4"/>
      <c r="BR300" s="4">
        <f t="shared" si="1343"/>
        <v>0</v>
      </c>
      <c r="BS300" s="236">
        <f t="shared" si="1341"/>
        <v>0</v>
      </c>
      <c r="BT300" s="236">
        <f t="shared" si="1342"/>
        <v>0</v>
      </c>
      <c r="BU300" s="4"/>
      <c r="BV300" s="4"/>
      <c r="BW300" s="4"/>
      <c r="BX300" s="4"/>
      <c r="BY300" s="4"/>
      <c r="BZ300" s="4"/>
      <c r="CA300" s="4"/>
      <c r="CB300" s="4"/>
      <c r="CC300" s="4"/>
      <c r="CD300" s="4"/>
      <c r="CE300" s="4"/>
      <c r="CF300" s="4"/>
      <c r="CG300" s="4"/>
      <c r="CH300" s="4"/>
      <c r="CI300" s="4"/>
      <c r="CJ300" s="4"/>
      <c r="CK300" s="4"/>
      <c r="CL300" s="4"/>
      <c r="CM300" s="4">
        <f t="shared" si="1308"/>
        <v>0</v>
      </c>
      <c r="CN300" s="4">
        <f t="shared" si="1309"/>
        <v>0</v>
      </c>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row>
    <row r="301" spans="1:182" s="5" customFormat="1" x14ac:dyDescent="0.2">
      <c r="A301" s="60"/>
      <c r="B301" s="60"/>
      <c r="C301" s="60" t="s">
        <v>7</v>
      </c>
      <c r="D301" s="60">
        <v>118</v>
      </c>
      <c r="E301" s="6"/>
      <c r="F301" s="67">
        <f t="shared" si="1310"/>
        <v>0</v>
      </c>
      <c r="G301" s="6"/>
      <c r="H301" s="67">
        <f t="shared" si="1311"/>
        <v>0</v>
      </c>
      <c r="I301" s="6"/>
      <c r="J301" s="67">
        <f t="shared" si="1312"/>
        <v>0</v>
      </c>
      <c r="K301" s="6"/>
      <c r="L301" s="67">
        <f t="shared" si="1313"/>
        <v>0</v>
      </c>
      <c r="M301" s="6"/>
      <c r="N301" s="67">
        <f t="shared" si="1314"/>
        <v>0</v>
      </c>
      <c r="O301" s="6"/>
      <c r="P301" s="67">
        <f t="shared" si="1315"/>
        <v>0</v>
      </c>
      <c r="Q301" s="6"/>
      <c r="R301" s="67">
        <f t="shared" si="1316"/>
        <v>0</v>
      </c>
      <c r="S301" s="6"/>
      <c r="T301" s="67">
        <f t="shared" si="1317"/>
        <v>0</v>
      </c>
      <c r="U301" s="6"/>
      <c r="V301" s="67">
        <f t="shared" si="1318"/>
        <v>0</v>
      </c>
      <c r="W301" s="6"/>
      <c r="X301" s="67">
        <f t="shared" si="1319"/>
        <v>0</v>
      </c>
      <c r="Y301" s="6"/>
      <c r="Z301" s="67">
        <f t="shared" si="1320"/>
        <v>0</v>
      </c>
      <c r="AA301" s="6"/>
      <c r="AB301" s="67">
        <f t="shared" si="1321"/>
        <v>0</v>
      </c>
      <c r="AC301" s="62"/>
      <c r="AD301" s="67">
        <f t="shared" si="1322"/>
        <v>0</v>
      </c>
      <c r="AE301" s="62"/>
      <c r="AF301" s="67">
        <f t="shared" si="1323"/>
        <v>0</v>
      </c>
      <c r="AG301" s="62"/>
      <c r="AH301" s="67">
        <f t="shared" si="1324"/>
        <v>0</v>
      </c>
      <c r="AI301" s="62"/>
      <c r="AJ301" s="67">
        <f t="shared" si="1325"/>
        <v>0</v>
      </c>
      <c r="AK301" s="62"/>
      <c r="AL301" s="67">
        <f t="shared" si="1326"/>
        <v>0</v>
      </c>
      <c r="AM301" s="62"/>
      <c r="AN301" s="67">
        <f t="shared" si="1327"/>
        <v>0</v>
      </c>
      <c r="AO301" s="62"/>
      <c r="AP301" s="67">
        <f t="shared" si="1328"/>
        <v>0</v>
      </c>
      <c r="AQ301" s="62"/>
      <c r="AR301" s="67">
        <f t="shared" si="1329"/>
        <v>0</v>
      </c>
      <c r="AS301" s="62"/>
      <c r="AT301" s="67">
        <f t="shared" si="1330"/>
        <v>0</v>
      </c>
      <c r="AU301" s="62"/>
      <c r="AV301" s="67">
        <f t="shared" si="1331"/>
        <v>0</v>
      </c>
      <c r="AW301" s="62"/>
      <c r="AX301" s="67">
        <f t="shared" si="1332"/>
        <v>0</v>
      </c>
      <c r="AY301" s="62"/>
      <c r="AZ301" s="67">
        <f t="shared" si="1333"/>
        <v>0</v>
      </c>
      <c r="BA301" s="57"/>
      <c r="BB301" s="64">
        <f t="shared" si="1334"/>
        <v>0</v>
      </c>
      <c r="BC301" s="64">
        <f t="shared" si="1304"/>
        <v>0</v>
      </c>
      <c r="BD301" s="4"/>
      <c r="BE301" s="4"/>
      <c r="BF301" s="4">
        <f t="shared" si="1305"/>
        <v>0</v>
      </c>
      <c r="BG301" s="236">
        <f t="shared" si="1335"/>
        <v>0</v>
      </c>
      <c r="BH301" s="236">
        <f t="shared" si="1336"/>
        <v>0</v>
      </c>
      <c r="BI301" s="4"/>
      <c r="BJ301" s="4">
        <f t="shared" si="1306"/>
        <v>0</v>
      </c>
      <c r="BK301" s="236">
        <f t="shared" si="1337"/>
        <v>0</v>
      </c>
      <c r="BL301" s="236">
        <f t="shared" si="1338"/>
        <v>0</v>
      </c>
      <c r="BM301" s="4"/>
      <c r="BN301" s="4">
        <f t="shared" si="1307"/>
        <v>0</v>
      </c>
      <c r="BO301" s="236">
        <f t="shared" si="1339"/>
        <v>0</v>
      </c>
      <c r="BP301" s="236">
        <f t="shared" si="1340"/>
        <v>0</v>
      </c>
      <c r="BQ301" s="4"/>
      <c r="BR301" s="4">
        <f t="shared" si="1343"/>
        <v>0</v>
      </c>
      <c r="BS301" s="236">
        <f t="shared" si="1341"/>
        <v>0</v>
      </c>
      <c r="BT301" s="236">
        <f t="shared" si="1342"/>
        <v>0</v>
      </c>
      <c r="BU301" s="4"/>
      <c r="BV301" s="4"/>
      <c r="BW301" s="4"/>
      <c r="BX301" s="4"/>
      <c r="BY301" s="4"/>
      <c r="BZ301" s="4"/>
      <c r="CA301" s="4"/>
      <c r="CB301" s="4"/>
      <c r="CC301" s="4"/>
      <c r="CD301" s="4"/>
      <c r="CE301" s="4"/>
      <c r="CF301" s="4"/>
      <c r="CG301" s="4"/>
      <c r="CH301" s="4"/>
      <c r="CI301" s="4"/>
      <c r="CJ301" s="4"/>
      <c r="CK301" s="4"/>
      <c r="CL301" s="4"/>
      <c r="CM301" s="4">
        <f t="shared" si="1308"/>
        <v>0</v>
      </c>
      <c r="CN301" s="4">
        <f t="shared" si="1309"/>
        <v>0</v>
      </c>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row>
    <row r="302" spans="1:182" s="5" customFormat="1" x14ac:dyDescent="0.2">
      <c r="A302" s="60" t="s">
        <v>114</v>
      </c>
      <c r="B302" s="60" t="s">
        <v>115</v>
      </c>
      <c r="C302" s="60" t="s">
        <v>3</v>
      </c>
      <c r="D302" s="60">
        <v>100</v>
      </c>
      <c r="E302" s="6"/>
      <c r="F302" s="67">
        <f>SUM(E302*$D302)</f>
        <v>0</v>
      </c>
      <c r="G302" s="6"/>
      <c r="H302" s="67">
        <f>SUM(G302*$D302)</f>
        <v>0</v>
      </c>
      <c r="I302" s="6"/>
      <c r="J302" s="67">
        <f>SUM(I302*$D302)</f>
        <v>0</v>
      </c>
      <c r="K302" s="6"/>
      <c r="L302" s="67">
        <f>SUM(K302*$D302)</f>
        <v>0</v>
      </c>
      <c r="M302" s="6"/>
      <c r="N302" s="67">
        <f>SUM(M302*$D302)</f>
        <v>0</v>
      </c>
      <c r="O302" s="6"/>
      <c r="P302" s="67">
        <f>SUM(O302*$D302)</f>
        <v>0</v>
      </c>
      <c r="Q302" s="6"/>
      <c r="R302" s="67">
        <f>SUM(Q302*$D302)</f>
        <v>0</v>
      </c>
      <c r="S302" s="6"/>
      <c r="T302" s="67">
        <f>SUM(S302*$D302)</f>
        <v>0</v>
      </c>
      <c r="U302" s="6"/>
      <c r="V302" s="67">
        <f>SUM(U302*$D302)</f>
        <v>0</v>
      </c>
      <c r="W302" s="6"/>
      <c r="X302" s="67">
        <f>SUM(W302*$D302)</f>
        <v>0</v>
      </c>
      <c r="Y302" s="6"/>
      <c r="Z302" s="67">
        <f>SUM(Y302*$D302)</f>
        <v>0</v>
      </c>
      <c r="AA302" s="6"/>
      <c r="AB302" s="67">
        <f>SUM(AA302*$D302)</f>
        <v>0</v>
      </c>
      <c r="AC302" s="62"/>
      <c r="AD302" s="67">
        <f>SUM(AC302*$D302)</f>
        <v>0</v>
      </c>
      <c r="AE302" s="62"/>
      <c r="AF302" s="67">
        <f>SUM(AE302*$D302)</f>
        <v>0</v>
      </c>
      <c r="AG302" s="62"/>
      <c r="AH302" s="67">
        <f>SUM(AG302*$D302)</f>
        <v>0</v>
      </c>
      <c r="AI302" s="62"/>
      <c r="AJ302" s="67">
        <f>SUM(AI302*$D302)</f>
        <v>0</v>
      </c>
      <c r="AK302" s="62"/>
      <c r="AL302" s="67">
        <f>SUM(AK302*$D302)</f>
        <v>0</v>
      </c>
      <c r="AM302" s="62"/>
      <c r="AN302" s="67">
        <f>SUM(AM302*$D302)</f>
        <v>0</v>
      </c>
      <c r="AO302" s="62"/>
      <c r="AP302" s="67">
        <f>SUM(AO302*$D302)</f>
        <v>0</v>
      </c>
      <c r="AQ302" s="62"/>
      <c r="AR302" s="67">
        <f>SUM(AQ302*$D302)</f>
        <v>0</v>
      </c>
      <c r="AS302" s="62"/>
      <c r="AT302" s="67">
        <f>SUM(AS302*$D302)</f>
        <v>0</v>
      </c>
      <c r="AU302" s="62"/>
      <c r="AV302" s="67">
        <f>SUM(AU302*$D302)</f>
        <v>0</v>
      </c>
      <c r="AW302" s="62"/>
      <c r="AX302" s="67">
        <f>SUM(AW302*$D302)</f>
        <v>0</v>
      </c>
      <c r="AY302" s="62"/>
      <c r="AZ302" s="67">
        <f>SUM(AY302*$D302)</f>
        <v>0</v>
      </c>
      <c r="BA302" s="57"/>
      <c r="BB302" s="64">
        <f>SUM(E302+G302+I302+K302+M302+O302+Q302+S302+U302+W302+Y302+AA302+AC302+AE302+AG302+AI302+AK302+AM302+AO302+AQ302+AS302+AU302+AW302+AY302)</f>
        <v>0</v>
      </c>
      <c r="BC302" s="64">
        <f>ROUND(BB302*D302*2,1)/2</f>
        <v>0</v>
      </c>
      <c r="BD302" s="4"/>
      <c r="BE302" s="4">
        <v>1.75</v>
      </c>
      <c r="BF302" s="4">
        <f>SUM(BE302*D302)</f>
        <v>175</v>
      </c>
      <c r="BG302" s="236">
        <f t="shared" ref="BG302:BH305" si="1344">SUM(BE302+E302)</f>
        <v>1.75</v>
      </c>
      <c r="BH302" s="236">
        <f t="shared" si="1344"/>
        <v>175</v>
      </c>
      <c r="BI302" s="4"/>
      <c r="BJ302" s="4">
        <f>SUM(BI302*D302)</f>
        <v>0</v>
      </c>
      <c r="BK302" s="236">
        <f t="shared" ref="BK302:BL305" si="1345">SUM(BI302+G302)</f>
        <v>0</v>
      </c>
      <c r="BL302" s="236">
        <f t="shared" si="1345"/>
        <v>0</v>
      </c>
      <c r="BM302" s="4"/>
      <c r="BN302" s="4">
        <f>SUM(BM302*D302)</f>
        <v>0</v>
      </c>
      <c r="BO302" s="236">
        <f>BM302+I302</f>
        <v>0</v>
      </c>
      <c r="BP302" s="236">
        <f>J302+BN302</f>
        <v>0</v>
      </c>
      <c r="BQ302" s="4"/>
      <c r="BR302" s="4">
        <f>SUM(BQ302*D302)</f>
        <v>0</v>
      </c>
      <c r="BS302" s="236">
        <f t="shared" ref="BS302:BT305" si="1346">SUM(BQ302+K302)</f>
        <v>0</v>
      </c>
      <c r="BT302" s="236">
        <f t="shared" si="1346"/>
        <v>0</v>
      </c>
      <c r="BU302" s="4"/>
      <c r="BV302" s="4"/>
      <c r="BW302" s="4"/>
      <c r="BX302" s="4"/>
      <c r="BY302" s="4"/>
      <c r="BZ302" s="4"/>
      <c r="CA302" s="4"/>
      <c r="CB302" s="4"/>
      <c r="CC302" s="4"/>
      <c r="CD302" s="4"/>
      <c r="CE302" s="4"/>
      <c r="CF302" s="4"/>
      <c r="CG302" s="4"/>
      <c r="CH302" s="4"/>
      <c r="CI302" s="4"/>
      <c r="CJ302" s="4"/>
      <c r="CK302" s="4"/>
      <c r="CL302" s="4"/>
      <c r="CM302" s="4">
        <f t="shared" ref="CM302:CN305" si="1347">SUM(BE302+BI302+BM302+BQ302+BU302+BW302+BY302+CA302+CC302+CE302+CG302+CI302)</f>
        <v>1.75</v>
      </c>
      <c r="CN302" s="4">
        <f t="shared" si="1347"/>
        <v>175</v>
      </c>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row>
    <row r="303" spans="1:182" s="5" customFormat="1" x14ac:dyDescent="0.2">
      <c r="A303" s="60" t="s">
        <v>167</v>
      </c>
      <c r="B303" s="60" t="s">
        <v>168</v>
      </c>
      <c r="C303" s="60" t="s">
        <v>3</v>
      </c>
      <c r="D303" s="60">
        <v>100</v>
      </c>
      <c r="E303" s="6"/>
      <c r="F303" s="67">
        <f>SUM(E303*$D303)</f>
        <v>0</v>
      </c>
      <c r="G303" s="6">
        <v>12.75</v>
      </c>
      <c r="H303" s="67">
        <f>SUM(G303*$D303)</f>
        <v>1275</v>
      </c>
      <c r="I303" s="6">
        <v>1</v>
      </c>
      <c r="J303" s="67">
        <f>SUM(I303*$D303)</f>
        <v>100</v>
      </c>
      <c r="K303" s="6"/>
      <c r="L303" s="67">
        <f>SUM(K303*$D303)</f>
        <v>0</v>
      </c>
      <c r="M303" s="6"/>
      <c r="N303" s="67">
        <f>SUM(M303*$D303)</f>
        <v>0</v>
      </c>
      <c r="O303" s="6"/>
      <c r="P303" s="67">
        <f>SUM(O303*$D303)</f>
        <v>0</v>
      </c>
      <c r="Q303" s="6"/>
      <c r="R303" s="67">
        <f>SUM(Q303*$D303)</f>
        <v>0</v>
      </c>
      <c r="S303" s="6"/>
      <c r="T303" s="67">
        <f>SUM(S303*$D303)</f>
        <v>0</v>
      </c>
      <c r="U303" s="6"/>
      <c r="V303" s="67">
        <f>SUM(U303*$D303)</f>
        <v>0</v>
      </c>
      <c r="W303" s="6"/>
      <c r="X303" s="67">
        <f>SUM(W303*$D303)</f>
        <v>0</v>
      </c>
      <c r="Y303" s="6"/>
      <c r="Z303" s="67">
        <f>SUM(Y303*$D303)</f>
        <v>0</v>
      </c>
      <c r="AA303" s="6"/>
      <c r="AB303" s="67">
        <f>SUM(AA303*$D303)</f>
        <v>0</v>
      </c>
      <c r="AC303" s="62"/>
      <c r="AD303" s="67">
        <f>SUM(AC303*$D303)</f>
        <v>0</v>
      </c>
      <c r="AE303" s="62"/>
      <c r="AF303" s="67">
        <f>SUM(AE303*$D303)</f>
        <v>0</v>
      </c>
      <c r="AG303" s="62"/>
      <c r="AH303" s="67">
        <f>SUM(AG303*$D303)</f>
        <v>0</v>
      </c>
      <c r="AI303" s="62"/>
      <c r="AJ303" s="67">
        <f>SUM(AI303*$D303)</f>
        <v>0</v>
      </c>
      <c r="AK303" s="62"/>
      <c r="AL303" s="67">
        <f>SUM(AK303*$D303)</f>
        <v>0</v>
      </c>
      <c r="AM303" s="62"/>
      <c r="AN303" s="67">
        <f>SUM(AM303*$D303)</f>
        <v>0</v>
      </c>
      <c r="AO303" s="62"/>
      <c r="AP303" s="67">
        <f>SUM(AO303*$D303)</f>
        <v>0</v>
      </c>
      <c r="AQ303" s="62"/>
      <c r="AR303" s="67">
        <f>SUM(AQ303*$D303)</f>
        <v>0</v>
      </c>
      <c r="AS303" s="62"/>
      <c r="AT303" s="67">
        <f>SUM(AS303*$D303)</f>
        <v>0</v>
      </c>
      <c r="AU303" s="62"/>
      <c r="AV303" s="67">
        <f>SUM(AU303*$D303)</f>
        <v>0</v>
      </c>
      <c r="AW303" s="62"/>
      <c r="AX303" s="67">
        <f>SUM(AW303*$D303)</f>
        <v>0</v>
      </c>
      <c r="AY303" s="62"/>
      <c r="AZ303" s="67">
        <f>SUM(AY303*$D303)</f>
        <v>0</v>
      </c>
      <c r="BA303" s="57"/>
      <c r="BB303" s="64">
        <f>SUM(E303+G303+I303+K303+M303+O303+Q303+S303+U303+W303+Y303+AA303+AC303+AE303+AG303+AI303+AK303+AM303+AO303+AQ303+AS303+AU303+AW303+AY303)</f>
        <v>13.75</v>
      </c>
      <c r="BC303" s="64">
        <f>ROUND(BB303*D303*2,1)/2</f>
        <v>1375</v>
      </c>
      <c r="BD303" s="4"/>
      <c r="BE303" s="4"/>
      <c r="BF303" s="4">
        <f>SUM(BE303*D303)</f>
        <v>0</v>
      </c>
      <c r="BG303" s="236">
        <f t="shared" si="1344"/>
        <v>0</v>
      </c>
      <c r="BH303" s="236">
        <f t="shared" si="1344"/>
        <v>0</v>
      </c>
      <c r="BI303" s="4"/>
      <c r="BJ303" s="4">
        <f>SUM(BI303*D303)</f>
        <v>0</v>
      </c>
      <c r="BK303" s="236">
        <f t="shared" si="1345"/>
        <v>12.75</v>
      </c>
      <c r="BL303" s="236">
        <f t="shared" si="1345"/>
        <v>1275</v>
      </c>
      <c r="BM303" s="4"/>
      <c r="BN303" s="4">
        <f>SUM(BM303*D303)</f>
        <v>0</v>
      </c>
      <c r="BO303" s="236">
        <f>BM303+I303</f>
        <v>1</v>
      </c>
      <c r="BP303" s="236">
        <f>J303+BN303</f>
        <v>100</v>
      </c>
      <c r="BQ303" s="4"/>
      <c r="BR303" s="4">
        <f>SUM(BQ303*D303)</f>
        <v>0</v>
      </c>
      <c r="BS303" s="236">
        <f t="shared" si="1346"/>
        <v>0</v>
      </c>
      <c r="BT303" s="236">
        <f t="shared" si="1346"/>
        <v>0</v>
      </c>
      <c r="BU303" s="4"/>
      <c r="BV303" s="4"/>
      <c r="BW303" s="4"/>
      <c r="BX303" s="4"/>
      <c r="BY303" s="4"/>
      <c r="BZ303" s="4"/>
      <c r="CA303" s="4"/>
      <c r="CB303" s="4"/>
      <c r="CC303" s="4"/>
      <c r="CD303" s="4"/>
      <c r="CE303" s="4"/>
      <c r="CF303" s="4"/>
      <c r="CG303" s="4"/>
      <c r="CH303" s="4"/>
      <c r="CI303" s="4"/>
      <c r="CJ303" s="4"/>
      <c r="CK303" s="4"/>
      <c r="CL303" s="4"/>
      <c r="CM303" s="4">
        <f t="shared" si="1347"/>
        <v>0</v>
      </c>
      <c r="CN303" s="4">
        <f t="shared" si="1347"/>
        <v>0</v>
      </c>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row>
    <row r="304" spans="1:182" s="5" customFormat="1" x14ac:dyDescent="0.2">
      <c r="A304" s="60" t="s">
        <v>202</v>
      </c>
      <c r="B304" s="60" t="s">
        <v>203</v>
      </c>
      <c r="C304" s="60" t="s">
        <v>3</v>
      </c>
      <c r="D304" s="60">
        <v>100</v>
      </c>
      <c r="E304" s="6"/>
      <c r="F304" s="67">
        <f>SUM(E304*$D304)</f>
        <v>0</v>
      </c>
      <c r="G304" s="6"/>
      <c r="H304" s="67">
        <f>SUM(G304*$D304)</f>
        <v>0</v>
      </c>
      <c r="I304" s="6"/>
      <c r="J304" s="67">
        <f>SUM(I304*$D304)</f>
        <v>0</v>
      </c>
      <c r="K304" s="6">
        <v>28</v>
      </c>
      <c r="L304" s="67">
        <f>SUM(K304*$D304)</f>
        <v>2800</v>
      </c>
      <c r="M304" s="6">
        <v>29</v>
      </c>
      <c r="N304" s="67">
        <f>SUM(M304*$D304)</f>
        <v>2900</v>
      </c>
      <c r="O304" s="6"/>
      <c r="P304" s="67">
        <f>SUM(O304*$D304)</f>
        <v>0</v>
      </c>
      <c r="Q304" s="6"/>
      <c r="R304" s="67">
        <f>SUM(Q304*$D304)</f>
        <v>0</v>
      </c>
      <c r="S304" s="6"/>
      <c r="T304" s="67">
        <f>SUM(S304*$D304)</f>
        <v>0</v>
      </c>
      <c r="U304" s="6"/>
      <c r="V304" s="67">
        <f>SUM(U304*$D304)</f>
        <v>0</v>
      </c>
      <c r="W304" s="6"/>
      <c r="X304" s="67">
        <f>SUM(W304*$D304)</f>
        <v>0</v>
      </c>
      <c r="Y304" s="6"/>
      <c r="Z304" s="67">
        <f>SUM(Y304*$D304)</f>
        <v>0</v>
      </c>
      <c r="AA304" s="6"/>
      <c r="AB304" s="67">
        <f>SUM(AA304*$D304)</f>
        <v>0</v>
      </c>
      <c r="AC304" s="62"/>
      <c r="AD304" s="67">
        <f>SUM(AC304*$D304)</f>
        <v>0</v>
      </c>
      <c r="AE304" s="62"/>
      <c r="AF304" s="67">
        <f>SUM(AE304*$D304)</f>
        <v>0</v>
      </c>
      <c r="AG304" s="62"/>
      <c r="AH304" s="67">
        <f>SUM(AG304*$D304)</f>
        <v>0</v>
      </c>
      <c r="AI304" s="62"/>
      <c r="AJ304" s="67">
        <f>SUM(AI304*$D304)</f>
        <v>0</v>
      </c>
      <c r="AK304" s="62"/>
      <c r="AL304" s="67">
        <f>SUM(AK304*$D304)</f>
        <v>0</v>
      </c>
      <c r="AM304" s="62"/>
      <c r="AN304" s="67">
        <f>SUM(AM304*$D304)</f>
        <v>0</v>
      </c>
      <c r="AO304" s="62"/>
      <c r="AP304" s="67">
        <f>SUM(AO304*$D304)</f>
        <v>0</v>
      </c>
      <c r="AQ304" s="62"/>
      <c r="AR304" s="67">
        <f>SUM(AQ304*$D304)</f>
        <v>0</v>
      </c>
      <c r="AS304" s="62"/>
      <c r="AT304" s="67">
        <f>SUM(AS304*$D304)</f>
        <v>0</v>
      </c>
      <c r="AU304" s="62"/>
      <c r="AV304" s="67">
        <f>SUM(AU304*$D304)</f>
        <v>0</v>
      </c>
      <c r="AW304" s="62"/>
      <c r="AX304" s="67">
        <f>SUM(AW304*$D304)</f>
        <v>0</v>
      </c>
      <c r="AY304" s="62"/>
      <c r="AZ304" s="67">
        <f>SUM(AY304*$D304)</f>
        <v>0</v>
      </c>
      <c r="BA304" s="57"/>
      <c r="BB304" s="64">
        <f>SUM(E304+G304+I304+K304+M304+O304+Q304+S304+U304+W304+Y304+AA304+AC304+AE304+AG304+AI304+AK304+AM304+AO304+AQ304+AS304+AU304+AW304+AY304)</f>
        <v>57</v>
      </c>
      <c r="BC304" s="64">
        <f>ROUND(BB304*D304*2,1)/2</f>
        <v>5700</v>
      </c>
      <c r="BD304" s="4"/>
      <c r="BE304" s="4"/>
      <c r="BF304" s="4">
        <f>SUM(BE304*D304)</f>
        <v>0</v>
      </c>
      <c r="BG304" s="236">
        <f t="shared" si="1344"/>
        <v>0</v>
      </c>
      <c r="BH304" s="236">
        <f t="shared" si="1344"/>
        <v>0</v>
      </c>
      <c r="BI304" s="4"/>
      <c r="BJ304" s="4">
        <f>SUM(BI304*D304)</f>
        <v>0</v>
      </c>
      <c r="BK304" s="236">
        <f t="shared" si="1345"/>
        <v>0</v>
      </c>
      <c r="BL304" s="236">
        <f t="shared" si="1345"/>
        <v>0</v>
      </c>
      <c r="BM304" s="4"/>
      <c r="BN304" s="4">
        <f>SUM(BM304*D304)</f>
        <v>0</v>
      </c>
      <c r="BO304" s="236">
        <f>BM304+I304</f>
        <v>0</v>
      </c>
      <c r="BP304" s="236">
        <f>J304+BN304</f>
        <v>0</v>
      </c>
      <c r="BQ304" s="4"/>
      <c r="BR304" s="4">
        <f>SUM(BQ304*D304)</f>
        <v>0</v>
      </c>
      <c r="BS304" s="245">
        <f t="shared" si="1346"/>
        <v>28</v>
      </c>
      <c r="BT304" s="236">
        <f t="shared" si="1346"/>
        <v>2800</v>
      </c>
      <c r="BU304" s="4"/>
      <c r="BV304" s="4"/>
      <c r="BW304" s="4"/>
      <c r="BX304" s="4"/>
      <c r="BY304" s="4"/>
      <c r="BZ304" s="4"/>
      <c r="CA304" s="4"/>
      <c r="CB304" s="4"/>
      <c r="CC304" s="4"/>
      <c r="CD304" s="4"/>
      <c r="CE304" s="4"/>
      <c r="CF304" s="4"/>
      <c r="CG304" s="4"/>
      <c r="CH304" s="4"/>
      <c r="CI304" s="4"/>
      <c r="CJ304" s="4"/>
      <c r="CK304" s="4"/>
      <c r="CL304" s="4"/>
      <c r="CM304" s="4">
        <f t="shared" si="1347"/>
        <v>0</v>
      </c>
      <c r="CN304" s="4">
        <f t="shared" si="1347"/>
        <v>0</v>
      </c>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row>
    <row r="305" spans="1:182" s="5" customFormat="1" x14ac:dyDescent="0.2">
      <c r="A305" s="60" t="s">
        <v>186</v>
      </c>
      <c r="B305" s="60" t="s">
        <v>187</v>
      </c>
      <c r="C305" s="60" t="s">
        <v>3</v>
      </c>
      <c r="D305" s="60">
        <v>100</v>
      </c>
      <c r="E305" s="6"/>
      <c r="F305" s="67">
        <f>SUM(E305*$D305)</f>
        <v>0</v>
      </c>
      <c r="G305" s="6"/>
      <c r="H305" s="67">
        <f>SUM(G305*$D305)</f>
        <v>0</v>
      </c>
      <c r="I305" s="6"/>
      <c r="J305" s="67">
        <f>SUM(I305*$D305)</f>
        <v>0</v>
      </c>
      <c r="K305" s="6"/>
      <c r="L305" s="67">
        <f>SUM(K305*$D305)</f>
        <v>0</v>
      </c>
      <c r="M305" s="6"/>
      <c r="N305" s="67">
        <f>SUM(M305*$D305)</f>
        <v>0</v>
      </c>
      <c r="O305" s="6"/>
      <c r="P305" s="67">
        <f>SUM(O305*$D305)</f>
        <v>0</v>
      </c>
      <c r="Q305" s="6"/>
      <c r="R305" s="67">
        <f>SUM(Q305*$D305)</f>
        <v>0</v>
      </c>
      <c r="S305" s="6"/>
      <c r="T305" s="67">
        <f>SUM(S305*$D305)</f>
        <v>0</v>
      </c>
      <c r="U305" s="6"/>
      <c r="V305" s="67">
        <f>SUM(U305*$D305)</f>
        <v>0</v>
      </c>
      <c r="W305" s="6"/>
      <c r="X305" s="67">
        <f>SUM(W305*$D305)</f>
        <v>0</v>
      </c>
      <c r="Y305" s="6"/>
      <c r="Z305" s="67">
        <f>SUM(Y305*$D305)</f>
        <v>0</v>
      </c>
      <c r="AA305" s="6"/>
      <c r="AB305" s="67">
        <f>SUM(AA305*$D305)</f>
        <v>0</v>
      </c>
      <c r="AC305" s="62"/>
      <c r="AD305" s="67">
        <f>SUM(AC305*$D305)</f>
        <v>0</v>
      </c>
      <c r="AE305" s="62"/>
      <c r="AF305" s="67">
        <f>SUM(AE305*$D305)</f>
        <v>0</v>
      </c>
      <c r="AG305" s="62"/>
      <c r="AH305" s="67">
        <f>SUM(AG305*$D305)</f>
        <v>0</v>
      </c>
      <c r="AI305" s="62"/>
      <c r="AJ305" s="67">
        <f>SUM(AI305*$D305)</f>
        <v>0</v>
      </c>
      <c r="AK305" s="62"/>
      <c r="AL305" s="67">
        <f>SUM(AK305*$D305)</f>
        <v>0</v>
      </c>
      <c r="AM305" s="62"/>
      <c r="AN305" s="67">
        <f>SUM(AM305*$D305)</f>
        <v>0</v>
      </c>
      <c r="AO305" s="62"/>
      <c r="AP305" s="67">
        <f>SUM(AO305*$D305)</f>
        <v>0</v>
      </c>
      <c r="AQ305" s="62"/>
      <c r="AR305" s="67">
        <f>SUM(AQ305*$D305)</f>
        <v>0</v>
      </c>
      <c r="AS305" s="62"/>
      <c r="AT305" s="67">
        <f>SUM(AS305*$D305)</f>
        <v>0</v>
      </c>
      <c r="AU305" s="62"/>
      <c r="AV305" s="67">
        <f>SUM(AU305*$D305)</f>
        <v>0</v>
      </c>
      <c r="AW305" s="62"/>
      <c r="AX305" s="67">
        <f>SUM(AW305*$D305)</f>
        <v>0</v>
      </c>
      <c r="AY305" s="62"/>
      <c r="AZ305" s="67">
        <f>SUM(AY305*$D305)</f>
        <v>0</v>
      </c>
      <c r="BA305" s="57"/>
      <c r="BB305" s="64">
        <f>SUM(E305+G305+I305+K305+M305+O305+Q305+S305+U305+W305+Y305+AA305+AC305+AE305+AG305+AI305+AK305+AM305+AO305+AQ305+AS305+AU305+AW305+AY305)</f>
        <v>0</v>
      </c>
      <c r="BC305" s="64">
        <f>ROUND(BB305*D305*2,1)/2</f>
        <v>0</v>
      </c>
      <c r="BD305" s="4"/>
      <c r="BE305" s="4"/>
      <c r="BF305" s="4">
        <f>SUM(BE305*D305)</f>
        <v>0</v>
      </c>
      <c r="BG305" s="236">
        <f t="shared" si="1344"/>
        <v>0</v>
      </c>
      <c r="BH305" s="236">
        <f t="shared" si="1344"/>
        <v>0</v>
      </c>
      <c r="BI305" s="4"/>
      <c r="BJ305" s="4">
        <f>SUM(BI305*D305)</f>
        <v>0</v>
      </c>
      <c r="BK305" s="236">
        <f t="shared" si="1345"/>
        <v>0</v>
      </c>
      <c r="BL305" s="236">
        <f t="shared" si="1345"/>
        <v>0</v>
      </c>
      <c r="BM305" s="4">
        <v>0.75</v>
      </c>
      <c r="BN305" s="4">
        <f>SUM(BM305*D305)</f>
        <v>75</v>
      </c>
      <c r="BO305" s="236">
        <f>BM305+I305</f>
        <v>0.75</v>
      </c>
      <c r="BP305" s="236">
        <f>J305+BN305</f>
        <v>75</v>
      </c>
      <c r="BQ305" s="4"/>
      <c r="BR305" s="4">
        <f>SUM(BQ305*D305)</f>
        <v>0</v>
      </c>
      <c r="BS305" s="236">
        <f t="shared" si="1346"/>
        <v>0</v>
      </c>
      <c r="BT305" s="236">
        <f t="shared" si="1346"/>
        <v>0</v>
      </c>
      <c r="BU305" s="4"/>
      <c r="BV305" s="4"/>
      <c r="BW305" s="4"/>
      <c r="BX305" s="4"/>
      <c r="BY305" s="4"/>
      <c r="BZ305" s="4"/>
      <c r="CA305" s="4"/>
      <c r="CB305" s="4"/>
      <c r="CC305" s="4"/>
      <c r="CD305" s="4"/>
      <c r="CE305" s="4"/>
      <c r="CF305" s="4"/>
      <c r="CG305" s="4"/>
      <c r="CH305" s="4"/>
      <c r="CI305" s="4"/>
      <c r="CJ305" s="4"/>
      <c r="CK305" s="4"/>
      <c r="CL305" s="4"/>
      <c r="CM305" s="4">
        <f t="shared" si="1347"/>
        <v>0.75</v>
      </c>
      <c r="CN305" s="4">
        <f t="shared" si="1347"/>
        <v>75</v>
      </c>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row>
    <row r="306" spans="1:182" s="5" customFormat="1" x14ac:dyDescent="0.2">
      <c r="A306" s="60" t="s">
        <v>206</v>
      </c>
      <c r="B306" s="60" t="s">
        <v>130</v>
      </c>
      <c r="C306" s="60" t="s">
        <v>3</v>
      </c>
      <c r="D306" s="60">
        <v>100</v>
      </c>
      <c r="E306" s="6"/>
      <c r="F306" s="67">
        <f t="shared" si="1310"/>
        <v>0</v>
      </c>
      <c r="G306" s="6"/>
      <c r="H306" s="67">
        <f t="shared" si="1311"/>
        <v>0</v>
      </c>
      <c r="I306" s="6"/>
      <c r="J306" s="67">
        <f t="shared" si="1312"/>
        <v>0</v>
      </c>
      <c r="K306" s="6"/>
      <c r="L306" s="67">
        <f t="shared" si="1313"/>
        <v>0</v>
      </c>
      <c r="M306" s="6">
        <v>6</v>
      </c>
      <c r="N306" s="67">
        <f t="shared" si="1314"/>
        <v>600</v>
      </c>
      <c r="O306" s="6"/>
      <c r="P306" s="67">
        <f t="shared" si="1315"/>
        <v>0</v>
      </c>
      <c r="Q306" s="6"/>
      <c r="R306" s="67">
        <f t="shared" si="1316"/>
        <v>0</v>
      </c>
      <c r="S306" s="6"/>
      <c r="T306" s="67">
        <f t="shared" si="1317"/>
        <v>0</v>
      </c>
      <c r="U306" s="6"/>
      <c r="V306" s="67">
        <f t="shared" si="1318"/>
        <v>0</v>
      </c>
      <c r="W306" s="6"/>
      <c r="X306" s="67">
        <f t="shared" si="1319"/>
        <v>0</v>
      </c>
      <c r="Y306" s="6"/>
      <c r="Z306" s="67">
        <f t="shared" si="1320"/>
        <v>0</v>
      </c>
      <c r="AA306" s="6"/>
      <c r="AB306" s="67">
        <f t="shared" si="1321"/>
        <v>0</v>
      </c>
      <c r="AC306" s="62"/>
      <c r="AD306" s="67">
        <f t="shared" si="1322"/>
        <v>0</v>
      </c>
      <c r="AE306" s="62"/>
      <c r="AF306" s="67">
        <f t="shared" si="1323"/>
        <v>0</v>
      </c>
      <c r="AG306" s="62"/>
      <c r="AH306" s="67">
        <f t="shared" si="1324"/>
        <v>0</v>
      </c>
      <c r="AI306" s="62"/>
      <c r="AJ306" s="67">
        <f t="shared" si="1325"/>
        <v>0</v>
      </c>
      <c r="AK306" s="62"/>
      <c r="AL306" s="67">
        <f t="shared" si="1326"/>
        <v>0</v>
      </c>
      <c r="AM306" s="62"/>
      <c r="AN306" s="67">
        <f t="shared" si="1327"/>
        <v>0</v>
      </c>
      <c r="AO306" s="62"/>
      <c r="AP306" s="67">
        <f t="shared" si="1328"/>
        <v>0</v>
      </c>
      <c r="AQ306" s="62"/>
      <c r="AR306" s="67">
        <f t="shared" si="1329"/>
        <v>0</v>
      </c>
      <c r="AS306" s="62"/>
      <c r="AT306" s="67">
        <f t="shared" si="1330"/>
        <v>0</v>
      </c>
      <c r="AU306" s="62"/>
      <c r="AV306" s="67">
        <f t="shared" si="1331"/>
        <v>0</v>
      </c>
      <c r="AW306" s="62"/>
      <c r="AX306" s="67">
        <f t="shared" si="1332"/>
        <v>0</v>
      </c>
      <c r="AY306" s="62"/>
      <c r="AZ306" s="67">
        <f t="shared" si="1333"/>
        <v>0</v>
      </c>
      <c r="BA306" s="57"/>
      <c r="BB306" s="64">
        <f t="shared" si="1334"/>
        <v>6</v>
      </c>
      <c r="BC306" s="64">
        <f t="shared" si="1304"/>
        <v>600</v>
      </c>
      <c r="BD306" s="4"/>
      <c r="BE306" s="4"/>
      <c r="BF306" s="4">
        <f t="shared" si="1305"/>
        <v>0</v>
      </c>
      <c r="BG306" s="236">
        <f t="shared" si="1335"/>
        <v>0</v>
      </c>
      <c r="BH306" s="236">
        <f t="shared" si="1336"/>
        <v>0</v>
      </c>
      <c r="BI306" s="4"/>
      <c r="BJ306" s="4">
        <f t="shared" si="1306"/>
        <v>0</v>
      </c>
      <c r="BK306" s="236">
        <f t="shared" si="1337"/>
        <v>0</v>
      </c>
      <c r="BL306" s="236">
        <f t="shared" si="1338"/>
        <v>0</v>
      </c>
      <c r="BM306" s="4"/>
      <c r="BN306" s="4">
        <f t="shared" si="1307"/>
        <v>0</v>
      </c>
      <c r="BO306" s="236">
        <f t="shared" si="1339"/>
        <v>0</v>
      </c>
      <c r="BP306" s="236">
        <f t="shared" si="1340"/>
        <v>0</v>
      </c>
      <c r="BQ306" s="4"/>
      <c r="BR306" s="4">
        <f t="shared" si="1343"/>
        <v>0</v>
      </c>
      <c r="BS306" s="236">
        <f t="shared" si="1341"/>
        <v>0</v>
      </c>
      <c r="BT306" s="236">
        <f t="shared" si="1342"/>
        <v>0</v>
      </c>
      <c r="BU306" s="4"/>
      <c r="BV306" s="4"/>
      <c r="BW306" s="4"/>
      <c r="BX306" s="4"/>
      <c r="BY306" s="4"/>
      <c r="BZ306" s="4"/>
      <c r="CA306" s="4"/>
      <c r="CB306" s="4"/>
      <c r="CC306" s="4"/>
      <c r="CD306" s="4"/>
      <c r="CE306" s="4"/>
      <c r="CF306" s="4"/>
      <c r="CG306" s="4"/>
      <c r="CH306" s="4"/>
      <c r="CI306" s="4"/>
      <c r="CJ306" s="4"/>
      <c r="CK306" s="4"/>
      <c r="CL306" s="4"/>
      <c r="CM306" s="4">
        <f t="shared" si="1308"/>
        <v>0</v>
      </c>
      <c r="CN306" s="4">
        <f t="shared" si="1309"/>
        <v>0</v>
      </c>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row>
    <row r="307" spans="1:182" s="5" customFormat="1" x14ac:dyDescent="0.2">
      <c r="A307" s="60"/>
      <c r="B307" s="60"/>
      <c r="C307" s="60" t="s">
        <v>3</v>
      </c>
      <c r="D307" s="60">
        <v>100</v>
      </c>
      <c r="E307" s="6"/>
      <c r="F307" s="67">
        <f t="shared" si="1310"/>
        <v>0</v>
      </c>
      <c r="G307" s="6"/>
      <c r="H307" s="67">
        <f t="shared" si="1311"/>
        <v>0</v>
      </c>
      <c r="I307" s="6"/>
      <c r="J307" s="67">
        <f t="shared" si="1312"/>
        <v>0</v>
      </c>
      <c r="K307" s="6"/>
      <c r="L307" s="67">
        <f t="shared" si="1313"/>
        <v>0</v>
      </c>
      <c r="M307" s="6"/>
      <c r="N307" s="67">
        <f t="shared" si="1314"/>
        <v>0</v>
      </c>
      <c r="O307" s="6"/>
      <c r="P307" s="67">
        <f t="shared" si="1315"/>
        <v>0</v>
      </c>
      <c r="Q307" s="6"/>
      <c r="R307" s="67">
        <f t="shared" si="1316"/>
        <v>0</v>
      </c>
      <c r="S307" s="6"/>
      <c r="T307" s="67">
        <f t="shared" si="1317"/>
        <v>0</v>
      </c>
      <c r="U307" s="6"/>
      <c r="V307" s="67">
        <f t="shared" si="1318"/>
        <v>0</v>
      </c>
      <c r="W307" s="6"/>
      <c r="X307" s="67">
        <f t="shared" si="1319"/>
        <v>0</v>
      </c>
      <c r="Y307" s="6"/>
      <c r="Z307" s="67">
        <f t="shared" si="1320"/>
        <v>0</v>
      </c>
      <c r="AA307" s="6"/>
      <c r="AB307" s="67">
        <f t="shared" si="1321"/>
        <v>0</v>
      </c>
      <c r="AC307" s="62"/>
      <c r="AD307" s="67">
        <f t="shared" si="1322"/>
        <v>0</v>
      </c>
      <c r="AE307" s="62"/>
      <c r="AF307" s="67">
        <f t="shared" si="1323"/>
        <v>0</v>
      </c>
      <c r="AG307" s="62"/>
      <c r="AH307" s="67">
        <f t="shared" si="1324"/>
        <v>0</v>
      </c>
      <c r="AI307" s="62"/>
      <c r="AJ307" s="67">
        <f t="shared" si="1325"/>
        <v>0</v>
      </c>
      <c r="AK307" s="62"/>
      <c r="AL307" s="67">
        <f t="shared" si="1326"/>
        <v>0</v>
      </c>
      <c r="AM307" s="62"/>
      <c r="AN307" s="67">
        <f t="shared" si="1327"/>
        <v>0</v>
      </c>
      <c r="AO307" s="62"/>
      <c r="AP307" s="67">
        <f t="shared" si="1328"/>
        <v>0</v>
      </c>
      <c r="AQ307" s="62"/>
      <c r="AR307" s="67">
        <f t="shared" si="1329"/>
        <v>0</v>
      </c>
      <c r="AS307" s="62"/>
      <c r="AT307" s="67">
        <f t="shared" si="1330"/>
        <v>0</v>
      </c>
      <c r="AU307" s="62"/>
      <c r="AV307" s="67">
        <f t="shared" si="1331"/>
        <v>0</v>
      </c>
      <c r="AW307" s="62"/>
      <c r="AX307" s="67">
        <f t="shared" si="1332"/>
        <v>0</v>
      </c>
      <c r="AY307" s="62"/>
      <c r="AZ307" s="67">
        <f t="shared" si="1333"/>
        <v>0</v>
      </c>
      <c r="BA307" s="57"/>
      <c r="BB307" s="64">
        <f t="shared" si="1334"/>
        <v>0</v>
      </c>
      <c r="BC307" s="64">
        <f t="shared" si="1304"/>
        <v>0</v>
      </c>
      <c r="BD307" s="4"/>
      <c r="BE307" s="4"/>
      <c r="BF307" s="4">
        <f t="shared" si="1305"/>
        <v>0</v>
      </c>
      <c r="BG307" s="236">
        <f t="shared" si="1335"/>
        <v>0</v>
      </c>
      <c r="BH307" s="236">
        <f t="shared" si="1336"/>
        <v>0</v>
      </c>
      <c r="BI307" s="4"/>
      <c r="BJ307" s="4">
        <f t="shared" si="1306"/>
        <v>0</v>
      </c>
      <c r="BK307" s="236">
        <f t="shared" si="1337"/>
        <v>0</v>
      </c>
      <c r="BL307" s="236">
        <f t="shared" si="1338"/>
        <v>0</v>
      </c>
      <c r="BM307" s="4"/>
      <c r="BN307" s="4">
        <f t="shared" si="1307"/>
        <v>0</v>
      </c>
      <c r="BO307" s="236">
        <f t="shared" si="1339"/>
        <v>0</v>
      </c>
      <c r="BP307" s="236">
        <f t="shared" si="1340"/>
        <v>0</v>
      </c>
      <c r="BQ307" s="4"/>
      <c r="BR307" s="4">
        <f t="shared" si="1343"/>
        <v>0</v>
      </c>
      <c r="BS307" s="236">
        <f t="shared" si="1341"/>
        <v>0</v>
      </c>
      <c r="BT307" s="236">
        <f t="shared" si="1342"/>
        <v>0</v>
      </c>
      <c r="BU307" s="4"/>
      <c r="BV307" s="4"/>
      <c r="BW307" s="4"/>
      <c r="BX307" s="4"/>
      <c r="BY307" s="4"/>
      <c r="BZ307" s="4"/>
      <c r="CA307" s="4"/>
      <c r="CB307" s="4"/>
      <c r="CC307" s="4"/>
      <c r="CD307" s="4"/>
      <c r="CE307" s="4"/>
      <c r="CF307" s="4"/>
      <c r="CG307" s="4"/>
      <c r="CH307" s="4"/>
      <c r="CI307" s="4"/>
      <c r="CJ307" s="4"/>
      <c r="CK307" s="4"/>
      <c r="CL307" s="4"/>
      <c r="CM307" s="4">
        <f t="shared" si="1308"/>
        <v>0</v>
      </c>
      <c r="CN307" s="4">
        <f t="shared" si="1309"/>
        <v>0</v>
      </c>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row>
    <row r="308" spans="1:182" s="5" customFormat="1" x14ac:dyDescent="0.2">
      <c r="A308" s="60"/>
      <c r="B308" s="60"/>
      <c r="C308" s="60" t="s">
        <v>3</v>
      </c>
      <c r="D308" s="60">
        <v>100</v>
      </c>
      <c r="E308" s="6"/>
      <c r="F308" s="67">
        <f>SUM(E308*$D308)</f>
        <v>0</v>
      </c>
      <c r="G308" s="6"/>
      <c r="H308" s="67">
        <f t="shared" si="1311"/>
        <v>0</v>
      </c>
      <c r="I308" s="6"/>
      <c r="J308" s="67">
        <f t="shared" si="1312"/>
        <v>0</v>
      </c>
      <c r="K308" s="6"/>
      <c r="L308" s="67">
        <f>SUM(K308*$D308)</f>
        <v>0</v>
      </c>
      <c r="M308" s="6"/>
      <c r="N308" s="67">
        <f>SUM(M308*$D308)</f>
        <v>0</v>
      </c>
      <c r="O308" s="6"/>
      <c r="P308" s="67">
        <f>SUM(O308*$D308)</f>
        <v>0</v>
      </c>
      <c r="Q308" s="6"/>
      <c r="R308" s="67">
        <f>SUM(Q308*$D308)</f>
        <v>0</v>
      </c>
      <c r="S308" s="6"/>
      <c r="T308" s="67">
        <f>SUM(S308*$D308)</f>
        <v>0</v>
      </c>
      <c r="U308" s="6"/>
      <c r="V308" s="67">
        <f>SUM(U308*$D308)</f>
        <v>0</v>
      </c>
      <c r="W308" s="6"/>
      <c r="X308" s="67">
        <f>SUM(W308*$D308)</f>
        <v>0</v>
      </c>
      <c r="Y308" s="6"/>
      <c r="Z308" s="67">
        <f>SUM(Y308*$D308)</f>
        <v>0</v>
      </c>
      <c r="AA308" s="6"/>
      <c r="AB308" s="67">
        <f>SUM(AA308*$D308)</f>
        <v>0</v>
      </c>
      <c r="AC308" s="62"/>
      <c r="AD308" s="67">
        <f>SUM(AC308*$D308)</f>
        <v>0</v>
      </c>
      <c r="AE308" s="62"/>
      <c r="AF308" s="67">
        <f>SUM(AE308*$D308)</f>
        <v>0</v>
      </c>
      <c r="AG308" s="62"/>
      <c r="AH308" s="67">
        <f>SUM(AG308*$D308)</f>
        <v>0</v>
      </c>
      <c r="AI308" s="62"/>
      <c r="AJ308" s="67">
        <f>SUM(AI308*$D308)</f>
        <v>0</v>
      </c>
      <c r="AK308" s="62"/>
      <c r="AL308" s="67">
        <f>SUM(AK308*$D308)</f>
        <v>0</v>
      </c>
      <c r="AM308" s="62"/>
      <c r="AN308" s="67">
        <f>SUM(AM308*$D308)</f>
        <v>0</v>
      </c>
      <c r="AO308" s="62"/>
      <c r="AP308" s="67">
        <f>SUM(AO308*$D308)</f>
        <v>0</v>
      </c>
      <c r="AQ308" s="62"/>
      <c r="AR308" s="67">
        <f>SUM(AQ308*$D308)</f>
        <v>0</v>
      </c>
      <c r="AS308" s="62"/>
      <c r="AT308" s="67">
        <f>SUM(AS308*$D308)</f>
        <v>0</v>
      </c>
      <c r="AU308" s="62"/>
      <c r="AV308" s="67">
        <f>SUM(AU308*$D308)</f>
        <v>0</v>
      </c>
      <c r="AW308" s="62"/>
      <c r="AX308" s="67">
        <f>SUM(AW308*$D308)</f>
        <v>0</v>
      </c>
      <c r="AY308" s="62"/>
      <c r="AZ308" s="67">
        <f>SUM(AY308*$D308)</f>
        <v>0</v>
      </c>
      <c r="BA308" s="57"/>
      <c r="BB308" s="64">
        <f t="shared" si="1334"/>
        <v>0</v>
      </c>
      <c r="BC308" s="64">
        <f t="shared" si="1304"/>
        <v>0</v>
      </c>
      <c r="BD308" s="4"/>
      <c r="BE308" s="4"/>
      <c r="BF308" s="4">
        <f t="shared" si="1305"/>
        <v>0</v>
      </c>
      <c r="BG308" s="236">
        <f t="shared" si="1335"/>
        <v>0</v>
      </c>
      <c r="BH308" s="236">
        <f t="shared" si="1336"/>
        <v>0</v>
      </c>
      <c r="BI308" s="4"/>
      <c r="BJ308" s="4">
        <f t="shared" si="1306"/>
        <v>0</v>
      </c>
      <c r="BK308" s="236">
        <f t="shared" si="1337"/>
        <v>0</v>
      </c>
      <c r="BL308" s="236">
        <f t="shared" si="1338"/>
        <v>0</v>
      </c>
      <c r="BM308" s="4"/>
      <c r="BN308" s="4">
        <f t="shared" si="1307"/>
        <v>0</v>
      </c>
      <c r="BO308" s="236">
        <f t="shared" si="1339"/>
        <v>0</v>
      </c>
      <c r="BP308" s="236">
        <f t="shared" si="1340"/>
        <v>0</v>
      </c>
      <c r="BQ308" s="4"/>
      <c r="BR308" s="4">
        <f t="shared" si="1343"/>
        <v>0</v>
      </c>
      <c r="BS308" s="236">
        <f t="shared" si="1341"/>
        <v>0</v>
      </c>
      <c r="BT308" s="236">
        <f t="shared" si="1342"/>
        <v>0</v>
      </c>
      <c r="BU308" s="4"/>
      <c r="BV308" s="4"/>
      <c r="BW308" s="4"/>
      <c r="BX308" s="4"/>
      <c r="BY308" s="4"/>
      <c r="BZ308" s="4"/>
      <c r="CA308" s="4"/>
      <c r="CB308" s="4"/>
      <c r="CC308" s="4"/>
      <c r="CD308" s="4"/>
      <c r="CE308" s="4"/>
      <c r="CF308" s="4"/>
      <c r="CG308" s="4"/>
      <c r="CH308" s="4"/>
      <c r="CI308" s="4"/>
      <c r="CJ308" s="4"/>
      <c r="CK308" s="4"/>
      <c r="CL308" s="4"/>
      <c r="CM308" s="4">
        <f t="shared" si="1308"/>
        <v>0</v>
      </c>
      <c r="CN308" s="4">
        <f t="shared" si="1309"/>
        <v>0</v>
      </c>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row>
    <row r="309" spans="1:182" s="5" customFormat="1" x14ac:dyDescent="0.2">
      <c r="A309" s="60"/>
      <c r="B309" s="60"/>
      <c r="C309" s="60" t="s">
        <v>3</v>
      </c>
      <c r="D309" s="60">
        <v>100</v>
      </c>
      <c r="E309" s="6"/>
      <c r="F309" s="67">
        <f t="shared" si="1310"/>
        <v>0</v>
      </c>
      <c r="G309" s="6"/>
      <c r="H309" s="67">
        <f t="shared" si="1311"/>
        <v>0</v>
      </c>
      <c r="I309" s="6"/>
      <c r="J309" s="67">
        <f t="shared" si="1312"/>
        <v>0</v>
      </c>
      <c r="K309" s="6"/>
      <c r="L309" s="67">
        <f t="shared" ref="L309:L324" si="1348">SUM(K309*$D309)</f>
        <v>0</v>
      </c>
      <c r="M309" s="6"/>
      <c r="N309" s="67">
        <f t="shared" ref="N309:N324" si="1349">SUM(M309*$D309)</f>
        <v>0</v>
      </c>
      <c r="O309" s="6"/>
      <c r="P309" s="67">
        <f t="shared" ref="P309:P324" si="1350">SUM(O309*$D309)</f>
        <v>0</v>
      </c>
      <c r="Q309" s="6"/>
      <c r="R309" s="67">
        <f t="shared" ref="R309:R324" si="1351">SUM(Q309*$D309)</f>
        <v>0</v>
      </c>
      <c r="S309" s="6"/>
      <c r="T309" s="67">
        <f t="shared" ref="T309:T324" si="1352">SUM(S309*$D309)</f>
        <v>0</v>
      </c>
      <c r="U309" s="6"/>
      <c r="V309" s="67">
        <f t="shared" ref="V309:V324" si="1353">SUM(U309*$D309)</f>
        <v>0</v>
      </c>
      <c r="W309" s="6"/>
      <c r="X309" s="67">
        <f t="shared" ref="X309:X324" si="1354">SUM(W309*$D309)</f>
        <v>0</v>
      </c>
      <c r="Y309" s="6"/>
      <c r="Z309" s="67">
        <f t="shared" ref="Z309:Z324" si="1355">SUM(Y309*$D309)</f>
        <v>0</v>
      </c>
      <c r="AA309" s="6"/>
      <c r="AB309" s="67">
        <f t="shared" ref="AB309:AB324" si="1356">SUM(AA309*$D309)</f>
        <v>0</v>
      </c>
      <c r="AC309" s="62"/>
      <c r="AD309" s="67">
        <f t="shared" ref="AD309:AD324" si="1357">SUM(AC309*$D309)</f>
        <v>0</v>
      </c>
      <c r="AE309" s="62"/>
      <c r="AF309" s="67">
        <f t="shared" ref="AF309:AF324" si="1358">SUM(AE309*$D309)</f>
        <v>0</v>
      </c>
      <c r="AG309" s="62"/>
      <c r="AH309" s="67">
        <f t="shared" ref="AH309:AH324" si="1359">SUM(AG309*$D309)</f>
        <v>0</v>
      </c>
      <c r="AI309" s="62"/>
      <c r="AJ309" s="67">
        <f t="shared" ref="AJ309:AJ324" si="1360">SUM(AI309*$D309)</f>
        <v>0</v>
      </c>
      <c r="AK309" s="62"/>
      <c r="AL309" s="67">
        <f t="shared" ref="AL309:AL324" si="1361">SUM(AK309*$D309)</f>
        <v>0</v>
      </c>
      <c r="AM309" s="62"/>
      <c r="AN309" s="67">
        <f t="shared" ref="AN309:AN324" si="1362">SUM(AM309*$D309)</f>
        <v>0</v>
      </c>
      <c r="AO309" s="62"/>
      <c r="AP309" s="67">
        <f t="shared" ref="AP309:AP324" si="1363">SUM(AO309*$D309)</f>
        <v>0</v>
      </c>
      <c r="AQ309" s="62"/>
      <c r="AR309" s="67">
        <f t="shared" ref="AR309:AR324" si="1364">SUM(AQ309*$D309)</f>
        <v>0</v>
      </c>
      <c r="AS309" s="62"/>
      <c r="AT309" s="67">
        <f t="shared" ref="AT309:AT324" si="1365">SUM(AS309*$D309)</f>
        <v>0</v>
      </c>
      <c r="AU309" s="62"/>
      <c r="AV309" s="67">
        <f t="shared" ref="AV309:AV324" si="1366">SUM(AU309*$D309)</f>
        <v>0</v>
      </c>
      <c r="AW309" s="62"/>
      <c r="AX309" s="67">
        <f t="shared" ref="AX309:AX324" si="1367">SUM(AW309*$D309)</f>
        <v>0</v>
      </c>
      <c r="AY309" s="62"/>
      <c r="AZ309" s="67">
        <f t="shared" ref="AZ309:AZ324" si="1368">SUM(AY309*$D309)</f>
        <v>0</v>
      </c>
      <c r="BA309" s="57"/>
      <c r="BB309" s="64">
        <f t="shared" si="1334"/>
        <v>0</v>
      </c>
      <c r="BC309" s="64">
        <f t="shared" si="1304"/>
        <v>0</v>
      </c>
      <c r="BD309" s="4"/>
      <c r="BE309" s="4"/>
      <c r="BF309" s="4">
        <f t="shared" si="1305"/>
        <v>0</v>
      </c>
      <c r="BG309" s="236">
        <f t="shared" si="1335"/>
        <v>0</v>
      </c>
      <c r="BH309" s="236">
        <f t="shared" si="1336"/>
        <v>0</v>
      </c>
      <c r="BI309" s="4"/>
      <c r="BJ309" s="4">
        <f t="shared" si="1306"/>
        <v>0</v>
      </c>
      <c r="BK309" s="236">
        <f t="shared" si="1337"/>
        <v>0</v>
      </c>
      <c r="BL309" s="236">
        <f t="shared" si="1338"/>
        <v>0</v>
      </c>
      <c r="BM309" s="4"/>
      <c r="BN309" s="4">
        <f t="shared" si="1307"/>
        <v>0</v>
      </c>
      <c r="BO309" s="236">
        <f t="shared" si="1339"/>
        <v>0</v>
      </c>
      <c r="BP309" s="236">
        <f t="shared" si="1340"/>
        <v>0</v>
      </c>
      <c r="BQ309" s="4"/>
      <c r="BR309" s="4">
        <f t="shared" si="1343"/>
        <v>0</v>
      </c>
      <c r="BS309" s="236">
        <f t="shared" si="1341"/>
        <v>0</v>
      </c>
      <c r="BT309" s="236">
        <f t="shared" si="1342"/>
        <v>0</v>
      </c>
      <c r="BU309" s="4"/>
      <c r="BV309" s="4"/>
      <c r="BW309" s="4"/>
      <c r="BX309" s="4"/>
      <c r="BY309" s="4"/>
      <c r="BZ309" s="4"/>
      <c r="CA309" s="4"/>
      <c r="CB309" s="4"/>
      <c r="CC309" s="4"/>
      <c r="CD309" s="4"/>
      <c r="CE309" s="4"/>
      <c r="CF309" s="4"/>
      <c r="CG309" s="4"/>
      <c r="CH309" s="4"/>
      <c r="CI309" s="4"/>
      <c r="CJ309" s="4"/>
      <c r="CK309" s="4"/>
      <c r="CL309" s="4"/>
      <c r="CM309" s="4">
        <f t="shared" si="1308"/>
        <v>0</v>
      </c>
      <c r="CN309" s="4">
        <f t="shared" si="1309"/>
        <v>0</v>
      </c>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row>
    <row r="310" spans="1:182" s="5" customFormat="1" x14ac:dyDescent="0.2">
      <c r="A310" s="60"/>
      <c r="B310" s="60"/>
      <c r="C310" s="60" t="s">
        <v>3</v>
      </c>
      <c r="D310" s="60">
        <v>100</v>
      </c>
      <c r="E310" s="6"/>
      <c r="F310" s="67">
        <f t="shared" si="1310"/>
        <v>0</v>
      </c>
      <c r="G310" s="6"/>
      <c r="H310" s="67">
        <f t="shared" si="1311"/>
        <v>0</v>
      </c>
      <c r="I310" s="6"/>
      <c r="J310" s="67">
        <f t="shared" si="1312"/>
        <v>0</v>
      </c>
      <c r="K310" s="6"/>
      <c r="L310" s="67">
        <f t="shared" si="1348"/>
        <v>0</v>
      </c>
      <c r="M310" s="6"/>
      <c r="N310" s="67">
        <f t="shared" si="1349"/>
        <v>0</v>
      </c>
      <c r="O310" s="6"/>
      <c r="P310" s="67">
        <f t="shared" si="1350"/>
        <v>0</v>
      </c>
      <c r="Q310" s="6"/>
      <c r="R310" s="67">
        <f t="shared" si="1351"/>
        <v>0</v>
      </c>
      <c r="S310" s="6"/>
      <c r="T310" s="67">
        <f t="shared" si="1352"/>
        <v>0</v>
      </c>
      <c r="U310" s="6"/>
      <c r="V310" s="67">
        <f t="shared" si="1353"/>
        <v>0</v>
      </c>
      <c r="W310" s="6"/>
      <c r="X310" s="67">
        <f t="shared" si="1354"/>
        <v>0</v>
      </c>
      <c r="Y310" s="6"/>
      <c r="Z310" s="67">
        <f t="shared" si="1355"/>
        <v>0</v>
      </c>
      <c r="AA310" s="6"/>
      <c r="AB310" s="67">
        <f t="shared" si="1356"/>
        <v>0</v>
      </c>
      <c r="AC310" s="62"/>
      <c r="AD310" s="67">
        <f t="shared" si="1357"/>
        <v>0</v>
      </c>
      <c r="AE310" s="62"/>
      <c r="AF310" s="67">
        <f t="shared" si="1358"/>
        <v>0</v>
      </c>
      <c r="AG310" s="62"/>
      <c r="AH310" s="67">
        <f t="shared" si="1359"/>
        <v>0</v>
      </c>
      <c r="AI310" s="62"/>
      <c r="AJ310" s="67">
        <f t="shared" si="1360"/>
        <v>0</v>
      </c>
      <c r="AK310" s="62"/>
      <c r="AL310" s="67">
        <f t="shared" si="1361"/>
        <v>0</v>
      </c>
      <c r="AM310" s="62"/>
      <c r="AN310" s="67">
        <f t="shared" si="1362"/>
        <v>0</v>
      </c>
      <c r="AO310" s="62"/>
      <c r="AP310" s="67">
        <f t="shared" si="1363"/>
        <v>0</v>
      </c>
      <c r="AQ310" s="62"/>
      <c r="AR310" s="67">
        <f t="shared" si="1364"/>
        <v>0</v>
      </c>
      <c r="AS310" s="62"/>
      <c r="AT310" s="67">
        <f t="shared" si="1365"/>
        <v>0</v>
      </c>
      <c r="AU310" s="62"/>
      <c r="AV310" s="67">
        <f t="shared" si="1366"/>
        <v>0</v>
      </c>
      <c r="AW310" s="62"/>
      <c r="AX310" s="67">
        <f t="shared" si="1367"/>
        <v>0</v>
      </c>
      <c r="AY310" s="62"/>
      <c r="AZ310" s="67">
        <f t="shared" si="1368"/>
        <v>0</v>
      </c>
      <c r="BA310" s="57"/>
      <c r="BB310" s="64">
        <f t="shared" si="1334"/>
        <v>0</v>
      </c>
      <c r="BC310" s="64">
        <f t="shared" si="1304"/>
        <v>0</v>
      </c>
      <c r="BD310" s="4"/>
      <c r="BE310" s="4"/>
      <c r="BF310" s="4">
        <f t="shared" si="1305"/>
        <v>0</v>
      </c>
      <c r="BG310" s="236">
        <f t="shared" si="1335"/>
        <v>0</v>
      </c>
      <c r="BH310" s="236">
        <f t="shared" si="1336"/>
        <v>0</v>
      </c>
      <c r="BI310" s="4"/>
      <c r="BJ310" s="4">
        <f t="shared" si="1306"/>
        <v>0</v>
      </c>
      <c r="BK310" s="236">
        <f t="shared" si="1337"/>
        <v>0</v>
      </c>
      <c r="BL310" s="236">
        <f t="shared" si="1338"/>
        <v>0</v>
      </c>
      <c r="BM310" s="4"/>
      <c r="BN310" s="4">
        <f t="shared" si="1307"/>
        <v>0</v>
      </c>
      <c r="BO310" s="236">
        <f t="shared" si="1339"/>
        <v>0</v>
      </c>
      <c r="BP310" s="236">
        <f t="shared" si="1340"/>
        <v>0</v>
      </c>
      <c r="BQ310" s="4"/>
      <c r="BR310" s="4">
        <f t="shared" si="1343"/>
        <v>0</v>
      </c>
      <c r="BS310" s="236">
        <f t="shared" si="1341"/>
        <v>0</v>
      </c>
      <c r="BT310" s="236">
        <f t="shared" si="1342"/>
        <v>0</v>
      </c>
      <c r="BU310" s="4"/>
      <c r="BV310" s="4"/>
      <c r="BW310" s="4"/>
      <c r="BX310" s="4"/>
      <c r="BY310" s="4"/>
      <c r="BZ310" s="4"/>
      <c r="CA310" s="4"/>
      <c r="CB310" s="4"/>
      <c r="CC310" s="4"/>
      <c r="CD310" s="4"/>
      <c r="CE310" s="4"/>
      <c r="CF310" s="4"/>
      <c r="CG310" s="4"/>
      <c r="CH310" s="4"/>
      <c r="CI310" s="4"/>
      <c r="CJ310" s="4"/>
      <c r="CK310" s="4"/>
      <c r="CL310" s="4"/>
      <c r="CM310" s="4">
        <f t="shared" si="1308"/>
        <v>0</v>
      </c>
      <c r="CN310" s="4">
        <f t="shared" si="1309"/>
        <v>0</v>
      </c>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row>
    <row r="311" spans="1:182" s="5" customFormat="1" x14ac:dyDescent="0.2">
      <c r="A311" s="60"/>
      <c r="B311" s="60"/>
      <c r="C311" s="60" t="s">
        <v>3</v>
      </c>
      <c r="D311" s="60">
        <v>100</v>
      </c>
      <c r="E311" s="6"/>
      <c r="F311" s="67">
        <f t="shared" si="1310"/>
        <v>0</v>
      </c>
      <c r="G311" s="6"/>
      <c r="H311" s="67">
        <f t="shared" si="1311"/>
        <v>0</v>
      </c>
      <c r="I311" s="6"/>
      <c r="J311" s="67">
        <f t="shared" si="1312"/>
        <v>0</v>
      </c>
      <c r="K311" s="6"/>
      <c r="L311" s="67">
        <f t="shared" si="1348"/>
        <v>0</v>
      </c>
      <c r="M311" s="6"/>
      <c r="N311" s="67">
        <f t="shared" si="1349"/>
        <v>0</v>
      </c>
      <c r="O311" s="6"/>
      <c r="P311" s="67">
        <f t="shared" si="1350"/>
        <v>0</v>
      </c>
      <c r="Q311" s="6"/>
      <c r="R311" s="67">
        <f t="shared" si="1351"/>
        <v>0</v>
      </c>
      <c r="S311" s="6"/>
      <c r="T311" s="67">
        <f t="shared" si="1352"/>
        <v>0</v>
      </c>
      <c r="U311" s="6"/>
      <c r="V311" s="67">
        <f t="shared" si="1353"/>
        <v>0</v>
      </c>
      <c r="W311" s="6"/>
      <c r="X311" s="67">
        <f t="shared" si="1354"/>
        <v>0</v>
      </c>
      <c r="Y311" s="6"/>
      <c r="Z311" s="67">
        <f t="shared" si="1355"/>
        <v>0</v>
      </c>
      <c r="AA311" s="6"/>
      <c r="AB311" s="67">
        <f t="shared" si="1356"/>
        <v>0</v>
      </c>
      <c r="AC311" s="62"/>
      <c r="AD311" s="67">
        <f t="shared" si="1357"/>
        <v>0</v>
      </c>
      <c r="AE311" s="62"/>
      <c r="AF311" s="67">
        <f t="shared" si="1358"/>
        <v>0</v>
      </c>
      <c r="AG311" s="62"/>
      <c r="AH311" s="67">
        <f t="shared" si="1359"/>
        <v>0</v>
      </c>
      <c r="AI311" s="62"/>
      <c r="AJ311" s="67">
        <f t="shared" si="1360"/>
        <v>0</v>
      </c>
      <c r="AK311" s="62"/>
      <c r="AL311" s="67">
        <f t="shared" si="1361"/>
        <v>0</v>
      </c>
      <c r="AM311" s="62"/>
      <c r="AN311" s="67">
        <f t="shared" si="1362"/>
        <v>0</v>
      </c>
      <c r="AO311" s="62"/>
      <c r="AP311" s="67">
        <f t="shared" si="1363"/>
        <v>0</v>
      </c>
      <c r="AQ311" s="62"/>
      <c r="AR311" s="67">
        <f t="shared" si="1364"/>
        <v>0</v>
      </c>
      <c r="AS311" s="62"/>
      <c r="AT311" s="67">
        <f t="shared" si="1365"/>
        <v>0</v>
      </c>
      <c r="AU311" s="62"/>
      <c r="AV311" s="67">
        <f t="shared" si="1366"/>
        <v>0</v>
      </c>
      <c r="AW311" s="62"/>
      <c r="AX311" s="67">
        <f t="shared" si="1367"/>
        <v>0</v>
      </c>
      <c r="AY311" s="62"/>
      <c r="AZ311" s="67">
        <f t="shared" si="1368"/>
        <v>0</v>
      </c>
      <c r="BA311" s="57"/>
      <c r="BB311" s="64">
        <f t="shared" si="1334"/>
        <v>0</v>
      </c>
      <c r="BC311" s="64">
        <f t="shared" si="1304"/>
        <v>0</v>
      </c>
      <c r="BD311" s="4"/>
      <c r="BE311" s="4"/>
      <c r="BF311" s="4">
        <f t="shared" si="1305"/>
        <v>0</v>
      </c>
      <c r="BG311" s="236">
        <f t="shared" si="1335"/>
        <v>0</v>
      </c>
      <c r="BH311" s="236">
        <f t="shared" si="1336"/>
        <v>0</v>
      </c>
      <c r="BI311" s="4"/>
      <c r="BJ311" s="4">
        <f t="shared" si="1306"/>
        <v>0</v>
      </c>
      <c r="BK311" s="236">
        <f t="shared" si="1337"/>
        <v>0</v>
      </c>
      <c r="BL311" s="236">
        <f t="shared" si="1338"/>
        <v>0</v>
      </c>
      <c r="BM311" s="4"/>
      <c r="BN311" s="4">
        <f t="shared" si="1307"/>
        <v>0</v>
      </c>
      <c r="BO311" s="236">
        <f t="shared" si="1339"/>
        <v>0</v>
      </c>
      <c r="BP311" s="236">
        <f t="shared" si="1340"/>
        <v>0</v>
      </c>
      <c r="BQ311" s="4"/>
      <c r="BR311" s="4">
        <f t="shared" si="1343"/>
        <v>0</v>
      </c>
      <c r="BS311" s="236">
        <f t="shared" si="1341"/>
        <v>0</v>
      </c>
      <c r="BT311" s="236">
        <f t="shared" si="1342"/>
        <v>0</v>
      </c>
      <c r="BU311" s="4"/>
      <c r="BV311" s="4"/>
      <c r="BW311" s="4"/>
      <c r="BX311" s="4"/>
      <c r="BY311" s="4"/>
      <c r="BZ311" s="4"/>
      <c r="CA311" s="4"/>
      <c r="CB311" s="4"/>
      <c r="CC311" s="4"/>
      <c r="CD311" s="4"/>
      <c r="CE311" s="4"/>
      <c r="CF311" s="4"/>
      <c r="CG311" s="4"/>
      <c r="CH311" s="4"/>
      <c r="CI311" s="4"/>
      <c r="CJ311" s="4"/>
      <c r="CK311" s="4"/>
      <c r="CL311" s="4"/>
      <c r="CM311" s="4">
        <f t="shared" si="1308"/>
        <v>0</v>
      </c>
      <c r="CN311" s="4">
        <f t="shared" si="1309"/>
        <v>0</v>
      </c>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row>
    <row r="312" spans="1:182" s="5" customFormat="1" x14ac:dyDescent="0.2">
      <c r="A312" s="60"/>
      <c r="B312" s="60"/>
      <c r="C312" s="60" t="s">
        <v>3</v>
      </c>
      <c r="D312" s="60">
        <v>100</v>
      </c>
      <c r="E312" s="6"/>
      <c r="F312" s="67">
        <f t="shared" si="1310"/>
        <v>0</v>
      </c>
      <c r="G312" s="6"/>
      <c r="H312" s="67">
        <f t="shared" si="1311"/>
        <v>0</v>
      </c>
      <c r="I312" s="6"/>
      <c r="J312" s="67">
        <f t="shared" si="1312"/>
        <v>0</v>
      </c>
      <c r="K312" s="6"/>
      <c r="L312" s="67">
        <f t="shared" si="1348"/>
        <v>0</v>
      </c>
      <c r="M312" s="6"/>
      <c r="N312" s="67">
        <f t="shared" si="1349"/>
        <v>0</v>
      </c>
      <c r="O312" s="6"/>
      <c r="P312" s="67">
        <f t="shared" si="1350"/>
        <v>0</v>
      </c>
      <c r="Q312" s="6"/>
      <c r="R312" s="67">
        <f t="shared" si="1351"/>
        <v>0</v>
      </c>
      <c r="S312" s="6"/>
      <c r="T312" s="67">
        <f t="shared" si="1352"/>
        <v>0</v>
      </c>
      <c r="U312" s="6"/>
      <c r="V312" s="67">
        <f t="shared" si="1353"/>
        <v>0</v>
      </c>
      <c r="W312" s="6"/>
      <c r="X312" s="67">
        <f t="shared" si="1354"/>
        <v>0</v>
      </c>
      <c r="Y312" s="6"/>
      <c r="Z312" s="67">
        <f t="shared" si="1355"/>
        <v>0</v>
      </c>
      <c r="AA312" s="6"/>
      <c r="AB312" s="67">
        <f t="shared" si="1356"/>
        <v>0</v>
      </c>
      <c r="AC312" s="62"/>
      <c r="AD312" s="67">
        <f t="shared" si="1357"/>
        <v>0</v>
      </c>
      <c r="AE312" s="62"/>
      <c r="AF312" s="67">
        <f t="shared" si="1358"/>
        <v>0</v>
      </c>
      <c r="AG312" s="62"/>
      <c r="AH312" s="67">
        <f t="shared" si="1359"/>
        <v>0</v>
      </c>
      <c r="AI312" s="62"/>
      <c r="AJ312" s="67">
        <f t="shared" si="1360"/>
        <v>0</v>
      </c>
      <c r="AK312" s="62"/>
      <c r="AL312" s="67">
        <f t="shared" si="1361"/>
        <v>0</v>
      </c>
      <c r="AM312" s="62"/>
      <c r="AN312" s="67">
        <f t="shared" si="1362"/>
        <v>0</v>
      </c>
      <c r="AO312" s="62"/>
      <c r="AP312" s="67">
        <f t="shared" si="1363"/>
        <v>0</v>
      </c>
      <c r="AQ312" s="62"/>
      <c r="AR312" s="67">
        <f t="shared" si="1364"/>
        <v>0</v>
      </c>
      <c r="AS312" s="62"/>
      <c r="AT312" s="67">
        <f t="shared" si="1365"/>
        <v>0</v>
      </c>
      <c r="AU312" s="62"/>
      <c r="AV312" s="67">
        <f t="shared" si="1366"/>
        <v>0</v>
      </c>
      <c r="AW312" s="62"/>
      <c r="AX312" s="67">
        <f t="shared" si="1367"/>
        <v>0</v>
      </c>
      <c r="AY312" s="62"/>
      <c r="AZ312" s="67">
        <f t="shared" si="1368"/>
        <v>0</v>
      </c>
      <c r="BA312" s="57"/>
      <c r="BB312" s="64">
        <f t="shared" si="1334"/>
        <v>0</v>
      </c>
      <c r="BC312" s="64">
        <f t="shared" si="1304"/>
        <v>0</v>
      </c>
      <c r="BD312" s="4"/>
      <c r="BE312" s="4"/>
      <c r="BF312" s="4">
        <f t="shared" si="1305"/>
        <v>0</v>
      </c>
      <c r="BG312" s="236">
        <f t="shared" si="1335"/>
        <v>0</v>
      </c>
      <c r="BH312" s="236">
        <f t="shared" si="1336"/>
        <v>0</v>
      </c>
      <c r="BI312" s="4"/>
      <c r="BJ312" s="4">
        <f t="shared" si="1306"/>
        <v>0</v>
      </c>
      <c r="BK312" s="236">
        <f t="shared" si="1337"/>
        <v>0</v>
      </c>
      <c r="BL312" s="236">
        <f t="shared" si="1338"/>
        <v>0</v>
      </c>
      <c r="BM312" s="4"/>
      <c r="BN312" s="4">
        <f t="shared" si="1307"/>
        <v>0</v>
      </c>
      <c r="BO312" s="236">
        <f t="shared" si="1339"/>
        <v>0</v>
      </c>
      <c r="BP312" s="236">
        <f t="shared" si="1340"/>
        <v>0</v>
      </c>
      <c r="BQ312" s="4"/>
      <c r="BR312" s="4">
        <f t="shared" si="1343"/>
        <v>0</v>
      </c>
      <c r="BS312" s="236">
        <f t="shared" si="1341"/>
        <v>0</v>
      </c>
      <c r="BT312" s="236">
        <f t="shared" si="1342"/>
        <v>0</v>
      </c>
      <c r="BU312" s="4"/>
      <c r="BV312" s="4"/>
      <c r="BW312" s="4"/>
      <c r="BX312" s="4"/>
      <c r="BY312" s="4"/>
      <c r="BZ312" s="4"/>
      <c r="CA312" s="4"/>
      <c r="CB312" s="4"/>
      <c r="CC312" s="4"/>
      <c r="CD312" s="4"/>
      <c r="CE312" s="4"/>
      <c r="CF312" s="4"/>
      <c r="CG312" s="4"/>
      <c r="CH312" s="4"/>
      <c r="CI312" s="4"/>
      <c r="CJ312" s="4"/>
      <c r="CK312" s="4"/>
      <c r="CL312" s="4"/>
      <c r="CM312" s="4">
        <f t="shared" si="1308"/>
        <v>0</v>
      </c>
      <c r="CN312" s="4">
        <f t="shared" si="1309"/>
        <v>0</v>
      </c>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row>
    <row r="313" spans="1:182" s="5" customFormat="1" x14ac:dyDescent="0.2">
      <c r="A313" s="60"/>
      <c r="B313" s="60"/>
      <c r="C313" s="60" t="s">
        <v>8</v>
      </c>
      <c r="D313" s="60">
        <v>75</v>
      </c>
      <c r="E313" s="6"/>
      <c r="F313" s="67">
        <f t="shared" si="1310"/>
        <v>0</v>
      </c>
      <c r="G313" s="6"/>
      <c r="H313" s="67">
        <f t="shared" si="1311"/>
        <v>0</v>
      </c>
      <c r="I313" s="6"/>
      <c r="J313" s="67">
        <f t="shared" si="1312"/>
        <v>0</v>
      </c>
      <c r="K313" s="6"/>
      <c r="L313" s="67">
        <f t="shared" si="1348"/>
        <v>0</v>
      </c>
      <c r="M313" s="6"/>
      <c r="N313" s="67">
        <f t="shared" si="1349"/>
        <v>0</v>
      </c>
      <c r="O313" s="6"/>
      <c r="P313" s="67">
        <f t="shared" si="1350"/>
        <v>0</v>
      </c>
      <c r="Q313" s="6"/>
      <c r="R313" s="67">
        <f t="shared" si="1351"/>
        <v>0</v>
      </c>
      <c r="S313" s="6"/>
      <c r="T313" s="67">
        <f t="shared" si="1352"/>
        <v>0</v>
      </c>
      <c r="U313" s="6"/>
      <c r="V313" s="67">
        <f t="shared" si="1353"/>
        <v>0</v>
      </c>
      <c r="W313" s="6"/>
      <c r="X313" s="67">
        <f t="shared" si="1354"/>
        <v>0</v>
      </c>
      <c r="Y313" s="6"/>
      <c r="Z313" s="67">
        <f t="shared" si="1355"/>
        <v>0</v>
      </c>
      <c r="AA313" s="6"/>
      <c r="AB313" s="67">
        <f t="shared" si="1356"/>
        <v>0</v>
      </c>
      <c r="AC313" s="62"/>
      <c r="AD313" s="67">
        <f t="shared" si="1357"/>
        <v>0</v>
      </c>
      <c r="AE313" s="62"/>
      <c r="AF313" s="67">
        <f t="shared" si="1358"/>
        <v>0</v>
      </c>
      <c r="AG313" s="62"/>
      <c r="AH313" s="67">
        <f t="shared" si="1359"/>
        <v>0</v>
      </c>
      <c r="AI313" s="62"/>
      <c r="AJ313" s="67">
        <f t="shared" si="1360"/>
        <v>0</v>
      </c>
      <c r="AK313" s="62"/>
      <c r="AL313" s="67">
        <f t="shared" si="1361"/>
        <v>0</v>
      </c>
      <c r="AM313" s="62"/>
      <c r="AN313" s="67">
        <f t="shared" si="1362"/>
        <v>0</v>
      </c>
      <c r="AO313" s="62"/>
      <c r="AP313" s="67">
        <f t="shared" si="1363"/>
        <v>0</v>
      </c>
      <c r="AQ313" s="62"/>
      <c r="AR313" s="67">
        <f t="shared" si="1364"/>
        <v>0</v>
      </c>
      <c r="AS313" s="62"/>
      <c r="AT313" s="67">
        <f t="shared" si="1365"/>
        <v>0</v>
      </c>
      <c r="AU313" s="62"/>
      <c r="AV313" s="67">
        <f t="shared" si="1366"/>
        <v>0</v>
      </c>
      <c r="AW313" s="62"/>
      <c r="AX313" s="67">
        <f t="shared" si="1367"/>
        <v>0</v>
      </c>
      <c r="AY313" s="62"/>
      <c r="AZ313" s="67">
        <f t="shared" si="1368"/>
        <v>0</v>
      </c>
      <c r="BA313" s="57"/>
      <c r="BB313" s="64">
        <f t="shared" si="1334"/>
        <v>0</v>
      </c>
      <c r="BC313" s="64">
        <f t="shared" si="1304"/>
        <v>0</v>
      </c>
      <c r="BD313" s="4"/>
      <c r="BE313" s="4"/>
      <c r="BF313" s="4">
        <f t="shared" si="1305"/>
        <v>0</v>
      </c>
      <c r="BG313" s="236">
        <f t="shared" si="1335"/>
        <v>0</v>
      </c>
      <c r="BH313" s="236">
        <f t="shared" si="1336"/>
        <v>0</v>
      </c>
      <c r="BI313" s="4"/>
      <c r="BJ313" s="4">
        <f t="shared" si="1306"/>
        <v>0</v>
      </c>
      <c r="BK313" s="236">
        <f t="shared" si="1337"/>
        <v>0</v>
      </c>
      <c r="BL313" s="236">
        <f t="shared" si="1338"/>
        <v>0</v>
      </c>
      <c r="BM313" s="4"/>
      <c r="BN313" s="4">
        <f t="shared" si="1307"/>
        <v>0</v>
      </c>
      <c r="BO313" s="236">
        <f t="shared" si="1339"/>
        <v>0</v>
      </c>
      <c r="BP313" s="236">
        <f t="shared" si="1340"/>
        <v>0</v>
      </c>
      <c r="BQ313" s="4"/>
      <c r="BR313" s="4">
        <f t="shared" si="1343"/>
        <v>0</v>
      </c>
      <c r="BS313" s="236">
        <f t="shared" si="1341"/>
        <v>0</v>
      </c>
      <c r="BT313" s="236">
        <f t="shared" si="1342"/>
        <v>0</v>
      </c>
      <c r="BU313" s="4"/>
      <c r="BV313" s="4"/>
      <c r="BW313" s="4"/>
      <c r="BX313" s="4"/>
      <c r="BY313" s="4"/>
      <c r="BZ313" s="4"/>
      <c r="CA313" s="4"/>
      <c r="CB313" s="4"/>
      <c r="CC313" s="4"/>
      <c r="CD313" s="4"/>
      <c r="CE313" s="4"/>
      <c r="CF313" s="4"/>
      <c r="CG313" s="4"/>
      <c r="CH313" s="4"/>
      <c r="CI313" s="4"/>
      <c r="CJ313" s="4"/>
      <c r="CK313" s="4"/>
      <c r="CL313" s="4"/>
      <c r="CM313" s="4">
        <f t="shared" si="1308"/>
        <v>0</v>
      </c>
      <c r="CN313" s="4">
        <f t="shared" si="1309"/>
        <v>0</v>
      </c>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row>
    <row r="314" spans="1:182" s="5" customFormat="1" x14ac:dyDescent="0.2">
      <c r="A314" s="60"/>
      <c r="B314" s="60"/>
      <c r="C314" s="60" t="s">
        <v>8</v>
      </c>
      <c r="D314" s="60">
        <v>75</v>
      </c>
      <c r="E314" s="6"/>
      <c r="F314" s="67">
        <f t="shared" si="1310"/>
        <v>0</v>
      </c>
      <c r="G314" s="6"/>
      <c r="H314" s="67">
        <f t="shared" si="1311"/>
        <v>0</v>
      </c>
      <c r="I314" s="6"/>
      <c r="J314" s="67">
        <f t="shared" si="1312"/>
        <v>0</v>
      </c>
      <c r="K314" s="6"/>
      <c r="L314" s="67">
        <f t="shared" si="1348"/>
        <v>0</v>
      </c>
      <c r="M314" s="6"/>
      <c r="N314" s="67">
        <f t="shared" si="1349"/>
        <v>0</v>
      </c>
      <c r="O314" s="6"/>
      <c r="P314" s="67">
        <f t="shared" si="1350"/>
        <v>0</v>
      </c>
      <c r="Q314" s="6"/>
      <c r="R314" s="67">
        <f t="shared" si="1351"/>
        <v>0</v>
      </c>
      <c r="S314" s="6"/>
      <c r="T314" s="67">
        <f t="shared" si="1352"/>
        <v>0</v>
      </c>
      <c r="U314" s="6"/>
      <c r="V314" s="67">
        <f t="shared" si="1353"/>
        <v>0</v>
      </c>
      <c r="W314" s="6"/>
      <c r="X314" s="67">
        <f t="shared" si="1354"/>
        <v>0</v>
      </c>
      <c r="Y314" s="6"/>
      <c r="Z314" s="67">
        <f t="shared" si="1355"/>
        <v>0</v>
      </c>
      <c r="AA314" s="6"/>
      <c r="AB314" s="67">
        <f t="shared" si="1356"/>
        <v>0</v>
      </c>
      <c r="AC314" s="62"/>
      <c r="AD314" s="67">
        <f t="shared" si="1357"/>
        <v>0</v>
      </c>
      <c r="AE314" s="62"/>
      <c r="AF314" s="67">
        <f t="shared" si="1358"/>
        <v>0</v>
      </c>
      <c r="AG314" s="62"/>
      <c r="AH314" s="67">
        <f t="shared" si="1359"/>
        <v>0</v>
      </c>
      <c r="AI314" s="62"/>
      <c r="AJ314" s="67">
        <f t="shared" si="1360"/>
        <v>0</v>
      </c>
      <c r="AK314" s="62"/>
      <c r="AL314" s="67">
        <f t="shared" si="1361"/>
        <v>0</v>
      </c>
      <c r="AM314" s="62"/>
      <c r="AN314" s="67">
        <f t="shared" si="1362"/>
        <v>0</v>
      </c>
      <c r="AO314" s="62"/>
      <c r="AP314" s="67">
        <f t="shared" si="1363"/>
        <v>0</v>
      </c>
      <c r="AQ314" s="62"/>
      <c r="AR314" s="67">
        <f t="shared" si="1364"/>
        <v>0</v>
      </c>
      <c r="AS314" s="62"/>
      <c r="AT314" s="67">
        <f t="shared" si="1365"/>
        <v>0</v>
      </c>
      <c r="AU314" s="62"/>
      <c r="AV314" s="67">
        <f t="shared" si="1366"/>
        <v>0</v>
      </c>
      <c r="AW314" s="62"/>
      <c r="AX314" s="67">
        <f t="shared" si="1367"/>
        <v>0</v>
      </c>
      <c r="AY314" s="62"/>
      <c r="AZ314" s="67">
        <f t="shared" si="1368"/>
        <v>0</v>
      </c>
      <c r="BA314" s="57"/>
      <c r="BB314" s="64">
        <f t="shared" si="1334"/>
        <v>0</v>
      </c>
      <c r="BC314" s="64">
        <f t="shared" si="1304"/>
        <v>0</v>
      </c>
      <c r="BD314" s="4"/>
      <c r="BE314" s="4"/>
      <c r="BF314" s="4">
        <f t="shared" si="1305"/>
        <v>0</v>
      </c>
      <c r="BG314" s="236">
        <f t="shared" si="1335"/>
        <v>0</v>
      </c>
      <c r="BH314" s="236">
        <f t="shared" si="1336"/>
        <v>0</v>
      </c>
      <c r="BI314" s="4"/>
      <c r="BJ314" s="4">
        <f t="shared" si="1306"/>
        <v>0</v>
      </c>
      <c r="BK314" s="236">
        <f t="shared" si="1337"/>
        <v>0</v>
      </c>
      <c r="BL314" s="236">
        <f t="shared" si="1338"/>
        <v>0</v>
      </c>
      <c r="BM314" s="4"/>
      <c r="BN314" s="4">
        <f t="shared" si="1307"/>
        <v>0</v>
      </c>
      <c r="BO314" s="236">
        <f t="shared" si="1339"/>
        <v>0</v>
      </c>
      <c r="BP314" s="236">
        <f t="shared" si="1340"/>
        <v>0</v>
      </c>
      <c r="BQ314" s="4"/>
      <c r="BR314" s="4">
        <f t="shared" si="1343"/>
        <v>0</v>
      </c>
      <c r="BS314" s="236">
        <f t="shared" si="1341"/>
        <v>0</v>
      </c>
      <c r="BT314" s="236">
        <f t="shared" si="1342"/>
        <v>0</v>
      </c>
      <c r="BU314" s="4"/>
      <c r="BV314" s="4"/>
      <c r="BW314" s="4"/>
      <c r="BX314" s="4"/>
      <c r="BY314" s="4"/>
      <c r="BZ314" s="4"/>
      <c r="CA314" s="4"/>
      <c r="CB314" s="4"/>
      <c r="CC314" s="4"/>
      <c r="CD314" s="4"/>
      <c r="CE314" s="4"/>
      <c r="CF314" s="4"/>
      <c r="CG314" s="4"/>
      <c r="CH314" s="4"/>
      <c r="CI314" s="4"/>
      <c r="CJ314" s="4"/>
      <c r="CK314" s="4"/>
      <c r="CL314" s="4"/>
      <c r="CM314" s="4">
        <f t="shared" si="1308"/>
        <v>0</v>
      </c>
      <c r="CN314" s="4">
        <f t="shared" si="1309"/>
        <v>0</v>
      </c>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row>
    <row r="315" spans="1:182" s="5" customFormat="1" x14ac:dyDescent="0.2">
      <c r="A315" s="60"/>
      <c r="B315" s="60"/>
      <c r="C315" s="60" t="s">
        <v>8</v>
      </c>
      <c r="D315" s="60">
        <v>75</v>
      </c>
      <c r="E315" s="6"/>
      <c r="F315" s="67">
        <f t="shared" si="1310"/>
        <v>0</v>
      </c>
      <c r="G315" s="6"/>
      <c r="H315" s="67">
        <f t="shared" si="1311"/>
        <v>0</v>
      </c>
      <c r="I315" s="6"/>
      <c r="J315" s="67">
        <f t="shared" si="1312"/>
        <v>0</v>
      </c>
      <c r="K315" s="6"/>
      <c r="L315" s="67">
        <f t="shared" si="1348"/>
        <v>0</v>
      </c>
      <c r="M315" s="6"/>
      <c r="N315" s="67">
        <f t="shared" si="1349"/>
        <v>0</v>
      </c>
      <c r="O315" s="6"/>
      <c r="P315" s="67">
        <f t="shared" si="1350"/>
        <v>0</v>
      </c>
      <c r="Q315" s="6"/>
      <c r="R315" s="67">
        <f t="shared" si="1351"/>
        <v>0</v>
      </c>
      <c r="S315" s="6"/>
      <c r="T315" s="67">
        <f t="shared" si="1352"/>
        <v>0</v>
      </c>
      <c r="U315" s="6"/>
      <c r="V315" s="67">
        <f t="shared" si="1353"/>
        <v>0</v>
      </c>
      <c r="W315" s="6"/>
      <c r="X315" s="67">
        <f t="shared" si="1354"/>
        <v>0</v>
      </c>
      <c r="Y315" s="6"/>
      <c r="Z315" s="67">
        <f t="shared" si="1355"/>
        <v>0</v>
      </c>
      <c r="AA315" s="6"/>
      <c r="AB315" s="67">
        <f t="shared" si="1356"/>
        <v>0</v>
      </c>
      <c r="AC315" s="62"/>
      <c r="AD315" s="67">
        <f t="shared" si="1357"/>
        <v>0</v>
      </c>
      <c r="AE315" s="62"/>
      <c r="AF315" s="67">
        <f t="shared" si="1358"/>
        <v>0</v>
      </c>
      <c r="AG315" s="62"/>
      <c r="AH315" s="67">
        <f t="shared" si="1359"/>
        <v>0</v>
      </c>
      <c r="AI315" s="62"/>
      <c r="AJ315" s="67">
        <f t="shared" si="1360"/>
        <v>0</v>
      </c>
      <c r="AK315" s="62"/>
      <c r="AL315" s="67">
        <f t="shared" si="1361"/>
        <v>0</v>
      </c>
      <c r="AM315" s="62"/>
      <c r="AN315" s="67">
        <f t="shared" si="1362"/>
        <v>0</v>
      </c>
      <c r="AO315" s="62"/>
      <c r="AP315" s="67">
        <f t="shared" si="1363"/>
        <v>0</v>
      </c>
      <c r="AQ315" s="62"/>
      <c r="AR315" s="67">
        <f t="shared" si="1364"/>
        <v>0</v>
      </c>
      <c r="AS315" s="62"/>
      <c r="AT315" s="67">
        <f t="shared" si="1365"/>
        <v>0</v>
      </c>
      <c r="AU315" s="62"/>
      <c r="AV315" s="67">
        <f t="shared" si="1366"/>
        <v>0</v>
      </c>
      <c r="AW315" s="62"/>
      <c r="AX315" s="67">
        <f t="shared" si="1367"/>
        <v>0</v>
      </c>
      <c r="AY315" s="62"/>
      <c r="AZ315" s="67">
        <f t="shared" si="1368"/>
        <v>0</v>
      </c>
      <c r="BA315" s="57"/>
      <c r="BB315" s="64">
        <f t="shared" si="1334"/>
        <v>0</v>
      </c>
      <c r="BC315" s="64">
        <f t="shared" si="1304"/>
        <v>0</v>
      </c>
      <c r="BD315" s="4"/>
      <c r="BE315" s="4"/>
      <c r="BF315" s="4">
        <f t="shared" si="1305"/>
        <v>0</v>
      </c>
      <c r="BG315" s="236">
        <f t="shared" si="1335"/>
        <v>0</v>
      </c>
      <c r="BH315" s="236">
        <f t="shared" si="1336"/>
        <v>0</v>
      </c>
      <c r="BI315" s="4"/>
      <c r="BJ315" s="4">
        <f t="shared" si="1306"/>
        <v>0</v>
      </c>
      <c r="BK315" s="236">
        <f t="shared" si="1337"/>
        <v>0</v>
      </c>
      <c r="BL315" s="236">
        <f t="shared" si="1338"/>
        <v>0</v>
      </c>
      <c r="BM315" s="4"/>
      <c r="BN315" s="4">
        <f t="shared" si="1307"/>
        <v>0</v>
      </c>
      <c r="BO315" s="236">
        <f t="shared" si="1339"/>
        <v>0</v>
      </c>
      <c r="BP315" s="236">
        <f t="shared" si="1340"/>
        <v>0</v>
      </c>
      <c r="BQ315" s="4"/>
      <c r="BR315" s="4">
        <f t="shared" si="1343"/>
        <v>0</v>
      </c>
      <c r="BS315" s="236">
        <f t="shared" si="1341"/>
        <v>0</v>
      </c>
      <c r="BT315" s="236">
        <f t="shared" si="1342"/>
        <v>0</v>
      </c>
      <c r="BU315" s="4"/>
      <c r="BV315" s="4"/>
      <c r="BW315" s="4"/>
      <c r="BX315" s="4"/>
      <c r="BY315" s="4"/>
      <c r="BZ315" s="4"/>
      <c r="CA315" s="4"/>
      <c r="CB315" s="4"/>
      <c r="CC315" s="4"/>
      <c r="CD315" s="4"/>
      <c r="CE315" s="4"/>
      <c r="CF315" s="4"/>
      <c r="CG315" s="4"/>
      <c r="CH315" s="4"/>
      <c r="CI315" s="4"/>
      <c r="CJ315" s="4"/>
      <c r="CK315" s="4"/>
      <c r="CL315" s="4"/>
      <c r="CM315" s="4">
        <f t="shared" si="1308"/>
        <v>0</v>
      </c>
      <c r="CN315" s="4">
        <f t="shared" si="1309"/>
        <v>0</v>
      </c>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row>
    <row r="316" spans="1:182" s="5" customFormat="1" x14ac:dyDescent="0.2">
      <c r="A316" s="60"/>
      <c r="B316" s="60"/>
      <c r="C316" s="60" t="s">
        <v>8</v>
      </c>
      <c r="D316" s="60">
        <v>75</v>
      </c>
      <c r="E316" s="6"/>
      <c r="F316" s="67">
        <f t="shared" si="1310"/>
        <v>0</v>
      </c>
      <c r="G316" s="6"/>
      <c r="H316" s="67">
        <f t="shared" si="1311"/>
        <v>0</v>
      </c>
      <c r="I316" s="6"/>
      <c r="J316" s="67">
        <f t="shared" si="1312"/>
        <v>0</v>
      </c>
      <c r="K316" s="6"/>
      <c r="L316" s="67">
        <f t="shared" si="1348"/>
        <v>0</v>
      </c>
      <c r="M316" s="6"/>
      <c r="N316" s="67">
        <f t="shared" si="1349"/>
        <v>0</v>
      </c>
      <c r="O316" s="6"/>
      <c r="P316" s="67">
        <f t="shared" si="1350"/>
        <v>0</v>
      </c>
      <c r="Q316" s="6"/>
      <c r="R316" s="67">
        <f t="shared" si="1351"/>
        <v>0</v>
      </c>
      <c r="S316" s="6"/>
      <c r="T316" s="67">
        <f t="shared" si="1352"/>
        <v>0</v>
      </c>
      <c r="U316" s="6"/>
      <c r="V316" s="67">
        <f t="shared" si="1353"/>
        <v>0</v>
      </c>
      <c r="W316" s="6"/>
      <c r="X316" s="67">
        <f t="shared" si="1354"/>
        <v>0</v>
      </c>
      <c r="Y316" s="6"/>
      <c r="Z316" s="67">
        <f t="shared" si="1355"/>
        <v>0</v>
      </c>
      <c r="AA316" s="6"/>
      <c r="AB316" s="67">
        <f t="shared" si="1356"/>
        <v>0</v>
      </c>
      <c r="AC316" s="62"/>
      <c r="AD316" s="67">
        <f t="shared" si="1357"/>
        <v>0</v>
      </c>
      <c r="AE316" s="62"/>
      <c r="AF316" s="67">
        <f t="shared" si="1358"/>
        <v>0</v>
      </c>
      <c r="AG316" s="62"/>
      <c r="AH316" s="67">
        <f t="shared" si="1359"/>
        <v>0</v>
      </c>
      <c r="AI316" s="62"/>
      <c r="AJ316" s="67">
        <f t="shared" si="1360"/>
        <v>0</v>
      </c>
      <c r="AK316" s="62"/>
      <c r="AL316" s="67">
        <f t="shared" si="1361"/>
        <v>0</v>
      </c>
      <c r="AM316" s="62"/>
      <c r="AN316" s="67">
        <f t="shared" si="1362"/>
        <v>0</v>
      </c>
      <c r="AO316" s="62"/>
      <c r="AP316" s="67">
        <f t="shared" si="1363"/>
        <v>0</v>
      </c>
      <c r="AQ316" s="62"/>
      <c r="AR316" s="67">
        <f t="shared" si="1364"/>
        <v>0</v>
      </c>
      <c r="AS316" s="62"/>
      <c r="AT316" s="67">
        <f t="shared" si="1365"/>
        <v>0</v>
      </c>
      <c r="AU316" s="62"/>
      <c r="AV316" s="67">
        <f t="shared" si="1366"/>
        <v>0</v>
      </c>
      <c r="AW316" s="62"/>
      <c r="AX316" s="67">
        <f t="shared" si="1367"/>
        <v>0</v>
      </c>
      <c r="AY316" s="62"/>
      <c r="AZ316" s="67">
        <f t="shared" si="1368"/>
        <v>0</v>
      </c>
      <c r="BA316" s="57"/>
      <c r="BB316" s="64">
        <f t="shared" si="1334"/>
        <v>0</v>
      </c>
      <c r="BC316" s="64">
        <f t="shared" si="1304"/>
        <v>0</v>
      </c>
      <c r="BD316" s="4"/>
      <c r="BE316" s="4"/>
      <c r="BF316" s="4">
        <f t="shared" si="1305"/>
        <v>0</v>
      </c>
      <c r="BG316" s="236">
        <f t="shared" si="1335"/>
        <v>0</v>
      </c>
      <c r="BH316" s="236">
        <f t="shared" si="1336"/>
        <v>0</v>
      </c>
      <c r="BI316" s="4"/>
      <c r="BJ316" s="4">
        <f t="shared" si="1306"/>
        <v>0</v>
      </c>
      <c r="BK316" s="236">
        <f t="shared" si="1337"/>
        <v>0</v>
      </c>
      <c r="BL316" s="236">
        <f t="shared" si="1338"/>
        <v>0</v>
      </c>
      <c r="BM316" s="4"/>
      <c r="BN316" s="4">
        <f t="shared" si="1307"/>
        <v>0</v>
      </c>
      <c r="BO316" s="236">
        <f t="shared" si="1339"/>
        <v>0</v>
      </c>
      <c r="BP316" s="236">
        <f t="shared" si="1340"/>
        <v>0</v>
      </c>
      <c r="BQ316" s="4"/>
      <c r="BR316" s="4">
        <f t="shared" si="1343"/>
        <v>0</v>
      </c>
      <c r="BS316" s="236">
        <f t="shared" si="1341"/>
        <v>0</v>
      </c>
      <c r="BT316" s="236">
        <f t="shared" si="1342"/>
        <v>0</v>
      </c>
      <c r="BU316" s="4"/>
      <c r="BV316" s="4"/>
      <c r="BW316" s="4"/>
      <c r="BX316" s="4"/>
      <c r="BY316" s="4"/>
      <c r="BZ316" s="4"/>
      <c r="CA316" s="4"/>
      <c r="CB316" s="4"/>
      <c r="CC316" s="4"/>
      <c r="CD316" s="4"/>
      <c r="CE316" s="4"/>
      <c r="CF316" s="4"/>
      <c r="CG316" s="4"/>
      <c r="CH316" s="4"/>
      <c r="CI316" s="4"/>
      <c r="CJ316" s="4"/>
      <c r="CK316" s="4"/>
      <c r="CL316" s="4"/>
      <c r="CM316" s="4">
        <f t="shared" si="1308"/>
        <v>0</v>
      </c>
      <c r="CN316" s="4">
        <f t="shared" si="1309"/>
        <v>0</v>
      </c>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row>
    <row r="317" spans="1:182" s="5" customFormat="1" x14ac:dyDescent="0.2">
      <c r="A317" s="60"/>
      <c r="B317" s="60"/>
      <c r="C317" s="60" t="s">
        <v>8</v>
      </c>
      <c r="D317" s="60">
        <v>75</v>
      </c>
      <c r="E317" s="6"/>
      <c r="F317" s="67">
        <f t="shared" si="1310"/>
        <v>0</v>
      </c>
      <c r="G317" s="6"/>
      <c r="H317" s="67">
        <f t="shared" si="1311"/>
        <v>0</v>
      </c>
      <c r="I317" s="6"/>
      <c r="J317" s="67">
        <f t="shared" si="1312"/>
        <v>0</v>
      </c>
      <c r="K317" s="6"/>
      <c r="L317" s="67">
        <f t="shared" si="1348"/>
        <v>0</v>
      </c>
      <c r="M317" s="6"/>
      <c r="N317" s="67">
        <f t="shared" si="1349"/>
        <v>0</v>
      </c>
      <c r="O317" s="6"/>
      <c r="P317" s="67">
        <f t="shared" si="1350"/>
        <v>0</v>
      </c>
      <c r="Q317" s="6"/>
      <c r="R317" s="67">
        <f t="shared" si="1351"/>
        <v>0</v>
      </c>
      <c r="S317" s="6"/>
      <c r="T317" s="67">
        <f t="shared" si="1352"/>
        <v>0</v>
      </c>
      <c r="U317" s="6"/>
      <c r="V317" s="67">
        <f t="shared" si="1353"/>
        <v>0</v>
      </c>
      <c r="W317" s="6"/>
      <c r="X317" s="67">
        <f t="shared" si="1354"/>
        <v>0</v>
      </c>
      <c r="Y317" s="6"/>
      <c r="Z317" s="67">
        <f t="shared" si="1355"/>
        <v>0</v>
      </c>
      <c r="AA317" s="6"/>
      <c r="AB317" s="67">
        <f t="shared" si="1356"/>
        <v>0</v>
      </c>
      <c r="AC317" s="62"/>
      <c r="AD317" s="67">
        <f t="shared" si="1357"/>
        <v>0</v>
      </c>
      <c r="AE317" s="62"/>
      <c r="AF317" s="67">
        <f t="shared" si="1358"/>
        <v>0</v>
      </c>
      <c r="AG317" s="62"/>
      <c r="AH317" s="67">
        <f t="shared" si="1359"/>
        <v>0</v>
      </c>
      <c r="AI317" s="62"/>
      <c r="AJ317" s="67">
        <f t="shared" si="1360"/>
        <v>0</v>
      </c>
      <c r="AK317" s="62"/>
      <c r="AL317" s="67">
        <f t="shared" si="1361"/>
        <v>0</v>
      </c>
      <c r="AM317" s="62"/>
      <c r="AN317" s="67">
        <f t="shared" si="1362"/>
        <v>0</v>
      </c>
      <c r="AO317" s="62"/>
      <c r="AP317" s="67">
        <f t="shared" si="1363"/>
        <v>0</v>
      </c>
      <c r="AQ317" s="62"/>
      <c r="AR317" s="67">
        <f t="shared" si="1364"/>
        <v>0</v>
      </c>
      <c r="AS317" s="62"/>
      <c r="AT317" s="67">
        <f t="shared" si="1365"/>
        <v>0</v>
      </c>
      <c r="AU317" s="62"/>
      <c r="AV317" s="67">
        <f t="shared" si="1366"/>
        <v>0</v>
      </c>
      <c r="AW317" s="62"/>
      <c r="AX317" s="67">
        <f t="shared" si="1367"/>
        <v>0</v>
      </c>
      <c r="AY317" s="62"/>
      <c r="AZ317" s="67">
        <f t="shared" si="1368"/>
        <v>0</v>
      </c>
      <c r="BA317" s="57"/>
      <c r="BB317" s="64">
        <f t="shared" si="1334"/>
        <v>0</v>
      </c>
      <c r="BC317" s="64">
        <f t="shared" si="1304"/>
        <v>0</v>
      </c>
      <c r="BD317" s="4"/>
      <c r="BE317" s="4"/>
      <c r="BF317" s="4">
        <f t="shared" si="1305"/>
        <v>0</v>
      </c>
      <c r="BG317" s="236">
        <f t="shared" si="1335"/>
        <v>0</v>
      </c>
      <c r="BH317" s="236">
        <f t="shared" si="1336"/>
        <v>0</v>
      </c>
      <c r="BI317" s="4"/>
      <c r="BJ317" s="4">
        <f t="shared" si="1306"/>
        <v>0</v>
      </c>
      <c r="BK317" s="236">
        <f t="shared" si="1337"/>
        <v>0</v>
      </c>
      <c r="BL317" s="236">
        <f t="shared" si="1338"/>
        <v>0</v>
      </c>
      <c r="BM317" s="4"/>
      <c r="BN317" s="4">
        <f t="shared" si="1307"/>
        <v>0</v>
      </c>
      <c r="BO317" s="236">
        <f t="shared" si="1339"/>
        <v>0</v>
      </c>
      <c r="BP317" s="236">
        <f t="shared" si="1340"/>
        <v>0</v>
      </c>
      <c r="BQ317" s="4"/>
      <c r="BR317" s="4">
        <f t="shared" si="1343"/>
        <v>0</v>
      </c>
      <c r="BS317" s="236">
        <f t="shared" si="1341"/>
        <v>0</v>
      </c>
      <c r="BT317" s="236">
        <f t="shared" si="1342"/>
        <v>0</v>
      </c>
      <c r="BU317" s="4"/>
      <c r="BV317" s="4"/>
      <c r="BW317" s="4"/>
      <c r="BX317" s="4"/>
      <c r="BY317" s="4"/>
      <c r="BZ317" s="4"/>
      <c r="CA317" s="4"/>
      <c r="CB317" s="4"/>
      <c r="CC317" s="4"/>
      <c r="CD317" s="4"/>
      <c r="CE317" s="4"/>
      <c r="CF317" s="4"/>
      <c r="CG317" s="4"/>
      <c r="CH317" s="4"/>
      <c r="CI317" s="4"/>
      <c r="CJ317" s="4"/>
      <c r="CK317" s="4"/>
      <c r="CL317" s="4"/>
      <c r="CM317" s="4">
        <f t="shared" si="1308"/>
        <v>0</v>
      </c>
      <c r="CN317" s="4">
        <f t="shared" si="1309"/>
        <v>0</v>
      </c>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row>
    <row r="318" spans="1:182" s="5" customFormat="1" x14ac:dyDescent="0.2">
      <c r="A318" s="60" t="s">
        <v>207</v>
      </c>
      <c r="B318" s="60" t="s">
        <v>208</v>
      </c>
      <c r="C318" s="60" t="s">
        <v>9</v>
      </c>
      <c r="D318" s="60">
        <v>60</v>
      </c>
      <c r="E318" s="6"/>
      <c r="F318" s="67">
        <f t="shared" si="1310"/>
        <v>0</v>
      </c>
      <c r="G318" s="6"/>
      <c r="H318" s="67">
        <f t="shared" si="1311"/>
        <v>0</v>
      </c>
      <c r="I318" s="6"/>
      <c r="J318" s="67">
        <f t="shared" si="1312"/>
        <v>0</v>
      </c>
      <c r="K318" s="6"/>
      <c r="L318" s="67">
        <f t="shared" si="1348"/>
        <v>0</v>
      </c>
      <c r="M318" s="6">
        <v>10</v>
      </c>
      <c r="N318" s="67">
        <f t="shared" si="1349"/>
        <v>600</v>
      </c>
      <c r="O318" s="6"/>
      <c r="P318" s="67">
        <f t="shared" si="1350"/>
        <v>0</v>
      </c>
      <c r="Q318" s="6"/>
      <c r="R318" s="67">
        <f t="shared" si="1351"/>
        <v>0</v>
      </c>
      <c r="S318" s="6"/>
      <c r="T318" s="67">
        <f t="shared" si="1352"/>
        <v>0</v>
      </c>
      <c r="U318" s="6"/>
      <c r="V318" s="67">
        <f t="shared" si="1353"/>
        <v>0</v>
      </c>
      <c r="W318" s="6"/>
      <c r="X318" s="67">
        <f t="shared" si="1354"/>
        <v>0</v>
      </c>
      <c r="Y318" s="6"/>
      <c r="Z318" s="67">
        <f t="shared" si="1355"/>
        <v>0</v>
      </c>
      <c r="AA318" s="6"/>
      <c r="AB318" s="67">
        <f t="shared" si="1356"/>
        <v>0</v>
      </c>
      <c r="AC318" s="62"/>
      <c r="AD318" s="67">
        <f t="shared" si="1357"/>
        <v>0</v>
      </c>
      <c r="AE318" s="62"/>
      <c r="AF318" s="67">
        <f t="shared" si="1358"/>
        <v>0</v>
      </c>
      <c r="AG318" s="62"/>
      <c r="AH318" s="67">
        <f t="shared" si="1359"/>
        <v>0</v>
      </c>
      <c r="AI318" s="62"/>
      <c r="AJ318" s="67">
        <f t="shared" si="1360"/>
        <v>0</v>
      </c>
      <c r="AK318" s="62"/>
      <c r="AL318" s="67">
        <f t="shared" si="1361"/>
        <v>0</v>
      </c>
      <c r="AM318" s="62"/>
      <c r="AN318" s="67">
        <f t="shared" si="1362"/>
        <v>0</v>
      </c>
      <c r="AO318" s="62"/>
      <c r="AP318" s="67">
        <f t="shared" si="1363"/>
        <v>0</v>
      </c>
      <c r="AQ318" s="62"/>
      <c r="AR318" s="67">
        <f t="shared" si="1364"/>
        <v>0</v>
      </c>
      <c r="AS318" s="62"/>
      <c r="AT318" s="67">
        <f t="shared" si="1365"/>
        <v>0</v>
      </c>
      <c r="AU318" s="62"/>
      <c r="AV318" s="67">
        <f t="shared" si="1366"/>
        <v>0</v>
      </c>
      <c r="AW318" s="62"/>
      <c r="AX318" s="67">
        <f t="shared" si="1367"/>
        <v>0</v>
      </c>
      <c r="AY318" s="62"/>
      <c r="AZ318" s="67">
        <f t="shared" si="1368"/>
        <v>0</v>
      </c>
      <c r="BA318" s="57"/>
      <c r="BB318" s="64">
        <f t="shared" si="1334"/>
        <v>10</v>
      </c>
      <c r="BC318" s="64">
        <f t="shared" si="1304"/>
        <v>600</v>
      </c>
      <c r="BD318" s="4"/>
      <c r="BE318" s="4"/>
      <c r="BF318" s="4">
        <f t="shared" si="1305"/>
        <v>0</v>
      </c>
      <c r="BG318" s="236">
        <f t="shared" si="1335"/>
        <v>0</v>
      </c>
      <c r="BH318" s="236">
        <f t="shared" si="1336"/>
        <v>0</v>
      </c>
      <c r="BI318" s="4"/>
      <c r="BJ318" s="4">
        <f t="shared" si="1306"/>
        <v>0</v>
      </c>
      <c r="BK318" s="236">
        <f t="shared" si="1337"/>
        <v>0</v>
      </c>
      <c r="BL318" s="236">
        <f t="shared" si="1338"/>
        <v>0</v>
      </c>
      <c r="BM318" s="4"/>
      <c r="BN318" s="4">
        <f t="shared" si="1307"/>
        <v>0</v>
      </c>
      <c r="BO318" s="236">
        <f t="shared" si="1339"/>
        <v>0</v>
      </c>
      <c r="BP318" s="236">
        <f t="shared" si="1340"/>
        <v>0</v>
      </c>
      <c r="BQ318" s="4"/>
      <c r="BR318" s="4">
        <f t="shared" si="1343"/>
        <v>0</v>
      </c>
      <c r="BS318" s="236">
        <f t="shared" si="1341"/>
        <v>0</v>
      </c>
      <c r="BT318" s="236">
        <f t="shared" si="1342"/>
        <v>0</v>
      </c>
      <c r="BU318" s="4"/>
      <c r="BV318" s="4"/>
      <c r="BW318" s="4"/>
      <c r="BX318" s="4"/>
      <c r="BY318" s="4"/>
      <c r="BZ318" s="4"/>
      <c r="CA318" s="4"/>
      <c r="CB318" s="4"/>
      <c r="CC318" s="4"/>
      <c r="CD318" s="4"/>
      <c r="CE318" s="4"/>
      <c r="CF318" s="4"/>
      <c r="CG318" s="4"/>
      <c r="CH318" s="4"/>
      <c r="CI318" s="4"/>
      <c r="CJ318" s="4"/>
      <c r="CK318" s="4"/>
      <c r="CL318" s="4"/>
      <c r="CM318" s="4">
        <f t="shared" si="1308"/>
        <v>0</v>
      </c>
      <c r="CN318" s="4">
        <f t="shared" si="1309"/>
        <v>0</v>
      </c>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row>
    <row r="319" spans="1:182" s="5" customFormat="1" x14ac:dyDescent="0.2">
      <c r="A319" s="60"/>
      <c r="B319" s="60"/>
      <c r="C319" s="60" t="s">
        <v>9</v>
      </c>
      <c r="D319" s="60">
        <v>60</v>
      </c>
      <c r="E319" s="6"/>
      <c r="F319" s="67">
        <f t="shared" si="1310"/>
        <v>0</v>
      </c>
      <c r="G319" s="6"/>
      <c r="H319" s="67">
        <f t="shared" si="1311"/>
        <v>0</v>
      </c>
      <c r="I319" s="6"/>
      <c r="J319" s="67">
        <f t="shared" si="1312"/>
        <v>0</v>
      </c>
      <c r="K319" s="6"/>
      <c r="L319" s="67">
        <f t="shared" si="1348"/>
        <v>0</v>
      </c>
      <c r="M319" s="6"/>
      <c r="N319" s="67">
        <f t="shared" si="1349"/>
        <v>0</v>
      </c>
      <c r="O319" s="6"/>
      <c r="P319" s="67">
        <f t="shared" si="1350"/>
        <v>0</v>
      </c>
      <c r="Q319" s="6"/>
      <c r="R319" s="67">
        <f t="shared" si="1351"/>
        <v>0</v>
      </c>
      <c r="S319" s="6"/>
      <c r="T319" s="67">
        <f t="shared" si="1352"/>
        <v>0</v>
      </c>
      <c r="U319" s="6"/>
      <c r="V319" s="67">
        <f t="shared" si="1353"/>
        <v>0</v>
      </c>
      <c r="W319" s="6"/>
      <c r="X319" s="67">
        <f t="shared" si="1354"/>
        <v>0</v>
      </c>
      <c r="Y319" s="6"/>
      <c r="Z319" s="67">
        <f t="shared" si="1355"/>
        <v>0</v>
      </c>
      <c r="AA319" s="6"/>
      <c r="AB319" s="67">
        <f t="shared" si="1356"/>
        <v>0</v>
      </c>
      <c r="AC319" s="62"/>
      <c r="AD319" s="67">
        <f t="shared" si="1357"/>
        <v>0</v>
      </c>
      <c r="AE319" s="62"/>
      <c r="AF319" s="67">
        <f t="shared" si="1358"/>
        <v>0</v>
      </c>
      <c r="AG319" s="62"/>
      <c r="AH319" s="67">
        <f t="shared" si="1359"/>
        <v>0</v>
      </c>
      <c r="AI319" s="62"/>
      <c r="AJ319" s="67">
        <f t="shared" si="1360"/>
        <v>0</v>
      </c>
      <c r="AK319" s="62"/>
      <c r="AL319" s="67">
        <f t="shared" si="1361"/>
        <v>0</v>
      </c>
      <c r="AM319" s="62"/>
      <c r="AN319" s="67">
        <f t="shared" si="1362"/>
        <v>0</v>
      </c>
      <c r="AO319" s="62"/>
      <c r="AP319" s="67">
        <f t="shared" si="1363"/>
        <v>0</v>
      </c>
      <c r="AQ319" s="62"/>
      <c r="AR319" s="67">
        <f t="shared" si="1364"/>
        <v>0</v>
      </c>
      <c r="AS319" s="62"/>
      <c r="AT319" s="67">
        <f t="shared" si="1365"/>
        <v>0</v>
      </c>
      <c r="AU319" s="62"/>
      <c r="AV319" s="67">
        <f t="shared" si="1366"/>
        <v>0</v>
      </c>
      <c r="AW319" s="62"/>
      <c r="AX319" s="67">
        <f t="shared" si="1367"/>
        <v>0</v>
      </c>
      <c r="AY319" s="62"/>
      <c r="AZ319" s="67">
        <f t="shared" si="1368"/>
        <v>0</v>
      </c>
      <c r="BA319" s="57"/>
      <c r="BB319" s="64">
        <f t="shared" si="1334"/>
        <v>0</v>
      </c>
      <c r="BC319" s="64">
        <f t="shared" si="1304"/>
        <v>0</v>
      </c>
      <c r="BD319" s="4"/>
      <c r="BE319" s="4"/>
      <c r="BF319" s="4">
        <f t="shared" si="1305"/>
        <v>0</v>
      </c>
      <c r="BG319" s="236">
        <f t="shared" si="1335"/>
        <v>0</v>
      </c>
      <c r="BH319" s="236">
        <f t="shared" si="1336"/>
        <v>0</v>
      </c>
      <c r="BI319" s="4"/>
      <c r="BJ319" s="4">
        <f t="shared" si="1306"/>
        <v>0</v>
      </c>
      <c r="BK319" s="236">
        <f t="shared" si="1337"/>
        <v>0</v>
      </c>
      <c r="BL319" s="236">
        <f t="shared" si="1338"/>
        <v>0</v>
      </c>
      <c r="BM319" s="4"/>
      <c r="BN319" s="4">
        <f t="shared" si="1307"/>
        <v>0</v>
      </c>
      <c r="BO319" s="236">
        <f t="shared" si="1339"/>
        <v>0</v>
      </c>
      <c r="BP319" s="236">
        <f t="shared" si="1340"/>
        <v>0</v>
      </c>
      <c r="BQ319" s="4"/>
      <c r="BR319" s="4">
        <f t="shared" si="1343"/>
        <v>0</v>
      </c>
      <c r="BS319" s="236">
        <f t="shared" si="1341"/>
        <v>0</v>
      </c>
      <c r="BT319" s="236">
        <f t="shared" si="1342"/>
        <v>0</v>
      </c>
      <c r="BU319" s="4"/>
      <c r="BV319" s="4"/>
      <c r="BW319" s="4"/>
      <c r="BX319" s="4"/>
      <c r="BY319" s="4"/>
      <c r="BZ319" s="4"/>
      <c r="CA319" s="4"/>
      <c r="CB319" s="4"/>
      <c r="CC319" s="4"/>
      <c r="CD319" s="4"/>
      <c r="CE319" s="4"/>
      <c r="CF319" s="4"/>
      <c r="CG319" s="4"/>
      <c r="CH319" s="4"/>
      <c r="CI319" s="4"/>
      <c r="CJ319" s="4"/>
      <c r="CK319" s="4"/>
      <c r="CL319" s="4"/>
      <c r="CM319" s="4">
        <f t="shared" si="1308"/>
        <v>0</v>
      </c>
      <c r="CN319" s="4">
        <f t="shared" si="1309"/>
        <v>0</v>
      </c>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row>
    <row r="320" spans="1:182" s="5" customFormat="1" x14ac:dyDescent="0.2">
      <c r="A320" s="60"/>
      <c r="B320" s="60"/>
      <c r="C320" s="60" t="s">
        <v>9</v>
      </c>
      <c r="D320" s="60">
        <v>60</v>
      </c>
      <c r="E320" s="6"/>
      <c r="F320" s="67">
        <f t="shared" si="1310"/>
        <v>0</v>
      </c>
      <c r="G320" s="6"/>
      <c r="H320" s="67">
        <f t="shared" si="1311"/>
        <v>0</v>
      </c>
      <c r="I320" s="6"/>
      <c r="J320" s="67">
        <f t="shared" si="1312"/>
        <v>0</v>
      </c>
      <c r="K320" s="6"/>
      <c r="L320" s="67">
        <f t="shared" si="1348"/>
        <v>0</v>
      </c>
      <c r="M320" s="6"/>
      <c r="N320" s="67">
        <f t="shared" si="1349"/>
        <v>0</v>
      </c>
      <c r="O320" s="6"/>
      <c r="P320" s="67">
        <f t="shared" si="1350"/>
        <v>0</v>
      </c>
      <c r="Q320" s="6"/>
      <c r="R320" s="67">
        <f t="shared" si="1351"/>
        <v>0</v>
      </c>
      <c r="S320" s="6"/>
      <c r="T320" s="67">
        <f t="shared" si="1352"/>
        <v>0</v>
      </c>
      <c r="U320" s="6"/>
      <c r="V320" s="67">
        <f t="shared" si="1353"/>
        <v>0</v>
      </c>
      <c r="W320" s="6"/>
      <c r="X320" s="67">
        <f t="shared" si="1354"/>
        <v>0</v>
      </c>
      <c r="Y320" s="6"/>
      <c r="Z320" s="67">
        <f t="shared" si="1355"/>
        <v>0</v>
      </c>
      <c r="AA320" s="6"/>
      <c r="AB320" s="67">
        <f t="shared" si="1356"/>
        <v>0</v>
      </c>
      <c r="AC320" s="62"/>
      <c r="AD320" s="67">
        <f t="shared" si="1357"/>
        <v>0</v>
      </c>
      <c r="AE320" s="62"/>
      <c r="AF320" s="67">
        <f t="shared" si="1358"/>
        <v>0</v>
      </c>
      <c r="AG320" s="62"/>
      <c r="AH320" s="67">
        <f t="shared" si="1359"/>
        <v>0</v>
      </c>
      <c r="AI320" s="62"/>
      <c r="AJ320" s="67">
        <f t="shared" si="1360"/>
        <v>0</v>
      </c>
      <c r="AK320" s="62"/>
      <c r="AL320" s="67">
        <f t="shared" si="1361"/>
        <v>0</v>
      </c>
      <c r="AM320" s="62"/>
      <c r="AN320" s="67">
        <f t="shared" si="1362"/>
        <v>0</v>
      </c>
      <c r="AO320" s="62"/>
      <c r="AP320" s="67">
        <f t="shared" si="1363"/>
        <v>0</v>
      </c>
      <c r="AQ320" s="62"/>
      <c r="AR320" s="67">
        <f t="shared" si="1364"/>
        <v>0</v>
      </c>
      <c r="AS320" s="62"/>
      <c r="AT320" s="67">
        <f t="shared" si="1365"/>
        <v>0</v>
      </c>
      <c r="AU320" s="62"/>
      <c r="AV320" s="67">
        <f t="shared" si="1366"/>
        <v>0</v>
      </c>
      <c r="AW320" s="62"/>
      <c r="AX320" s="67">
        <f t="shared" si="1367"/>
        <v>0</v>
      </c>
      <c r="AY320" s="62"/>
      <c r="AZ320" s="67">
        <f t="shared" si="1368"/>
        <v>0</v>
      </c>
      <c r="BA320" s="57"/>
      <c r="BB320" s="64">
        <f t="shared" si="1334"/>
        <v>0</v>
      </c>
      <c r="BC320" s="64">
        <f t="shared" si="1304"/>
        <v>0</v>
      </c>
      <c r="BD320" s="4"/>
      <c r="BE320" s="4"/>
      <c r="BF320" s="4">
        <f t="shared" si="1305"/>
        <v>0</v>
      </c>
      <c r="BG320" s="236">
        <f t="shared" si="1335"/>
        <v>0</v>
      </c>
      <c r="BH320" s="236">
        <f t="shared" si="1336"/>
        <v>0</v>
      </c>
      <c r="BI320" s="4"/>
      <c r="BJ320" s="4">
        <f t="shared" si="1306"/>
        <v>0</v>
      </c>
      <c r="BK320" s="236">
        <f t="shared" si="1337"/>
        <v>0</v>
      </c>
      <c r="BL320" s="236">
        <f t="shared" si="1338"/>
        <v>0</v>
      </c>
      <c r="BM320" s="4"/>
      <c r="BN320" s="4">
        <f t="shared" si="1307"/>
        <v>0</v>
      </c>
      <c r="BO320" s="236">
        <f t="shared" si="1339"/>
        <v>0</v>
      </c>
      <c r="BP320" s="236">
        <f t="shared" si="1340"/>
        <v>0</v>
      </c>
      <c r="BQ320" s="4"/>
      <c r="BR320" s="4">
        <f t="shared" si="1343"/>
        <v>0</v>
      </c>
      <c r="BS320" s="236">
        <f t="shared" si="1341"/>
        <v>0</v>
      </c>
      <c r="BT320" s="236">
        <f t="shared" si="1342"/>
        <v>0</v>
      </c>
      <c r="BU320" s="4"/>
      <c r="BV320" s="4"/>
      <c r="BW320" s="4"/>
      <c r="BX320" s="4"/>
      <c r="BY320" s="4"/>
      <c r="BZ320" s="4"/>
      <c r="CA320" s="4"/>
      <c r="CB320" s="4"/>
      <c r="CC320" s="4"/>
      <c r="CD320" s="4"/>
      <c r="CE320" s="4"/>
      <c r="CF320" s="4"/>
      <c r="CG320" s="4"/>
      <c r="CH320" s="4"/>
      <c r="CI320" s="4"/>
      <c r="CJ320" s="4"/>
      <c r="CK320" s="4"/>
      <c r="CL320" s="4"/>
      <c r="CM320" s="4">
        <f t="shared" si="1308"/>
        <v>0</v>
      </c>
      <c r="CN320" s="4">
        <f t="shared" si="1309"/>
        <v>0</v>
      </c>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row>
    <row r="321" spans="1:182" s="5" customFormat="1" x14ac:dyDescent="0.2">
      <c r="A321" s="60"/>
      <c r="B321" s="60"/>
      <c r="C321" s="60" t="s">
        <v>10</v>
      </c>
      <c r="D321" s="60">
        <v>35</v>
      </c>
      <c r="E321" s="6"/>
      <c r="F321" s="67">
        <f t="shared" si="1310"/>
        <v>0</v>
      </c>
      <c r="G321" s="6"/>
      <c r="H321" s="67">
        <f t="shared" si="1311"/>
        <v>0</v>
      </c>
      <c r="I321" s="6"/>
      <c r="J321" s="67">
        <f t="shared" si="1312"/>
        <v>0</v>
      </c>
      <c r="K321" s="6"/>
      <c r="L321" s="67">
        <f t="shared" si="1348"/>
        <v>0</v>
      </c>
      <c r="M321" s="6"/>
      <c r="N321" s="67">
        <f t="shared" si="1349"/>
        <v>0</v>
      </c>
      <c r="O321" s="6"/>
      <c r="P321" s="67">
        <f t="shared" si="1350"/>
        <v>0</v>
      </c>
      <c r="Q321" s="6"/>
      <c r="R321" s="67">
        <f t="shared" si="1351"/>
        <v>0</v>
      </c>
      <c r="S321" s="6"/>
      <c r="T321" s="67">
        <f t="shared" si="1352"/>
        <v>0</v>
      </c>
      <c r="U321" s="6"/>
      <c r="V321" s="67">
        <f t="shared" si="1353"/>
        <v>0</v>
      </c>
      <c r="W321" s="6"/>
      <c r="X321" s="67">
        <f t="shared" si="1354"/>
        <v>0</v>
      </c>
      <c r="Y321" s="6"/>
      <c r="Z321" s="67">
        <f t="shared" si="1355"/>
        <v>0</v>
      </c>
      <c r="AA321" s="6"/>
      <c r="AB321" s="67">
        <f t="shared" si="1356"/>
        <v>0</v>
      </c>
      <c r="AC321" s="62"/>
      <c r="AD321" s="67">
        <f t="shared" si="1357"/>
        <v>0</v>
      </c>
      <c r="AE321" s="62"/>
      <c r="AF321" s="67">
        <f t="shared" si="1358"/>
        <v>0</v>
      </c>
      <c r="AG321" s="62"/>
      <c r="AH321" s="67">
        <f t="shared" si="1359"/>
        <v>0</v>
      </c>
      <c r="AI321" s="62"/>
      <c r="AJ321" s="67">
        <f t="shared" si="1360"/>
        <v>0</v>
      </c>
      <c r="AK321" s="62"/>
      <c r="AL321" s="67">
        <f t="shared" si="1361"/>
        <v>0</v>
      </c>
      <c r="AM321" s="62"/>
      <c r="AN321" s="67">
        <f t="shared" si="1362"/>
        <v>0</v>
      </c>
      <c r="AO321" s="62"/>
      <c r="AP321" s="67">
        <f t="shared" si="1363"/>
        <v>0</v>
      </c>
      <c r="AQ321" s="62"/>
      <c r="AR321" s="67">
        <f t="shared" si="1364"/>
        <v>0</v>
      </c>
      <c r="AS321" s="62"/>
      <c r="AT321" s="67">
        <f t="shared" si="1365"/>
        <v>0</v>
      </c>
      <c r="AU321" s="62"/>
      <c r="AV321" s="67">
        <f t="shared" si="1366"/>
        <v>0</v>
      </c>
      <c r="AW321" s="62"/>
      <c r="AX321" s="67">
        <f t="shared" si="1367"/>
        <v>0</v>
      </c>
      <c r="AY321" s="62"/>
      <c r="AZ321" s="67">
        <f t="shared" si="1368"/>
        <v>0</v>
      </c>
      <c r="BA321" s="57"/>
      <c r="BB321" s="64">
        <f t="shared" si="1334"/>
        <v>0</v>
      </c>
      <c r="BC321" s="64">
        <f t="shared" si="1304"/>
        <v>0</v>
      </c>
      <c r="BD321" s="4"/>
      <c r="BE321" s="4"/>
      <c r="BF321" s="4">
        <f t="shared" si="1305"/>
        <v>0</v>
      </c>
      <c r="BG321" s="236">
        <f t="shared" si="1335"/>
        <v>0</v>
      </c>
      <c r="BH321" s="236">
        <f t="shared" si="1336"/>
        <v>0</v>
      </c>
      <c r="BI321" s="4"/>
      <c r="BJ321" s="4">
        <f t="shared" si="1306"/>
        <v>0</v>
      </c>
      <c r="BK321" s="236">
        <f t="shared" si="1337"/>
        <v>0</v>
      </c>
      <c r="BL321" s="236">
        <f t="shared" si="1338"/>
        <v>0</v>
      </c>
      <c r="BM321" s="4"/>
      <c r="BN321" s="4">
        <f t="shared" si="1307"/>
        <v>0</v>
      </c>
      <c r="BO321" s="236">
        <f t="shared" si="1339"/>
        <v>0</v>
      </c>
      <c r="BP321" s="236">
        <f t="shared" si="1340"/>
        <v>0</v>
      </c>
      <c r="BQ321" s="4"/>
      <c r="BR321" s="4">
        <f t="shared" si="1343"/>
        <v>0</v>
      </c>
      <c r="BS321" s="236">
        <f t="shared" si="1341"/>
        <v>0</v>
      </c>
      <c r="BT321" s="236">
        <f t="shared" si="1342"/>
        <v>0</v>
      </c>
      <c r="BU321" s="4"/>
      <c r="BV321" s="4"/>
      <c r="BW321" s="4"/>
      <c r="BX321" s="4"/>
      <c r="BY321" s="4"/>
      <c r="BZ321" s="4"/>
      <c r="CA321" s="4"/>
      <c r="CB321" s="4"/>
      <c r="CC321" s="4"/>
      <c r="CD321" s="4"/>
      <c r="CE321" s="4"/>
      <c r="CF321" s="4"/>
      <c r="CG321" s="4"/>
      <c r="CH321" s="4"/>
      <c r="CI321" s="4"/>
      <c r="CJ321" s="4"/>
      <c r="CK321" s="4"/>
      <c r="CL321" s="4"/>
      <c r="CM321" s="4">
        <f t="shared" si="1308"/>
        <v>0</v>
      </c>
      <c r="CN321" s="4">
        <f t="shared" si="1309"/>
        <v>0</v>
      </c>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row>
    <row r="322" spans="1:182" s="5" customFormat="1" x14ac:dyDescent="0.2">
      <c r="A322" s="60"/>
      <c r="B322" s="60"/>
      <c r="C322" s="60" t="s">
        <v>10</v>
      </c>
      <c r="D322" s="60">
        <v>35</v>
      </c>
      <c r="E322" s="6"/>
      <c r="F322" s="67">
        <f t="shared" si="1310"/>
        <v>0</v>
      </c>
      <c r="G322" s="6"/>
      <c r="H322" s="67">
        <f t="shared" si="1311"/>
        <v>0</v>
      </c>
      <c r="I322" s="6"/>
      <c r="J322" s="67">
        <f t="shared" si="1312"/>
        <v>0</v>
      </c>
      <c r="K322" s="6"/>
      <c r="L322" s="67">
        <f t="shared" si="1348"/>
        <v>0</v>
      </c>
      <c r="M322" s="6"/>
      <c r="N322" s="67">
        <f t="shared" si="1349"/>
        <v>0</v>
      </c>
      <c r="O322" s="6"/>
      <c r="P322" s="67">
        <f t="shared" si="1350"/>
        <v>0</v>
      </c>
      <c r="Q322" s="6"/>
      <c r="R322" s="67">
        <f t="shared" si="1351"/>
        <v>0</v>
      </c>
      <c r="S322" s="6"/>
      <c r="T322" s="67">
        <f t="shared" si="1352"/>
        <v>0</v>
      </c>
      <c r="U322" s="6"/>
      <c r="V322" s="67">
        <f t="shared" si="1353"/>
        <v>0</v>
      </c>
      <c r="W322" s="6"/>
      <c r="X322" s="67">
        <f t="shared" si="1354"/>
        <v>0</v>
      </c>
      <c r="Y322" s="6"/>
      <c r="Z322" s="67">
        <f t="shared" si="1355"/>
        <v>0</v>
      </c>
      <c r="AA322" s="6"/>
      <c r="AB322" s="67">
        <f t="shared" si="1356"/>
        <v>0</v>
      </c>
      <c r="AC322" s="62"/>
      <c r="AD322" s="67">
        <f t="shared" si="1357"/>
        <v>0</v>
      </c>
      <c r="AE322" s="62"/>
      <c r="AF322" s="67">
        <f t="shared" si="1358"/>
        <v>0</v>
      </c>
      <c r="AG322" s="62"/>
      <c r="AH322" s="67">
        <f t="shared" si="1359"/>
        <v>0</v>
      </c>
      <c r="AI322" s="62"/>
      <c r="AJ322" s="67">
        <f t="shared" si="1360"/>
        <v>0</v>
      </c>
      <c r="AK322" s="62"/>
      <c r="AL322" s="67">
        <f t="shared" si="1361"/>
        <v>0</v>
      </c>
      <c r="AM322" s="62"/>
      <c r="AN322" s="67">
        <f t="shared" si="1362"/>
        <v>0</v>
      </c>
      <c r="AO322" s="62"/>
      <c r="AP322" s="67">
        <f t="shared" si="1363"/>
        <v>0</v>
      </c>
      <c r="AQ322" s="62"/>
      <c r="AR322" s="67">
        <f t="shared" si="1364"/>
        <v>0</v>
      </c>
      <c r="AS322" s="62"/>
      <c r="AT322" s="67">
        <f t="shared" si="1365"/>
        <v>0</v>
      </c>
      <c r="AU322" s="62"/>
      <c r="AV322" s="67">
        <f t="shared" si="1366"/>
        <v>0</v>
      </c>
      <c r="AW322" s="62"/>
      <c r="AX322" s="67">
        <f t="shared" si="1367"/>
        <v>0</v>
      </c>
      <c r="AY322" s="62"/>
      <c r="AZ322" s="67">
        <f t="shared" si="1368"/>
        <v>0</v>
      </c>
      <c r="BA322" s="57"/>
      <c r="BB322" s="64">
        <f t="shared" si="1334"/>
        <v>0</v>
      </c>
      <c r="BC322" s="64">
        <f t="shared" si="1304"/>
        <v>0</v>
      </c>
      <c r="BD322" s="4"/>
      <c r="BE322" s="4"/>
      <c r="BF322" s="4">
        <f t="shared" si="1305"/>
        <v>0</v>
      </c>
      <c r="BG322" s="236">
        <f t="shared" si="1335"/>
        <v>0</v>
      </c>
      <c r="BH322" s="236">
        <f t="shared" si="1336"/>
        <v>0</v>
      </c>
      <c r="BI322" s="4"/>
      <c r="BJ322" s="4">
        <f t="shared" si="1306"/>
        <v>0</v>
      </c>
      <c r="BK322" s="236">
        <f t="shared" si="1337"/>
        <v>0</v>
      </c>
      <c r="BL322" s="236">
        <f t="shared" si="1338"/>
        <v>0</v>
      </c>
      <c r="BM322" s="4"/>
      <c r="BN322" s="4">
        <f t="shared" si="1307"/>
        <v>0</v>
      </c>
      <c r="BO322" s="236">
        <f t="shared" si="1339"/>
        <v>0</v>
      </c>
      <c r="BP322" s="236">
        <f t="shared" si="1340"/>
        <v>0</v>
      </c>
      <c r="BQ322" s="4"/>
      <c r="BR322" s="4">
        <f t="shared" si="1343"/>
        <v>0</v>
      </c>
      <c r="BS322" s="236">
        <f t="shared" si="1341"/>
        <v>0</v>
      </c>
      <c r="BT322" s="236">
        <f t="shared" si="1342"/>
        <v>0</v>
      </c>
      <c r="BU322" s="4"/>
      <c r="BV322" s="4"/>
      <c r="BW322" s="4"/>
      <c r="BX322" s="4"/>
      <c r="BY322" s="4"/>
      <c r="BZ322" s="4"/>
      <c r="CA322" s="4"/>
      <c r="CB322" s="4"/>
      <c r="CC322" s="4"/>
      <c r="CD322" s="4"/>
      <c r="CE322" s="4"/>
      <c r="CF322" s="4"/>
      <c r="CG322" s="4"/>
      <c r="CH322" s="4"/>
      <c r="CI322" s="4"/>
      <c r="CJ322" s="4"/>
      <c r="CK322" s="4"/>
      <c r="CL322" s="4"/>
      <c r="CM322" s="4">
        <f t="shared" si="1308"/>
        <v>0</v>
      </c>
      <c r="CN322" s="4">
        <f t="shared" si="1309"/>
        <v>0</v>
      </c>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row>
    <row r="323" spans="1:182" s="5" customFormat="1" x14ac:dyDescent="0.2">
      <c r="A323" s="60"/>
      <c r="B323" s="60"/>
      <c r="C323" s="60" t="s">
        <v>10</v>
      </c>
      <c r="D323" s="60">
        <v>35</v>
      </c>
      <c r="E323" s="6"/>
      <c r="F323" s="67">
        <f t="shared" si="1310"/>
        <v>0</v>
      </c>
      <c r="G323" s="6"/>
      <c r="H323" s="67">
        <f t="shared" si="1311"/>
        <v>0</v>
      </c>
      <c r="I323" s="6"/>
      <c r="J323" s="67">
        <f t="shared" si="1312"/>
        <v>0</v>
      </c>
      <c r="K323" s="6"/>
      <c r="L323" s="67">
        <f t="shared" si="1348"/>
        <v>0</v>
      </c>
      <c r="M323" s="6"/>
      <c r="N323" s="67">
        <f t="shared" si="1349"/>
        <v>0</v>
      </c>
      <c r="O323" s="6"/>
      <c r="P323" s="67">
        <f t="shared" si="1350"/>
        <v>0</v>
      </c>
      <c r="Q323" s="6"/>
      <c r="R323" s="67">
        <f t="shared" si="1351"/>
        <v>0</v>
      </c>
      <c r="S323" s="6"/>
      <c r="T323" s="67">
        <f t="shared" si="1352"/>
        <v>0</v>
      </c>
      <c r="U323" s="6"/>
      <c r="V323" s="67">
        <f t="shared" si="1353"/>
        <v>0</v>
      </c>
      <c r="W323" s="6"/>
      <c r="X323" s="67">
        <f t="shared" si="1354"/>
        <v>0</v>
      </c>
      <c r="Y323" s="6"/>
      <c r="Z323" s="67">
        <f t="shared" si="1355"/>
        <v>0</v>
      </c>
      <c r="AA323" s="6"/>
      <c r="AB323" s="67">
        <f t="shared" si="1356"/>
        <v>0</v>
      </c>
      <c r="AC323" s="62"/>
      <c r="AD323" s="67">
        <f t="shared" si="1357"/>
        <v>0</v>
      </c>
      <c r="AE323" s="62"/>
      <c r="AF323" s="67">
        <f t="shared" si="1358"/>
        <v>0</v>
      </c>
      <c r="AG323" s="62"/>
      <c r="AH323" s="67">
        <f t="shared" si="1359"/>
        <v>0</v>
      </c>
      <c r="AI323" s="62"/>
      <c r="AJ323" s="67">
        <f t="shared" si="1360"/>
        <v>0</v>
      </c>
      <c r="AK323" s="62"/>
      <c r="AL323" s="67">
        <f t="shared" si="1361"/>
        <v>0</v>
      </c>
      <c r="AM323" s="62"/>
      <c r="AN323" s="67">
        <f t="shared" si="1362"/>
        <v>0</v>
      </c>
      <c r="AO323" s="62"/>
      <c r="AP323" s="67">
        <f t="shared" si="1363"/>
        <v>0</v>
      </c>
      <c r="AQ323" s="62"/>
      <c r="AR323" s="67">
        <f t="shared" si="1364"/>
        <v>0</v>
      </c>
      <c r="AS323" s="62"/>
      <c r="AT323" s="67">
        <f t="shared" si="1365"/>
        <v>0</v>
      </c>
      <c r="AU323" s="62"/>
      <c r="AV323" s="67">
        <f t="shared" si="1366"/>
        <v>0</v>
      </c>
      <c r="AW323" s="62"/>
      <c r="AX323" s="67">
        <f t="shared" si="1367"/>
        <v>0</v>
      </c>
      <c r="AY323" s="62"/>
      <c r="AZ323" s="67">
        <f t="shared" si="1368"/>
        <v>0</v>
      </c>
      <c r="BA323" s="57"/>
      <c r="BB323" s="64">
        <f t="shared" si="1334"/>
        <v>0</v>
      </c>
      <c r="BC323" s="64">
        <f t="shared" si="1304"/>
        <v>0</v>
      </c>
      <c r="BD323" s="4"/>
      <c r="BE323" s="4"/>
      <c r="BF323" s="4">
        <f t="shared" si="1305"/>
        <v>0</v>
      </c>
      <c r="BG323" s="236">
        <f t="shared" si="1335"/>
        <v>0</v>
      </c>
      <c r="BH323" s="236">
        <f t="shared" si="1336"/>
        <v>0</v>
      </c>
      <c r="BI323" s="4"/>
      <c r="BJ323" s="4">
        <f t="shared" si="1306"/>
        <v>0</v>
      </c>
      <c r="BK323" s="236">
        <f t="shared" si="1337"/>
        <v>0</v>
      </c>
      <c r="BL323" s="236">
        <f t="shared" si="1338"/>
        <v>0</v>
      </c>
      <c r="BM323" s="4"/>
      <c r="BN323" s="4">
        <f t="shared" si="1307"/>
        <v>0</v>
      </c>
      <c r="BO323" s="236">
        <f t="shared" si="1339"/>
        <v>0</v>
      </c>
      <c r="BP323" s="236">
        <f t="shared" si="1340"/>
        <v>0</v>
      </c>
      <c r="BQ323" s="4"/>
      <c r="BR323" s="4">
        <f t="shared" si="1343"/>
        <v>0</v>
      </c>
      <c r="BS323" s="236">
        <f t="shared" si="1341"/>
        <v>0</v>
      </c>
      <c r="BT323" s="236">
        <f t="shared" si="1342"/>
        <v>0</v>
      </c>
      <c r="BU323" s="4"/>
      <c r="BV323" s="4"/>
      <c r="BW323" s="4"/>
      <c r="BX323" s="4"/>
      <c r="BY323" s="4"/>
      <c r="BZ323" s="4"/>
      <c r="CA323" s="4"/>
      <c r="CB323" s="4"/>
      <c r="CC323" s="4"/>
      <c r="CD323" s="4"/>
      <c r="CE323" s="4"/>
      <c r="CF323" s="4"/>
      <c r="CG323" s="4"/>
      <c r="CH323" s="4"/>
      <c r="CI323" s="4"/>
      <c r="CJ323" s="4"/>
      <c r="CK323" s="4"/>
      <c r="CL323" s="4"/>
      <c r="CM323" s="4">
        <f t="shared" si="1308"/>
        <v>0</v>
      </c>
      <c r="CN323" s="4">
        <f t="shared" si="1309"/>
        <v>0</v>
      </c>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row>
    <row r="324" spans="1:182" s="5" customFormat="1" x14ac:dyDescent="0.2">
      <c r="A324" s="60"/>
      <c r="B324" s="60"/>
      <c r="C324" s="60" t="s">
        <v>10</v>
      </c>
      <c r="D324" s="60">
        <v>35</v>
      </c>
      <c r="E324" s="6"/>
      <c r="F324" s="67">
        <f t="shared" si="1310"/>
        <v>0</v>
      </c>
      <c r="G324" s="6"/>
      <c r="H324" s="67">
        <f t="shared" si="1311"/>
        <v>0</v>
      </c>
      <c r="I324" s="6"/>
      <c r="J324" s="67">
        <f t="shared" si="1312"/>
        <v>0</v>
      </c>
      <c r="K324" s="6"/>
      <c r="L324" s="67">
        <f t="shared" si="1348"/>
        <v>0</v>
      </c>
      <c r="M324" s="6"/>
      <c r="N324" s="67">
        <f t="shared" si="1349"/>
        <v>0</v>
      </c>
      <c r="O324" s="6"/>
      <c r="P324" s="67">
        <f t="shared" si="1350"/>
        <v>0</v>
      </c>
      <c r="Q324" s="6"/>
      <c r="R324" s="67">
        <f t="shared" si="1351"/>
        <v>0</v>
      </c>
      <c r="S324" s="6"/>
      <c r="T324" s="67">
        <f t="shared" si="1352"/>
        <v>0</v>
      </c>
      <c r="U324" s="6"/>
      <c r="V324" s="67">
        <f t="shared" si="1353"/>
        <v>0</v>
      </c>
      <c r="W324" s="6"/>
      <c r="X324" s="67">
        <f t="shared" si="1354"/>
        <v>0</v>
      </c>
      <c r="Y324" s="6"/>
      <c r="Z324" s="67">
        <f t="shared" si="1355"/>
        <v>0</v>
      </c>
      <c r="AA324" s="6"/>
      <c r="AB324" s="67">
        <f t="shared" si="1356"/>
        <v>0</v>
      </c>
      <c r="AC324" s="62"/>
      <c r="AD324" s="67">
        <f t="shared" si="1357"/>
        <v>0</v>
      </c>
      <c r="AE324" s="62"/>
      <c r="AF324" s="67">
        <f t="shared" si="1358"/>
        <v>0</v>
      </c>
      <c r="AG324" s="62"/>
      <c r="AH324" s="67">
        <f t="shared" si="1359"/>
        <v>0</v>
      </c>
      <c r="AI324" s="62"/>
      <c r="AJ324" s="67">
        <f t="shared" si="1360"/>
        <v>0</v>
      </c>
      <c r="AK324" s="62"/>
      <c r="AL324" s="67">
        <f t="shared" si="1361"/>
        <v>0</v>
      </c>
      <c r="AM324" s="62"/>
      <c r="AN324" s="67">
        <f t="shared" si="1362"/>
        <v>0</v>
      </c>
      <c r="AO324" s="62"/>
      <c r="AP324" s="67">
        <f t="shared" si="1363"/>
        <v>0</v>
      </c>
      <c r="AQ324" s="62"/>
      <c r="AR324" s="67">
        <f t="shared" si="1364"/>
        <v>0</v>
      </c>
      <c r="AS324" s="62"/>
      <c r="AT324" s="67">
        <f t="shared" si="1365"/>
        <v>0</v>
      </c>
      <c r="AU324" s="62"/>
      <c r="AV324" s="67">
        <f t="shared" si="1366"/>
        <v>0</v>
      </c>
      <c r="AW324" s="62"/>
      <c r="AX324" s="67">
        <f t="shared" si="1367"/>
        <v>0</v>
      </c>
      <c r="AY324" s="62"/>
      <c r="AZ324" s="67">
        <f t="shared" si="1368"/>
        <v>0</v>
      </c>
      <c r="BA324" s="57"/>
      <c r="BB324" s="64">
        <f t="shared" si="1334"/>
        <v>0</v>
      </c>
      <c r="BC324" s="64">
        <f t="shared" si="1304"/>
        <v>0</v>
      </c>
      <c r="BD324" s="4"/>
      <c r="BE324" s="4"/>
      <c r="BF324" s="4">
        <f t="shared" si="1305"/>
        <v>0</v>
      </c>
      <c r="BG324" s="236">
        <f t="shared" si="1335"/>
        <v>0</v>
      </c>
      <c r="BH324" s="236">
        <f t="shared" si="1336"/>
        <v>0</v>
      </c>
      <c r="BI324" s="4"/>
      <c r="BJ324" s="4">
        <f t="shared" si="1306"/>
        <v>0</v>
      </c>
      <c r="BK324" s="236">
        <f t="shared" si="1337"/>
        <v>0</v>
      </c>
      <c r="BL324" s="236">
        <f t="shared" si="1338"/>
        <v>0</v>
      </c>
      <c r="BM324" s="4"/>
      <c r="BN324" s="4">
        <f t="shared" si="1307"/>
        <v>0</v>
      </c>
      <c r="BO324" s="236">
        <f t="shared" si="1339"/>
        <v>0</v>
      </c>
      <c r="BP324" s="236">
        <f t="shared" si="1340"/>
        <v>0</v>
      </c>
      <c r="BQ324" s="4"/>
      <c r="BR324" s="4">
        <f t="shared" si="1343"/>
        <v>0</v>
      </c>
      <c r="BS324" s="236">
        <f t="shared" si="1341"/>
        <v>0</v>
      </c>
      <c r="BT324" s="236">
        <f t="shared" si="1342"/>
        <v>0</v>
      </c>
      <c r="BU324" s="4"/>
      <c r="BV324" s="4"/>
      <c r="BW324" s="4"/>
      <c r="BX324" s="4"/>
      <c r="BY324" s="4"/>
      <c r="BZ324" s="4"/>
      <c r="CA324" s="4"/>
      <c r="CB324" s="4"/>
      <c r="CC324" s="4"/>
      <c r="CD324" s="4"/>
      <c r="CE324" s="4"/>
      <c r="CF324" s="4"/>
      <c r="CG324" s="4"/>
      <c r="CH324" s="4"/>
      <c r="CI324" s="4"/>
      <c r="CJ324" s="4"/>
      <c r="CK324" s="4"/>
      <c r="CL324" s="4"/>
      <c r="CM324" s="4">
        <f t="shared" si="1308"/>
        <v>0</v>
      </c>
      <c r="CN324" s="4">
        <f t="shared" si="1309"/>
        <v>0</v>
      </c>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row>
    <row r="325" spans="1:182" s="5" customFormat="1" x14ac:dyDescent="0.2">
      <c r="A325" s="19"/>
      <c r="B325" s="19"/>
      <c r="C325" s="19"/>
      <c r="D325" s="19"/>
      <c r="E325" s="19"/>
      <c r="F325" s="19"/>
      <c r="G325" s="19"/>
      <c r="H325" s="19"/>
      <c r="I325" s="19"/>
      <c r="J325" s="19"/>
      <c r="K325" s="58"/>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58"/>
      <c r="AJ325" s="19"/>
      <c r="AK325" s="19"/>
      <c r="AL325" s="19"/>
      <c r="AM325" s="19"/>
      <c r="AN325" s="19"/>
      <c r="AO325" s="19"/>
      <c r="AP325" s="19"/>
      <c r="AQ325" s="19"/>
      <c r="AR325" s="19"/>
      <c r="AS325" s="19"/>
      <c r="AT325" s="19"/>
      <c r="AU325" s="19"/>
      <c r="AV325" s="19"/>
      <c r="AW325" s="19"/>
      <c r="AX325" s="19"/>
      <c r="AY325" s="19"/>
      <c r="AZ325" s="19"/>
      <c r="BA325" s="19"/>
      <c r="BB325" s="17"/>
      <c r="BC325" s="17"/>
      <c r="BD325" s="4"/>
      <c r="BE325" s="4"/>
      <c r="BF325" s="4">
        <f t="shared" si="1305"/>
        <v>0</v>
      </c>
      <c r="BG325" s="236">
        <f t="shared" si="1335"/>
        <v>0</v>
      </c>
      <c r="BH325" s="236">
        <f t="shared" si="1336"/>
        <v>0</v>
      </c>
      <c r="BI325" s="4"/>
      <c r="BJ325" s="4">
        <f t="shared" si="1306"/>
        <v>0</v>
      </c>
      <c r="BK325" s="236">
        <f t="shared" si="1337"/>
        <v>0</v>
      </c>
      <c r="BL325" s="236">
        <f t="shared" si="1338"/>
        <v>0</v>
      </c>
      <c r="BM325" s="4"/>
      <c r="BN325" s="4">
        <f t="shared" si="1307"/>
        <v>0</v>
      </c>
      <c r="BO325" s="236">
        <f t="shared" si="1339"/>
        <v>0</v>
      </c>
      <c r="BP325" s="236">
        <f t="shared" si="1340"/>
        <v>0</v>
      </c>
      <c r="BQ325" s="4"/>
      <c r="BR325" s="4">
        <f t="shared" si="1343"/>
        <v>0</v>
      </c>
      <c r="BS325" s="236">
        <f t="shared" si="1341"/>
        <v>0</v>
      </c>
      <c r="BT325" s="236">
        <f t="shared" si="1342"/>
        <v>0</v>
      </c>
      <c r="BU325" s="4"/>
      <c r="BV325" s="4"/>
      <c r="BW325" s="4"/>
      <c r="BX325" s="4"/>
      <c r="BY325" s="4"/>
      <c r="BZ325" s="4"/>
      <c r="CA325" s="4"/>
      <c r="CB325" s="4"/>
      <c r="CC325" s="4"/>
      <c r="CD325" s="4"/>
      <c r="CE325" s="4"/>
      <c r="CF325" s="4"/>
      <c r="CG325" s="4"/>
      <c r="CH325" s="4"/>
      <c r="CI325" s="4"/>
      <c r="CJ325" s="4"/>
      <c r="CK325" s="4"/>
      <c r="CL325" s="4"/>
      <c r="CM325" s="4">
        <f t="shared" si="1308"/>
        <v>0</v>
      </c>
      <c r="CN325" s="4">
        <f t="shared" si="1309"/>
        <v>0</v>
      </c>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row>
    <row r="326" spans="1:182" s="5" customFormat="1"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59"/>
      <c r="AD326" s="19"/>
      <c r="AE326" s="59"/>
      <c r="AF326" s="19"/>
      <c r="AG326" s="59"/>
      <c r="AH326" s="19"/>
      <c r="AI326" s="59"/>
      <c r="AJ326" s="19"/>
      <c r="AK326" s="59"/>
      <c r="AL326" s="19"/>
      <c r="AM326" s="59"/>
      <c r="AN326" s="19"/>
      <c r="AO326" s="59"/>
      <c r="AP326" s="19"/>
      <c r="AQ326" s="59"/>
      <c r="AR326" s="19"/>
      <c r="AS326" s="59"/>
      <c r="AT326" s="19"/>
      <c r="AU326" s="59"/>
      <c r="AV326" s="19"/>
      <c r="AW326" s="59"/>
      <c r="AX326" s="19"/>
      <c r="AY326" s="59"/>
      <c r="AZ326" s="19"/>
      <c r="BA326" s="19"/>
      <c r="BB326" s="17"/>
      <c r="BC326" s="17"/>
      <c r="BD326" s="66"/>
      <c r="BE326" s="4"/>
      <c r="BF326" s="4">
        <f t="shared" si="1305"/>
        <v>0</v>
      </c>
      <c r="BG326" s="236">
        <f t="shared" si="1335"/>
        <v>0</v>
      </c>
      <c r="BH326" s="236">
        <f t="shared" si="1336"/>
        <v>0</v>
      </c>
      <c r="BI326" s="4"/>
      <c r="BJ326" s="4">
        <f t="shared" si="1306"/>
        <v>0</v>
      </c>
      <c r="BK326" s="236">
        <f t="shared" si="1337"/>
        <v>0</v>
      </c>
      <c r="BL326" s="236">
        <f t="shared" si="1338"/>
        <v>0</v>
      </c>
      <c r="BM326" s="4"/>
      <c r="BN326" s="4">
        <f t="shared" si="1307"/>
        <v>0</v>
      </c>
      <c r="BO326" s="236">
        <f t="shared" si="1339"/>
        <v>0</v>
      </c>
      <c r="BP326" s="236">
        <f t="shared" si="1340"/>
        <v>0</v>
      </c>
      <c r="BQ326" s="4"/>
      <c r="BR326" s="4">
        <f t="shared" si="1343"/>
        <v>0</v>
      </c>
      <c r="BS326" s="236">
        <f t="shared" si="1341"/>
        <v>0</v>
      </c>
      <c r="BT326" s="236">
        <f t="shared" si="1342"/>
        <v>0</v>
      </c>
      <c r="BU326" s="4"/>
      <c r="BV326" s="4"/>
      <c r="BW326" s="4"/>
      <c r="BX326" s="4"/>
      <c r="BY326" s="4"/>
      <c r="BZ326" s="4"/>
      <c r="CA326" s="4"/>
      <c r="CB326" s="4"/>
      <c r="CC326" s="4"/>
      <c r="CD326" s="4"/>
      <c r="CE326" s="4"/>
      <c r="CF326" s="4"/>
      <c r="CG326" s="4"/>
      <c r="CH326" s="4"/>
      <c r="CI326" s="4"/>
      <c r="CJ326" s="4"/>
      <c r="CK326" s="4"/>
      <c r="CL326" s="4"/>
      <c r="CM326" s="4">
        <f t="shared" si="1308"/>
        <v>0</v>
      </c>
      <c r="CN326" s="4">
        <f t="shared" si="1309"/>
        <v>0</v>
      </c>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row>
    <row r="327" spans="1:182" s="14" customFormat="1" ht="48" x14ac:dyDescent="0.2">
      <c r="A327" s="68"/>
      <c r="B327" s="68" t="s">
        <v>80</v>
      </c>
      <c r="C327" s="68"/>
      <c r="D327" s="68"/>
      <c r="E327" s="68">
        <f t="shared" ref="E327:AZ327" si="1369">SUM(E293:E324)</f>
        <v>8</v>
      </c>
      <c r="F327" s="153">
        <f t="shared" si="1369"/>
        <v>1120</v>
      </c>
      <c r="G327" s="68">
        <f t="shared" si="1369"/>
        <v>32.75</v>
      </c>
      <c r="H327" s="68">
        <f t="shared" si="1369"/>
        <v>3690</v>
      </c>
      <c r="I327" s="68">
        <f t="shared" si="1369"/>
        <v>46.5</v>
      </c>
      <c r="J327" s="68">
        <f t="shared" si="1369"/>
        <v>6002.5</v>
      </c>
      <c r="K327" s="68">
        <f t="shared" si="1369"/>
        <v>47.25</v>
      </c>
      <c r="L327" s="68">
        <f t="shared" si="1369"/>
        <v>5374</v>
      </c>
      <c r="M327" s="68">
        <f t="shared" si="1369"/>
        <v>93.25</v>
      </c>
      <c r="N327" s="68">
        <f t="shared" si="1369"/>
        <v>9991.5</v>
      </c>
      <c r="O327" s="68">
        <f t="shared" si="1369"/>
        <v>0</v>
      </c>
      <c r="P327" s="68">
        <f t="shared" si="1369"/>
        <v>0</v>
      </c>
      <c r="Q327" s="68">
        <f t="shared" si="1369"/>
        <v>0</v>
      </c>
      <c r="R327" s="68">
        <f t="shared" si="1369"/>
        <v>0</v>
      </c>
      <c r="S327" s="68">
        <f t="shared" si="1369"/>
        <v>0</v>
      </c>
      <c r="T327" s="68">
        <f t="shared" si="1369"/>
        <v>0</v>
      </c>
      <c r="U327" s="68">
        <f t="shared" si="1369"/>
        <v>0</v>
      </c>
      <c r="V327" s="68">
        <f t="shared" si="1369"/>
        <v>0</v>
      </c>
      <c r="W327" s="68">
        <f t="shared" si="1369"/>
        <v>0</v>
      </c>
      <c r="X327" s="68">
        <f t="shared" si="1369"/>
        <v>0</v>
      </c>
      <c r="Y327" s="68">
        <f t="shared" si="1369"/>
        <v>0</v>
      </c>
      <c r="Z327" s="68">
        <f t="shared" si="1369"/>
        <v>0</v>
      </c>
      <c r="AA327" s="68">
        <f t="shared" si="1369"/>
        <v>0</v>
      </c>
      <c r="AB327" s="68">
        <f t="shared" si="1369"/>
        <v>0</v>
      </c>
      <c r="AC327" s="68">
        <f t="shared" si="1369"/>
        <v>0</v>
      </c>
      <c r="AD327" s="68">
        <f t="shared" si="1369"/>
        <v>0</v>
      </c>
      <c r="AE327" s="68">
        <f t="shared" si="1369"/>
        <v>0</v>
      </c>
      <c r="AF327" s="68">
        <f t="shared" si="1369"/>
        <v>0</v>
      </c>
      <c r="AG327" s="68">
        <f t="shared" si="1369"/>
        <v>0</v>
      </c>
      <c r="AH327" s="68">
        <f t="shared" si="1369"/>
        <v>0</v>
      </c>
      <c r="AI327" s="68">
        <f t="shared" si="1369"/>
        <v>0</v>
      </c>
      <c r="AJ327" s="68">
        <f t="shared" si="1369"/>
        <v>0</v>
      </c>
      <c r="AK327" s="68">
        <f t="shared" si="1369"/>
        <v>0</v>
      </c>
      <c r="AL327" s="68">
        <f t="shared" si="1369"/>
        <v>0</v>
      </c>
      <c r="AM327" s="68">
        <f t="shared" si="1369"/>
        <v>0</v>
      </c>
      <c r="AN327" s="68">
        <f t="shared" si="1369"/>
        <v>0</v>
      </c>
      <c r="AO327" s="68">
        <f t="shared" si="1369"/>
        <v>0</v>
      </c>
      <c r="AP327" s="68">
        <f t="shared" si="1369"/>
        <v>0</v>
      </c>
      <c r="AQ327" s="68">
        <f t="shared" si="1369"/>
        <v>0</v>
      </c>
      <c r="AR327" s="68">
        <f t="shared" si="1369"/>
        <v>0</v>
      </c>
      <c r="AS327" s="68">
        <f t="shared" si="1369"/>
        <v>0</v>
      </c>
      <c r="AT327" s="68">
        <f t="shared" si="1369"/>
        <v>0</v>
      </c>
      <c r="AU327" s="68">
        <f t="shared" si="1369"/>
        <v>0</v>
      </c>
      <c r="AV327" s="68">
        <f t="shared" si="1369"/>
        <v>0</v>
      </c>
      <c r="AW327" s="68">
        <f t="shared" si="1369"/>
        <v>0</v>
      </c>
      <c r="AX327" s="68">
        <f t="shared" si="1369"/>
        <v>0</v>
      </c>
      <c r="AY327" s="68">
        <f t="shared" si="1369"/>
        <v>0</v>
      </c>
      <c r="AZ327" s="68">
        <f t="shared" si="1369"/>
        <v>0</v>
      </c>
      <c r="BA327" s="68"/>
      <c r="BB327" s="69">
        <f>SUM(BB293:BB324)</f>
        <v>227.75</v>
      </c>
      <c r="BC327" s="69">
        <f>SUM(BC293:BC324)</f>
        <v>26178</v>
      </c>
      <c r="BD327" s="70" t="s">
        <v>80</v>
      </c>
      <c r="BE327" s="153">
        <f>SUM(BE293:BE326)</f>
        <v>4.5</v>
      </c>
      <c r="BF327" s="153">
        <f t="shared" ref="BF327:CL327" si="1370">SUM(BF293:BF326)</f>
        <v>560</v>
      </c>
      <c r="BG327" s="153">
        <f>SUM(BG293:BG326)</f>
        <v>12.5</v>
      </c>
      <c r="BH327" s="153">
        <f>SUM(BH293:BH326)</f>
        <v>1680</v>
      </c>
      <c r="BI327" s="153">
        <f t="shared" si="1370"/>
        <v>0</v>
      </c>
      <c r="BJ327" s="153">
        <f t="shared" si="1370"/>
        <v>0</v>
      </c>
      <c r="BK327" s="153">
        <f>SUM(BK293:BK326)</f>
        <v>32.75</v>
      </c>
      <c r="BL327" s="153">
        <f>SUM(BL293:BL326)</f>
        <v>3690</v>
      </c>
      <c r="BM327" s="153">
        <f t="shared" si="1370"/>
        <v>0.75</v>
      </c>
      <c r="BN327" s="153">
        <f t="shared" si="1370"/>
        <v>75</v>
      </c>
      <c r="BO327" s="153">
        <f>SUM(BO293:BO326)</f>
        <v>47.25</v>
      </c>
      <c r="BP327" s="153">
        <f>SUM(BP293:BP326)</f>
        <v>6077.5</v>
      </c>
      <c r="BQ327" s="153">
        <f t="shared" si="1370"/>
        <v>1.5</v>
      </c>
      <c r="BR327" s="153">
        <f t="shared" si="1370"/>
        <v>210</v>
      </c>
      <c r="BS327" s="153">
        <f>SUM(BS293:BS326)</f>
        <v>48.75</v>
      </c>
      <c r="BT327" s="153">
        <f>SUM(BT293:BT326)</f>
        <v>5584</v>
      </c>
      <c r="BU327" s="153">
        <f t="shared" si="1370"/>
        <v>0</v>
      </c>
      <c r="BV327" s="153">
        <f t="shared" si="1370"/>
        <v>0</v>
      </c>
      <c r="BW327" s="153">
        <f t="shared" si="1370"/>
        <v>0</v>
      </c>
      <c r="BX327" s="153">
        <f t="shared" si="1370"/>
        <v>0</v>
      </c>
      <c r="BY327" s="153">
        <f t="shared" si="1370"/>
        <v>0</v>
      </c>
      <c r="BZ327" s="153">
        <f t="shared" si="1370"/>
        <v>0</v>
      </c>
      <c r="CA327" s="153">
        <f t="shared" si="1370"/>
        <v>0</v>
      </c>
      <c r="CB327" s="153">
        <f t="shared" si="1370"/>
        <v>0</v>
      </c>
      <c r="CC327" s="153">
        <f t="shared" si="1370"/>
        <v>0</v>
      </c>
      <c r="CD327" s="153">
        <f t="shared" si="1370"/>
        <v>0</v>
      </c>
      <c r="CE327" s="153">
        <f t="shared" si="1370"/>
        <v>0</v>
      </c>
      <c r="CF327" s="153">
        <f t="shared" si="1370"/>
        <v>0</v>
      </c>
      <c r="CG327" s="153">
        <f t="shared" si="1370"/>
        <v>0</v>
      </c>
      <c r="CH327" s="153">
        <f t="shared" si="1370"/>
        <v>0</v>
      </c>
      <c r="CI327" s="153">
        <f t="shared" si="1370"/>
        <v>0</v>
      </c>
      <c r="CJ327" s="153">
        <f t="shared" si="1370"/>
        <v>0</v>
      </c>
      <c r="CK327" s="153">
        <f t="shared" si="1370"/>
        <v>0</v>
      </c>
      <c r="CL327" s="153">
        <f t="shared" si="1370"/>
        <v>0</v>
      </c>
      <c r="CM327" s="69">
        <f>SUM(CM294:CM324)</f>
        <v>6.75</v>
      </c>
      <c r="CN327" s="69">
        <f>SUM(CN294:CN324)</f>
        <v>845</v>
      </c>
      <c r="CO327" s="70" t="s">
        <v>80</v>
      </c>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c r="DQ327" s="18"/>
      <c r="DR327" s="18"/>
      <c r="DS327" s="18"/>
      <c r="DT327" s="18"/>
      <c r="DU327" s="18"/>
      <c r="DV327" s="18"/>
      <c r="DW327" s="18"/>
      <c r="DX327" s="18"/>
      <c r="DY327" s="18"/>
      <c r="DZ327" s="18"/>
      <c r="EA327" s="18"/>
      <c r="EB327" s="18"/>
      <c r="EC327" s="18"/>
      <c r="ED327" s="18"/>
      <c r="EE327" s="18"/>
      <c r="EF327" s="18"/>
      <c r="EG327" s="18"/>
      <c r="EH327" s="18"/>
      <c r="EI327" s="18"/>
      <c r="EJ327" s="18"/>
      <c r="EK327" s="18"/>
      <c r="EL327" s="18"/>
      <c r="EM327" s="18"/>
      <c r="EN327" s="18"/>
      <c r="EO327" s="18"/>
      <c r="EP327" s="18"/>
      <c r="EQ327" s="18"/>
      <c r="ER327" s="18"/>
      <c r="ES327" s="18"/>
      <c r="ET327" s="18"/>
      <c r="EU327" s="18"/>
      <c r="EV327" s="18"/>
      <c r="EW327" s="18"/>
      <c r="EX327" s="18"/>
      <c r="EY327" s="18"/>
      <c r="EZ327" s="18"/>
      <c r="FA327" s="18"/>
      <c r="FB327" s="18"/>
      <c r="FC327" s="18"/>
      <c r="FD327" s="18"/>
      <c r="FE327" s="18"/>
      <c r="FF327" s="18"/>
      <c r="FG327" s="18"/>
      <c r="FH327" s="18"/>
      <c r="FI327" s="18"/>
      <c r="FJ327" s="18"/>
      <c r="FK327" s="18"/>
      <c r="FL327" s="18"/>
      <c r="FM327" s="18"/>
      <c r="FN327" s="18"/>
      <c r="FO327" s="18"/>
      <c r="FP327" s="18"/>
      <c r="FQ327" s="18"/>
      <c r="FR327" s="18"/>
      <c r="FS327" s="18"/>
      <c r="FT327" s="18"/>
      <c r="FU327" s="18"/>
      <c r="FV327" s="18"/>
      <c r="FW327" s="18"/>
      <c r="FX327" s="18"/>
      <c r="FY327" s="18"/>
      <c r="FZ327" s="18"/>
    </row>
    <row r="328" spans="1:182" ht="24" x14ac:dyDescent="0.2">
      <c r="A328" s="68"/>
      <c r="B328" s="68" t="s">
        <v>81</v>
      </c>
      <c r="C328" s="68"/>
      <c r="D328" s="68"/>
      <c r="E328" s="265">
        <f>F327/E327</f>
        <v>140</v>
      </c>
      <c r="F328" s="265"/>
      <c r="G328" s="265">
        <f>H327/G327</f>
        <v>112.67175572519083</v>
      </c>
      <c r="H328" s="265"/>
      <c r="I328" s="265">
        <f>J327/I327</f>
        <v>129.08602150537635</v>
      </c>
      <c r="J328" s="265"/>
      <c r="K328" s="265">
        <f>L327/K327</f>
        <v>113.73544973544973</v>
      </c>
      <c r="L328" s="265"/>
      <c r="M328" s="265">
        <f>N327/M327</f>
        <v>107.14745308310992</v>
      </c>
      <c r="N328" s="265"/>
      <c r="O328" s="265" t="e">
        <f>P327/O327</f>
        <v>#DIV/0!</v>
      </c>
      <c r="P328" s="265"/>
      <c r="Q328" s="265" t="e">
        <f>R327/Q327</f>
        <v>#DIV/0!</v>
      </c>
      <c r="R328" s="265"/>
      <c r="S328" s="265" t="e">
        <f>T327/S327</f>
        <v>#DIV/0!</v>
      </c>
      <c r="T328" s="265"/>
      <c r="U328" s="265" t="e">
        <f>V327/U327</f>
        <v>#DIV/0!</v>
      </c>
      <c r="V328" s="265"/>
      <c r="W328" s="265" t="e">
        <f>X327/W327</f>
        <v>#DIV/0!</v>
      </c>
      <c r="X328" s="265"/>
      <c r="Y328" s="265" t="e">
        <f>Z327/Y327</f>
        <v>#DIV/0!</v>
      </c>
      <c r="Z328" s="265"/>
      <c r="AA328" s="265" t="e">
        <f>AB327/AA327</f>
        <v>#DIV/0!</v>
      </c>
      <c r="AB328" s="265"/>
      <c r="AC328" s="265" t="e">
        <f>AD327/AC327</f>
        <v>#DIV/0!</v>
      </c>
      <c r="AD328" s="265"/>
      <c r="AE328" s="265" t="e">
        <f>AF327/AE327</f>
        <v>#DIV/0!</v>
      </c>
      <c r="AF328" s="265"/>
      <c r="AG328" s="265" t="e">
        <f>AH327/AG327</f>
        <v>#DIV/0!</v>
      </c>
      <c r="AH328" s="265"/>
      <c r="AI328" s="265" t="e">
        <f>AJ327/AI327</f>
        <v>#DIV/0!</v>
      </c>
      <c r="AJ328" s="265"/>
      <c r="AK328" s="265" t="e">
        <f>AL327/AK327</f>
        <v>#DIV/0!</v>
      </c>
      <c r="AL328" s="265"/>
      <c r="AM328" s="265" t="e">
        <f>AN327/AM327</f>
        <v>#DIV/0!</v>
      </c>
      <c r="AN328" s="265"/>
      <c r="AO328" s="265" t="e">
        <f>AP327/AO327</f>
        <v>#DIV/0!</v>
      </c>
      <c r="AP328" s="265"/>
      <c r="AQ328" s="265" t="e">
        <f>AR327/AQ327</f>
        <v>#DIV/0!</v>
      </c>
      <c r="AR328" s="265"/>
      <c r="AS328" s="265" t="e">
        <f>AT327/AS327</f>
        <v>#DIV/0!</v>
      </c>
      <c r="AT328" s="265"/>
      <c r="AU328" s="265" t="e">
        <f>AV327/AU327</f>
        <v>#DIV/0!</v>
      </c>
      <c r="AV328" s="265"/>
      <c r="AW328" s="265" t="e">
        <f>AX327/AW327</f>
        <v>#DIV/0!</v>
      </c>
      <c r="AX328" s="265"/>
      <c r="AY328" s="265" t="e">
        <f>AZ327/AY327</f>
        <v>#DIV/0!</v>
      </c>
      <c r="AZ328" s="265"/>
      <c r="BA328" s="73"/>
      <c r="BB328" s="266">
        <f>BC327/BB327</f>
        <v>114.94182217343578</v>
      </c>
      <c r="BC328" s="266"/>
      <c r="BD328" s="71" t="s">
        <v>82</v>
      </c>
      <c r="BE328" s="265"/>
      <c r="BF328" s="265"/>
      <c r="BG328" s="234"/>
      <c r="BH328" s="234"/>
      <c r="BI328" s="265"/>
      <c r="BJ328" s="265"/>
      <c r="BK328" s="234"/>
      <c r="BL328" s="234"/>
      <c r="BM328" s="265"/>
      <c r="BN328" s="265"/>
      <c r="BO328" s="234"/>
      <c r="BP328" s="234"/>
      <c r="BQ328" s="265"/>
      <c r="BR328" s="265"/>
      <c r="BS328" s="244"/>
      <c r="BT328" s="244"/>
      <c r="BU328" s="265"/>
      <c r="BV328" s="265"/>
      <c r="BW328" s="265"/>
      <c r="BX328" s="265"/>
      <c r="BY328" s="265"/>
      <c r="BZ328" s="265"/>
      <c r="CA328" s="265"/>
      <c r="CB328" s="265"/>
      <c r="CC328" s="265"/>
      <c r="CD328" s="265"/>
      <c r="CE328" s="265"/>
      <c r="CF328" s="265"/>
      <c r="CG328" s="265"/>
      <c r="CH328" s="265"/>
      <c r="CI328" s="265"/>
      <c r="CJ328" s="265"/>
      <c r="CK328" s="234"/>
      <c r="CL328" s="181"/>
      <c r="CM328" s="266">
        <f>CN327/CM327</f>
        <v>125.18518518518519</v>
      </c>
      <c r="CN328" s="266"/>
      <c r="CO328" s="71" t="s">
        <v>82</v>
      </c>
      <c r="FW328" s="4"/>
      <c r="FX328" s="4"/>
      <c r="FY328" s="4"/>
      <c r="FZ328" s="4"/>
    </row>
    <row r="329" spans="1:182" x14ac:dyDescent="0.2">
      <c r="FW329" s="4"/>
      <c r="FX329" s="4"/>
      <c r="FY329" s="4"/>
      <c r="FZ329" s="4"/>
    </row>
    <row r="330" spans="1:182" x14ac:dyDescent="0.2">
      <c r="FW330" s="4"/>
      <c r="FX330" s="4"/>
      <c r="FY330" s="4"/>
      <c r="FZ330" s="4"/>
    </row>
    <row r="331" spans="1:182" s="4" customFormat="1" ht="12.75" customHeight="1" x14ac:dyDescent="0.2">
      <c r="A331" s="52"/>
      <c r="B331" s="52"/>
      <c r="C331" s="53"/>
      <c r="D331" s="53"/>
      <c r="E331" s="269">
        <v>2016</v>
      </c>
      <c r="F331" s="270"/>
      <c r="G331" s="270"/>
      <c r="H331" s="270"/>
      <c r="I331" s="270"/>
      <c r="J331" s="270"/>
      <c r="K331" s="270"/>
      <c r="L331" s="270"/>
      <c r="M331" s="270"/>
      <c r="N331" s="270"/>
      <c r="O331" s="270"/>
      <c r="P331" s="270"/>
      <c r="Q331" s="270"/>
      <c r="R331" s="270"/>
      <c r="S331" s="270"/>
      <c r="T331" s="270"/>
      <c r="U331" s="270"/>
      <c r="V331" s="270"/>
      <c r="W331" s="270"/>
      <c r="X331" s="270"/>
      <c r="Y331" s="270"/>
      <c r="Z331" s="270"/>
      <c r="AA331" s="270"/>
      <c r="AB331" s="271"/>
      <c r="AC331" s="275">
        <v>2017</v>
      </c>
      <c r="AD331" s="276"/>
      <c r="AE331" s="276"/>
      <c r="AF331" s="276"/>
      <c r="AG331" s="276"/>
      <c r="AH331" s="276"/>
      <c r="AI331" s="276"/>
      <c r="AJ331" s="276"/>
      <c r="AK331" s="276"/>
      <c r="AL331" s="276"/>
      <c r="AM331" s="276"/>
      <c r="AN331" s="276"/>
      <c r="AO331" s="276"/>
      <c r="AP331" s="276"/>
      <c r="AQ331" s="276"/>
      <c r="AR331" s="276"/>
      <c r="AS331" s="276"/>
      <c r="AT331" s="276"/>
      <c r="AU331" s="276"/>
      <c r="AV331" s="276"/>
      <c r="AW331" s="276"/>
      <c r="AX331" s="276"/>
      <c r="AY331" s="276"/>
      <c r="AZ331" s="277"/>
      <c r="BA331" s="65"/>
      <c r="BB331" s="17"/>
      <c r="BC331" s="17"/>
    </row>
    <row r="332" spans="1:182" s="5" customFormat="1" ht="15.75" x14ac:dyDescent="0.25">
      <c r="A332" s="72"/>
      <c r="B332" s="72" t="str">
        <f>'Stundenverteilung INGE'!R5</f>
        <v>PNP - TG</v>
      </c>
      <c r="C332" s="281" t="str">
        <f>'Stundenverteilung INGE'!R7</f>
        <v>TP1</v>
      </c>
      <c r="D332" s="282"/>
      <c r="E332" s="272"/>
      <c r="F332" s="273"/>
      <c r="G332" s="273"/>
      <c r="H332" s="273"/>
      <c r="I332" s="273"/>
      <c r="J332" s="273"/>
      <c r="K332" s="273"/>
      <c r="L332" s="273"/>
      <c r="M332" s="273"/>
      <c r="N332" s="273"/>
      <c r="O332" s="273"/>
      <c r="P332" s="273"/>
      <c r="Q332" s="273"/>
      <c r="R332" s="273"/>
      <c r="S332" s="273"/>
      <c r="T332" s="273"/>
      <c r="U332" s="273"/>
      <c r="V332" s="273"/>
      <c r="W332" s="273"/>
      <c r="X332" s="273"/>
      <c r="Y332" s="273"/>
      <c r="Z332" s="273"/>
      <c r="AA332" s="273"/>
      <c r="AB332" s="274"/>
      <c r="AC332" s="278"/>
      <c r="AD332" s="279"/>
      <c r="AE332" s="279"/>
      <c r="AF332" s="279"/>
      <c r="AG332" s="279"/>
      <c r="AH332" s="279"/>
      <c r="AI332" s="279"/>
      <c r="AJ332" s="279"/>
      <c r="AK332" s="279"/>
      <c r="AL332" s="279"/>
      <c r="AM332" s="279"/>
      <c r="AN332" s="279"/>
      <c r="AO332" s="279"/>
      <c r="AP332" s="279"/>
      <c r="AQ332" s="279"/>
      <c r="AR332" s="279"/>
      <c r="AS332" s="279"/>
      <c r="AT332" s="279"/>
      <c r="AU332" s="279"/>
      <c r="AV332" s="279"/>
      <c r="AW332" s="279"/>
      <c r="AX332" s="279"/>
      <c r="AY332" s="279"/>
      <c r="AZ332" s="280"/>
      <c r="BA332" s="65"/>
      <c r="BB332" s="16"/>
      <c r="BC332" s="16"/>
      <c r="BD332" s="4"/>
      <c r="BE332" s="183" t="s">
        <v>176</v>
      </c>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row>
    <row r="333" spans="1:182" s="5" customFormat="1" ht="24" x14ac:dyDescent="0.2">
      <c r="A333" s="54" t="s">
        <v>0</v>
      </c>
      <c r="B333" s="54" t="s">
        <v>103</v>
      </c>
      <c r="C333" s="55" t="s">
        <v>1</v>
      </c>
      <c r="D333" s="55" t="s">
        <v>6</v>
      </c>
      <c r="E333" s="56" t="s">
        <v>13</v>
      </c>
      <c r="F333" s="56" t="s">
        <v>14</v>
      </c>
      <c r="G333" s="56" t="s">
        <v>15</v>
      </c>
      <c r="H333" s="56" t="s">
        <v>16</v>
      </c>
      <c r="I333" s="56" t="s">
        <v>17</v>
      </c>
      <c r="J333" s="56" t="s">
        <v>18</v>
      </c>
      <c r="K333" s="56" t="s">
        <v>19</v>
      </c>
      <c r="L333" s="56" t="s">
        <v>20</v>
      </c>
      <c r="M333" s="56" t="s">
        <v>21</v>
      </c>
      <c r="N333" s="56" t="s">
        <v>22</v>
      </c>
      <c r="O333" s="56" t="s">
        <v>23</v>
      </c>
      <c r="P333" s="56" t="s">
        <v>24</v>
      </c>
      <c r="Q333" s="56" t="s">
        <v>25</v>
      </c>
      <c r="R333" s="56" t="s">
        <v>26</v>
      </c>
      <c r="S333" s="56" t="s">
        <v>27</v>
      </c>
      <c r="T333" s="56" t="s">
        <v>28</v>
      </c>
      <c r="U333" s="56" t="s">
        <v>29</v>
      </c>
      <c r="V333" s="56" t="s">
        <v>30</v>
      </c>
      <c r="W333" s="56" t="s">
        <v>31</v>
      </c>
      <c r="X333" s="56" t="s">
        <v>32</v>
      </c>
      <c r="Y333" s="56" t="s">
        <v>33</v>
      </c>
      <c r="Z333" s="56" t="s">
        <v>36</v>
      </c>
      <c r="AA333" s="56" t="s">
        <v>34</v>
      </c>
      <c r="AB333" s="56" t="s">
        <v>35</v>
      </c>
      <c r="AC333" s="61" t="s">
        <v>13</v>
      </c>
      <c r="AD333" s="61" t="s">
        <v>14</v>
      </c>
      <c r="AE333" s="61" t="s">
        <v>15</v>
      </c>
      <c r="AF333" s="61" t="s">
        <v>16</v>
      </c>
      <c r="AG333" s="61" t="s">
        <v>17</v>
      </c>
      <c r="AH333" s="61" t="s">
        <v>18</v>
      </c>
      <c r="AI333" s="61" t="s">
        <v>19</v>
      </c>
      <c r="AJ333" s="61" t="s">
        <v>20</v>
      </c>
      <c r="AK333" s="61" t="s">
        <v>21</v>
      </c>
      <c r="AL333" s="61" t="s">
        <v>22</v>
      </c>
      <c r="AM333" s="61" t="s">
        <v>23</v>
      </c>
      <c r="AN333" s="61" t="s">
        <v>24</v>
      </c>
      <c r="AO333" s="61" t="s">
        <v>25</v>
      </c>
      <c r="AP333" s="61" t="s">
        <v>26</v>
      </c>
      <c r="AQ333" s="61" t="s">
        <v>27</v>
      </c>
      <c r="AR333" s="61" t="s">
        <v>28</v>
      </c>
      <c r="AS333" s="61" t="s">
        <v>29</v>
      </c>
      <c r="AT333" s="61" t="s">
        <v>30</v>
      </c>
      <c r="AU333" s="61" t="s">
        <v>31</v>
      </c>
      <c r="AV333" s="61" t="s">
        <v>32</v>
      </c>
      <c r="AW333" s="61" t="s">
        <v>33</v>
      </c>
      <c r="AX333" s="61" t="s">
        <v>36</v>
      </c>
      <c r="AY333" s="61" t="s">
        <v>34</v>
      </c>
      <c r="AZ333" s="61" t="s">
        <v>35</v>
      </c>
      <c r="BA333" s="61"/>
      <c r="BB333" s="63" t="s">
        <v>4</v>
      </c>
      <c r="BC333" s="63" t="s">
        <v>5</v>
      </c>
      <c r="BD333" s="4"/>
      <c r="BE333" s="56" t="s">
        <v>13</v>
      </c>
      <c r="BF333" s="56" t="s">
        <v>14</v>
      </c>
      <c r="BG333" s="235" t="s">
        <v>200</v>
      </c>
      <c r="BH333" s="235" t="s">
        <v>201</v>
      </c>
      <c r="BI333" s="56" t="s">
        <v>15</v>
      </c>
      <c r="BJ333" s="56" t="s">
        <v>16</v>
      </c>
      <c r="BK333" s="235" t="s">
        <v>200</v>
      </c>
      <c r="BL333" s="235" t="s">
        <v>201</v>
      </c>
      <c r="BM333" s="56" t="s">
        <v>17</v>
      </c>
      <c r="BN333" s="56" t="s">
        <v>18</v>
      </c>
      <c r="BO333" s="235" t="s">
        <v>200</v>
      </c>
      <c r="BP333" s="235" t="s">
        <v>201</v>
      </c>
      <c r="BQ333" s="56" t="s">
        <v>19</v>
      </c>
      <c r="BR333" s="56" t="s">
        <v>20</v>
      </c>
      <c r="BS333" s="235" t="s">
        <v>200</v>
      </c>
      <c r="BT333" s="235" t="s">
        <v>201</v>
      </c>
      <c r="BU333" s="56" t="s">
        <v>21</v>
      </c>
      <c r="BV333" s="56" t="s">
        <v>22</v>
      </c>
      <c r="BW333" s="56" t="s">
        <v>23</v>
      </c>
      <c r="BX333" s="56" t="s">
        <v>24</v>
      </c>
      <c r="BY333" s="56" t="s">
        <v>25</v>
      </c>
      <c r="BZ333" s="56" t="s">
        <v>26</v>
      </c>
      <c r="CA333" s="56" t="s">
        <v>27</v>
      </c>
      <c r="CB333" s="56" t="s">
        <v>28</v>
      </c>
      <c r="CC333" s="56" t="s">
        <v>29</v>
      </c>
      <c r="CD333" s="56" t="s">
        <v>30</v>
      </c>
      <c r="CE333" s="56" t="s">
        <v>31</v>
      </c>
      <c r="CF333" s="56" t="s">
        <v>32</v>
      </c>
      <c r="CG333" s="56" t="s">
        <v>33</v>
      </c>
      <c r="CH333" s="56" t="s">
        <v>36</v>
      </c>
      <c r="CI333" s="56" t="s">
        <v>34</v>
      </c>
      <c r="CJ333" s="56" t="s">
        <v>35</v>
      </c>
      <c r="CK333" s="61" t="s">
        <v>13</v>
      </c>
      <c r="CL333" s="61"/>
      <c r="CM333" s="63" t="s">
        <v>4</v>
      </c>
      <c r="CN333" s="63" t="s">
        <v>5</v>
      </c>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row>
    <row r="334" spans="1:182" s="5" customFormat="1" x14ac:dyDescent="0.2">
      <c r="A334" s="60"/>
      <c r="B334" s="60"/>
      <c r="C334" s="60" t="s">
        <v>2</v>
      </c>
      <c r="D334" s="60">
        <v>140</v>
      </c>
      <c r="E334" s="6"/>
      <c r="F334" s="67">
        <f>SUM(E334*$D334)</f>
        <v>0</v>
      </c>
      <c r="G334" s="6"/>
      <c r="H334" s="67">
        <f>SUM(G334*$D334)</f>
        <v>0</v>
      </c>
      <c r="I334" s="6"/>
      <c r="J334" s="67">
        <f>SUM(I334*$D334)</f>
        <v>0</v>
      </c>
      <c r="K334" s="6"/>
      <c r="L334" s="67">
        <f>SUM(K334*$D334)</f>
        <v>0</v>
      </c>
      <c r="M334" s="6"/>
      <c r="N334" s="67">
        <f>SUM(M334*$D334)</f>
        <v>0</v>
      </c>
      <c r="O334" s="6"/>
      <c r="P334" s="67">
        <f>SUM(O334*$D334)</f>
        <v>0</v>
      </c>
      <c r="Q334" s="6"/>
      <c r="R334" s="67">
        <f>SUM(Q334*$D334)</f>
        <v>0</v>
      </c>
      <c r="S334" s="6"/>
      <c r="T334" s="67">
        <f>SUM(S334*$D334)</f>
        <v>0</v>
      </c>
      <c r="U334" s="6"/>
      <c r="V334" s="67">
        <f>SUM(U334*$D334)</f>
        <v>0</v>
      </c>
      <c r="W334" s="6"/>
      <c r="X334" s="67">
        <f>SUM(W334*$D334)</f>
        <v>0</v>
      </c>
      <c r="Y334" s="6"/>
      <c r="Z334" s="67">
        <f>SUM(Y334*$D334)</f>
        <v>0</v>
      </c>
      <c r="AA334" s="6"/>
      <c r="AB334" s="67">
        <f>SUM(AA334*$D334)</f>
        <v>0</v>
      </c>
      <c r="AC334" s="62"/>
      <c r="AD334" s="67">
        <f>SUM(AC334*$D334)</f>
        <v>0</v>
      </c>
      <c r="AE334" s="62"/>
      <c r="AF334" s="67">
        <f>SUM(AE334*$D334)</f>
        <v>0</v>
      </c>
      <c r="AG334" s="62"/>
      <c r="AH334" s="67">
        <f>SUM(AG334*$D334)</f>
        <v>0</v>
      </c>
      <c r="AI334" s="62"/>
      <c r="AJ334" s="67">
        <f>SUM(AI334*$D334)</f>
        <v>0</v>
      </c>
      <c r="AK334" s="62"/>
      <c r="AL334" s="67">
        <f>SUM(AK334*$D334)</f>
        <v>0</v>
      </c>
      <c r="AM334" s="62"/>
      <c r="AN334" s="67">
        <f>SUM(AM334*$D334)</f>
        <v>0</v>
      </c>
      <c r="AO334" s="62"/>
      <c r="AP334" s="67">
        <f>SUM(AO334*$D334)</f>
        <v>0</v>
      </c>
      <c r="AQ334" s="62"/>
      <c r="AR334" s="67">
        <f>SUM(AQ334*$D334)</f>
        <v>0</v>
      </c>
      <c r="AS334" s="62"/>
      <c r="AT334" s="67">
        <f>SUM(AS334*$D334)</f>
        <v>0</v>
      </c>
      <c r="AU334" s="62"/>
      <c r="AV334" s="67">
        <f>SUM(AU334*$D334)</f>
        <v>0</v>
      </c>
      <c r="AW334" s="62"/>
      <c r="AX334" s="67">
        <f>SUM(AW334*$D334)</f>
        <v>0</v>
      </c>
      <c r="AY334" s="62"/>
      <c r="AZ334" s="67">
        <f>SUM(AY334*$D334)</f>
        <v>0</v>
      </c>
      <c r="BA334" s="57"/>
      <c r="BB334" s="64">
        <f>SUM(E334+G334+I334+K334+M334+O334+Q334+S334+U334+W334+Y334+AA334+AC334+AE334+AG334+AI334+AK334+AM334+AO334+AQ334+AS334+AU334+AW334+AY334)</f>
        <v>0</v>
      </c>
      <c r="BC334" s="64">
        <f t="shared" ref="BC334:BC365" si="1371">ROUND(BB334*D334*2,1)/2</f>
        <v>0</v>
      </c>
      <c r="BD334" s="4"/>
      <c r="BE334" s="4"/>
      <c r="BF334" s="4"/>
      <c r="BG334" s="236">
        <f>SUM(BE334+E334)</f>
        <v>0</v>
      </c>
      <c r="BH334" s="236">
        <f>SUM(BF334+F334)</f>
        <v>0</v>
      </c>
      <c r="BI334" s="4"/>
      <c r="BJ334" s="4"/>
      <c r="BK334" s="236">
        <f>SUM(BI334+G334)</f>
        <v>0</v>
      </c>
      <c r="BL334" s="236">
        <f>SUM(BJ334+H334)</f>
        <v>0</v>
      </c>
      <c r="BM334" s="4"/>
      <c r="BN334" s="4"/>
      <c r="BO334" s="236">
        <f t="shared" ref="BO334:BO367" si="1372">BM334+I334</f>
        <v>0</v>
      </c>
      <c r="BP334" s="236">
        <f t="shared" ref="BP334:BP367" si="1373">BN334+J334</f>
        <v>0</v>
      </c>
      <c r="BQ334" s="4"/>
      <c r="BR334" s="4"/>
      <c r="BS334" s="236">
        <f>SUM(BQ334+K334)</f>
        <v>0</v>
      </c>
      <c r="BT334" s="236">
        <f>SUM(BR334+L334)</f>
        <v>0</v>
      </c>
      <c r="BU334" s="4"/>
      <c r="BV334" s="4"/>
      <c r="BW334" s="4"/>
      <c r="BX334" s="4"/>
      <c r="BY334" s="4"/>
      <c r="BZ334" s="4"/>
      <c r="CA334" s="4"/>
      <c r="CB334" s="4"/>
      <c r="CC334" s="4"/>
      <c r="CD334" s="4"/>
      <c r="CE334" s="4"/>
      <c r="CF334" s="4"/>
      <c r="CG334" s="4"/>
      <c r="CH334" s="4"/>
      <c r="CI334" s="4"/>
      <c r="CJ334" s="4"/>
      <c r="CK334" s="4"/>
      <c r="CL334" s="4"/>
      <c r="CM334" s="4">
        <f t="shared" ref="CM334:CM367" si="1374">SUM(BE334+BI334+BM334+BQ334+BU334+BW334+BY334+CA334+CC334+CE334+CG334+CI334)</f>
        <v>0</v>
      </c>
      <c r="CN334" s="4">
        <f t="shared" ref="CN334:CN367" si="1375">SUM(BF334+BJ334+BN334+BR334+BV334+BX334+BZ334+CB334+CD334+CF334+CH334+CJ334)</f>
        <v>0</v>
      </c>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row>
    <row r="335" spans="1:182" s="5" customFormat="1" x14ac:dyDescent="0.2">
      <c r="A335" s="60" t="s">
        <v>195</v>
      </c>
      <c r="B335" s="60" t="s">
        <v>196</v>
      </c>
      <c r="C335" s="60" t="s">
        <v>2</v>
      </c>
      <c r="D335" s="60">
        <v>140</v>
      </c>
      <c r="E335" s="6"/>
      <c r="F335" s="67">
        <f t="shared" ref="F335:F365" si="1376">SUM(E335*$D335)</f>
        <v>0</v>
      </c>
      <c r="G335" s="6"/>
      <c r="H335" s="67">
        <f t="shared" ref="H335:H364" si="1377">SUM(G335*$D335)</f>
        <v>0</v>
      </c>
      <c r="I335" s="6">
        <v>0.5</v>
      </c>
      <c r="J335" s="67">
        <f t="shared" ref="J335:J365" si="1378">SUM(I335*$D335)</f>
        <v>70</v>
      </c>
      <c r="K335" s="6"/>
      <c r="L335" s="67">
        <f t="shared" ref="L335:L347" si="1379">SUM(K335*$D335)</f>
        <v>0</v>
      </c>
      <c r="M335" s="6">
        <v>0.25</v>
      </c>
      <c r="N335" s="67">
        <f t="shared" ref="N335:N347" si="1380">SUM(M335*$D335)</f>
        <v>35</v>
      </c>
      <c r="O335" s="6"/>
      <c r="P335" s="67">
        <f t="shared" ref="P335:P347" si="1381">SUM(O335*$D335)</f>
        <v>0</v>
      </c>
      <c r="Q335" s="6"/>
      <c r="R335" s="67">
        <f t="shared" ref="R335:R347" si="1382">SUM(Q335*$D335)</f>
        <v>0</v>
      </c>
      <c r="S335" s="6"/>
      <c r="T335" s="67">
        <f t="shared" ref="T335:T347" si="1383">SUM(S335*$D335)</f>
        <v>0</v>
      </c>
      <c r="U335" s="6"/>
      <c r="V335" s="67">
        <f t="shared" ref="V335:V347" si="1384">SUM(U335*$D335)</f>
        <v>0</v>
      </c>
      <c r="W335" s="6"/>
      <c r="X335" s="67">
        <f t="shared" ref="X335:X347" si="1385">SUM(W335*$D335)</f>
        <v>0</v>
      </c>
      <c r="Y335" s="6"/>
      <c r="Z335" s="67">
        <f t="shared" ref="Z335:Z347" si="1386">SUM(Y335*$D335)</f>
        <v>0</v>
      </c>
      <c r="AA335" s="6"/>
      <c r="AB335" s="67">
        <f t="shared" ref="AB335:AB347" si="1387">SUM(AA335*$D335)</f>
        <v>0</v>
      </c>
      <c r="AC335" s="62"/>
      <c r="AD335" s="67">
        <f t="shared" ref="AD335:AD347" si="1388">SUM(AC335*$D335)</f>
        <v>0</v>
      </c>
      <c r="AE335" s="62"/>
      <c r="AF335" s="67">
        <f t="shared" ref="AF335:AF347" si="1389">SUM(AE335*$D335)</f>
        <v>0</v>
      </c>
      <c r="AG335" s="62"/>
      <c r="AH335" s="67">
        <f t="shared" ref="AH335:AH347" si="1390">SUM(AG335*$D335)</f>
        <v>0</v>
      </c>
      <c r="AI335" s="62"/>
      <c r="AJ335" s="67">
        <f t="shared" ref="AJ335:AJ347" si="1391">SUM(AI335*$D335)</f>
        <v>0</v>
      </c>
      <c r="AK335" s="62"/>
      <c r="AL335" s="67">
        <f t="shared" ref="AL335:AL347" si="1392">SUM(AK335*$D335)</f>
        <v>0</v>
      </c>
      <c r="AM335" s="62"/>
      <c r="AN335" s="67">
        <f t="shared" ref="AN335:AN347" si="1393">SUM(AM335*$D335)</f>
        <v>0</v>
      </c>
      <c r="AO335" s="62"/>
      <c r="AP335" s="67">
        <f t="shared" ref="AP335:AP347" si="1394">SUM(AO335*$D335)</f>
        <v>0</v>
      </c>
      <c r="AQ335" s="62"/>
      <c r="AR335" s="67">
        <f t="shared" ref="AR335:AR347" si="1395">SUM(AQ335*$D335)</f>
        <v>0</v>
      </c>
      <c r="AS335" s="62"/>
      <c r="AT335" s="67">
        <f t="shared" ref="AT335:AT347" si="1396">SUM(AS335*$D335)</f>
        <v>0</v>
      </c>
      <c r="AU335" s="62"/>
      <c r="AV335" s="67">
        <f t="shared" ref="AV335:AV347" si="1397">SUM(AU335*$D335)</f>
        <v>0</v>
      </c>
      <c r="AW335" s="62"/>
      <c r="AX335" s="67">
        <f t="shared" ref="AX335:AX347" si="1398">SUM(AW335*$D335)</f>
        <v>0</v>
      </c>
      <c r="AY335" s="62"/>
      <c r="AZ335" s="67">
        <f t="shared" ref="AZ335:AZ347" si="1399">SUM(AY335*$D335)</f>
        <v>0</v>
      </c>
      <c r="BA335" s="57"/>
      <c r="BB335" s="64">
        <f t="shared" ref="BB335:BB365" si="1400">SUM(E335+G335+I335+K335+M335+O335+Q335+S335+U335+W335+Y335+AA335+AC335+AE335+AG335+AI335+AK335+AM335+AO335+AQ335+AS335+AU335+AW335+AY335)</f>
        <v>0.75</v>
      </c>
      <c r="BC335" s="64">
        <f t="shared" si="1371"/>
        <v>105</v>
      </c>
      <c r="BD335" s="4"/>
      <c r="BE335" s="4"/>
      <c r="BF335" s="4"/>
      <c r="BG335" s="236">
        <f t="shared" ref="BG335:BG367" si="1401">SUM(BE335+E335)</f>
        <v>0</v>
      </c>
      <c r="BH335" s="236">
        <f t="shared" ref="BH335:BH367" si="1402">SUM(BF335+F335)</f>
        <v>0</v>
      </c>
      <c r="BI335" s="4"/>
      <c r="BJ335" s="4"/>
      <c r="BK335" s="236">
        <f t="shared" ref="BK335:BK367" si="1403">SUM(BI335+G335)</f>
        <v>0</v>
      </c>
      <c r="BL335" s="236">
        <f t="shared" ref="BL335:BL367" si="1404">SUM(BJ335+H335)</f>
        <v>0</v>
      </c>
      <c r="BM335" s="4"/>
      <c r="BN335" s="4"/>
      <c r="BO335" s="236">
        <f t="shared" si="1372"/>
        <v>0.5</v>
      </c>
      <c r="BP335" s="236">
        <f t="shared" si="1373"/>
        <v>70</v>
      </c>
      <c r="BQ335" s="4"/>
      <c r="BR335" s="4"/>
      <c r="BS335" s="236">
        <f t="shared" ref="BS335:BS367" si="1405">SUM(BQ335+K335)</f>
        <v>0</v>
      </c>
      <c r="BT335" s="236">
        <f t="shared" ref="BT335:BT367" si="1406">SUM(BR335+L335)</f>
        <v>0</v>
      </c>
      <c r="BU335" s="4"/>
      <c r="BV335" s="4"/>
      <c r="BW335" s="4"/>
      <c r="BX335" s="4"/>
      <c r="BY335" s="4"/>
      <c r="BZ335" s="4"/>
      <c r="CA335" s="4"/>
      <c r="CB335" s="4"/>
      <c r="CC335" s="4"/>
      <c r="CD335" s="4"/>
      <c r="CE335" s="4"/>
      <c r="CF335" s="4"/>
      <c r="CG335" s="4"/>
      <c r="CH335" s="4"/>
      <c r="CI335" s="4"/>
      <c r="CJ335" s="4"/>
      <c r="CK335" s="4"/>
      <c r="CL335" s="4"/>
      <c r="CM335" s="4">
        <f t="shared" si="1374"/>
        <v>0</v>
      </c>
      <c r="CN335" s="4">
        <f t="shared" si="1375"/>
        <v>0</v>
      </c>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row>
    <row r="336" spans="1:182" s="5" customFormat="1" x14ac:dyDescent="0.2">
      <c r="A336" s="60"/>
      <c r="B336" s="60"/>
      <c r="C336" s="60" t="s">
        <v>2</v>
      </c>
      <c r="D336" s="60">
        <v>140</v>
      </c>
      <c r="E336" s="6"/>
      <c r="F336" s="67">
        <f t="shared" si="1376"/>
        <v>0</v>
      </c>
      <c r="G336" s="6"/>
      <c r="H336" s="67">
        <f t="shared" si="1377"/>
        <v>0</v>
      </c>
      <c r="I336" s="6"/>
      <c r="J336" s="67">
        <f t="shared" si="1378"/>
        <v>0</v>
      </c>
      <c r="K336" s="6"/>
      <c r="L336" s="67">
        <f t="shared" si="1379"/>
        <v>0</v>
      </c>
      <c r="M336" s="6"/>
      <c r="N336" s="67">
        <f t="shared" si="1380"/>
        <v>0</v>
      </c>
      <c r="O336" s="6"/>
      <c r="P336" s="67">
        <f t="shared" si="1381"/>
        <v>0</v>
      </c>
      <c r="Q336" s="6"/>
      <c r="R336" s="67">
        <f t="shared" si="1382"/>
        <v>0</v>
      </c>
      <c r="S336" s="6"/>
      <c r="T336" s="67">
        <f t="shared" si="1383"/>
        <v>0</v>
      </c>
      <c r="U336" s="6"/>
      <c r="V336" s="67">
        <f t="shared" si="1384"/>
        <v>0</v>
      </c>
      <c r="W336" s="6"/>
      <c r="X336" s="67">
        <f t="shared" si="1385"/>
        <v>0</v>
      </c>
      <c r="Y336" s="6"/>
      <c r="Z336" s="67">
        <f t="shared" si="1386"/>
        <v>0</v>
      </c>
      <c r="AA336" s="6"/>
      <c r="AB336" s="67">
        <f t="shared" si="1387"/>
        <v>0</v>
      </c>
      <c r="AC336" s="62"/>
      <c r="AD336" s="67">
        <f t="shared" si="1388"/>
        <v>0</v>
      </c>
      <c r="AE336" s="62"/>
      <c r="AF336" s="67">
        <f t="shared" si="1389"/>
        <v>0</v>
      </c>
      <c r="AG336" s="62"/>
      <c r="AH336" s="67">
        <f t="shared" si="1390"/>
        <v>0</v>
      </c>
      <c r="AI336" s="62"/>
      <c r="AJ336" s="67">
        <f t="shared" si="1391"/>
        <v>0</v>
      </c>
      <c r="AK336" s="62"/>
      <c r="AL336" s="67">
        <f t="shared" si="1392"/>
        <v>0</v>
      </c>
      <c r="AM336" s="62"/>
      <c r="AN336" s="67">
        <f t="shared" si="1393"/>
        <v>0</v>
      </c>
      <c r="AO336" s="62"/>
      <c r="AP336" s="67">
        <f t="shared" si="1394"/>
        <v>0</v>
      </c>
      <c r="AQ336" s="62"/>
      <c r="AR336" s="67">
        <f t="shared" si="1395"/>
        <v>0</v>
      </c>
      <c r="AS336" s="62"/>
      <c r="AT336" s="67">
        <f t="shared" si="1396"/>
        <v>0</v>
      </c>
      <c r="AU336" s="62"/>
      <c r="AV336" s="67">
        <f t="shared" si="1397"/>
        <v>0</v>
      </c>
      <c r="AW336" s="62"/>
      <c r="AX336" s="67">
        <f t="shared" si="1398"/>
        <v>0</v>
      </c>
      <c r="AY336" s="62"/>
      <c r="AZ336" s="67">
        <f t="shared" si="1399"/>
        <v>0</v>
      </c>
      <c r="BA336" s="57"/>
      <c r="BB336" s="64">
        <f t="shared" si="1400"/>
        <v>0</v>
      </c>
      <c r="BC336" s="64">
        <f t="shared" si="1371"/>
        <v>0</v>
      </c>
      <c r="BD336" s="4"/>
      <c r="BE336" s="4"/>
      <c r="BF336" s="4"/>
      <c r="BG336" s="236">
        <f t="shared" si="1401"/>
        <v>0</v>
      </c>
      <c r="BH336" s="236">
        <f t="shared" si="1402"/>
        <v>0</v>
      </c>
      <c r="BI336" s="4"/>
      <c r="BJ336" s="4"/>
      <c r="BK336" s="236">
        <f t="shared" si="1403"/>
        <v>0</v>
      </c>
      <c r="BL336" s="236">
        <f t="shared" si="1404"/>
        <v>0</v>
      </c>
      <c r="BM336" s="4"/>
      <c r="BN336" s="4"/>
      <c r="BO336" s="236">
        <f t="shared" si="1372"/>
        <v>0</v>
      </c>
      <c r="BP336" s="236">
        <f t="shared" si="1373"/>
        <v>0</v>
      </c>
      <c r="BQ336" s="4"/>
      <c r="BR336" s="4"/>
      <c r="BS336" s="236">
        <f t="shared" si="1405"/>
        <v>0</v>
      </c>
      <c r="BT336" s="236">
        <f t="shared" si="1406"/>
        <v>0</v>
      </c>
      <c r="BU336" s="4"/>
      <c r="BV336" s="4"/>
      <c r="BW336" s="4"/>
      <c r="BX336" s="4"/>
      <c r="BY336" s="4"/>
      <c r="BZ336" s="4"/>
      <c r="CA336" s="4"/>
      <c r="CB336" s="4"/>
      <c r="CC336" s="4"/>
      <c r="CD336" s="4"/>
      <c r="CE336" s="4"/>
      <c r="CF336" s="4"/>
      <c r="CG336" s="4"/>
      <c r="CH336" s="4"/>
      <c r="CI336" s="4"/>
      <c r="CJ336" s="4"/>
      <c r="CK336" s="4"/>
      <c r="CL336" s="4"/>
      <c r="CM336" s="4">
        <f t="shared" si="1374"/>
        <v>0</v>
      </c>
      <c r="CN336" s="4">
        <f t="shared" si="1375"/>
        <v>0</v>
      </c>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row>
    <row r="337" spans="1:182" s="5" customFormat="1" x14ac:dyDescent="0.2">
      <c r="A337" s="60"/>
      <c r="B337" s="60"/>
      <c r="C337" s="60" t="s">
        <v>2</v>
      </c>
      <c r="D337" s="60">
        <v>140</v>
      </c>
      <c r="E337" s="6"/>
      <c r="F337" s="67">
        <f t="shared" si="1376"/>
        <v>0</v>
      </c>
      <c r="G337" s="6"/>
      <c r="H337" s="67">
        <f t="shared" si="1377"/>
        <v>0</v>
      </c>
      <c r="I337" s="6"/>
      <c r="J337" s="67">
        <f t="shared" si="1378"/>
        <v>0</v>
      </c>
      <c r="K337" s="6"/>
      <c r="L337" s="67">
        <f t="shared" si="1379"/>
        <v>0</v>
      </c>
      <c r="M337" s="6"/>
      <c r="N337" s="67">
        <f t="shared" si="1380"/>
        <v>0</v>
      </c>
      <c r="O337" s="6"/>
      <c r="P337" s="67">
        <f t="shared" si="1381"/>
        <v>0</v>
      </c>
      <c r="Q337" s="6"/>
      <c r="R337" s="67">
        <f t="shared" si="1382"/>
        <v>0</v>
      </c>
      <c r="S337" s="6"/>
      <c r="T337" s="67">
        <f t="shared" si="1383"/>
        <v>0</v>
      </c>
      <c r="U337" s="6"/>
      <c r="V337" s="67">
        <f t="shared" si="1384"/>
        <v>0</v>
      </c>
      <c r="W337" s="6"/>
      <c r="X337" s="67">
        <f t="shared" si="1385"/>
        <v>0</v>
      </c>
      <c r="Y337" s="6"/>
      <c r="Z337" s="67">
        <f t="shared" si="1386"/>
        <v>0</v>
      </c>
      <c r="AA337" s="6"/>
      <c r="AB337" s="67">
        <f t="shared" si="1387"/>
        <v>0</v>
      </c>
      <c r="AC337" s="62"/>
      <c r="AD337" s="67">
        <f t="shared" si="1388"/>
        <v>0</v>
      </c>
      <c r="AE337" s="62"/>
      <c r="AF337" s="67">
        <f t="shared" si="1389"/>
        <v>0</v>
      </c>
      <c r="AG337" s="62"/>
      <c r="AH337" s="67">
        <f t="shared" si="1390"/>
        <v>0</v>
      </c>
      <c r="AI337" s="62"/>
      <c r="AJ337" s="67">
        <f t="shared" si="1391"/>
        <v>0</v>
      </c>
      <c r="AK337" s="62"/>
      <c r="AL337" s="67">
        <f t="shared" si="1392"/>
        <v>0</v>
      </c>
      <c r="AM337" s="62"/>
      <c r="AN337" s="67">
        <f t="shared" si="1393"/>
        <v>0</v>
      </c>
      <c r="AO337" s="62"/>
      <c r="AP337" s="67">
        <f t="shared" si="1394"/>
        <v>0</v>
      </c>
      <c r="AQ337" s="62"/>
      <c r="AR337" s="67">
        <f t="shared" si="1395"/>
        <v>0</v>
      </c>
      <c r="AS337" s="62"/>
      <c r="AT337" s="67">
        <f t="shared" si="1396"/>
        <v>0</v>
      </c>
      <c r="AU337" s="62"/>
      <c r="AV337" s="67">
        <f t="shared" si="1397"/>
        <v>0</v>
      </c>
      <c r="AW337" s="62"/>
      <c r="AX337" s="67">
        <f t="shared" si="1398"/>
        <v>0</v>
      </c>
      <c r="AY337" s="62"/>
      <c r="AZ337" s="67">
        <f t="shared" si="1399"/>
        <v>0</v>
      </c>
      <c r="BA337" s="57"/>
      <c r="BB337" s="64">
        <f t="shared" si="1400"/>
        <v>0</v>
      </c>
      <c r="BC337" s="64">
        <f t="shared" si="1371"/>
        <v>0</v>
      </c>
      <c r="BD337" s="4"/>
      <c r="BE337" s="4"/>
      <c r="BF337" s="4"/>
      <c r="BG337" s="236">
        <f t="shared" si="1401"/>
        <v>0</v>
      </c>
      <c r="BH337" s="236">
        <f t="shared" si="1402"/>
        <v>0</v>
      </c>
      <c r="BI337" s="4"/>
      <c r="BJ337" s="4"/>
      <c r="BK337" s="236">
        <f t="shared" si="1403"/>
        <v>0</v>
      </c>
      <c r="BL337" s="236">
        <f t="shared" si="1404"/>
        <v>0</v>
      </c>
      <c r="BM337" s="4"/>
      <c r="BN337" s="4"/>
      <c r="BO337" s="236">
        <f t="shared" si="1372"/>
        <v>0</v>
      </c>
      <c r="BP337" s="236">
        <f t="shared" si="1373"/>
        <v>0</v>
      </c>
      <c r="BQ337" s="4"/>
      <c r="BR337" s="4"/>
      <c r="BS337" s="236">
        <f t="shared" si="1405"/>
        <v>0</v>
      </c>
      <c r="BT337" s="236">
        <f t="shared" si="1406"/>
        <v>0</v>
      </c>
      <c r="BU337" s="4"/>
      <c r="BV337" s="4"/>
      <c r="BW337" s="4"/>
      <c r="BX337" s="4"/>
      <c r="BY337" s="4"/>
      <c r="BZ337" s="4"/>
      <c r="CA337" s="4"/>
      <c r="CB337" s="4"/>
      <c r="CC337" s="4"/>
      <c r="CD337" s="4"/>
      <c r="CE337" s="4"/>
      <c r="CF337" s="4"/>
      <c r="CG337" s="4"/>
      <c r="CH337" s="4"/>
      <c r="CI337" s="4"/>
      <c r="CJ337" s="4"/>
      <c r="CK337" s="4"/>
      <c r="CL337" s="4"/>
      <c r="CM337" s="4">
        <f t="shared" si="1374"/>
        <v>0</v>
      </c>
      <c r="CN337" s="4">
        <f t="shared" si="1375"/>
        <v>0</v>
      </c>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row>
    <row r="338" spans="1:182" s="5" customFormat="1" x14ac:dyDescent="0.2">
      <c r="A338" s="60"/>
      <c r="B338" s="60"/>
      <c r="C338" s="60" t="s">
        <v>2</v>
      </c>
      <c r="D338" s="60">
        <v>140</v>
      </c>
      <c r="E338" s="6"/>
      <c r="F338" s="67">
        <f t="shared" si="1376"/>
        <v>0</v>
      </c>
      <c r="G338" s="6"/>
      <c r="H338" s="67">
        <f t="shared" si="1377"/>
        <v>0</v>
      </c>
      <c r="I338" s="6"/>
      <c r="J338" s="67">
        <f t="shared" si="1378"/>
        <v>0</v>
      </c>
      <c r="K338" s="6"/>
      <c r="L338" s="67">
        <f t="shared" si="1379"/>
        <v>0</v>
      </c>
      <c r="M338" s="6"/>
      <c r="N338" s="67">
        <f t="shared" si="1380"/>
        <v>0</v>
      </c>
      <c r="O338" s="6"/>
      <c r="P338" s="67">
        <f t="shared" si="1381"/>
        <v>0</v>
      </c>
      <c r="Q338" s="6"/>
      <c r="R338" s="67">
        <f t="shared" si="1382"/>
        <v>0</v>
      </c>
      <c r="S338" s="6"/>
      <c r="T338" s="67">
        <f t="shared" si="1383"/>
        <v>0</v>
      </c>
      <c r="U338" s="6"/>
      <c r="V338" s="67">
        <f t="shared" si="1384"/>
        <v>0</v>
      </c>
      <c r="W338" s="6"/>
      <c r="X338" s="67">
        <f t="shared" si="1385"/>
        <v>0</v>
      </c>
      <c r="Y338" s="6"/>
      <c r="Z338" s="67">
        <f t="shared" si="1386"/>
        <v>0</v>
      </c>
      <c r="AA338" s="6"/>
      <c r="AB338" s="67">
        <f t="shared" si="1387"/>
        <v>0</v>
      </c>
      <c r="AC338" s="62"/>
      <c r="AD338" s="67">
        <f t="shared" si="1388"/>
        <v>0</v>
      </c>
      <c r="AE338" s="62"/>
      <c r="AF338" s="67">
        <f t="shared" si="1389"/>
        <v>0</v>
      </c>
      <c r="AG338" s="62"/>
      <c r="AH338" s="67">
        <f t="shared" si="1390"/>
        <v>0</v>
      </c>
      <c r="AI338" s="62"/>
      <c r="AJ338" s="67">
        <f t="shared" si="1391"/>
        <v>0</v>
      </c>
      <c r="AK338" s="62"/>
      <c r="AL338" s="67">
        <f t="shared" si="1392"/>
        <v>0</v>
      </c>
      <c r="AM338" s="62"/>
      <c r="AN338" s="67">
        <f t="shared" si="1393"/>
        <v>0</v>
      </c>
      <c r="AO338" s="62"/>
      <c r="AP338" s="67">
        <f t="shared" si="1394"/>
        <v>0</v>
      </c>
      <c r="AQ338" s="62"/>
      <c r="AR338" s="67">
        <f t="shared" si="1395"/>
        <v>0</v>
      </c>
      <c r="AS338" s="62"/>
      <c r="AT338" s="67">
        <f t="shared" si="1396"/>
        <v>0</v>
      </c>
      <c r="AU338" s="62"/>
      <c r="AV338" s="67">
        <f t="shared" si="1397"/>
        <v>0</v>
      </c>
      <c r="AW338" s="62"/>
      <c r="AX338" s="67">
        <f t="shared" si="1398"/>
        <v>0</v>
      </c>
      <c r="AY338" s="62"/>
      <c r="AZ338" s="67">
        <f t="shared" si="1399"/>
        <v>0</v>
      </c>
      <c r="BA338" s="57"/>
      <c r="BB338" s="64">
        <f t="shared" si="1400"/>
        <v>0</v>
      </c>
      <c r="BC338" s="64">
        <f t="shared" si="1371"/>
        <v>0</v>
      </c>
      <c r="BD338" s="4"/>
      <c r="BE338" s="4"/>
      <c r="BF338" s="4"/>
      <c r="BG338" s="236">
        <f t="shared" si="1401"/>
        <v>0</v>
      </c>
      <c r="BH338" s="236">
        <f t="shared" si="1402"/>
        <v>0</v>
      </c>
      <c r="BI338" s="4"/>
      <c r="BJ338" s="4"/>
      <c r="BK338" s="236">
        <f t="shared" si="1403"/>
        <v>0</v>
      </c>
      <c r="BL338" s="236">
        <f t="shared" si="1404"/>
        <v>0</v>
      </c>
      <c r="BM338" s="4"/>
      <c r="BN338" s="4"/>
      <c r="BO338" s="236">
        <f t="shared" si="1372"/>
        <v>0</v>
      </c>
      <c r="BP338" s="236">
        <f t="shared" si="1373"/>
        <v>0</v>
      </c>
      <c r="BQ338" s="4"/>
      <c r="BR338" s="4"/>
      <c r="BS338" s="236">
        <f t="shared" si="1405"/>
        <v>0</v>
      </c>
      <c r="BT338" s="236">
        <f t="shared" si="1406"/>
        <v>0</v>
      </c>
      <c r="BU338" s="4"/>
      <c r="BV338" s="4"/>
      <c r="BW338" s="4"/>
      <c r="BX338" s="4"/>
      <c r="BY338" s="4"/>
      <c r="BZ338" s="4"/>
      <c r="CA338" s="4"/>
      <c r="CB338" s="4"/>
      <c r="CC338" s="4"/>
      <c r="CD338" s="4"/>
      <c r="CE338" s="4"/>
      <c r="CF338" s="4"/>
      <c r="CG338" s="4"/>
      <c r="CH338" s="4"/>
      <c r="CI338" s="4"/>
      <c r="CJ338" s="4"/>
      <c r="CK338" s="4"/>
      <c r="CL338" s="4"/>
      <c r="CM338" s="4">
        <f t="shared" si="1374"/>
        <v>0</v>
      </c>
      <c r="CN338" s="4">
        <f t="shared" si="1375"/>
        <v>0</v>
      </c>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row>
    <row r="339" spans="1:182" s="5" customFormat="1" x14ac:dyDescent="0.2">
      <c r="A339" s="60" t="s">
        <v>123</v>
      </c>
      <c r="B339" s="60" t="s">
        <v>124</v>
      </c>
      <c r="C339" s="60" t="s">
        <v>7</v>
      </c>
      <c r="D339" s="60">
        <v>118</v>
      </c>
      <c r="E339" s="6">
        <v>12.75</v>
      </c>
      <c r="F339" s="67">
        <f t="shared" si="1376"/>
        <v>1504.5</v>
      </c>
      <c r="G339" s="6">
        <v>13.75</v>
      </c>
      <c r="H339" s="67">
        <f t="shared" si="1377"/>
        <v>1622.5</v>
      </c>
      <c r="I339" s="6">
        <v>8.25</v>
      </c>
      <c r="J339" s="67">
        <f t="shared" si="1378"/>
        <v>973.5</v>
      </c>
      <c r="K339" s="6">
        <v>7</v>
      </c>
      <c r="L339" s="67">
        <f t="shared" si="1379"/>
        <v>826</v>
      </c>
      <c r="M339" s="6">
        <v>14</v>
      </c>
      <c r="N339" s="67">
        <f t="shared" si="1380"/>
        <v>1652</v>
      </c>
      <c r="O339" s="6"/>
      <c r="P339" s="67">
        <f t="shared" si="1381"/>
        <v>0</v>
      </c>
      <c r="Q339" s="6"/>
      <c r="R339" s="67">
        <f t="shared" si="1382"/>
        <v>0</v>
      </c>
      <c r="S339" s="6"/>
      <c r="T339" s="67">
        <f t="shared" si="1383"/>
        <v>0</v>
      </c>
      <c r="U339" s="6"/>
      <c r="V339" s="67">
        <f t="shared" si="1384"/>
        <v>0</v>
      </c>
      <c r="W339" s="6"/>
      <c r="X339" s="67">
        <f t="shared" si="1385"/>
        <v>0</v>
      </c>
      <c r="Y339" s="6"/>
      <c r="Z339" s="67">
        <f t="shared" si="1386"/>
        <v>0</v>
      </c>
      <c r="AA339" s="6"/>
      <c r="AB339" s="67">
        <f t="shared" si="1387"/>
        <v>0</v>
      </c>
      <c r="AC339" s="62"/>
      <c r="AD339" s="67">
        <f t="shared" si="1388"/>
        <v>0</v>
      </c>
      <c r="AE339" s="62"/>
      <c r="AF339" s="67">
        <f t="shared" si="1389"/>
        <v>0</v>
      </c>
      <c r="AG339" s="62"/>
      <c r="AH339" s="67">
        <f t="shared" si="1390"/>
        <v>0</v>
      </c>
      <c r="AI339" s="62"/>
      <c r="AJ339" s="67">
        <f t="shared" si="1391"/>
        <v>0</v>
      </c>
      <c r="AK339" s="62"/>
      <c r="AL339" s="67">
        <f t="shared" si="1392"/>
        <v>0</v>
      </c>
      <c r="AM339" s="62"/>
      <c r="AN339" s="67">
        <f t="shared" si="1393"/>
        <v>0</v>
      </c>
      <c r="AO339" s="62"/>
      <c r="AP339" s="67">
        <f t="shared" si="1394"/>
        <v>0</v>
      </c>
      <c r="AQ339" s="62"/>
      <c r="AR339" s="67">
        <f t="shared" si="1395"/>
        <v>0</v>
      </c>
      <c r="AS339" s="62"/>
      <c r="AT339" s="67">
        <f t="shared" si="1396"/>
        <v>0</v>
      </c>
      <c r="AU339" s="62"/>
      <c r="AV339" s="67">
        <f t="shared" si="1397"/>
        <v>0</v>
      </c>
      <c r="AW339" s="62"/>
      <c r="AX339" s="67">
        <f t="shared" si="1398"/>
        <v>0</v>
      </c>
      <c r="AY339" s="62"/>
      <c r="AZ339" s="67">
        <f t="shared" si="1399"/>
        <v>0</v>
      </c>
      <c r="BA339" s="57"/>
      <c r="BB339" s="64">
        <f t="shared" si="1400"/>
        <v>55.75</v>
      </c>
      <c r="BC339" s="64">
        <f t="shared" si="1371"/>
        <v>6578.5</v>
      </c>
      <c r="BD339" s="4"/>
      <c r="BE339" s="4"/>
      <c r="BF339" s="4"/>
      <c r="BG339" s="236">
        <f t="shared" si="1401"/>
        <v>12.75</v>
      </c>
      <c r="BH339" s="236">
        <f t="shared" si="1402"/>
        <v>1504.5</v>
      </c>
      <c r="BI339" s="4"/>
      <c r="BJ339" s="4"/>
      <c r="BK339" s="236">
        <f t="shared" si="1403"/>
        <v>13.75</v>
      </c>
      <c r="BL339" s="236">
        <f t="shared" si="1404"/>
        <v>1622.5</v>
      </c>
      <c r="BM339" s="4"/>
      <c r="BN339" s="4"/>
      <c r="BO339" s="236">
        <f t="shared" si="1372"/>
        <v>8.25</v>
      </c>
      <c r="BP339" s="236">
        <f t="shared" si="1373"/>
        <v>973.5</v>
      </c>
      <c r="BQ339" s="4"/>
      <c r="BR339" s="4"/>
      <c r="BS339" s="245">
        <f t="shared" si="1405"/>
        <v>7</v>
      </c>
      <c r="BT339" s="236">
        <f t="shared" si="1406"/>
        <v>826</v>
      </c>
      <c r="BU339" s="4"/>
      <c r="BV339" s="4"/>
      <c r="BW339" s="4"/>
      <c r="BX339" s="4"/>
      <c r="BY339" s="4"/>
      <c r="BZ339" s="4"/>
      <c r="CA339" s="4"/>
      <c r="CB339" s="4"/>
      <c r="CC339" s="4"/>
      <c r="CD339" s="4"/>
      <c r="CE339" s="4"/>
      <c r="CF339" s="4"/>
      <c r="CG339" s="4"/>
      <c r="CH339" s="4"/>
      <c r="CI339" s="4"/>
      <c r="CJ339" s="4"/>
      <c r="CK339" s="4"/>
      <c r="CL339" s="4"/>
      <c r="CM339" s="4">
        <f t="shared" si="1374"/>
        <v>0</v>
      </c>
      <c r="CN339" s="4">
        <f t="shared" si="1375"/>
        <v>0</v>
      </c>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row>
    <row r="340" spans="1:182" s="5" customFormat="1" x14ac:dyDescent="0.2">
      <c r="A340" s="60"/>
      <c r="B340" s="60"/>
      <c r="C340" s="60" t="s">
        <v>7</v>
      </c>
      <c r="D340" s="60">
        <v>118</v>
      </c>
      <c r="E340" s="6"/>
      <c r="F340" s="67">
        <f t="shared" si="1376"/>
        <v>0</v>
      </c>
      <c r="G340" s="6"/>
      <c r="H340" s="67">
        <f t="shared" si="1377"/>
        <v>0</v>
      </c>
      <c r="I340" s="6"/>
      <c r="J340" s="67">
        <f t="shared" si="1378"/>
        <v>0</v>
      </c>
      <c r="K340" s="6"/>
      <c r="L340" s="67">
        <f t="shared" si="1379"/>
        <v>0</v>
      </c>
      <c r="M340" s="6"/>
      <c r="N340" s="67">
        <f t="shared" si="1380"/>
        <v>0</v>
      </c>
      <c r="O340" s="6"/>
      <c r="P340" s="67">
        <f t="shared" si="1381"/>
        <v>0</v>
      </c>
      <c r="Q340" s="6"/>
      <c r="R340" s="67">
        <f t="shared" si="1382"/>
        <v>0</v>
      </c>
      <c r="S340" s="6"/>
      <c r="T340" s="67">
        <f t="shared" si="1383"/>
        <v>0</v>
      </c>
      <c r="U340" s="6"/>
      <c r="V340" s="67">
        <f t="shared" si="1384"/>
        <v>0</v>
      </c>
      <c r="W340" s="6"/>
      <c r="X340" s="67">
        <f t="shared" si="1385"/>
        <v>0</v>
      </c>
      <c r="Y340" s="6"/>
      <c r="Z340" s="67">
        <f t="shared" si="1386"/>
        <v>0</v>
      </c>
      <c r="AA340" s="6"/>
      <c r="AB340" s="67">
        <f t="shared" si="1387"/>
        <v>0</v>
      </c>
      <c r="AC340" s="62"/>
      <c r="AD340" s="67">
        <f t="shared" si="1388"/>
        <v>0</v>
      </c>
      <c r="AE340" s="62"/>
      <c r="AF340" s="67">
        <f t="shared" si="1389"/>
        <v>0</v>
      </c>
      <c r="AG340" s="62"/>
      <c r="AH340" s="67">
        <f t="shared" si="1390"/>
        <v>0</v>
      </c>
      <c r="AI340" s="62"/>
      <c r="AJ340" s="67">
        <f t="shared" si="1391"/>
        <v>0</v>
      </c>
      <c r="AK340" s="62"/>
      <c r="AL340" s="67">
        <f t="shared" si="1392"/>
        <v>0</v>
      </c>
      <c r="AM340" s="62"/>
      <c r="AN340" s="67">
        <f t="shared" si="1393"/>
        <v>0</v>
      </c>
      <c r="AO340" s="62"/>
      <c r="AP340" s="67">
        <f t="shared" si="1394"/>
        <v>0</v>
      </c>
      <c r="AQ340" s="62"/>
      <c r="AR340" s="67">
        <f t="shared" si="1395"/>
        <v>0</v>
      </c>
      <c r="AS340" s="62"/>
      <c r="AT340" s="67">
        <f t="shared" si="1396"/>
        <v>0</v>
      </c>
      <c r="AU340" s="62"/>
      <c r="AV340" s="67">
        <f t="shared" si="1397"/>
        <v>0</v>
      </c>
      <c r="AW340" s="62"/>
      <c r="AX340" s="67">
        <f t="shared" si="1398"/>
        <v>0</v>
      </c>
      <c r="AY340" s="62"/>
      <c r="AZ340" s="67">
        <f t="shared" si="1399"/>
        <v>0</v>
      </c>
      <c r="BA340" s="57"/>
      <c r="BB340" s="64">
        <f t="shared" si="1400"/>
        <v>0</v>
      </c>
      <c r="BC340" s="64">
        <f t="shared" si="1371"/>
        <v>0</v>
      </c>
      <c r="BD340" s="4"/>
      <c r="BE340" s="4"/>
      <c r="BF340" s="4"/>
      <c r="BG340" s="236">
        <f t="shared" si="1401"/>
        <v>0</v>
      </c>
      <c r="BH340" s="236">
        <f t="shared" si="1402"/>
        <v>0</v>
      </c>
      <c r="BI340" s="4"/>
      <c r="BJ340" s="4"/>
      <c r="BK340" s="236">
        <f t="shared" si="1403"/>
        <v>0</v>
      </c>
      <c r="BL340" s="236">
        <f t="shared" si="1404"/>
        <v>0</v>
      </c>
      <c r="BM340" s="4"/>
      <c r="BN340" s="4"/>
      <c r="BO340" s="236">
        <f t="shared" si="1372"/>
        <v>0</v>
      </c>
      <c r="BP340" s="236">
        <f t="shared" si="1373"/>
        <v>0</v>
      </c>
      <c r="BQ340" s="4"/>
      <c r="BR340" s="4"/>
      <c r="BS340" s="236">
        <f t="shared" si="1405"/>
        <v>0</v>
      </c>
      <c r="BT340" s="236">
        <f t="shared" si="1406"/>
        <v>0</v>
      </c>
      <c r="BU340" s="4"/>
      <c r="BV340" s="4"/>
      <c r="BW340" s="4"/>
      <c r="BX340" s="4"/>
      <c r="BY340" s="4"/>
      <c r="BZ340" s="4"/>
      <c r="CA340" s="4"/>
      <c r="CB340" s="4"/>
      <c r="CC340" s="4"/>
      <c r="CD340" s="4"/>
      <c r="CE340" s="4"/>
      <c r="CF340" s="4"/>
      <c r="CG340" s="4"/>
      <c r="CH340" s="4"/>
      <c r="CI340" s="4"/>
      <c r="CJ340" s="4"/>
      <c r="CK340" s="4"/>
      <c r="CL340" s="4"/>
      <c r="CM340" s="4">
        <f t="shared" si="1374"/>
        <v>0</v>
      </c>
      <c r="CN340" s="4">
        <f t="shared" si="1375"/>
        <v>0</v>
      </c>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row>
    <row r="341" spans="1:182" s="5" customFormat="1" x14ac:dyDescent="0.2">
      <c r="A341" s="60"/>
      <c r="B341" s="60"/>
      <c r="C341" s="60" t="s">
        <v>7</v>
      </c>
      <c r="D341" s="60">
        <v>118</v>
      </c>
      <c r="E341" s="6"/>
      <c r="F341" s="67">
        <f t="shared" si="1376"/>
        <v>0</v>
      </c>
      <c r="G341" s="6"/>
      <c r="H341" s="67">
        <f t="shared" si="1377"/>
        <v>0</v>
      </c>
      <c r="I341" s="6"/>
      <c r="J341" s="67">
        <f t="shared" si="1378"/>
        <v>0</v>
      </c>
      <c r="K341" s="6"/>
      <c r="L341" s="67">
        <f t="shared" si="1379"/>
        <v>0</v>
      </c>
      <c r="M341" s="6"/>
      <c r="N341" s="67">
        <f t="shared" si="1380"/>
        <v>0</v>
      </c>
      <c r="O341" s="6"/>
      <c r="P341" s="67">
        <f t="shared" si="1381"/>
        <v>0</v>
      </c>
      <c r="Q341" s="6"/>
      <c r="R341" s="67">
        <f t="shared" si="1382"/>
        <v>0</v>
      </c>
      <c r="S341" s="6"/>
      <c r="T341" s="67">
        <f t="shared" si="1383"/>
        <v>0</v>
      </c>
      <c r="U341" s="6"/>
      <c r="V341" s="67">
        <f t="shared" si="1384"/>
        <v>0</v>
      </c>
      <c r="W341" s="6"/>
      <c r="X341" s="67">
        <f t="shared" si="1385"/>
        <v>0</v>
      </c>
      <c r="Y341" s="6"/>
      <c r="Z341" s="67">
        <f t="shared" si="1386"/>
        <v>0</v>
      </c>
      <c r="AA341" s="6"/>
      <c r="AB341" s="67">
        <f t="shared" si="1387"/>
        <v>0</v>
      </c>
      <c r="AC341" s="62"/>
      <c r="AD341" s="67">
        <f t="shared" si="1388"/>
        <v>0</v>
      </c>
      <c r="AE341" s="62"/>
      <c r="AF341" s="67">
        <f t="shared" si="1389"/>
        <v>0</v>
      </c>
      <c r="AG341" s="62"/>
      <c r="AH341" s="67">
        <f t="shared" si="1390"/>
        <v>0</v>
      </c>
      <c r="AI341" s="62"/>
      <c r="AJ341" s="67">
        <f t="shared" si="1391"/>
        <v>0</v>
      </c>
      <c r="AK341" s="62"/>
      <c r="AL341" s="67">
        <f t="shared" si="1392"/>
        <v>0</v>
      </c>
      <c r="AM341" s="62"/>
      <c r="AN341" s="67">
        <f t="shared" si="1393"/>
        <v>0</v>
      </c>
      <c r="AO341" s="62"/>
      <c r="AP341" s="67">
        <f t="shared" si="1394"/>
        <v>0</v>
      </c>
      <c r="AQ341" s="62"/>
      <c r="AR341" s="67">
        <f t="shared" si="1395"/>
        <v>0</v>
      </c>
      <c r="AS341" s="62"/>
      <c r="AT341" s="67">
        <f t="shared" si="1396"/>
        <v>0</v>
      </c>
      <c r="AU341" s="62"/>
      <c r="AV341" s="67">
        <f t="shared" si="1397"/>
        <v>0</v>
      </c>
      <c r="AW341" s="62"/>
      <c r="AX341" s="67">
        <f t="shared" si="1398"/>
        <v>0</v>
      </c>
      <c r="AY341" s="62"/>
      <c r="AZ341" s="67">
        <f t="shared" si="1399"/>
        <v>0</v>
      </c>
      <c r="BA341" s="57"/>
      <c r="BB341" s="64">
        <f t="shared" si="1400"/>
        <v>0</v>
      </c>
      <c r="BC341" s="64">
        <f t="shared" si="1371"/>
        <v>0</v>
      </c>
      <c r="BD341" s="4"/>
      <c r="BE341" s="4"/>
      <c r="BF341" s="4"/>
      <c r="BG341" s="236">
        <f t="shared" si="1401"/>
        <v>0</v>
      </c>
      <c r="BH341" s="236">
        <f t="shared" si="1402"/>
        <v>0</v>
      </c>
      <c r="BI341" s="4"/>
      <c r="BJ341" s="4"/>
      <c r="BK341" s="236">
        <f t="shared" si="1403"/>
        <v>0</v>
      </c>
      <c r="BL341" s="236">
        <f t="shared" si="1404"/>
        <v>0</v>
      </c>
      <c r="BM341" s="4"/>
      <c r="BN341" s="4"/>
      <c r="BO341" s="236">
        <f t="shared" si="1372"/>
        <v>0</v>
      </c>
      <c r="BP341" s="236">
        <f t="shared" si="1373"/>
        <v>0</v>
      </c>
      <c r="BQ341" s="4"/>
      <c r="BR341" s="4"/>
      <c r="BS341" s="236">
        <f t="shared" si="1405"/>
        <v>0</v>
      </c>
      <c r="BT341" s="236">
        <f t="shared" si="1406"/>
        <v>0</v>
      </c>
      <c r="BU341" s="4"/>
      <c r="BV341" s="4"/>
      <c r="BW341" s="4"/>
      <c r="BX341" s="4"/>
      <c r="BY341" s="4"/>
      <c r="BZ341" s="4"/>
      <c r="CA341" s="4"/>
      <c r="CB341" s="4"/>
      <c r="CC341" s="4"/>
      <c r="CD341" s="4"/>
      <c r="CE341" s="4"/>
      <c r="CF341" s="4"/>
      <c r="CG341" s="4"/>
      <c r="CH341" s="4"/>
      <c r="CI341" s="4"/>
      <c r="CJ341" s="4"/>
      <c r="CK341" s="4"/>
      <c r="CL341" s="4"/>
      <c r="CM341" s="4">
        <f t="shared" si="1374"/>
        <v>0</v>
      </c>
      <c r="CN341" s="4">
        <f t="shared" si="1375"/>
        <v>0</v>
      </c>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row>
    <row r="342" spans="1:182" s="5" customFormat="1" x14ac:dyDescent="0.2">
      <c r="A342" s="60"/>
      <c r="B342" s="60"/>
      <c r="C342" s="60" t="s">
        <v>7</v>
      </c>
      <c r="D342" s="60">
        <v>118</v>
      </c>
      <c r="E342" s="6"/>
      <c r="F342" s="67">
        <f t="shared" si="1376"/>
        <v>0</v>
      </c>
      <c r="G342" s="6"/>
      <c r="H342" s="67">
        <f t="shared" si="1377"/>
        <v>0</v>
      </c>
      <c r="I342" s="6"/>
      <c r="J342" s="67">
        <f t="shared" si="1378"/>
        <v>0</v>
      </c>
      <c r="K342" s="6"/>
      <c r="L342" s="67">
        <f t="shared" si="1379"/>
        <v>0</v>
      </c>
      <c r="M342" s="6"/>
      <c r="N342" s="67">
        <f t="shared" si="1380"/>
        <v>0</v>
      </c>
      <c r="O342" s="6"/>
      <c r="P342" s="67">
        <f t="shared" si="1381"/>
        <v>0</v>
      </c>
      <c r="Q342" s="6"/>
      <c r="R342" s="67">
        <f t="shared" si="1382"/>
        <v>0</v>
      </c>
      <c r="S342" s="6"/>
      <c r="T342" s="67">
        <f t="shared" si="1383"/>
        <v>0</v>
      </c>
      <c r="U342" s="6"/>
      <c r="V342" s="67">
        <f t="shared" si="1384"/>
        <v>0</v>
      </c>
      <c r="W342" s="6"/>
      <c r="X342" s="67">
        <f t="shared" si="1385"/>
        <v>0</v>
      </c>
      <c r="Y342" s="6"/>
      <c r="Z342" s="67">
        <f t="shared" si="1386"/>
        <v>0</v>
      </c>
      <c r="AA342" s="6"/>
      <c r="AB342" s="67">
        <f t="shared" si="1387"/>
        <v>0</v>
      </c>
      <c r="AC342" s="62"/>
      <c r="AD342" s="67">
        <f t="shared" si="1388"/>
        <v>0</v>
      </c>
      <c r="AE342" s="62"/>
      <c r="AF342" s="67">
        <f t="shared" si="1389"/>
        <v>0</v>
      </c>
      <c r="AG342" s="62"/>
      <c r="AH342" s="67">
        <f t="shared" si="1390"/>
        <v>0</v>
      </c>
      <c r="AI342" s="62"/>
      <c r="AJ342" s="67">
        <f t="shared" si="1391"/>
        <v>0</v>
      </c>
      <c r="AK342" s="62"/>
      <c r="AL342" s="67">
        <f t="shared" si="1392"/>
        <v>0</v>
      </c>
      <c r="AM342" s="62"/>
      <c r="AN342" s="67">
        <f t="shared" si="1393"/>
        <v>0</v>
      </c>
      <c r="AO342" s="62"/>
      <c r="AP342" s="67">
        <f t="shared" si="1394"/>
        <v>0</v>
      </c>
      <c r="AQ342" s="62"/>
      <c r="AR342" s="67">
        <f t="shared" si="1395"/>
        <v>0</v>
      </c>
      <c r="AS342" s="62"/>
      <c r="AT342" s="67">
        <f t="shared" si="1396"/>
        <v>0</v>
      </c>
      <c r="AU342" s="62"/>
      <c r="AV342" s="67">
        <f t="shared" si="1397"/>
        <v>0</v>
      </c>
      <c r="AW342" s="62"/>
      <c r="AX342" s="67">
        <f t="shared" si="1398"/>
        <v>0</v>
      </c>
      <c r="AY342" s="62"/>
      <c r="AZ342" s="67">
        <f t="shared" si="1399"/>
        <v>0</v>
      </c>
      <c r="BA342" s="57"/>
      <c r="BB342" s="64">
        <f t="shared" si="1400"/>
        <v>0</v>
      </c>
      <c r="BC342" s="64">
        <f t="shared" si="1371"/>
        <v>0</v>
      </c>
      <c r="BD342" s="4"/>
      <c r="BE342" s="4"/>
      <c r="BF342" s="4"/>
      <c r="BG342" s="236">
        <f t="shared" si="1401"/>
        <v>0</v>
      </c>
      <c r="BH342" s="236">
        <f t="shared" si="1402"/>
        <v>0</v>
      </c>
      <c r="BI342" s="4"/>
      <c r="BJ342" s="4"/>
      <c r="BK342" s="236">
        <f t="shared" si="1403"/>
        <v>0</v>
      </c>
      <c r="BL342" s="236">
        <f t="shared" si="1404"/>
        <v>0</v>
      </c>
      <c r="BM342" s="4"/>
      <c r="BN342" s="4"/>
      <c r="BO342" s="236">
        <f t="shared" si="1372"/>
        <v>0</v>
      </c>
      <c r="BP342" s="236">
        <f t="shared" si="1373"/>
        <v>0</v>
      </c>
      <c r="BQ342" s="4"/>
      <c r="BR342" s="4"/>
      <c r="BS342" s="236">
        <f t="shared" si="1405"/>
        <v>0</v>
      </c>
      <c r="BT342" s="236">
        <f t="shared" si="1406"/>
        <v>0</v>
      </c>
      <c r="BU342" s="4"/>
      <c r="BV342" s="4"/>
      <c r="BW342" s="4"/>
      <c r="BX342" s="4"/>
      <c r="BY342" s="4"/>
      <c r="BZ342" s="4"/>
      <c r="CA342" s="4"/>
      <c r="CB342" s="4"/>
      <c r="CC342" s="4"/>
      <c r="CD342" s="4"/>
      <c r="CE342" s="4"/>
      <c r="CF342" s="4"/>
      <c r="CG342" s="4"/>
      <c r="CH342" s="4"/>
      <c r="CI342" s="4"/>
      <c r="CJ342" s="4"/>
      <c r="CK342" s="4"/>
      <c r="CL342" s="4"/>
      <c r="CM342" s="4">
        <f t="shared" si="1374"/>
        <v>0</v>
      </c>
      <c r="CN342" s="4">
        <f t="shared" si="1375"/>
        <v>0</v>
      </c>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row>
    <row r="343" spans="1:182" s="5" customFormat="1" x14ac:dyDescent="0.2">
      <c r="A343" s="60" t="s">
        <v>169</v>
      </c>
      <c r="B343" s="60" t="s">
        <v>170</v>
      </c>
      <c r="C343" s="60" t="s">
        <v>3</v>
      </c>
      <c r="D343" s="60">
        <v>100</v>
      </c>
      <c r="E343" s="6"/>
      <c r="F343" s="67">
        <f t="shared" si="1376"/>
        <v>0</v>
      </c>
      <c r="G343" s="6">
        <v>34.75</v>
      </c>
      <c r="H343" s="67">
        <f t="shared" si="1377"/>
        <v>3475</v>
      </c>
      <c r="I343" s="6">
        <v>19.75</v>
      </c>
      <c r="J343" s="67">
        <f t="shared" si="1378"/>
        <v>1975</v>
      </c>
      <c r="K343" s="6"/>
      <c r="L343" s="67">
        <f t="shared" si="1379"/>
        <v>0</v>
      </c>
      <c r="M343" s="6">
        <v>3.5</v>
      </c>
      <c r="N343" s="67">
        <f t="shared" si="1380"/>
        <v>350</v>
      </c>
      <c r="O343" s="6"/>
      <c r="P343" s="67">
        <f t="shared" si="1381"/>
        <v>0</v>
      </c>
      <c r="Q343" s="6"/>
      <c r="R343" s="67">
        <f t="shared" si="1382"/>
        <v>0</v>
      </c>
      <c r="S343" s="6"/>
      <c r="T343" s="67">
        <f t="shared" si="1383"/>
        <v>0</v>
      </c>
      <c r="U343" s="6"/>
      <c r="V343" s="67">
        <f t="shared" si="1384"/>
        <v>0</v>
      </c>
      <c r="W343" s="6"/>
      <c r="X343" s="67">
        <f t="shared" si="1385"/>
        <v>0</v>
      </c>
      <c r="Y343" s="6"/>
      <c r="Z343" s="67">
        <f t="shared" si="1386"/>
        <v>0</v>
      </c>
      <c r="AA343" s="6"/>
      <c r="AB343" s="67">
        <f t="shared" si="1387"/>
        <v>0</v>
      </c>
      <c r="AC343" s="62"/>
      <c r="AD343" s="67">
        <f t="shared" si="1388"/>
        <v>0</v>
      </c>
      <c r="AE343" s="62"/>
      <c r="AF343" s="67">
        <f t="shared" si="1389"/>
        <v>0</v>
      </c>
      <c r="AG343" s="62"/>
      <c r="AH343" s="67">
        <f t="shared" si="1390"/>
        <v>0</v>
      </c>
      <c r="AI343" s="62"/>
      <c r="AJ343" s="67">
        <f t="shared" si="1391"/>
        <v>0</v>
      </c>
      <c r="AK343" s="62"/>
      <c r="AL343" s="67">
        <f t="shared" si="1392"/>
        <v>0</v>
      </c>
      <c r="AM343" s="62"/>
      <c r="AN343" s="67">
        <f t="shared" si="1393"/>
        <v>0</v>
      </c>
      <c r="AO343" s="62"/>
      <c r="AP343" s="67">
        <f t="shared" si="1394"/>
        <v>0</v>
      </c>
      <c r="AQ343" s="62"/>
      <c r="AR343" s="67">
        <f t="shared" si="1395"/>
        <v>0</v>
      </c>
      <c r="AS343" s="62"/>
      <c r="AT343" s="67">
        <f t="shared" si="1396"/>
        <v>0</v>
      </c>
      <c r="AU343" s="62"/>
      <c r="AV343" s="67">
        <f t="shared" si="1397"/>
        <v>0</v>
      </c>
      <c r="AW343" s="62"/>
      <c r="AX343" s="67">
        <f t="shared" si="1398"/>
        <v>0</v>
      </c>
      <c r="AY343" s="62"/>
      <c r="AZ343" s="67">
        <f t="shared" si="1399"/>
        <v>0</v>
      </c>
      <c r="BA343" s="57"/>
      <c r="BB343" s="64">
        <f t="shared" si="1400"/>
        <v>58</v>
      </c>
      <c r="BC343" s="64">
        <f t="shared" si="1371"/>
        <v>5800</v>
      </c>
      <c r="BD343" s="4"/>
      <c r="BE343" s="4"/>
      <c r="BF343" s="4"/>
      <c r="BG343" s="236">
        <f t="shared" si="1401"/>
        <v>0</v>
      </c>
      <c r="BH343" s="236">
        <f t="shared" si="1402"/>
        <v>0</v>
      </c>
      <c r="BI343" s="4"/>
      <c r="BJ343" s="4"/>
      <c r="BK343" s="236">
        <f t="shared" si="1403"/>
        <v>34.75</v>
      </c>
      <c r="BL343" s="236">
        <f t="shared" si="1404"/>
        <v>3475</v>
      </c>
      <c r="BM343" s="4"/>
      <c r="BN343" s="4"/>
      <c r="BO343" s="236">
        <f t="shared" si="1372"/>
        <v>19.75</v>
      </c>
      <c r="BP343" s="236">
        <f t="shared" si="1373"/>
        <v>1975</v>
      </c>
      <c r="BQ343" s="4"/>
      <c r="BR343" s="4"/>
      <c r="BS343" s="236">
        <f t="shared" si="1405"/>
        <v>0</v>
      </c>
      <c r="BT343" s="236">
        <f t="shared" si="1406"/>
        <v>0</v>
      </c>
      <c r="BU343" s="4"/>
      <c r="BV343" s="4"/>
      <c r="BW343" s="4"/>
      <c r="BX343" s="4"/>
      <c r="BY343" s="4"/>
      <c r="BZ343" s="4"/>
      <c r="CA343" s="4"/>
      <c r="CB343" s="4"/>
      <c r="CC343" s="4"/>
      <c r="CD343" s="4"/>
      <c r="CE343" s="4"/>
      <c r="CF343" s="4"/>
      <c r="CG343" s="4"/>
      <c r="CH343" s="4"/>
      <c r="CI343" s="4"/>
      <c r="CJ343" s="4"/>
      <c r="CK343" s="4"/>
      <c r="CL343" s="4"/>
      <c r="CM343" s="4">
        <f t="shared" si="1374"/>
        <v>0</v>
      </c>
      <c r="CN343" s="4">
        <f t="shared" si="1375"/>
        <v>0</v>
      </c>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row>
    <row r="344" spans="1:182" s="5" customFormat="1" x14ac:dyDescent="0.2">
      <c r="A344" s="60"/>
      <c r="B344" s="60"/>
      <c r="C344" s="60" t="s">
        <v>3</v>
      </c>
      <c r="D344" s="60">
        <v>100</v>
      </c>
      <c r="E344" s="6"/>
      <c r="F344" s="67">
        <f t="shared" si="1376"/>
        <v>0</v>
      </c>
      <c r="G344" s="6"/>
      <c r="H344" s="67">
        <f t="shared" si="1377"/>
        <v>0</v>
      </c>
      <c r="I344" s="6"/>
      <c r="J344" s="67">
        <f t="shared" si="1378"/>
        <v>0</v>
      </c>
      <c r="K344" s="6"/>
      <c r="L344" s="67">
        <f t="shared" si="1379"/>
        <v>0</v>
      </c>
      <c r="M344" s="6"/>
      <c r="N344" s="67">
        <f t="shared" si="1380"/>
        <v>0</v>
      </c>
      <c r="O344" s="6"/>
      <c r="P344" s="67">
        <f t="shared" si="1381"/>
        <v>0</v>
      </c>
      <c r="Q344" s="6"/>
      <c r="R344" s="67">
        <f t="shared" si="1382"/>
        <v>0</v>
      </c>
      <c r="S344" s="6"/>
      <c r="T344" s="67">
        <f t="shared" si="1383"/>
        <v>0</v>
      </c>
      <c r="U344" s="6"/>
      <c r="V344" s="67">
        <f t="shared" si="1384"/>
        <v>0</v>
      </c>
      <c r="W344" s="6"/>
      <c r="X344" s="67">
        <f t="shared" si="1385"/>
        <v>0</v>
      </c>
      <c r="Y344" s="6"/>
      <c r="Z344" s="67">
        <f t="shared" si="1386"/>
        <v>0</v>
      </c>
      <c r="AA344" s="6"/>
      <c r="AB344" s="67">
        <f t="shared" si="1387"/>
        <v>0</v>
      </c>
      <c r="AC344" s="62"/>
      <c r="AD344" s="67">
        <f t="shared" si="1388"/>
        <v>0</v>
      </c>
      <c r="AE344" s="62"/>
      <c r="AF344" s="67">
        <f t="shared" si="1389"/>
        <v>0</v>
      </c>
      <c r="AG344" s="62"/>
      <c r="AH344" s="67">
        <f t="shared" si="1390"/>
        <v>0</v>
      </c>
      <c r="AI344" s="62"/>
      <c r="AJ344" s="67">
        <f t="shared" si="1391"/>
        <v>0</v>
      </c>
      <c r="AK344" s="62"/>
      <c r="AL344" s="67">
        <f t="shared" si="1392"/>
        <v>0</v>
      </c>
      <c r="AM344" s="62"/>
      <c r="AN344" s="67">
        <f t="shared" si="1393"/>
        <v>0</v>
      </c>
      <c r="AO344" s="62"/>
      <c r="AP344" s="67">
        <f t="shared" si="1394"/>
        <v>0</v>
      </c>
      <c r="AQ344" s="62"/>
      <c r="AR344" s="67">
        <f t="shared" si="1395"/>
        <v>0</v>
      </c>
      <c r="AS344" s="62"/>
      <c r="AT344" s="67">
        <f t="shared" si="1396"/>
        <v>0</v>
      </c>
      <c r="AU344" s="62"/>
      <c r="AV344" s="67">
        <f t="shared" si="1397"/>
        <v>0</v>
      </c>
      <c r="AW344" s="62"/>
      <c r="AX344" s="67">
        <f t="shared" si="1398"/>
        <v>0</v>
      </c>
      <c r="AY344" s="62"/>
      <c r="AZ344" s="67">
        <f t="shared" si="1399"/>
        <v>0</v>
      </c>
      <c r="BA344" s="57"/>
      <c r="BB344" s="64">
        <f t="shared" si="1400"/>
        <v>0</v>
      </c>
      <c r="BC344" s="64">
        <f t="shared" si="1371"/>
        <v>0</v>
      </c>
      <c r="BD344" s="4"/>
      <c r="BE344" s="4"/>
      <c r="BF344" s="4"/>
      <c r="BG344" s="236">
        <f t="shared" si="1401"/>
        <v>0</v>
      </c>
      <c r="BH344" s="236">
        <f t="shared" si="1402"/>
        <v>0</v>
      </c>
      <c r="BI344" s="4"/>
      <c r="BJ344" s="4"/>
      <c r="BK344" s="236">
        <f t="shared" si="1403"/>
        <v>0</v>
      </c>
      <c r="BL344" s="236">
        <f t="shared" si="1404"/>
        <v>0</v>
      </c>
      <c r="BM344" s="4"/>
      <c r="BN344" s="4"/>
      <c r="BO344" s="236">
        <f t="shared" si="1372"/>
        <v>0</v>
      </c>
      <c r="BP344" s="236">
        <f t="shared" si="1373"/>
        <v>0</v>
      </c>
      <c r="BQ344" s="4"/>
      <c r="BR344" s="4"/>
      <c r="BS344" s="236">
        <f t="shared" si="1405"/>
        <v>0</v>
      </c>
      <c r="BT344" s="236">
        <f t="shared" si="1406"/>
        <v>0</v>
      </c>
      <c r="BU344" s="4"/>
      <c r="BV344" s="4"/>
      <c r="BW344" s="4"/>
      <c r="BX344" s="4"/>
      <c r="BY344" s="4"/>
      <c r="BZ344" s="4"/>
      <c r="CA344" s="4"/>
      <c r="CB344" s="4"/>
      <c r="CC344" s="4"/>
      <c r="CD344" s="4"/>
      <c r="CE344" s="4"/>
      <c r="CF344" s="4"/>
      <c r="CG344" s="4"/>
      <c r="CH344" s="4"/>
      <c r="CI344" s="4"/>
      <c r="CJ344" s="4"/>
      <c r="CK344" s="4"/>
      <c r="CL344" s="4"/>
      <c r="CM344" s="4">
        <f t="shared" si="1374"/>
        <v>0</v>
      </c>
      <c r="CN344" s="4">
        <f t="shared" si="1375"/>
        <v>0</v>
      </c>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row>
    <row r="345" spans="1:182" s="5" customFormat="1" x14ac:dyDescent="0.2">
      <c r="A345" s="60"/>
      <c r="B345" s="60"/>
      <c r="C345" s="60" t="s">
        <v>3</v>
      </c>
      <c r="D345" s="60">
        <v>100</v>
      </c>
      <c r="E345" s="6"/>
      <c r="F345" s="67">
        <f t="shared" si="1376"/>
        <v>0</v>
      </c>
      <c r="G345" s="6"/>
      <c r="H345" s="67">
        <f t="shared" si="1377"/>
        <v>0</v>
      </c>
      <c r="I345" s="6"/>
      <c r="J345" s="67">
        <f t="shared" si="1378"/>
        <v>0</v>
      </c>
      <c r="K345" s="6"/>
      <c r="L345" s="67">
        <f t="shared" si="1379"/>
        <v>0</v>
      </c>
      <c r="M345" s="6"/>
      <c r="N345" s="67">
        <f t="shared" si="1380"/>
        <v>0</v>
      </c>
      <c r="O345" s="6"/>
      <c r="P345" s="67">
        <f t="shared" si="1381"/>
        <v>0</v>
      </c>
      <c r="Q345" s="6"/>
      <c r="R345" s="67">
        <f t="shared" si="1382"/>
        <v>0</v>
      </c>
      <c r="S345" s="6"/>
      <c r="T345" s="67">
        <f t="shared" si="1383"/>
        <v>0</v>
      </c>
      <c r="U345" s="6"/>
      <c r="V345" s="67">
        <f t="shared" si="1384"/>
        <v>0</v>
      </c>
      <c r="W345" s="6"/>
      <c r="X345" s="67">
        <f t="shared" si="1385"/>
        <v>0</v>
      </c>
      <c r="Y345" s="6"/>
      <c r="Z345" s="67">
        <f t="shared" si="1386"/>
        <v>0</v>
      </c>
      <c r="AA345" s="6"/>
      <c r="AB345" s="67">
        <f t="shared" si="1387"/>
        <v>0</v>
      </c>
      <c r="AC345" s="62"/>
      <c r="AD345" s="67">
        <f t="shared" si="1388"/>
        <v>0</v>
      </c>
      <c r="AE345" s="62"/>
      <c r="AF345" s="67">
        <f t="shared" si="1389"/>
        <v>0</v>
      </c>
      <c r="AG345" s="62"/>
      <c r="AH345" s="67">
        <f t="shared" si="1390"/>
        <v>0</v>
      </c>
      <c r="AI345" s="62"/>
      <c r="AJ345" s="67">
        <f t="shared" si="1391"/>
        <v>0</v>
      </c>
      <c r="AK345" s="62"/>
      <c r="AL345" s="67">
        <f t="shared" si="1392"/>
        <v>0</v>
      </c>
      <c r="AM345" s="62"/>
      <c r="AN345" s="67">
        <f t="shared" si="1393"/>
        <v>0</v>
      </c>
      <c r="AO345" s="62"/>
      <c r="AP345" s="67">
        <f t="shared" si="1394"/>
        <v>0</v>
      </c>
      <c r="AQ345" s="62"/>
      <c r="AR345" s="67">
        <f t="shared" si="1395"/>
        <v>0</v>
      </c>
      <c r="AS345" s="62"/>
      <c r="AT345" s="67">
        <f t="shared" si="1396"/>
        <v>0</v>
      </c>
      <c r="AU345" s="62"/>
      <c r="AV345" s="67">
        <f t="shared" si="1397"/>
        <v>0</v>
      </c>
      <c r="AW345" s="62"/>
      <c r="AX345" s="67">
        <f t="shared" si="1398"/>
        <v>0</v>
      </c>
      <c r="AY345" s="62"/>
      <c r="AZ345" s="67">
        <f t="shared" si="1399"/>
        <v>0</v>
      </c>
      <c r="BA345" s="57"/>
      <c r="BB345" s="64">
        <f t="shared" si="1400"/>
        <v>0</v>
      </c>
      <c r="BC345" s="64">
        <f t="shared" si="1371"/>
        <v>0</v>
      </c>
      <c r="BD345" s="4"/>
      <c r="BE345" s="4"/>
      <c r="BF345" s="4"/>
      <c r="BG345" s="236">
        <f t="shared" si="1401"/>
        <v>0</v>
      </c>
      <c r="BH345" s="236">
        <f t="shared" si="1402"/>
        <v>0</v>
      </c>
      <c r="BI345" s="4"/>
      <c r="BJ345" s="4"/>
      <c r="BK345" s="236">
        <f t="shared" si="1403"/>
        <v>0</v>
      </c>
      <c r="BL345" s="236">
        <f t="shared" si="1404"/>
        <v>0</v>
      </c>
      <c r="BM345" s="4"/>
      <c r="BN345" s="4"/>
      <c r="BO345" s="236">
        <f t="shared" si="1372"/>
        <v>0</v>
      </c>
      <c r="BP345" s="236">
        <f t="shared" si="1373"/>
        <v>0</v>
      </c>
      <c r="BQ345" s="4"/>
      <c r="BR345" s="4"/>
      <c r="BS345" s="236">
        <f t="shared" si="1405"/>
        <v>0</v>
      </c>
      <c r="BT345" s="236">
        <f t="shared" si="1406"/>
        <v>0</v>
      </c>
      <c r="BU345" s="4"/>
      <c r="BV345" s="4"/>
      <c r="BW345" s="4"/>
      <c r="BX345" s="4"/>
      <c r="BY345" s="4"/>
      <c r="BZ345" s="4"/>
      <c r="CA345" s="4"/>
      <c r="CB345" s="4"/>
      <c r="CC345" s="4"/>
      <c r="CD345" s="4"/>
      <c r="CE345" s="4"/>
      <c r="CF345" s="4"/>
      <c r="CG345" s="4"/>
      <c r="CH345" s="4"/>
      <c r="CI345" s="4"/>
      <c r="CJ345" s="4"/>
      <c r="CK345" s="4"/>
      <c r="CL345" s="4"/>
      <c r="CM345" s="4">
        <f t="shared" si="1374"/>
        <v>0</v>
      </c>
      <c r="CN345" s="4">
        <f t="shared" si="1375"/>
        <v>0</v>
      </c>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row>
    <row r="346" spans="1:182" s="5" customFormat="1" x14ac:dyDescent="0.2">
      <c r="A346" s="60"/>
      <c r="B346" s="60"/>
      <c r="C346" s="60" t="s">
        <v>3</v>
      </c>
      <c r="D346" s="60">
        <v>100</v>
      </c>
      <c r="E346" s="6"/>
      <c r="F346" s="67">
        <f t="shared" si="1376"/>
        <v>0</v>
      </c>
      <c r="G346" s="6"/>
      <c r="H346" s="67">
        <f t="shared" si="1377"/>
        <v>0</v>
      </c>
      <c r="I346" s="6"/>
      <c r="J346" s="67">
        <f t="shared" si="1378"/>
        <v>0</v>
      </c>
      <c r="K346" s="6"/>
      <c r="L346" s="67">
        <f t="shared" si="1379"/>
        <v>0</v>
      </c>
      <c r="M346" s="6"/>
      <c r="N346" s="67">
        <f t="shared" si="1380"/>
        <v>0</v>
      </c>
      <c r="O346" s="6"/>
      <c r="P346" s="67">
        <f t="shared" si="1381"/>
        <v>0</v>
      </c>
      <c r="Q346" s="6"/>
      <c r="R346" s="67">
        <f t="shared" si="1382"/>
        <v>0</v>
      </c>
      <c r="S346" s="6"/>
      <c r="T346" s="67">
        <f t="shared" si="1383"/>
        <v>0</v>
      </c>
      <c r="U346" s="6"/>
      <c r="V346" s="67">
        <f t="shared" si="1384"/>
        <v>0</v>
      </c>
      <c r="W346" s="6"/>
      <c r="X346" s="67">
        <f t="shared" si="1385"/>
        <v>0</v>
      </c>
      <c r="Y346" s="6"/>
      <c r="Z346" s="67">
        <f t="shared" si="1386"/>
        <v>0</v>
      </c>
      <c r="AA346" s="6"/>
      <c r="AB346" s="67">
        <f t="shared" si="1387"/>
        <v>0</v>
      </c>
      <c r="AC346" s="62"/>
      <c r="AD346" s="67">
        <f t="shared" si="1388"/>
        <v>0</v>
      </c>
      <c r="AE346" s="62"/>
      <c r="AF346" s="67">
        <f t="shared" si="1389"/>
        <v>0</v>
      </c>
      <c r="AG346" s="62"/>
      <c r="AH346" s="67">
        <f t="shared" si="1390"/>
        <v>0</v>
      </c>
      <c r="AI346" s="62"/>
      <c r="AJ346" s="67">
        <f t="shared" si="1391"/>
        <v>0</v>
      </c>
      <c r="AK346" s="62"/>
      <c r="AL346" s="67">
        <f t="shared" si="1392"/>
        <v>0</v>
      </c>
      <c r="AM346" s="62"/>
      <c r="AN346" s="67">
        <f t="shared" si="1393"/>
        <v>0</v>
      </c>
      <c r="AO346" s="62"/>
      <c r="AP346" s="67">
        <f t="shared" si="1394"/>
        <v>0</v>
      </c>
      <c r="AQ346" s="62"/>
      <c r="AR346" s="67">
        <f t="shared" si="1395"/>
        <v>0</v>
      </c>
      <c r="AS346" s="62"/>
      <c r="AT346" s="67">
        <f t="shared" si="1396"/>
        <v>0</v>
      </c>
      <c r="AU346" s="62"/>
      <c r="AV346" s="67">
        <f t="shared" si="1397"/>
        <v>0</v>
      </c>
      <c r="AW346" s="62"/>
      <c r="AX346" s="67">
        <f t="shared" si="1398"/>
        <v>0</v>
      </c>
      <c r="AY346" s="62"/>
      <c r="AZ346" s="67">
        <f t="shared" si="1399"/>
        <v>0</v>
      </c>
      <c r="BA346" s="57"/>
      <c r="BB346" s="64">
        <f t="shared" si="1400"/>
        <v>0</v>
      </c>
      <c r="BC346" s="64">
        <f t="shared" si="1371"/>
        <v>0</v>
      </c>
      <c r="BD346" s="4"/>
      <c r="BE346" s="4"/>
      <c r="BF346" s="4"/>
      <c r="BG346" s="236">
        <f t="shared" si="1401"/>
        <v>0</v>
      </c>
      <c r="BH346" s="236">
        <f t="shared" si="1402"/>
        <v>0</v>
      </c>
      <c r="BI346" s="4"/>
      <c r="BJ346" s="4"/>
      <c r="BK346" s="236">
        <f t="shared" si="1403"/>
        <v>0</v>
      </c>
      <c r="BL346" s="236">
        <f t="shared" si="1404"/>
        <v>0</v>
      </c>
      <c r="BM346" s="4"/>
      <c r="BN346" s="4"/>
      <c r="BO346" s="236">
        <f t="shared" si="1372"/>
        <v>0</v>
      </c>
      <c r="BP346" s="236">
        <f t="shared" si="1373"/>
        <v>0</v>
      </c>
      <c r="BQ346" s="4"/>
      <c r="BR346" s="4"/>
      <c r="BS346" s="236">
        <f t="shared" si="1405"/>
        <v>0</v>
      </c>
      <c r="BT346" s="236">
        <f t="shared" si="1406"/>
        <v>0</v>
      </c>
      <c r="BU346" s="4"/>
      <c r="BV346" s="4"/>
      <c r="BW346" s="4"/>
      <c r="BX346" s="4"/>
      <c r="BY346" s="4"/>
      <c r="BZ346" s="4"/>
      <c r="CA346" s="4"/>
      <c r="CB346" s="4"/>
      <c r="CC346" s="4"/>
      <c r="CD346" s="4"/>
      <c r="CE346" s="4"/>
      <c r="CF346" s="4"/>
      <c r="CG346" s="4"/>
      <c r="CH346" s="4"/>
      <c r="CI346" s="4"/>
      <c r="CJ346" s="4"/>
      <c r="CK346" s="4"/>
      <c r="CL346" s="4"/>
      <c r="CM346" s="4">
        <f t="shared" si="1374"/>
        <v>0</v>
      </c>
      <c r="CN346" s="4">
        <f t="shared" si="1375"/>
        <v>0</v>
      </c>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row>
    <row r="347" spans="1:182" s="5" customFormat="1" x14ac:dyDescent="0.2">
      <c r="A347" s="60"/>
      <c r="B347" s="60"/>
      <c r="C347" s="60" t="s">
        <v>3</v>
      </c>
      <c r="D347" s="60">
        <v>100</v>
      </c>
      <c r="E347" s="6"/>
      <c r="F347" s="67">
        <f t="shared" si="1376"/>
        <v>0</v>
      </c>
      <c r="G347" s="6"/>
      <c r="H347" s="67">
        <f t="shared" si="1377"/>
        <v>0</v>
      </c>
      <c r="I347" s="6"/>
      <c r="J347" s="67">
        <f t="shared" si="1378"/>
        <v>0</v>
      </c>
      <c r="K347" s="6"/>
      <c r="L347" s="67">
        <f t="shared" si="1379"/>
        <v>0</v>
      </c>
      <c r="M347" s="6"/>
      <c r="N347" s="67">
        <f t="shared" si="1380"/>
        <v>0</v>
      </c>
      <c r="O347" s="6"/>
      <c r="P347" s="67">
        <f t="shared" si="1381"/>
        <v>0</v>
      </c>
      <c r="Q347" s="6"/>
      <c r="R347" s="67">
        <f t="shared" si="1382"/>
        <v>0</v>
      </c>
      <c r="S347" s="6"/>
      <c r="T347" s="67">
        <f t="shared" si="1383"/>
        <v>0</v>
      </c>
      <c r="U347" s="6"/>
      <c r="V347" s="67">
        <f t="shared" si="1384"/>
        <v>0</v>
      </c>
      <c r="W347" s="6"/>
      <c r="X347" s="67">
        <f t="shared" si="1385"/>
        <v>0</v>
      </c>
      <c r="Y347" s="6"/>
      <c r="Z347" s="67">
        <f t="shared" si="1386"/>
        <v>0</v>
      </c>
      <c r="AA347" s="6"/>
      <c r="AB347" s="67">
        <f t="shared" si="1387"/>
        <v>0</v>
      </c>
      <c r="AC347" s="62"/>
      <c r="AD347" s="67">
        <f t="shared" si="1388"/>
        <v>0</v>
      </c>
      <c r="AE347" s="62"/>
      <c r="AF347" s="67">
        <f t="shared" si="1389"/>
        <v>0</v>
      </c>
      <c r="AG347" s="62"/>
      <c r="AH347" s="67">
        <f t="shared" si="1390"/>
        <v>0</v>
      </c>
      <c r="AI347" s="62"/>
      <c r="AJ347" s="67">
        <f t="shared" si="1391"/>
        <v>0</v>
      </c>
      <c r="AK347" s="62"/>
      <c r="AL347" s="67">
        <f t="shared" si="1392"/>
        <v>0</v>
      </c>
      <c r="AM347" s="62"/>
      <c r="AN347" s="67">
        <f t="shared" si="1393"/>
        <v>0</v>
      </c>
      <c r="AO347" s="62"/>
      <c r="AP347" s="67">
        <f t="shared" si="1394"/>
        <v>0</v>
      </c>
      <c r="AQ347" s="62"/>
      <c r="AR347" s="67">
        <f t="shared" si="1395"/>
        <v>0</v>
      </c>
      <c r="AS347" s="62"/>
      <c r="AT347" s="67">
        <f t="shared" si="1396"/>
        <v>0</v>
      </c>
      <c r="AU347" s="62"/>
      <c r="AV347" s="67">
        <f t="shared" si="1397"/>
        <v>0</v>
      </c>
      <c r="AW347" s="62"/>
      <c r="AX347" s="67">
        <f t="shared" si="1398"/>
        <v>0</v>
      </c>
      <c r="AY347" s="62"/>
      <c r="AZ347" s="67">
        <f t="shared" si="1399"/>
        <v>0</v>
      </c>
      <c r="BA347" s="57"/>
      <c r="BB347" s="64">
        <f t="shared" si="1400"/>
        <v>0</v>
      </c>
      <c r="BC347" s="64">
        <f t="shared" si="1371"/>
        <v>0</v>
      </c>
      <c r="BD347" s="4"/>
      <c r="BE347" s="4"/>
      <c r="BF347" s="4"/>
      <c r="BG347" s="236">
        <f t="shared" si="1401"/>
        <v>0</v>
      </c>
      <c r="BH347" s="236">
        <f t="shared" si="1402"/>
        <v>0</v>
      </c>
      <c r="BI347" s="4"/>
      <c r="BJ347" s="4"/>
      <c r="BK347" s="236">
        <f t="shared" si="1403"/>
        <v>0</v>
      </c>
      <c r="BL347" s="236">
        <f t="shared" si="1404"/>
        <v>0</v>
      </c>
      <c r="BM347" s="4"/>
      <c r="BN347" s="4"/>
      <c r="BO347" s="236">
        <f t="shared" si="1372"/>
        <v>0</v>
      </c>
      <c r="BP347" s="236">
        <f t="shared" si="1373"/>
        <v>0</v>
      </c>
      <c r="BQ347" s="4"/>
      <c r="BR347" s="4"/>
      <c r="BS347" s="236">
        <f t="shared" si="1405"/>
        <v>0</v>
      </c>
      <c r="BT347" s="236">
        <f t="shared" si="1406"/>
        <v>0</v>
      </c>
      <c r="BU347" s="4"/>
      <c r="BV347" s="4"/>
      <c r="BW347" s="4"/>
      <c r="BX347" s="4"/>
      <c r="BY347" s="4"/>
      <c r="BZ347" s="4"/>
      <c r="CA347" s="4"/>
      <c r="CB347" s="4"/>
      <c r="CC347" s="4"/>
      <c r="CD347" s="4"/>
      <c r="CE347" s="4"/>
      <c r="CF347" s="4"/>
      <c r="CG347" s="4"/>
      <c r="CH347" s="4"/>
      <c r="CI347" s="4"/>
      <c r="CJ347" s="4"/>
      <c r="CK347" s="4"/>
      <c r="CL347" s="4"/>
      <c r="CM347" s="4">
        <f t="shared" si="1374"/>
        <v>0</v>
      </c>
      <c r="CN347" s="4">
        <f t="shared" si="1375"/>
        <v>0</v>
      </c>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row>
    <row r="348" spans="1:182" s="5" customFormat="1" x14ac:dyDescent="0.2">
      <c r="A348" s="60"/>
      <c r="B348" s="60"/>
      <c r="C348" s="60" t="s">
        <v>3</v>
      </c>
      <c r="D348" s="60">
        <v>100</v>
      </c>
      <c r="E348" s="6"/>
      <c r="F348" s="67">
        <f t="shared" si="1376"/>
        <v>0</v>
      </c>
      <c r="G348" s="6"/>
      <c r="H348" s="67">
        <f t="shared" si="1377"/>
        <v>0</v>
      </c>
      <c r="I348" s="6"/>
      <c r="J348" s="67">
        <f t="shared" si="1378"/>
        <v>0</v>
      </c>
      <c r="K348" s="6"/>
      <c r="L348" s="67">
        <f>SUM(K348*$D348)</f>
        <v>0</v>
      </c>
      <c r="M348" s="6"/>
      <c r="N348" s="67">
        <f>SUM(M348*$D348)</f>
        <v>0</v>
      </c>
      <c r="O348" s="6"/>
      <c r="P348" s="67">
        <f>SUM(O348*$D348)</f>
        <v>0</v>
      </c>
      <c r="Q348" s="6"/>
      <c r="R348" s="67">
        <f>SUM(Q348*$D348)</f>
        <v>0</v>
      </c>
      <c r="S348" s="6"/>
      <c r="T348" s="67">
        <f>SUM(S348*$D348)</f>
        <v>0</v>
      </c>
      <c r="U348" s="6"/>
      <c r="V348" s="67">
        <f>SUM(U348*$D348)</f>
        <v>0</v>
      </c>
      <c r="W348" s="6"/>
      <c r="X348" s="67">
        <f>SUM(W348*$D348)</f>
        <v>0</v>
      </c>
      <c r="Y348" s="6"/>
      <c r="Z348" s="67">
        <f>SUM(Y348*$D348)</f>
        <v>0</v>
      </c>
      <c r="AA348" s="6"/>
      <c r="AB348" s="67">
        <f>SUM(AA348*$D348)</f>
        <v>0</v>
      </c>
      <c r="AC348" s="62"/>
      <c r="AD348" s="67">
        <f>SUM(AC348*$D348)</f>
        <v>0</v>
      </c>
      <c r="AE348" s="62"/>
      <c r="AF348" s="67">
        <f>SUM(AE348*$D348)</f>
        <v>0</v>
      </c>
      <c r="AG348" s="62"/>
      <c r="AH348" s="67">
        <f>SUM(AG348*$D348)</f>
        <v>0</v>
      </c>
      <c r="AI348" s="62"/>
      <c r="AJ348" s="67">
        <f>SUM(AI348*$D348)</f>
        <v>0</v>
      </c>
      <c r="AK348" s="62"/>
      <c r="AL348" s="67">
        <f>SUM(AK348*$D348)</f>
        <v>0</v>
      </c>
      <c r="AM348" s="62"/>
      <c r="AN348" s="67">
        <f>SUM(AM348*$D348)</f>
        <v>0</v>
      </c>
      <c r="AO348" s="62"/>
      <c r="AP348" s="67">
        <f>SUM(AO348*$D348)</f>
        <v>0</v>
      </c>
      <c r="AQ348" s="62"/>
      <c r="AR348" s="67">
        <f>SUM(AQ348*$D348)</f>
        <v>0</v>
      </c>
      <c r="AS348" s="62"/>
      <c r="AT348" s="67">
        <f>SUM(AS348*$D348)</f>
        <v>0</v>
      </c>
      <c r="AU348" s="62"/>
      <c r="AV348" s="67">
        <f>SUM(AU348*$D348)</f>
        <v>0</v>
      </c>
      <c r="AW348" s="62"/>
      <c r="AX348" s="67">
        <f>SUM(AW348*$D348)</f>
        <v>0</v>
      </c>
      <c r="AY348" s="62"/>
      <c r="AZ348" s="67">
        <f>SUM(AY348*$D348)</f>
        <v>0</v>
      </c>
      <c r="BA348" s="57"/>
      <c r="BB348" s="64">
        <f t="shared" si="1400"/>
        <v>0</v>
      </c>
      <c r="BC348" s="64">
        <f t="shared" si="1371"/>
        <v>0</v>
      </c>
      <c r="BD348" s="4"/>
      <c r="BE348" s="4"/>
      <c r="BF348" s="4"/>
      <c r="BG348" s="236">
        <f t="shared" si="1401"/>
        <v>0</v>
      </c>
      <c r="BH348" s="236">
        <f t="shared" si="1402"/>
        <v>0</v>
      </c>
      <c r="BI348" s="4"/>
      <c r="BJ348" s="4"/>
      <c r="BK348" s="236">
        <f t="shared" si="1403"/>
        <v>0</v>
      </c>
      <c r="BL348" s="236">
        <f t="shared" si="1404"/>
        <v>0</v>
      </c>
      <c r="BM348" s="4"/>
      <c r="BN348" s="4"/>
      <c r="BO348" s="236">
        <f t="shared" si="1372"/>
        <v>0</v>
      </c>
      <c r="BP348" s="236">
        <f t="shared" si="1373"/>
        <v>0</v>
      </c>
      <c r="BQ348" s="4"/>
      <c r="BR348" s="4"/>
      <c r="BS348" s="236">
        <f t="shared" si="1405"/>
        <v>0</v>
      </c>
      <c r="BT348" s="236">
        <f t="shared" si="1406"/>
        <v>0</v>
      </c>
      <c r="BU348" s="4"/>
      <c r="BV348" s="4"/>
      <c r="BW348" s="4"/>
      <c r="BX348" s="4"/>
      <c r="BY348" s="4"/>
      <c r="BZ348" s="4"/>
      <c r="CA348" s="4"/>
      <c r="CB348" s="4"/>
      <c r="CC348" s="4"/>
      <c r="CD348" s="4"/>
      <c r="CE348" s="4"/>
      <c r="CF348" s="4"/>
      <c r="CG348" s="4"/>
      <c r="CH348" s="4"/>
      <c r="CI348" s="4"/>
      <c r="CJ348" s="4"/>
      <c r="CK348" s="4"/>
      <c r="CL348" s="4"/>
      <c r="CM348" s="4">
        <f t="shared" si="1374"/>
        <v>0</v>
      </c>
      <c r="CN348" s="4">
        <f t="shared" si="1375"/>
        <v>0</v>
      </c>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row>
    <row r="349" spans="1:182" s="5" customFormat="1" x14ac:dyDescent="0.2">
      <c r="A349" s="60"/>
      <c r="B349" s="60"/>
      <c r="C349" s="60" t="s">
        <v>3</v>
      </c>
      <c r="D349" s="60">
        <v>100</v>
      </c>
      <c r="E349" s="6"/>
      <c r="F349" s="67">
        <f t="shared" si="1376"/>
        <v>0</v>
      </c>
      <c r="G349" s="6"/>
      <c r="H349" s="67">
        <f t="shared" si="1377"/>
        <v>0</v>
      </c>
      <c r="I349" s="6"/>
      <c r="J349" s="67">
        <f t="shared" si="1378"/>
        <v>0</v>
      </c>
      <c r="K349" s="6"/>
      <c r="L349" s="67">
        <f t="shared" ref="L349:L365" si="1407">SUM(K349*$D349)</f>
        <v>0</v>
      </c>
      <c r="M349" s="6"/>
      <c r="N349" s="67">
        <f t="shared" ref="N349:N365" si="1408">SUM(M349*$D349)</f>
        <v>0</v>
      </c>
      <c r="O349" s="6"/>
      <c r="P349" s="67">
        <f t="shared" ref="P349:P365" si="1409">SUM(O349*$D349)</f>
        <v>0</v>
      </c>
      <c r="Q349" s="6"/>
      <c r="R349" s="67">
        <f t="shared" ref="R349:R365" si="1410">SUM(Q349*$D349)</f>
        <v>0</v>
      </c>
      <c r="S349" s="6"/>
      <c r="T349" s="67">
        <f t="shared" ref="T349:T365" si="1411">SUM(S349*$D349)</f>
        <v>0</v>
      </c>
      <c r="U349" s="6"/>
      <c r="V349" s="67">
        <f t="shared" ref="V349:V365" si="1412">SUM(U349*$D349)</f>
        <v>0</v>
      </c>
      <c r="W349" s="6"/>
      <c r="X349" s="67">
        <f t="shared" ref="X349:X365" si="1413">SUM(W349*$D349)</f>
        <v>0</v>
      </c>
      <c r="Y349" s="6"/>
      <c r="Z349" s="67">
        <f t="shared" ref="Z349:Z365" si="1414">SUM(Y349*$D349)</f>
        <v>0</v>
      </c>
      <c r="AA349" s="6"/>
      <c r="AB349" s="67">
        <f t="shared" ref="AB349:AB365" si="1415">SUM(AA349*$D349)</f>
        <v>0</v>
      </c>
      <c r="AC349" s="62"/>
      <c r="AD349" s="67">
        <f t="shared" ref="AD349:AD365" si="1416">SUM(AC349*$D349)</f>
        <v>0</v>
      </c>
      <c r="AE349" s="62"/>
      <c r="AF349" s="67">
        <f t="shared" ref="AF349:AF365" si="1417">SUM(AE349*$D349)</f>
        <v>0</v>
      </c>
      <c r="AG349" s="62"/>
      <c r="AH349" s="67">
        <f t="shared" ref="AH349:AH365" si="1418">SUM(AG349*$D349)</f>
        <v>0</v>
      </c>
      <c r="AI349" s="62"/>
      <c r="AJ349" s="67">
        <f t="shared" ref="AJ349:AJ365" si="1419">SUM(AI349*$D349)</f>
        <v>0</v>
      </c>
      <c r="AK349" s="62"/>
      <c r="AL349" s="67">
        <f t="shared" ref="AL349:AL365" si="1420">SUM(AK349*$D349)</f>
        <v>0</v>
      </c>
      <c r="AM349" s="62"/>
      <c r="AN349" s="67">
        <f t="shared" ref="AN349:AN365" si="1421">SUM(AM349*$D349)</f>
        <v>0</v>
      </c>
      <c r="AO349" s="62"/>
      <c r="AP349" s="67">
        <f t="shared" ref="AP349:AP365" si="1422">SUM(AO349*$D349)</f>
        <v>0</v>
      </c>
      <c r="AQ349" s="62"/>
      <c r="AR349" s="67">
        <f t="shared" ref="AR349:AR365" si="1423">SUM(AQ349*$D349)</f>
        <v>0</v>
      </c>
      <c r="AS349" s="62"/>
      <c r="AT349" s="67">
        <f t="shared" ref="AT349:AT365" si="1424">SUM(AS349*$D349)</f>
        <v>0</v>
      </c>
      <c r="AU349" s="62"/>
      <c r="AV349" s="67">
        <f t="shared" ref="AV349:AV365" si="1425">SUM(AU349*$D349)</f>
        <v>0</v>
      </c>
      <c r="AW349" s="62"/>
      <c r="AX349" s="67">
        <f t="shared" ref="AX349:AX365" si="1426">SUM(AW349*$D349)</f>
        <v>0</v>
      </c>
      <c r="AY349" s="62"/>
      <c r="AZ349" s="67">
        <f t="shared" ref="AZ349:AZ365" si="1427">SUM(AY349*$D349)</f>
        <v>0</v>
      </c>
      <c r="BA349" s="57"/>
      <c r="BB349" s="64">
        <f t="shared" si="1400"/>
        <v>0</v>
      </c>
      <c r="BC349" s="64">
        <f t="shared" si="1371"/>
        <v>0</v>
      </c>
      <c r="BD349" s="4"/>
      <c r="BE349" s="4"/>
      <c r="BF349" s="4"/>
      <c r="BG349" s="236">
        <f t="shared" si="1401"/>
        <v>0</v>
      </c>
      <c r="BH349" s="236">
        <f t="shared" si="1402"/>
        <v>0</v>
      </c>
      <c r="BI349" s="4"/>
      <c r="BJ349" s="4"/>
      <c r="BK349" s="236">
        <f t="shared" si="1403"/>
        <v>0</v>
      </c>
      <c r="BL349" s="236">
        <f t="shared" si="1404"/>
        <v>0</v>
      </c>
      <c r="BM349" s="4"/>
      <c r="BN349" s="4"/>
      <c r="BO349" s="236">
        <f t="shared" si="1372"/>
        <v>0</v>
      </c>
      <c r="BP349" s="236">
        <f t="shared" si="1373"/>
        <v>0</v>
      </c>
      <c r="BQ349" s="4"/>
      <c r="BR349" s="4"/>
      <c r="BS349" s="236">
        <f t="shared" si="1405"/>
        <v>0</v>
      </c>
      <c r="BT349" s="236">
        <f t="shared" si="1406"/>
        <v>0</v>
      </c>
      <c r="BU349" s="4"/>
      <c r="BV349" s="4"/>
      <c r="BW349" s="4"/>
      <c r="BX349" s="4"/>
      <c r="BY349" s="4"/>
      <c r="BZ349" s="4"/>
      <c r="CA349" s="4"/>
      <c r="CB349" s="4"/>
      <c r="CC349" s="4"/>
      <c r="CD349" s="4"/>
      <c r="CE349" s="4"/>
      <c r="CF349" s="4"/>
      <c r="CG349" s="4"/>
      <c r="CH349" s="4"/>
      <c r="CI349" s="4"/>
      <c r="CJ349" s="4"/>
      <c r="CK349" s="4"/>
      <c r="CL349" s="4"/>
      <c r="CM349" s="4">
        <f t="shared" si="1374"/>
        <v>0</v>
      </c>
      <c r="CN349" s="4">
        <f t="shared" si="1375"/>
        <v>0</v>
      </c>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row>
    <row r="350" spans="1:182" s="5" customFormat="1" x14ac:dyDescent="0.2">
      <c r="A350" s="60"/>
      <c r="B350" s="60"/>
      <c r="C350" s="60" t="s">
        <v>3</v>
      </c>
      <c r="D350" s="60">
        <v>100</v>
      </c>
      <c r="E350" s="6"/>
      <c r="F350" s="67">
        <f t="shared" si="1376"/>
        <v>0</v>
      </c>
      <c r="G350" s="6"/>
      <c r="H350" s="67">
        <f t="shared" si="1377"/>
        <v>0</v>
      </c>
      <c r="I350" s="6"/>
      <c r="J350" s="67">
        <f t="shared" si="1378"/>
        <v>0</v>
      </c>
      <c r="K350" s="6"/>
      <c r="L350" s="67">
        <f t="shared" si="1407"/>
        <v>0</v>
      </c>
      <c r="M350" s="6"/>
      <c r="N350" s="67">
        <f t="shared" si="1408"/>
        <v>0</v>
      </c>
      <c r="O350" s="6"/>
      <c r="P350" s="67">
        <f t="shared" si="1409"/>
        <v>0</v>
      </c>
      <c r="Q350" s="6"/>
      <c r="R350" s="67">
        <f t="shared" si="1410"/>
        <v>0</v>
      </c>
      <c r="S350" s="6"/>
      <c r="T350" s="67">
        <f t="shared" si="1411"/>
        <v>0</v>
      </c>
      <c r="U350" s="6"/>
      <c r="V350" s="67">
        <f t="shared" si="1412"/>
        <v>0</v>
      </c>
      <c r="W350" s="6"/>
      <c r="X350" s="67">
        <f t="shared" si="1413"/>
        <v>0</v>
      </c>
      <c r="Y350" s="6"/>
      <c r="Z350" s="67">
        <f t="shared" si="1414"/>
        <v>0</v>
      </c>
      <c r="AA350" s="6"/>
      <c r="AB350" s="67">
        <f t="shared" si="1415"/>
        <v>0</v>
      </c>
      <c r="AC350" s="62"/>
      <c r="AD350" s="67">
        <f t="shared" si="1416"/>
        <v>0</v>
      </c>
      <c r="AE350" s="62"/>
      <c r="AF350" s="67">
        <f t="shared" si="1417"/>
        <v>0</v>
      </c>
      <c r="AG350" s="62"/>
      <c r="AH350" s="67">
        <f t="shared" si="1418"/>
        <v>0</v>
      </c>
      <c r="AI350" s="62"/>
      <c r="AJ350" s="67">
        <f t="shared" si="1419"/>
        <v>0</v>
      </c>
      <c r="AK350" s="62"/>
      <c r="AL350" s="67">
        <f t="shared" si="1420"/>
        <v>0</v>
      </c>
      <c r="AM350" s="62"/>
      <c r="AN350" s="67">
        <f t="shared" si="1421"/>
        <v>0</v>
      </c>
      <c r="AO350" s="62"/>
      <c r="AP350" s="67">
        <f t="shared" si="1422"/>
        <v>0</v>
      </c>
      <c r="AQ350" s="62"/>
      <c r="AR350" s="67">
        <f t="shared" si="1423"/>
        <v>0</v>
      </c>
      <c r="AS350" s="62"/>
      <c r="AT350" s="67">
        <f t="shared" si="1424"/>
        <v>0</v>
      </c>
      <c r="AU350" s="62"/>
      <c r="AV350" s="67">
        <f t="shared" si="1425"/>
        <v>0</v>
      </c>
      <c r="AW350" s="62"/>
      <c r="AX350" s="67">
        <f t="shared" si="1426"/>
        <v>0</v>
      </c>
      <c r="AY350" s="62"/>
      <c r="AZ350" s="67">
        <f t="shared" si="1427"/>
        <v>0</v>
      </c>
      <c r="BA350" s="57"/>
      <c r="BB350" s="64">
        <f t="shared" si="1400"/>
        <v>0</v>
      </c>
      <c r="BC350" s="64">
        <f t="shared" si="1371"/>
        <v>0</v>
      </c>
      <c r="BD350" s="4"/>
      <c r="BE350" s="4"/>
      <c r="BF350" s="4"/>
      <c r="BG350" s="236">
        <f t="shared" si="1401"/>
        <v>0</v>
      </c>
      <c r="BH350" s="236">
        <f t="shared" si="1402"/>
        <v>0</v>
      </c>
      <c r="BI350" s="4"/>
      <c r="BJ350" s="4"/>
      <c r="BK350" s="236">
        <f t="shared" si="1403"/>
        <v>0</v>
      </c>
      <c r="BL350" s="236">
        <f t="shared" si="1404"/>
        <v>0</v>
      </c>
      <c r="BM350" s="4"/>
      <c r="BN350" s="4"/>
      <c r="BO350" s="236">
        <f t="shared" si="1372"/>
        <v>0</v>
      </c>
      <c r="BP350" s="236">
        <f t="shared" si="1373"/>
        <v>0</v>
      </c>
      <c r="BQ350" s="4"/>
      <c r="BR350" s="4"/>
      <c r="BS350" s="236">
        <f t="shared" si="1405"/>
        <v>0</v>
      </c>
      <c r="BT350" s="236">
        <f t="shared" si="1406"/>
        <v>0</v>
      </c>
      <c r="BU350" s="4"/>
      <c r="BV350" s="4"/>
      <c r="BW350" s="4"/>
      <c r="BX350" s="4"/>
      <c r="BY350" s="4"/>
      <c r="BZ350" s="4"/>
      <c r="CA350" s="4"/>
      <c r="CB350" s="4"/>
      <c r="CC350" s="4"/>
      <c r="CD350" s="4"/>
      <c r="CE350" s="4"/>
      <c r="CF350" s="4"/>
      <c r="CG350" s="4"/>
      <c r="CH350" s="4"/>
      <c r="CI350" s="4"/>
      <c r="CJ350" s="4"/>
      <c r="CK350" s="4"/>
      <c r="CL350" s="4"/>
      <c r="CM350" s="4">
        <f t="shared" si="1374"/>
        <v>0</v>
      </c>
      <c r="CN350" s="4">
        <f t="shared" si="1375"/>
        <v>0</v>
      </c>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row>
    <row r="351" spans="1:182" s="5" customFormat="1" x14ac:dyDescent="0.2">
      <c r="A351" s="60"/>
      <c r="B351" s="60"/>
      <c r="C351" s="60" t="s">
        <v>3</v>
      </c>
      <c r="D351" s="60">
        <v>100</v>
      </c>
      <c r="E351" s="6"/>
      <c r="F351" s="67">
        <f t="shared" si="1376"/>
        <v>0</v>
      </c>
      <c r="G351" s="6"/>
      <c r="H351" s="67">
        <f t="shared" si="1377"/>
        <v>0</v>
      </c>
      <c r="I351" s="6"/>
      <c r="J351" s="67">
        <f t="shared" si="1378"/>
        <v>0</v>
      </c>
      <c r="K351" s="6"/>
      <c r="L351" s="67">
        <f t="shared" si="1407"/>
        <v>0</v>
      </c>
      <c r="M351" s="6"/>
      <c r="N351" s="67">
        <f t="shared" si="1408"/>
        <v>0</v>
      </c>
      <c r="O351" s="6"/>
      <c r="P351" s="67">
        <f t="shared" si="1409"/>
        <v>0</v>
      </c>
      <c r="Q351" s="6"/>
      <c r="R351" s="67">
        <f t="shared" si="1410"/>
        <v>0</v>
      </c>
      <c r="S351" s="6"/>
      <c r="T351" s="67">
        <f t="shared" si="1411"/>
        <v>0</v>
      </c>
      <c r="U351" s="6"/>
      <c r="V351" s="67">
        <f t="shared" si="1412"/>
        <v>0</v>
      </c>
      <c r="W351" s="6"/>
      <c r="X351" s="67">
        <f t="shared" si="1413"/>
        <v>0</v>
      </c>
      <c r="Y351" s="6"/>
      <c r="Z351" s="67">
        <f t="shared" si="1414"/>
        <v>0</v>
      </c>
      <c r="AA351" s="6"/>
      <c r="AB351" s="67">
        <f t="shared" si="1415"/>
        <v>0</v>
      </c>
      <c r="AC351" s="62"/>
      <c r="AD351" s="67">
        <f t="shared" si="1416"/>
        <v>0</v>
      </c>
      <c r="AE351" s="62"/>
      <c r="AF351" s="67">
        <f t="shared" si="1417"/>
        <v>0</v>
      </c>
      <c r="AG351" s="62"/>
      <c r="AH351" s="67">
        <f t="shared" si="1418"/>
        <v>0</v>
      </c>
      <c r="AI351" s="62"/>
      <c r="AJ351" s="67">
        <f t="shared" si="1419"/>
        <v>0</v>
      </c>
      <c r="AK351" s="62"/>
      <c r="AL351" s="67">
        <f t="shared" si="1420"/>
        <v>0</v>
      </c>
      <c r="AM351" s="62"/>
      <c r="AN351" s="67">
        <f t="shared" si="1421"/>
        <v>0</v>
      </c>
      <c r="AO351" s="62"/>
      <c r="AP351" s="67">
        <f t="shared" si="1422"/>
        <v>0</v>
      </c>
      <c r="AQ351" s="62"/>
      <c r="AR351" s="67">
        <f t="shared" si="1423"/>
        <v>0</v>
      </c>
      <c r="AS351" s="62"/>
      <c r="AT351" s="67">
        <f t="shared" si="1424"/>
        <v>0</v>
      </c>
      <c r="AU351" s="62"/>
      <c r="AV351" s="67">
        <f t="shared" si="1425"/>
        <v>0</v>
      </c>
      <c r="AW351" s="62"/>
      <c r="AX351" s="67">
        <f t="shared" si="1426"/>
        <v>0</v>
      </c>
      <c r="AY351" s="62"/>
      <c r="AZ351" s="67">
        <f t="shared" si="1427"/>
        <v>0</v>
      </c>
      <c r="BA351" s="57"/>
      <c r="BB351" s="64">
        <f t="shared" si="1400"/>
        <v>0</v>
      </c>
      <c r="BC351" s="64">
        <f t="shared" si="1371"/>
        <v>0</v>
      </c>
      <c r="BD351" s="4"/>
      <c r="BE351" s="4"/>
      <c r="BF351" s="4"/>
      <c r="BG351" s="236">
        <f t="shared" si="1401"/>
        <v>0</v>
      </c>
      <c r="BH351" s="236">
        <f t="shared" si="1402"/>
        <v>0</v>
      </c>
      <c r="BI351" s="4"/>
      <c r="BJ351" s="4"/>
      <c r="BK351" s="236">
        <f t="shared" si="1403"/>
        <v>0</v>
      </c>
      <c r="BL351" s="236">
        <f t="shared" si="1404"/>
        <v>0</v>
      </c>
      <c r="BM351" s="4"/>
      <c r="BN351" s="4"/>
      <c r="BO351" s="236">
        <f t="shared" si="1372"/>
        <v>0</v>
      </c>
      <c r="BP351" s="236">
        <f t="shared" si="1373"/>
        <v>0</v>
      </c>
      <c r="BQ351" s="4"/>
      <c r="BR351" s="4"/>
      <c r="BS351" s="236">
        <f t="shared" si="1405"/>
        <v>0</v>
      </c>
      <c r="BT351" s="236">
        <f t="shared" si="1406"/>
        <v>0</v>
      </c>
      <c r="BU351" s="4"/>
      <c r="BV351" s="4"/>
      <c r="BW351" s="4"/>
      <c r="BX351" s="4"/>
      <c r="BY351" s="4"/>
      <c r="BZ351" s="4"/>
      <c r="CA351" s="4"/>
      <c r="CB351" s="4"/>
      <c r="CC351" s="4"/>
      <c r="CD351" s="4"/>
      <c r="CE351" s="4"/>
      <c r="CF351" s="4"/>
      <c r="CG351" s="4"/>
      <c r="CH351" s="4"/>
      <c r="CI351" s="4"/>
      <c r="CJ351" s="4"/>
      <c r="CK351" s="4"/>
      <c r="CL351" s="4"/>
      <c r="CM351" s="4">
        <f t="shared" si="1374"/>
        <v>0</v>
      </c>
      <c r="CN351" s="4">
        <f t="shared" si="1375"/>
        <v>0</v>
      </c>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row>
    <row r="352" spans="1:182" s="5" customFormat="1" x14ac:dyDescent="0.2">
      <c r="A352" s="60"/>
      <c r="B352" s="60"/>
      <c r="C352" s="60" t="s">
        <v>3</v>
      </c>
      <c r="D352" s="60">
        <v>100</v>
      </c>
      <c r="E352" s="6"/>
      <c r="F352" s="67">
        <f t="shared" si="1376"/>
        <v>0</v>
      </c>
      <c r="G352" s="6"/>
      <c r="H352" s="67">
        <f t="shared" si="1377"/>
        <v>0</v>
      </c>
      <c r="I352" s="6"/>
      <c r="J352" s="67">
        <f t="shared" si="1378"/>
        <v>0</v>
      </c>
      <c r="K352" s="6"/>
      <c r="L352" s="67">
        <f t="shared" si="1407"/>
        <v>0</v>
      </c>
      <c r="M352" s="6"/>
      <c r="N352" s="67">
        <f t="shared" si="1408"/>
        <v>0</v>
      </c>
      <c r="O352" s="6"/>
      <c r="P352" s="67">
        <f t="shared" si="1409"/>
        <v>0</v>
      </c>
      <c r="Q352" s="6"/>
      <c r="R352" s="67">
        <f t="shared" si="1410"/>
        <v>0</v>
      </c>
      <c r="S352" s="6"/>
      <c r="T352" s="67">
        <f t="shared" si="1411"/>
        <v>0</v>
      </c>
      <c r="U352" s="6"/>
      <c r="V352" s="67">
        <f t="shared" si="1412"/>
        <v>0</v>
      </c>
      <c r="W352" s="6"/>
      <c r="X352" s="67">
        <f t="shared" si="1413"/>
        <v>0</v>
      </c>
      <c r="Y352" s="6"/>
      <c r="Z352" s="67">
        <f t="shared" si="1414"/>
        <v>0</v>
      </c>
      <c r="AA352" s="6"/>
      <c r="AB352" s="67">
        <f t="shared" si="1415"/>
        <v>0</v>
      </c>
      <c r="AC352" s="62"/>
      <c r="AD352" s="67">
        <f t="shared" si="1416"/>
        <v>0</v>
      </c>
      <c r="AE352" s="62"/>
      <c r="AF352" s="67">
        <f t="shared" si="1417"/>
        <v>0</v>
      </c>
      <c r="AG352" s="62"/>
      <c r="AH352" s="67">
        <f t="shared" si="1418"/>
        <v>0</v>
      </c>
      <c r="AI352" s="62"/>
      <c r="AJ352" s="67">
        <f t="shared" si="1419"/>
        <v>0</v>
      </c>
      <c r="AK352" s="62"/>
      <c r="AL352" s="67">
        <f t="shared" si="1420"/>
        <v>0</v>
      </c>
      <c r="AM352" s="62"/>
      <c r="AN352" s="67">
        <f t="shared" si="1421"/>
        <v>0</v>
      </c>
      <c r="AO352" s="62"/>
      <c r="AP352" s="67">
        <f t="shared" si="1422"/>
        <v>0</v>
      </c>
      <c r="AQ352" s="62"/>
      <c r="AR352" s="67">
        <f t="shared" si="1423"/>
        <v>0</v>
      </c>
      <c r="AS352" s="62"/>
      <c r="AT352" s="67">
        <f t="shared" si="1424"/>
        <v>0</v>
      </c>
      <c r="AU352" s="62"/>
      <c r="AV352" s="67">
        <f t="shared" si="1425"/>
        <v>0</v>
      </c>
      <c r="AW352" s="62"/>
      <c r="AX352" s="67">
        <f t="shared" si="1426"/>
        <v>0</v>
      </c>
      <c r="AY352" s="62"/>
      <c r="AZ352" s="67">
        <f t="shared" si="1427"/>
        <v>0</v>
      </c>
      <c r="BA352" s="57"/>
      <c r="BB352" s="64">
        <f t="shared" si="1400"/>
        <v>0</v>
      </c>
      <c r="BC352" s="64">
        <f t="shared" si="1371"/>
        <v>0</v>
      </c>
      <c r="BD352" s="4"/>
      <c r="BE352" s="4"/>
      <c r="BF352" s="4"/>
      <c r="BG352" s="236">
        <f t="shared" si="1401"/>
        <v>0</v>
      </c>
      <c r="BH352" s="236">
        <f t="shared" si="1402"/>
        <v>0</v>
      </c>
      <c r="BI352" s="4"/>
      <c r="BJ352" s="4"/>
      <c r="BK352" s="236">
        <f t="shared" si="1403"/>
        <v>0</v>
      </c>
      <c r="BL352" s="236">
        <f t="shared" si="1404"/>
        <v>0</v>
      </c>
      <c r="BM352" s="4"/>
      <c r="BN352" s="4"/>
      <c r="BO352" s="236">
        <f t="shared" si="1372"/>
        <v>0</v>
      </c>
      <c r="BP352" s="236">
        <f t="shared" si="1373"/>
        <v>0</v>
      </c>
      <c r="BQ352" s="4"/>
      <c r="BR352" s="4"/>
      <c r="BS352" s="236">
        <f t="shared" si="1405"/>
        <v>0</v>
      </c>
      <c r="BT352" s="236">
        <f t="shared" si="1406"/>
        <v>0</v>
      </c>
      <c r="BU352" s="4"/>
      <c r="BV352" s="4"/>
      <c r="BW352" s="4"/>
      <c r="BX352" s="4"/>
      <c r="BY352" s="4"/>
      <c r="BZ352" s="4"/>
      <c r="CA352" s="4"/>
      <c r="CB352" s="4"/>
      <c r="CC352" s="4"/>
      <c r="CD352" s="4"/>
      <c r="CE352" s="4"/>
      <c r="CF352" s="4"/>
      <c r="CG352" s="4"/>
      <c r="CH352" s="4"/>
      <c r="CI352" s="4"/>
      <c r="CJ352" s="4"/>
      <c r="CK352" s="4"/>
      <c r="CL352" s="4"/>
      <c r="CM352" s="4">
        <f t="shared" si="1374"/>
        <v>0</v>
      </c>
      <c r="CN352" s="4">
        <f t="shared" si="1375"/>
        <v>0</v>
      </c>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row>
    <row r="353" spans="1:182" s="5" customFormat="1" x14ac:dyDescent="0.2">
      <c r="A353" s="60" t="s">
        <v>171</v>
      </c>
      <c r="B353" s="60" t="s">
        <v>104</v>
      </c>
      <c r="C353" s="60" t="s">
        <v>8</v>
      </c>
      <c r="D353" s="60">
        <v>75</v>
      </c>
      <c r="E353" s="6"/>
      <c r="F353" s="67">
        <f t="shared" si="1376"/>
        <v>0</v>
      </c>
      <c r="G353" s="6">
        <v>7.5</v>
      </c>
      <c r="H353" s="67">
        <f t="shared" si="1377"/>
        <v>562.5</v>
      </c>
      <c r="I353" s="6"/>
      <c r="J353" s="67">
        <f t="shared" si="1378"/>
        <v>0</v>
      </c>
      <c r="K353" s="6"/>
      <c r="L353" s="67">
        <f t="shared" ref="L353" si="1428">SUM(K353*$D353)</f>
        <v>0</v>
      </c>
      <c r="M353" s="6"/>
      <c r="N353" s="67">
        <f t="shared" ref="N353" si="1429">SUM(M353*$D353)</f>
        <v>0</v>
      </c>
      <c r="O353" s="6"/>
      <c r="P353" s="67">
        <f t="shared" ref="P353" si="1430">SUM(O353*$D353)</f>
        <v>0</v>
      </c>
      <c r="Q353" s="6"/>
      <c r="R353" s="67">
        <f t="shared" ref="R353" si="1431">SUM(Q353*$D353)</f>
        <v>0</v>
      </c>
      <c r="S353" s="6"/>
      <c r="T353" s="67">
        <f t="shared" ref="T353" si="1432">SUM(S353*$D353)</f>
        <v>0</v>
      </c>
      <c r="U353" s="6"/>
      <c r="V353" s="67">
        <f t="shared" ref="V353" si="1433">SUM(U353*$D353)</f>
        <v>0</v>
      </c>
      <c r="W353" s="6"/>
      <c r="X353" s="67">
        <f t="shared" ref="X353" si="1434">SUM(W353*$D353)</f>
        <v>0</v>
      </c>
      <c r="Y353" s="6"/>
      <c r="Z353" s="67">
        <f t="shared" ref="Z353" si="1435">SUM(Y353*$D353)</f>
        <v>0</v>
      </c>
      <c r="AA353" s="6"/>
      <c r="AB353" s="67">
        <f t="shared" ref="AB353" si="1436">SUM(AA353*$D353)</f>
        <v>0</v>
      </c>
      <c r="AC353" s="62"/>
      <c r="AD353" s="67">
        <f t="shared" ref="AD353" si="1437">SUM(AC353*$D353)</f>
        <v>0</v>
      </c>
      <c r="AE353" s="62"/>
      <c r="AF353" s="67">
        <f t="shared" ref="AF353" si="1438">SUM(AE353*$D353)</f>
        <v>0</v>
      </c>
      <c r="AG353" s="62"/>
      <c r="AH353" s="67">
        <f t="shared" ref="AH353" si="1439">SUM(AG353*$D353)</f>
        <v>0</v>
      </c>
      <c r="AI353" s="62"/>
      <c r="AJ353" s="67">
        <f t="shared" ref="AJ353" si="1440">SUM(AI353*$D353)</f>
        <v>0</v>
      </c>
      <c r="AK353" s="62"/>
      <c r="AL353" s="67">
        <f t="shared" ref="AL353" si="1441">SUM(AK353*$D353)</f>
        <v>0</v>
      </c>
      <c r="AM353" s="62"/>
      <c r="AN353" s="67">
        <f t="shared" ref="AN353" si="1442">SUM(AM353*$D353)</f>
        <v>0</v>
      </c>
      <c r="AO353" s="62"/>
      <c r="AP353" s="67">
        <f t="shared" ref="AP353" si="1443">SUM(AO353*$D353)</f>
        <v>0</v>
      </c>
      <c r="AQ353" s="62"/>
      <c r="AR353" s="67">
        <f t="shared" ref="AR353" si="1444">SUM(AQ353*$D353)</f>
        <v>0</v>
      </c>
      <c r="AS353" s="62"/>
      <c r="AT353" s="67">
        <f t="shared" ref="AT353" si="1445">SUM(AS353*$D353)</f>
        <v>0</v>
      </c>
      <c r="AU353" s="62"/>
      <c r="AV353" s="67">
        <f t="shared" ref="AV353" si="1446">SUM(AU353*$D353)</f>
        <v>0</v>
      </c>
      <c r="AW353" s="62"/>
      <c r="AX353" s="67">
        <f t="shared" ref="AX353" si="1447">SUM(AW353*$D353)</f>
        <v>0</v>
      </c>
      <c r="AY353" s="62"/>
      <c r="AZ353" s="67">
        <f t="shared" ref="AZ353" si="1448">SUM(AY353*$D353)</f>
        <v>0</v>
      </c>
      <c r="BA353" s="57"/>
      <c r="BB353" s="64">
        <f t="shared" ref="BB353" si="1449">SUM(E353+G353+I353+K353+M353+O353+Q353+S353+U353+W353+Y353+AA353+AC353+AE353+AG353+AI353+AK353+AM353+AO353+AQ353+AS353+AU353+AW353+AY353)</f>
        <v>7.5</v>
      </c>
      <c r="BC353" s="64">
        <f t="shared" ref="BC353" si="1450">ROUND(BB353*D353*2,1)/2</f>
        <v>562.5</v>
      </c>
      <c r="BD353" s="4"/>
      <c r="BE353" s="4"/>
      <c r="BF353" s="4"/>
      <c r="BG353" s="236">
        <f t="shared" si="1401"/>
        <v>0</v>
      </c>
      <c r="BH353" s="236">
        <f t="shared" si="1402"/>
        <v>0</v>
      </c>
      <c r="BI353" s="4"/>
      <c r="BJ353" s="4"/>
      <c r="BK353" s="236">
        <f t="shared" si="1403"/>
        <v>7.5</v>
      </c>
      <c r="BL353" s="236">
        <f t="shared" si="1404"/>
        <v>562.5</v>
      </c>
      <c r="BM353" s="4"/>
      <c r="BN353" s="4"/>
      <c r="BO353" s="236">
        <f t="shared" si="1372"/>
        <v>0</v>
      </c>
      <c r="BP353" s="236">
        <f t="shared" si="1373"/>
        <v>0</v>
      </c>
      <c r="BQ353" s="4"/>
      <c r="BR353" s="4"/>
      <c r="BS353" s="236">
        <f t="shared" si="1405"/>
        <v>0</v>
      </c>
      <c r="BT353" s="236">
        <f t="shared" si="1406"/>
        <v>0</v>
      </c>
      <c r="BU353" s="4"/>
      <c r="BV353" s="4"/>
      <c r="BW353" s="4"/>
      <c r="BX353" s="4"/>
      <c r="BY353" s="4"/>
      <c r="BZ353" s="4"/>
      <c r="CA353" s="4"/>
      <c r="CB353" s="4"/>
      <c r="CC353" s="4"/>
      <c r="CD353" s="4"/>
      <c r="CE353" s="4"/>
      <c r="CF353" s="4"/>
      <c r="CG353" s="4"/>
      <c r="CH353" s="4"/>
      <c r="CI353" s="4"/>
      <c r="CJ353" s="4"/>
      <c r="CK353" s="4"/>
      <c r="CL353" s="4"/>
      <c r="CM353" s="4">
        <f t="shared" si="1374"/>
        <v>0</v>
      </c>
      <c r="CN353" s="4">
        <f t="shared" si="1375"/>
        <v>0</v>
      </c>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row>
    <row r="354" spans="1:182" s="5" customFormat="1" x14ac:dyDescent="0.2">
      <c r="A354" s="60" t="s">
        <v>125</v>
      </c>
      <c r="B354" s="60" t="s">
        <v>126</v>
      </c>
      <c r="C354" s="60" t="s">
        <v>8</v>
      </c>
      <c r="D354" s="60">
        <v>75</v>
      </c>
      <c r="E354" s="6">
        <v>1</v>
      </c>
      <c r="F354" s="67">
        <f t="shared" si="1376"/>
        <v>75</v>
      </c>
      <c r="G354" s="6"/>
      <c r="H354" s="67">
        <f t="shared" si="1377"/>
        <v>0</v>
      </c>
      <c r="I354" s="6">
        <v>0.75</v>
      </c>
      <c r="J354" s="67">
        <f t="shared" si="1378"/>
        <v>56.25</v>
      </c>
      <c r="K354" s="6"/>
      <c r="L354" s="67">
        <f t="shared" si="1407"/>
        <v>0</v>
      </c>
      <c r="M354" s="6">
        <v>0.75</v>
      </c>
      <c r="N354" s="67">
        <f t="shared" si="1408"/>
        <v>56.25</v>
      </c>
      <c r="O354" s="6"/>
      <c r="P354" s="67">
        <f t="shared" si="1409"/>
        <v>0</v>
      </c>
      <c r="Q354" s="6"/>
      <c r="R354" s="67">
        <f t="shared" si="1410"/>
        <v>0</v>
      </c>
      <c r="S354" s="6"/>
      <c r="T354" s="67">
        <f t="shared" si="1411"/>
        <v>0</v>
      </c>
      <c r="U354" s="6"/>
      <c r="V354" s="67">
        <f t="shared" si="1412"/>
        <v>0</v>
      </c>
      <c r="W354" s="6"/>
      <c r="X354" s="67">
        <f t="shared" si="1413"/>
        <v>0</v>
      </c>
      <c r="Y354" s="6"/>
      <c r="Z354" s="67">
        <f t="shared" si="1414"/>
        <v>0</v>
      </c>
      <c r="AA354" s="6"/>
      <c r="AB354" s="67">
        <f t="shared" si="1415"/>
        <v>0</v>
      </c>
      <c r="AC354" s="62"/>
      <c r="AD354" s="67">
        <f t="shared" si="1416"/>
        <v>0</v>
      </c>
      <c r="AE354" s="62"/>
      <c r="AF354" s="67">
        <f t="shared" si="1417"/>
        <v>0</v>
      </c>
      <c r="AG354" s="62"/>
      <c r="AH354" s="67">
        <f t="shared" si="1418"/>
        <v>0</v>
      </c>
      <c r="AI354" s="62"/>
      <c r="AJ354" s="67">
        <f t="shared" si="1419"/>
        <v>0</v>
      </c>
      <c r="AK354" s="62"/>
      <c r="AL354" s="67">
        <f t="shared" si="1420"/>
        <v>0</v>
      </c>
      <c r="AM354" s="62"/>
      <c r="AN354" s="67">
        <f t="shared" si="1421"/>
        <v>0</v>
      </c>
      <c r="AO354" s="62"/>
      <c r="AP354" s="67">
        <f t="shared" si="1422"/>
        <v>0</v>
      </c>
      <c r="AQ354" s="62"/>
      <c r="AR354" s="67">
        <f t="shared" si="1423"/>
        <v>0</v>
      </c>
      <c r="AS354" s="62"/>
      <c r="AT354" s="67">
        <f t="shared" si="1424"/>
        <v>0</v>
      </c>
      <c r="AU354" s="62"/>
      <c r="AV354" s="67">
        <f t="shared" si="1425"/>
        <v>0</v>
      </c>
      <c r="AW354" s="62"/>
      <c r="AX354" s="67">
        <f t="shared" si="1426"/>
        <v>0</v>
      </c>
      <c r="AY354" s="62"/>
      <c r="AZ354" s="67">
        <f t="shared" si="1427"/>
        <v>0</v>
      </c>
      <c r="BA354" s="57"/>
      <c r="BB354" s="64">
        <f t="shared" si="1400"/>
        <v>2.5</v>
      </c>
      <c r="BC354" s="64">
        <f t="shared" si="1371"/>
        <v>187.5</v>
      </c>
      <c r="BD354" s="4"/>
      <c r="BE354" s="4"/>
      <c r="BF354" s="4"/>
      <c r="BG354" s="236">
        <f t="shared" si="1401"/>
        <v>1</v>
      </c>
      <c r="BH354" s="236">
        <f t="shared" si="1402"/>
        <v>75</v>
      </c>
      <c r="BI354" s="4"/>
      <c r="BJ354" s="4"/>
      <c r="BK354" s="236">
        <f t="shared" si="1403"/>
        <v>0</v>
      </c>
      <c r="BL354" s="236">
        <f t="shared" si="1404"/>
        <v>0</v>
      </c>
      <c r="BM354" s="4"/>
      <c r="BN354" s="4"/>
      <c r="BO354" s="236">
        <f t="shared" si="1372"/>
        <v>0.75</v>
      </c>
      <c r="BP354" s="236">
        <f t="shared" si="1373"/>
        <v>56.25</v>
      </c>
      <c r="BQ354" s="4"/>
      <c r="BR354" s="4"/>
      <c r="BS354" s="236">
        <f t="shared" si="1405"/>
        <v>0</v>
      </c>
      <c r="BT354" s="236">
        <f t="shared" si="1406"/>
        <v>0</v>
      </c>
      <c r="BU354" s="4"/>
      <c r="BV354" s="4"/>
      <c r="BW354" s="4"/>
      <c r="BX354" s="4"/>
      <c r="BY354" s="4"/>
      <c r="BZ354" s="4"/>
      <c r="CA354" s="4"/>
      <c r="CB354" s="4"/>
      <c r="CC354" s="4"/>
      <c r="CD354" s="4"/>
      <c r="CE354" s="4"/>
      <c r="CF354" s="4"/>
      <c r="CG354" s="4"/>
      <c r="CH354" s="4"/>
      <c r="CI354" s="4"/>
      <c r="CJ354" s="4"/>
      <c r="CK354" s="4"/>
      <c r="CL354" s="4"/>
      <c r="CM354" s="4">
        <f t="shared" si="1374"/>
        <v>0</v>
      </c>
      <c r="CN354" s="4">
        <f t="shared" si="1375"/>
        <v>0</v>
      </c>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row>
    <row r="355" spans="1:182" s="5" customFormat="1" x14ac:dyDescent="0.2">
      <c r="A355" s="60" t="s">
        <v>172</v>
      </c>
      <c r="B355" s="60" t="s">
        <v>173</v>
      </c>
      <c r="C355" s="60" t="s">
        <v>8</v>
      </c>
      <c r="D355" s="60">
        <v>75</v>
      </c>
      <c r="E355" s="6"/>
      <c r="F355" s="67">
        <f t="shared" si="1376"/>
        <v>0</v>
      </c>
      <c r="G355" s="6">
        <v>0.5</v>
      </c>
      <c r="H355" s="67">
        <f t="shared" si="1377"/>
        <v>37.5</v>
      </c>
      <c r="I355" s="6"/>
      <c r="J355" s="67">
        <f t="shared" si="1378"/>
        <v>0</v>
      </c>
      <c r="K355" s="6"/>
      <c r="L355" s="67">
        <f t="shared" si="1407"/>
        <v>0</v>
      </c>
      <c r="M355" s="6"/>
      <c r="N355" s="67">
        <f t="shared" si="1408"/>
        <v>0</v>
      </c>
      <c r="O355" s="6"/>
      <c r="P355" s="67">
        <f t="shared" si="1409"/>
        <v>0</v>
      </c>
      <c r="Q355" s="6"/>
      <c r="R355" s="67">
        <f t="shared" si="1410"/>
        <v>0</v>
      </c>
      <c r="S355" s="6"/>
      <c r="T355" s="67">
        <f t="shared" si="1411"/>
        <v>0</v>
      </c>
      <c r="U355" s="6"/>
      <c r="V355" s="67">
        <f t="shared" si="1412"/>
        <v>0</v>
      </c>
      <c r="W355" s="6"/>
      <c r="X355" s="67">
        <f t="shared" si="1413"/>
        <v>0</v>
      </c>
      <c r="Y355" s="6"/>
      <c r="Z355" s="67">
        <f t="shared" si="1414"/>
        <v>0</v>
      </c>
      <c r="AA355" s="6"/>
      <c r="AB355" s="67">
        <f t="shared" si="1415"/>
        <v>0</v>
      </c>
      <c r="AC355" s="62"/>
      <c r="AD355" s="67">
        <f t="shared" si="1416"/>
        <v>0</v>
      </c>
      <c r="AE355" s="62"/>
      <c r="AF355" s="67">
        <f t="shared" si="1417"/>
        <v>0</v>
      </c>
      <c r="AG355" s="62"/>
      <c r="AH355" s="67">
        <f t="shared" si="1418"/>
        <v>0</v>
      </c>
      <c r="AI355" s="62"/>
      <c r="AJ355" s="67">
        <f t="shared" si="1419"/>
        <v>0</v>
      </c>
      <c r="AK355" s="62"/>
      <c r="AL355" s="67">
        <f t="shared" si="1420"/>
        <v>0</v>
      </c>
      <c r="AM355" s="62"/>
      <c r="AN355" s="67">
        <f t="shared" si="1421"/>
        <v>0</v>
      </c>
      <c r="AO355" s="62"/>
      <c r="AP355" s="67">
        <f t="shared" si="1422"/>
        <v>0</v>
      </c>
      <c r="AQ355" s="62"/>
      <c r="AR355" s="67">
        <f t="shared" si="1423"/>
        <v>0</v>
      </c>
      <c r="AS355" s="62"/>
      <c r="AT355" s="67">
        <f t="shared" si="1424"/>
        <v>0</v>
      </c>
      <c r="AU355" s="62"/>
      <c r="AV355" s="67">
        <f t="shared" si="1425"/>
        <v>0</v>
      </c>
      <c r="AW355" s="62"/>
      <c r="AX355" s="67">
        <f t="shared" si="1426"/>
        <v>0</v>
      </c>
      <c r="AY355" s="62"/>
      <c r="AZ355" s="67">
        <f t="shared" si="1427"/>
        <v>0</v>
      </c>
      <c r="BA355" s="57"/>
      <c r="BB355" s="64">
        <f t="shared" si="1400"/>
        <v>0.5</v>
      </c>
      <c r="BC355" s="64">
        <f t="shared" si="1371"/>
        <v>37.5</v>
      </c>
      <c r="BD355" s="4"/>
      <c r="BE355" s="4"/>
      <c r="BF355" s="4"/>
      <c r="BG355" s="236">
        <f t="shared" si="1401"/>
        <v>0</v>
      </c>
      <c r="BH355" s="236">
        <f t="shared" si="1402"/>
        <v>0</v>
      </c>
      <c r="BI355" s="4"/>
      <c r="BJ355" s="4"/>
      <c r="BK355" s="236">
        <f t="shared" si="1403"/>
        <v>0.5</v>
      </c>
      <c r="BL355" s="236">
        <f t="shared" si="1404"/>
        <v>37.5</v>
      </c>
      <c r="BM355" s="4"/>
      <c r="BN355" s="4"/>
      <c r="BO355" s="236">
        <f t="shared" si="1372"/>
        <v>0</v>
      </c>
      <c r="BP355" s="236">
        <f t="shared" si="1373"/>
        <v>0</v>
      </c>
      <c r="BQ355" s="4"/>
      <c r="BR355" s="4"/>
      <c r="BS355" s="236">
        <f t="shared" si="1405"/>
        <v>0</v>
      </c>
      <c r="BT355" s="236">
        <f t="shared" si="1406"/>
        <v>0</v>
      </c>
      <c r="BU355" s="4"/>
      <c r="BV355" s="4"/>
      <c r="BW355" s="4"/>
      <c r="BX355" s="4"/>
      <c r="BY355" s="4"/>
      <c r="BZ355" s="4"/>
      <c r="CA355" s="4"/>
      <c r="CB355" s="4"/>
      <c r="CC355" s="4"/>
      <c r="CD355" s="4"/>
      <c r="CE355" s="4"/>
      <c r="CF355" s="4"/>
      <c r="CG355" s="4"/>
      <c r="CH355" s="4"/>
      <c r="CI355" s="4"/>
      <c r="CJ355" s="4"/>
      <c r="CK355" s="4"/>
      <c r="CL355" s="4"/>
      <c r="CM355" s="4">
        <f t="shared" si="1374"/>
        <v>0</v>
      </c>
      <c r="CN355" s="4">
        <f t="shared" si="1375"/>
        <v>0</v>
      </c>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row>
    <row r="356" spans="1:182" s="5" customFormat="1" x14ac:dyDescent="0.2">
      <c r="A356" s="60"/>
      <c r="B356" s="60"/>
      <c r="C356" s="60" t="s">
        <v>8</v>
      </c>
      <c r="D356" s="60">
        <v>75</v>
      </c>
      <c r="E356" s="6"/>
      <c r="F356" s="67">
        <f t="shared" si="1376"/>
        <v>0</v>
      </c>
      <c r="G356" s="6"/>
      <c r="H356" s="67">
        <f t="shared" si="1377"/>
        <v>0</v>
      </c>
      <c r="I356" s="6"/>
      <c r="J356" s="67">
        <f t="shared" si="1378"/>
        <v>0</v>
      </c>
      <c r="K356" s="6"/>
      <c r="L356" s="67">
        <f t="shared" si="1407"/>
        <v>0</v>
      </c>
      <c r="M356" s="6"/>
      <c r="N356" s="67">
        <f t="shared" si="1408"/>
        <v>0</v>
      </c>
      <c r="O356" s="6"/>
      <c r="P356" s="67">
        <f t="shared" si="1409"/>
        <v>0</v>
      </c>
      <c r="Q356" s="6"/>
      <c r="R356" s="67">
        <f t="shared" si="1410"/>
        <v>0</v>
      </c>
      <c r="S356" s="6"/>
      <c r="T356" s="67">
        <f t="shared" si="1411"/>
        <v>0</v>
      </c>
      <c r="U356" s="6"/>
      <c r="V356" s="67">
        <f t="shared" si="1412"/>
        <v>0</v>
      </c>
      <c r="W356" s="6"/>
      <c r="X356" s="67">
        <f t="shared" si="1413"/>
        <v>0</v>
      </c>
      <c r="Y356" s="6"/>
      <c r="Z356" s="67">
        <f t="shared" si="1414"/>
        <v>0</v>
      </c>
      <c r="AA356" s="6"/>
      <c r="AB356" s="67">
        <f t="shared" si="1415"/>
        <v>0</v>
      </c>
      <c r="AC356" s="62"/>
      <c r="AD356" s="67">
        <f t="shared" si="1416"/>
        <v>0</v>
      </c>
      <c r="AE356" s="62"/>
      <c r="AF356" s="67">
        <f t="shared" si="1417"/>
        <v>0</v>
      </c>
      <c r="AG356" s="62"/>
      <c r="AH356" s="67">
        <f t="shared" si="1418"/>
        <v>0</v>
      </c>
      <c r="AI356" s="62"/>
      <c r="AJ356" s="67">
        <f t="shared" si="1419"/>
        <v>0</v>
      </c>
      <c r="AK356" s="62"/>
      <c r="AL356" s="67">
        <f t="shared" si="1420"/>
        <v>0</v>
      </c>
      <c r="AM356" s="62"/>
      <c r="AN356" s="67">
        <f t="shared" si="1421"/>
        <v>0</v>
      </c>
      <c r="AO356" s="62"/>
      <c r="AP356" s="67">
        <f t="shared" si="1422"/>
        <v>0</v>
      </c>
      <c r="AQ356" s="62"/>
      <c r="AR356" s="67">
        <f t="shared" si="1423"/>
        <v>0</v>
      </c>
      <c r="AS356" s="62"/>
      <c r="AT356" s="67">
        <f t="shared" si="1424"/>
        <v>0</v>
      </c>
      <c r="AU356" s="62"/>
      <c r="AV356" s="67">
        <f t="shared" si="1425"/>
        <v>0</v>
      </c>
      <c r="AW356" s="62"/>
      <c r="AX356" s="67">
        <f t="shared" si="1426"/>
        <v>0</v>
      </c>
      <c r="AY356" s="62"/>
      <c r="AZ356" s="67">
        <f t="shared" si="1427"/>
        <v>0</v>
      </c>
      <c r="BA356" s="57"/>
      <c r="BB356" s="64">
        <f t="shared" si="1400"/>
        <v>0</v>
      </c>
      <c r="BC356" s="64">
        <f t="shared" si="1371"/>
        <v>0</v>
      </c>
      <c r="BD356" s="4"/>
      <c r="BE356" s="4"/>
      <c r="BF356" s="4"/>
      <c r="BG356" s="236">
        <f t="shared" si="1401"/>
        <v>0</v>
      </c>
      <c r="BH356" s="236">
        <f t="shared" si="1402"/>
        <v>0</v>
      </c>
      <c r="BI356" s="4"/>
      <c r="BJ356" s="4"/>
      <c r="BK356" s="236">
        <f t="shared" si="1403"/>
        <v>0</v>
      </c>
      <c r="BL356" s="236">
        <f t="shared" si="1404"/>
        <v>0</v>
      </c>
      <c r="BM356" s="4"/>
      <c r="BN356" s="4"/>
      <c r="BO356" s="236">
        <f t="shared" si="1372"/>
        <v>0</v>
      </c>
      <c r="BP356" s="236">
        <f t="shared" si="1373"/>
        <v>0</v>
      </c>
      <c r="BQ356" s="4"/>
      <c r="BR356" s="4"/>
      <c r="BS356" s="236">
        <f t="shared" si="1405"/>
        <v>0</v>
      </c>
      <c r="BT356" s="236">
        <f t="shared" si="1406"/>
        <v>0</v>
      </c>
      <c r="BU356" s="4"/>
      <c r="BV356" s="4"/>
      <c r="BW356" s="4"/>
      <c r="BX356" s="4"/>
      <c r="BY356" s="4"/>
      <c r="BZ356" s="4"/>
      <c r="CA356" s="4"/>
      <c r="CB356" s="4"/>
      <c r="CC356" s="4"/>
      <c r="CD356" s="4"/>
      <c r="CE356" s="4"/>
      <c r="CF356" s="4"/>
      <c r="CG356" s="4"/>
      <c r="CH356" s="4"/>
      <c r="CI356" s="4"/>
      <c r="CJ356" s="4"/>
      <c r="CK356" s="4"/>
      <c r="CL356" s="4"/>
      <c r="CM356" s="4">
        <f t="shared" si="1374"/>
        <v>0</v>
      </c>
      <c r="CN356" s="4">
        <f t="shared" si="1375"/>
        <v>0</v>
      </c>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row>
    <row r="357" spans="1:182" s="5" customFormat="1" x14ac:dyDescent="0.2">
      <c r="A357" s="60"/>
      <c r="B357" s="60"/>
      <c r="C357" s="60" t="s">
        <v>8</v>
      </c>
      <c r="D357" s="60">
        <v>75</v>
      </c>
      <c r="E357" s="6"/>
      <c r="F357" s="67">
        <f t="shared" si="1376"/>
        <v>0</v>
      </c>
      <c r="G357" s="6"/>
      <c r="H357" s="67">
        <f t="shared" si="1377"/>
        <v>0</v>
      </c>
      <c r="I357" s="6"/>
      <c r="J357" s="67">
        <f t="shared" si="1378"/>
        <v>0</v>
      </c>
      <c r="K357" s="6"/>
      <c r="L357" s="67">
        <f t="shared" si="1407"/>
        <v>0</v>
      </c>
      <c r="M357" s="6"/>
      <c r="N357" s="67">
        <f t="shared" si="1408"/>
        <v>0</v>
      </c>
      <c r="O357" s="6"/>
      <c r="P357" s="67">
        <f t="shared" si="1409"/>
        <v>0</v>
      </c>
      <c r="Q357" s="6"/>
      <c r="R357" s="67">
        <f t="shared" si="1410"/>
        <v>0</v>
      </c>
      <c r="S357" s="6"/>
      <c r="T357" s="67">
        <f t="shared" si="1411"/>
        <v>0</v>
      </c>
      <c r="U357" s="6"/>
      <c r="V357" s="67">
        <f t="shared" si="1412"/>
        <v>0</v>
      </c>
      <c r="W357" s="6"/>
      <c r="X357" s="67">
        <f t="shared" si="1413"/>
        <v>0</v>
      </c>
      <c r="Y357" s="6"/>
      <c r="Z357" s="67">
        <f t="shared" si="1414"/>
        <v>0</v>
      </c>
      <c r="AA357" s="6"/>
      <c r="AB357" s="67">
        <f t="shared" si="1415"/>
        <v>0</v>
      </c>
      <c r="AC357" s="62"/>
      <c r="AD357" s="67">
        <f t="shared" si="1416"/>
        <v>0</v>
      </c>
      <c r="AE357" s="62"/>
      <c r="AF357" s="67">
        <f t="shared" si="1417"/>
        <v>0</v>
      </c>
      <c r="AG357" s="62"/>
      <c r="AH357" s="67">
        <f t="shared" si="1418"/>
        <v>0</v>
      </c>
      <c r="AI357" s="62"/>
      <c r="AJ357" s="67">
        <f t="shared" si="1419"/>
        <v>0</v>
      </c>
      <c r="AK357" s="62"/>
      <c r="AL357" s="67">
        <f t="shared" si="1420"/>
        <v>0</v>
      </c>
      <c r="AM357" s="62"/>
      <c r="AN357" s="67">
        <f t="shared" si="1421"/>
        <v>0</v>
      </c>
      <c r="AO357" s="62"/>
      <c r="AP357" s="67">
        <f t="shared" si="1422"/>
        <v>0</v>
      </c>
      <c r="AQ357" s="62"/>
      <c r="AR357" s="67">
        <f t="shared" si="1423"/>
        <v>0</v>
      </c>
      <c r="AS357" s="62"/>
      <c r="AT357" s="67">
        <f t="shared" si="1424"/>
        <v>0</v>
      </c>
      <c r="AU357" s="62"/>
      <c r="AV357" s="67">
        <f t="shared" si="1425"/>
        <v>0</v>
      </c>
      <c r="AW357" s="62"/>
      <c r="AX357" s="67">
        <f t="shared" si="1426"/>
        <v>0</v>
      </c>
      <c r="AY357" s="62"/>
      <c r="AZ357" s="67">
        <f t="shared" si="1427"/>
        <v>0</v>
      </c>
      <c r="BA357" s="57"/>
      <c r="BB357" s="64">
        <f t="shared" si="1400"/>
        <v>0</v>
      </c>
      <c r="BC357" s="64">
        <f t="shared" si="1371"/>
        <v>0</v>
      </c>
      <c r="BD357" s="4"/>
      <c r="BE357" s="4"/>
      <c r="BF357" s="4"/>
      <c r="BG357" s="236">
        <f t="shared" si="1401"/>
        <v>0</v>
      </c>
      <c r="BH357" s="236">
        <f t="shared" si="1402"/>
        <v>0</v>
      </c>
      <c r="BI357" s="4"/>
      <c r="BJ357" s="4"/>
      <c r="BK357" s="236">
        <f t="shared" si="1403"/>
        <v>0</v>
      </c>
      <c r="BL357" s="236">
        <f t="shared" si="1404"/>
        <v>0</v>
      </c>
      <c r="BM357" s="4"/>
      <c r="BN357" s="4"/>
      <c r="BO357" s="236">
        <f t="shared" si="1372"/>
        <v>0</v>
      </c>
      <c r="BP357" s="236">
        <f t="shared" si="1373"/>
        <v>0</v>
      </c>
      <c r="BQ357" s="4"/>
      <c r="BR357" s="4"/>
      <c r="BS357" s="236">
        <f t="shared" si="1405"/>
        <v>0</v>
      </c>
      <c r="BT357" s="236">
        <f t="shared" si="1406"/>
        <v>0</v>
      </c>
      <c r="BU357" s="4"/>
      <c r="BV357" s="4"/>
      <c r="BW357" s="4"/>
      <c r="BX357" s="4"/>
      <c r="BY357" s="4"/>
      <c r="BZ357" s="4"/>
      <c r="CA357" s="4"/>
      <c r="CB357" s="4"/>
      <c r="CC357" s="4"/>
      <c r="CD357" s="4"/>
      <c r="CE357" s="4"/>
      <c r="CF357" s="4"/>
      <c r="CG357" s="4"/>
      <c r="CH357" s="4"/>
      <c r="CI357" s="4"/>
      <c r="CJ357" s="4"/>
      <c r="CK357" s="4"/>
      <c r="CL357" s="4"/>
      <c r="CM357" s="4">
        <f t="shared" si="1374"/>
        <v>0</v>
      </c>
      <c r="CN357" s="4">
        <f t="shared" si="1375"/>
        <v>0</v>
      </c>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row>
    <row r="358" spans="1:182" s="5" customFormat="1" x14ac:dyDescent="0.2">
      <c r="A358" s="60"/>
      <c r="B358" s="60"/>
      <c r="C358" s="60" t="s">
        <v>8</v>
      </c>
      <c r="D358" s="60">
        <v>75</v>
      </c>
      <c r="E358" s="6"/>
      <c r="F358" s="67">
        <f t="shared" si="1376"/>
        <v>0</v>
      </c>
      <c r="G358" s="6"/>
      <c r="H358" s="67">
        <f t="shared" si="1377"/>
        <v>0</v>
      </c>
      <c r="I358" s="6"/>
      <c r="J358" s="67">
        <f t="shared" si="1378"/>
        <v>0</v>
      </c>
      <c r="K358" s="6"/>
      <c r="L358" s="67">
        <f t="shared" si="1407"/>
        <v>0</v>
      </c>
      <c r="M358" s="6"/>
      <c r="N358" s="67">
        <f t="shared" si="1408"/>
        <v>0</v>
      </c>
      <c r="O358" s="6"/>
      <c r="P358" s="67">
        <f t="shared" si="1409"/>
        <v>0</v>
      </c>
      <c r="Q358" s="6"/>
      <c r="R358" s="67">
        <f t="shared" si="1410"/>
        <v>0</v>
      </c>
      <c r="S358" s="6"/>
      <c r="T358" s="67">
        <f t="shared" si="1411"/>
        <v>0</v>
      </c>
      <c r="U358" s="6"/>
      <c r="V358" s="67">
        <f t="shared" si="1412"/>
        <v>0</v>
      </c>
      <c r="W358" s="6"/>
      <c r="X358" s="67">
        <f t="shared" si="1413"/>
        <v>0</v>
      </c>
      <c r="Y358" s="6"/>
      <c r="Z358" s="67">
        <f t="shared" si="1414"/>
        <v>0</v>
      </c>
      <c r="AA358" s="6"/>
      <c r="AB358" s="67">
        <f t="shared" si="1415"/>
        <v>0</v>
      </c>
      <c r="AC358" s="62"/>
      <c r="AD358" s="67">
        <f t="shared" si="1416"/>
        <v>0</v>
      </c>
      <c r="AE358" s="62"/>
      <c r="AF358" s="67">
        <f t="shared" si="1417"/>
        <v>0</v>
      </c>
      <c r="AG358" s="62"/>
      <c r="AH358" s="67">
        <f t="shared" si="1418"/>
        <v>0</v>
      </c>
      <c r="AI358" s="62"/>
      <c r="AJ358" s="67">
        <f t="shared" si="1419"/>
        <v>0</v>
      </c>
      <c r="AK358" s="62"/>
      <c r="AL358" s="67">
        <f t="shared" si="1420"/>
        <v>0</v>
      </c>
      <c r="AM358" s="62"/>
      <c r="AN358" s="67">
        <f t="shared" si="1421"/>
        <v>0</v>
      </c>
      <c r="AO358" s="62"/>
      <c r="AP358" s="67">
        <f t="shared" si="1422"/>
        <v>0</v>
      </c>
      <c r="AQ358" s="62"/>
      <c r="AR358" s="67">
        <f t="shared" si="1423"/>
        <v>0</v>
      </c>
      <c r="AS358" s="62"/>
      <c r="AT358" s="67">
        <f t="shared" si="1424"/>
        <v>0</v>
      </c>
      <c r="AU358" s="62"/>
      <c r="AV358" s="67">
        <f t="shared" si="1425"/>
        <v>0</v>
      </c>
      <c r="AW358" s="62"/>
      <c r="AX358" s="67">
        <f t="shared" si="1426"/>
        <v>0</v>
      </c>
      <c r="AY358" s="62"/>
      <c r="AZ358" s="67">
        <f t="shared" si="1427"/>
        <v>0</v>
      </c>
      <c r="BA358" s="57"/>
      <c r="BB358" s="64">
        <f t="shared" si="1400"/>
        <v>0</v>
      </c>
      <c r="BC358" s="64">
        <f t="shared" si="1371"/>
        <v>0</v>
      </c>
      <c r="BD358" s="4"/>
      <c r="BE358" s="4"/>
      <c r="BF358" s="4"/>
      <c r="BG358" s="236">
        <f t="shared" si="1401"/>
        <v>0</v>
      </c>
      <c r="BH358" s="236">
        <f t="shared" si="1402"/>
        <v>0</v>
      </c>
      <c r="BI358" s="4"/>
      <c r="BJ358" s="4"/>
      <c r="BK358" s="236">
        <f t="shared" si="1403"/>
        <v>0</v>
      </c>
      <c r="BL358" s="236">
        <f t="shared" si="1404"/>
        <v>0</v>
      </c>
      <c r="BM358" s="4"/>
      <c r="BN358" s="4"/>
      <c r="BO358" s="236">
        <f t="shared" si="1372"/>
        <v>0</v>
      </c>
      <c r="BP358" s="236">
        <f t="shared" si="1373"/>
        <v>0</v>
      </c>
      <c r="BQ358" s="4"/>
      <c r="BR358" s="4"/>
      <c r="BS358" s="236">
        <f t="shared" si="1405"/>
        <v>0</v>
      </c>
      <c r="BT358" s="236">
        <f t="shared" si="1406"/>
        <v>0</v>
      </c>
      <c r="BU358" s="4"/>
      <c r="BV358" s="4"/>
      <c r="BW358" s="4"/>
      <c r="BX358" s="4"/>
      <c r="BY358" s="4"/>
      <c r="BZ358" s="4"/>
      <c r="CA358" s="4"/>
      <c r="CB358" s="4"/>
      <c r="CC358" s="4"/>
      <c r="CD358" s="4"/>
      <c r="CE358" s="4"/>
      <c r="CF358" s="4"/>
      <c r="CG358" s="4"/>
      <c r="CH358" s="4"/>
      <c r="CI358" s="4"/>
      <c r="CJ358" s="4"/>
      <c r="CK358" s="4"/>
      <c r="CL358" s="4"/>
      <c r="CM358" s="4">
        <f t="shared" si="1374"/>
        <v>0</v>
      </c>
      <c r="CN358" s="4">
        <f t="shared" si="1375"/>
        <v>0</v>
      </c>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row>
    <row r="359" spans="1:182" s="5" customFormat="1" x14ac:dyDescent="0.2">
      <c r="A359" s="60"/>
      <c r="B359" s="60"/>
      <c r="C359" s="60" t="s">
        <v>9</v>
      </c>
      <c r="D359" s="60">
        <v>60</v>
      </c>
      <c r="E359" s="6"/>
      <c r="F359" s="67">
        <f t="shared" si="1376"/>
        <v>0</v>
      </c>
      <c r="G359" s="6"/>
      <c r="H359" s="67">
        <f t="shared" si="1377"/>
        <v>0</v>
      </c>
      <c r="I359" s="6"/>
      <c r="J359" s="67">
        <f t="shared" si="1378"/>
        <v>0</v>
      </c>
      <c r="K359" s="6"/>
      <c r="L359" s="67">
        <f t="shared" si="1407"/>
        <v>0</v>
      </c>
      <c r="M359" s="6"/>
      <c r="N359" s="67">
        <f t="shared" si="1408"/>
        <v>0</v>
      </c>
      <c r="O359" s="6"/>
      <c r="P359" s="67">
        <f t="shared" si="1409"/>
        <v>0</v>
      </c>
      <c r="Q359" s="6"/>
      <c r="R359" s="67">
        <f t="shared" si="1410"/>
        <v>0</v>
      </c>
      <c r="S359" s="6"/>
      <c r="T359" s="67">
        <f t="shared" si="1411"/>
        <v>0</v>
      </c>
      <c r="U359" s="6"/>
      <c r="V359" s="67">
        <f t="shared" si="1412"/>
        <v>0</v>
      </c>
      <c r="W359" s="6"/>
      <c r="X359" s="67">
        <f t="shared" si="1413"/>
        <v>0</v>
      </c>
      <c r="Y359" s="6"/>
      <c r="Z359" s="67">
        <f t="shared" si="1414"/>
        <v>0</v>
      </c>
      <c r="AA359" s="6"/>
      <c r="AB359" s="67">
        <f t="shared" si="1415"/>
        <v>0</v>
      </c>
      <c r="AC359" s="62"/>
      <c r="AD359" s="67">
        <f t="shared" si="1416"/>
        <v>0</v>
      </c>
      <c r="AE359" s="62"/>
      <c r="AF359" s="67">
        <f t="shared" si="1417"/>
        <v>0</v>
      </c>
      <c r="AG359" s="62"/>
      <c r="AH359" s="67">
        <f t="shared" si="1418"/>
        <v>0</v>
      </c>
      <c r="AI359" s="62"/>
      <c r="AJ359" s="67">
        <f t="shared" si="1419"/>
        <v>0</v>
      </c>
      <c r="AK359" s="62"/>
      <c r="AL359" s="67">
        <f t="shared" si="1420"/>
        <v>0</v>
      </c>
      <c r="AM359" s="62"/>
      <c r="AN359" s="67">
        <f t="shared" si="1421"/>
        <v>0</v>
      </c>
      <c r="AO359" s="62"/>
      <c r="AP359" s="67">
        <f t="shared" si="1422"/>
        <v>0</v>
      </c>
      <c r="AQ359" s="62"/>
      <c r="AR359" s="67">
        <f t="shared" si="1423"/>
        <v>0</v>
      </c>
      <c r="AS359" s="62"/>
      <c r="AT359" s="67">
        <f t="shared" si="1424"/>
        <v>0</v>
      </c>
      <c r="AU359" s="62"/>
      <c r="AV359" s="67">
        <f t="shared" si="1425"/>
        <v>0</v>
      </c>
      <c r="AW359" s="62"/>
      <c r="AX359" s="67">
        <f t="shared" si="1426"/>
        <v>0</v>
      </c>
      <c r="AY359" s="62"/>
      <c r="AZ359" s="67">
        <f t="shared" si="1427"/>
        <v>0</v>
      </c>
      <c r="BA359" s="57"/>
      <c r="BB359" s="64">
        <f t="shared" si="1400"/>
        <v>0</v>
      </c>
      <c r="BC359" s="64">
        <f t="shared" si="1371"/>
        <v>0</v>
      </c>
      <c r="BD359" s="4"/>
      <c r="BE359" s="4"/>
      <c r="BF359" s="4"/>
      <c r="BG359" s="236">
        <f t="shared" si="1401"/>
        <v>0</v>
      </c>
      <c r="BH359" s="236">
        <f t="shared" si="1402"/>
        <v>0</v>
      </c>
      <c r="BI359" s="4"/>
      <c r="BJ359" s="4"/>
      <c r="BK359" s="236">
        <f t="shared" si="1403"/>
        <v>0</v>
      </c>
      <c r="BL359" s="236">
        <f t="shared" si="1404"/>
        <v>0</v>
      </c>
      <c r="BM359" s="4"/>
      <c r="BN359" s="4"/>
      <c r="BO359" s="236">
        <f t="shared" si="1372"/>
        <v>0</v>
      </c>
      <c r="BP359" s="236">
        <f t="shared" si="1373"/>
        <v>0</v>
      </c>
      <c r="BQ359" s="4"/>
      <c r="BR359" s="4"/>
      <c r="BS359" s="236">
        <f t="shared" si="1405"/>
        <v>0</v>
      </c>
      <c r="BT359" s="236">
        <f t="shared" si="1406"/>
        <v>0</v>
      </c>
      <c r="BU359" s="4"/>
      <c r="BV359" s="4"/>
      <c r="BW359" s="4"/>
      <c r="BX359" s="4"/>
      <c r="BY359" s="4"/>
      <c r="BZ359" s="4"/>
      <c r="CA359" s="4"/>
      <c r="CB359" s="4"/>
      <c r="CC359" s="4"/>
      <c r="CD359" s="4"/>
      <c r="CE359" s="4"/>
      <c r="CF359" s="4"/>
      <c r="CG359" s="4"/>
      <c r="CH359" s="4"/>
      <c r="CI359" s="4"/>
      <c r="CJ359" s="4"/>
      <c r="CK359" s="4"/>
      <c r="CL359" s="4"/>
      <c r="CM359" s="4">
        <f t="shared" si="1374"/>
        <v>0</v>
      </c>
      <c r="CN359" s="4">
        <f t="shared" si="1375"/>
        <v>0</v>
      </c>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row>
    <row r="360" spans="1:182" s="5" customFormat="1" x14ac:dyDescent="0.2">
      <c r="A360" s="60"/>
      <c r="B360" s="60"/>
      <c r="C360" s="60" t="s">
        <v>9</v>
      </c>
      <c r="D360" s="60">
        <v>60</v>
      </c>
      <c r="E360" s="6"/>
      <c r="F360" s="67">
        <f t="shared" si="1376"/>
        <v>0</v>
      </c>
      <c r="G360" s="6"/>
      <c r="H360" s="67">
        <f t="shared" si="1377"/>
        <v>0</v>
      </c>
      <c r="I360" s="6"/>
      <c r="J360" s="67">
        <f t="shared" si="1378"/>
        <v>0</v>
      </c>
      <c r="K360" s="6"/>
      <c r="L360" s="67">
        <f t="shared" si="1407"/>
        <v>0</v>
      </c>
      <c r="M360" s="6"/>
      <c r="N360" s="67">
        <f t="shared" si="1408"/>
        <v>0</v>
      </c>
      <c r="O360" s="6"/>
      <c r="P360" s="67">
        <f t="shared" si="1409"/>
        <v>0</v>
      </c>
      <c r="Q360" s="6"/>
      <c r="R360" s="67">
        <f t="shared" si="1410"/>
        <v>0</v>
      </c>
      <c r="S360" s="6"/>
      <c r="T360" s="67">
        <f t="shared" si="1411"/>
        <v>0</v>
      </c>
      <c r="U360" s="6"/>
      <c r="V360" s="67">
        <f t="shared" si="1412"/>
        <v>0</v>
      </c>
      <c r="W360" s="6"/>
      <c r="X360" s="67">
        <f t="shared" si="1413"/>
        <v>0</v>
      </c>
      <c r="Y360" s="6"/>
      <c r="Z360" s="67">
        <f t="shared" si="1414"/>
        <v>0</v>
      </c>
      <c r="AA360" s="6"/>
      <c r="AB360" s="67">
        <f t="shared" si="1415"/>
        <v>0</v>
      </c>
      <c r="AC360" s="62"/>
      <c r="AD360" s="67">
        <f t="shared" si="1416"/>
        <v>0</v>
      </c>
      <c r="AE360" s="62"/>
      <c r="AF360" s="67">
        <f t="shared" si="1417"/>
        <v>0</v>
      </c>
      <c r="AG360" s="62"/>
      <c r="AH360" s="67">
        <f t="shared" si="1418"/>
        <v>0</v>
      </c>
      <c r="AI360" s="62"/>
      <c r="AJ360" s="67">
        <f t="shared" si="1419"/>
        <v>0</v>
      </c>
      <c r="AK360" s="62"/>
      <c r="AL360" s="67">
        <f t="shared" si="1420"/>
        <v>0</v>
      </c>
      <c r="AM360" s="62"/>
      <c r="AN360" s="67">
        <f t="shared" si="1421"/>
        <v>0</v>
      </c>
      <c r="AO360" s="62"/>
      <c r="AP360" s="67">
        <f t="shared" si="1422"/>
        <v>0</v>
      </c>
      <c r="AQ360" s="62"/>
      <c r="AR360" s="67">
        <f t="shared" si="1423"/>
        <v>0</v>
      </c>
      <c r="AS360" s="62"/>
      <c r="AT360" s="67">
        <f t="shared" si="1424"/>
        <v>0</v>
      </c>
      <c r="AU360" s="62"/>
      <c r="AV360" s="67">
        <f t="shared" si="1425"/>
        <v>0</v>
      </c>
      <c r="AW360" s="62"/>
      <c r="AX360" s="67">
        <f t="shared" si="1426"/>
        <v>0</v>
      </c>
      <c r="AY360" s="62"/>
      <c r="AZ360" s="67">
        <f t="shared" si="1427"/>
        <v>0</v>
      </c>
      <c r="BA360" s="57"/>
      <c r="BB360" s="64">
        <f t="shared" si="1400"/>
        <v>0</v>
      </c>
      <c r="BC360" s="64">
        <f t="shared" si="1371"/>
        <v>0</v>
      </c>
      <c r="BD360" s="4"/>
      <c r="BE360" s="4"/>
      <c r="BF360" s="4"/>
      <c r="BG360" s="236">
        <f t="shared" si="1401"/>
        <v>0</v>
      </c>
      <c r="BH360" s="236">
        <f t="shared" si="1402"/>
        <v>0</v>
      </c>
      <c r="BI360" s="4"/>
      <c r="BJ360" s="4"/>
      <c r="BK360" s="236">
        <f t="shared" si="1403"/>
        <v>0</v>
      </c>
      <c r="BL360" s="236">
        <f t="shared" si="1404"/>
        <v>0</v>
      </c>
      <c r="BM360" s="4"/>
      <c r="BN360" s="4"/>
      <c r="BO360" s="236">
        <f t="shared" si="1372"/>
        <v>0</v>
      </c>
      <c r="BP360" s="236">
        <f t="shared" si="1373"/>
        <v>0</v>
      </c>
      <c r="BQ360" s="4"/>
      <c r="BR360" s="4"/>
      <c r="BS360" s="236">
        <f t="shared" si="1405"/>
        <v>0</v>
      </c>
      <c r="BT360" s="236">
        <f t="shared" si="1406"/>
        <v>0</v>
      </c>
      <c r="BU360" s="4"/>
      <c r="BV360" s="4"/>
      <c r="BW360" s="4"/>
      <c r="BX360" s="4"/>
      <c r="BY360" s="4"/>
      <c r="BZ360" s="4"/>
      <c r="CA360" s="4"/>
      <c r="CB360" s="4"/>
      <c r="CC360" s="4"/>
      <c r="CD360" s="4"/>
      <c r="CE360" s="4"/>
      <c r="CF360" s="4"/>
      <c r="CG360" s="4"/>
      <c r="CH360" s="4"/>
      <c r="CI360" s="4"/>
      <c r="CJ360" s="4"/>
      <c r="CK360" s="4"/>
      <c r="CL360" s="4"/>
      <c r="CM360" s="4">
        <f t="shared" si="1374"/>
        <v>0</v>
      </c>
      <c r="CN360" s="4">
        <f t="shared" si="1375"/>
        <v>0</v>
      </c>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row>
    <row r="361" spans="1:182" s="5" customFormat="1" x14ac:dyDescent="0.2">
      <c r="A361" s="60"/>
      <c r="B361" s="60"/>
      <c r="C361" s="60" t="s">
        <v>9</v>
      </c>
      <c r="D361" s="60">
        <v>60</v>
      </c>
      <c r="E361" s="6"/>
      <c r="F361" s="67">
        <f t="shared" si="1376"/>
        <v>0</v>
      </c>
      <c r="G361" s="6"/>
      <c r="H361" s="67">
        <f t="shared" si="1377"/>
        <v>0</v>
      </c>
      <c r="I361" s="6"/>
      <c r="J361" s="67">
        <f t="shared" si="1378"/>
        <v>0</v>
      </c>
      <c r="K361" s="6"/>
      <c r="L361" s="67">
        <f t="shared" si="1407"/>
        <v>0</v>
      </c>
      <c r="M361" s="6"/>
      <c r="N361" s="67">
        <f t="shared" si="1408"/>
        <v>0</v>
      </c>
      <c r="O361" s="6"/>
      <c r="P361" s="67">
        <f t="shared" si="1409"/>
        <v>0</v>
      </c>
      <c r="Q361" s="6"/>
      <c r="R361" s="67">
        <f t="shared" si="1410"/>
        <v>0</v>
      </c>
      <c r="S361" s="6"/>
      <c r="T361" s="67">
        <f t="shared" si="1411"/>
        <v>0</v>
      </c>
      <c r="U361" s="6"/>
      <c r="V361" s="67">
        <f t="shared" si="1412"/>
        <v>0</v>
      </c>
      <c r="W361" s="6"/>
      <c r="X361" s="67">
        <f t="shared" si="1413"/>
        <v>0</v>
      </c>
      <c r="Y361" s="6"/>
      <c r="Z361" s="67">
        <f t="shared" si="1414"/>
        <v>0</v>
      </c>
      <c r="AA361" s="6"/>
      <c r="AB361" s="67">
        <f t="shared" si="1415"/>
        <v>0</v>
      </c>
      <c r="AC361" s="62"/>
      <c r="AD361" s="67">
        <f t="shared" si="1416"/>
        <v>0</v>
      </c>
      <c r="AE361" s="62"/>
      <c r="AF361" s="67">
        <f t="shared" si="1417"/>
        <v>0</v>
      </c>
      <c r="AG361" s="62"/>
      <c r="AH361" s="67">
        <f t="shared" si="1418"/>
        <v>0</v>
      </c>
      <c r="AI361" s="62"/>
      <c r="AJ361" s="67">
        <f t="shared" si="1419"/>
        <v>0</v>
      </c>
      <c r="AK361" s="62"/>
      <c r="AL361" s="67">
        <f t="shared" si="1420"/>
        <v>0</v>
      </c>
      <c r="AM361" s="62"/>
      <c r="AN361" s="67">
        <f t="shared" si="1421"/>
        <v>0</v>
      </c>
      <c r="AO361" s="62"/>
      <c r="AP361" s="67">
        <f t="shared" si="1422"/>
        <v>0</v>
      </c>
      <c r="AQ361" s="62"/>
      <c r="AR361" s="67">
        <f t="shared" si="1423"/>
        <v>0</v>
      </c>
      <c r="AS361" s="62"/>
      <c r="AT361" s="67">
        <f t="shared" si="1424"/>
        <v>0</v>
      </c>
      <c r="AU361" s="62"/>
      <c r="AV361" s="67">
        <f t="shared" si="1425"/>
        <v>0</v>
      </c>
      <c r="AW361" s="62"/>
      <c r="AX361" s="67">
        <f t="shared" si="1426"/>
        <v>0</v>
      </c>
      <c r="AY361" s="62"/>
      <c r="AZ361" s="67">
        <f t="shared" si="1427"/>
        <v>0</v>
      </c>
      <c r="BA361" s="57"/>
      <c r="BB361" s="64">
        <f t="shared" si="1400"/>
        <v>0</v>
      </c>
      <c r="BC361" s="64">
        <f t="shared" si="1371"/>
        <v>0</v>
      </c>
      <c r="BD361" s="4"/>
      <c r="BE361" s="4"/>
      <c r="BF361" s="4"/>
      <c r="BG361" s="236">
        <f t="shared" si="1401"/>
        <v>0</v>
      </c>
      <c r="BH361" s="236">
        <f t="shared" si="1402"/>
        <v>0</v>
      </c>
      <c r="BI361" s="4"/>
      <c r="BJ361" s="4"/>
      <c r="BK361" s="236">
        <f t="shared" si="1403"/>
        <v>0</v>
      </c>
      <c r="BL361" s="236">
        <f t="shared" si="1404"/>
        <v>0</v>
      </c>
      <c r="BM361" s="4"/>
      <c r="BN361" s="4"/>
      <c r="BO361" s="236">
        <f t="shared" si="1372"/>
        <v>0</v>
      </c>
      <c r="BP361" s="236">
        <f t="shared" si="1373"/>
        <v>0</v>
      </c>
      <c r="BQ361" s="4"/>
      <c r="BR361" s="4"/>
      <c r="BS361" s="236">
        <f t="shared" si="1405"/>
        <v>0</v>
      </c>
      <c r="BT361" s="236">
        <f t="shared" si="1406"/>
        <v>0</v>
      </c>
      <c r="BU361" s="4"/>
      <c r="BV361" s="4"/>
      <c r="BW361" s="4"/>
      <c r="BX361" s="4"/>
      <c r="BY361" s="4"/>
      <c r="BZ361" s="4"/>
      <c r="CA361" s="4"/>
      <c r="CB361" s="4"/>
      <c r="CC361" s="4"/>
      <c r="CD361" s="4"/>
      <c r="CE361" s="4"/>
      <c r="CF361" s="4"/>
      <c r="CG361" s="4"/>
      <c r="CH361" s="4"/>
      <c r="CI361" s="4"/>
      <c r="CJ361" s="4"/>
      <c r="CK361" s="4"/>
      <c r="CL361" s="4"/>
      <c r="CM361" s="4">
        <f t="shared" si="1374"/>
        <v>0</v>
      </c>
      <c r="CN361" s="4">
        <f t="shared" si="1375"/>
        <v>0</v>
      </c>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row>
    <row r="362" spans="1:182" s="5" customFormat="1" x14ac:dyDescent="0.2">
      <c r="A362" s="60" t="s">
        <v>174</v>
      </c>
      <c r="B362" s="60" t="s">
        <v>175</v>
      </c>
      <c r="C362" s="60" t="s">
        <v>10</v>
      </c>
      <c r="D362" s="60">
        <v>35</v>
      </c>
      <c r="E362" s="6"/>
      <c r="F362" s="67">
        <f t="shared" si="1376"/>
        <v>0</v>
      </c>
      <c r="G362" s="6">
        <v>12.75</v>
      </c>
      <c r="H362" s="67">
        <f t="shared" si="1377"/>
        <v>446.25</v>
      </c>
      <c r="I362" s="6"/>
      <c r="J362" s="67">
        <f t="shared" si="1378"/>
        <v>0</v>
      </c>
      <c r="K362" s="6"/>
      <c r="L362" s="67">
        <f t="shared" si="1407"/>
        <v>0</v>
      </c>
      <c r="M362" s="6"/>
      <c r="N362" s="67">
        <f t="shared" si="1408"/>
        <v>0</v>
      </c>
      <c r="O362" s="6"/>
      <c r="P362" s="67">
        <f t="shared" si="1409"/>
        <v>0</v>
      </c>
      <c r="Q362" s="6"/>
      <c r="R362" s="67">
        <f t="shared" si="1410"/>
        <v>0</v>
      </c>
      <c r="S362" s="6"/>
      <c r="T362" s="67">
        <f t="shared" si="1411"/>
        <v>0</v>
      </c>
      <c r="U362" s="6"/>
      <c r="V362" s="67">
        <f t="shared" si="1412"/>
        <v>0</v>
      </c>
      <c r="W362" s="6"/>
      <c r="X362" s="67">
        <f t="shared" si="1413"/>
        <v>0</v>
      </c>
      <c r="Y362" s="6"/>
      <c r="Z362" s="67">
        <f t="shared" si="1414"/>
        <v>0</v>
      </c>
      <c r="AA362" s="6"/>
      <c r="AB362" s="67">
        <f t="shared" si="1415"/>
        <v>0</v>
      </c>
      <c r="AC362" s="62"/>
      <c r="AD362" s="67">
        <f t="shared" si="1416"/>
        <v>0</v>
      </c>
      <c r="AE362" s="62"/>
      <c r="AF362" s="67">
        <f t="shared" si="1417"/>
        <v>0</v>
      </c>
      <c r="AG362" s="62"/>
      <c r="AH362" s="67">
        <f t="shared" si="1418"/>
        <v>0</v>
      </c>
      <c r="AI362" s="62"/>
      <c r="AJ362" s="67">
        <f t="shared" si="1419"/>
        <v>0</v>
      </c>
      <c r="AK362" s="62"/>
      <c r="AL362" s="67">
        <f t="shared" si="1420"/>
        <v>0</v>
      </c>
      <c r="AM362" s="62"/>
      <c r="AN362" s="67">
        <f t="shared" si="1421"/>
        <v>0</v>
      </c>
      <c r="AO362" s="62"/>
      <c r="AP362" s="67">
        <f t="shared" si="1422"/>
        <v>0</v>
      </c>
      <c r="AQ362" s="62"/>
      <c r="AR362" s="67">
        <f t="shared" si="1423"/>
        <v>0</v>
      </c>
      <c r="AS362" s="62"/>
      <c r="AT362" s="67">
        <f t="shared" si="1424"/>
        <v>0</v>
      </c>
      <c r="AU362" s="62"/>
      <c r="AV362" s="67">
        <f t="shared" si="1425"/>
        <v>0</v>
      </c>
      <c r="AW362" s="62"/>
      <c r="AX362" s="67">
        <f t="shared" si="1426"/>
        <v>0</v>
      </c>
      <c r="AY362" s="62"/>
      <c r="AZ362" s="67">
        <f t="shared" si="1427"/>
        <v>0</v>
      </c>
      <c r="BA362" s="57"/>
      <c r="BB362" s="64">
        <f t="shared" si="1400"/>
        <v>12.75</v>
      </c>
      <c r="BC362" s="64">
        <f t="shared" si="1371"/>
        <v>446.25</v>
      </c>
      <c r="BD362" s="4"/>
      <c r="BE362" s="4"/>
      <c r="BF362" s="4"/>
      <c r="BG362" s="236">
        <f t="shared" si="1401"/>
        <v>0</v>
      </c>
      <c r="BH362" s="236">
        <f t="shared" si="1402"/>
        <v>0</v>
      </c>
      <c r="BI362" s="4"/>
      <c r="BJ362" s="4"/>
      <c r="BK362" s="236">
        <f t="shared" si="1403"/>
        <v>12.75</v>
      </c>
      <c r="BL362" s="236">
        <f t="shared" si="1404"/>
        <v>446.25</v>
      </c>
      <c r="BM362" s="4"/>
      <c r="BN362" s="4"/>
      <c r="BO362" s="236">
        <f t="shared" si="1372"/>
        <v>0</v>
      </c>
      <c r="BP362" s="236">
        <f t="shared" si="1373"/>
        <v>0</v>
      </c>
      <c r="BQ362" s="4"/>
      <c r="BR362" s="4"/>
      <c r="BS362" s="236">
        <f t="shared" si="1405"/>
        <v>0</v>
      </c>
      <c r="BT362" s="236">
        <f t="shared" si="1406"/>
        <v>0</v>
      </c>
      <c r="BU362" s="4"/>
      <c r="BV362" s="4"/>
      <c r="BW362" s="4"/>
      <c r="BX362" s="4"/>
      <c r="BY362" s="4"/>
      <c r="BZ362" s="4"/>
      <c r="CA362" s="4"/>
      <c r="CB362" s="4"/>
      <c r="CC362" s="4"/>
      <c r="CD362" s="4"/>
      <c r="CE362" s="4"/>
      <c r="CF362" s="4"/>
      <c r="CG362" s="4"/>
      <c r="CH362" s="4"/>
      <c r="CI362" s="4"/>
      <c r="CJ362" s="4"/>
      <c r="CK362" s="4"/>
      <c r="CL362" s="4"/>
      <c r="CM362" s="4">
        <f t="shared" si="1374"/>
        <v>0</v>
      </c>
      <c r="CN362" s="4">
        <f t="shared" si="1375"/>
        <v>0</v>
      </c>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row>
    <row r="363" spans="1:182" s="5" customFormat="1" x14ac:dyDescent="0.2">
      <c r="A363" s="60"/>
      <c r="B363" s="60"/>
      <c r="C363" s="60" t="s">
        <v>10</v>
      </c>
      <c r="D363" s="60">
        <v>35</v>
      </c>
      <c r="E363" s="6"/>
      <c r="F363" s="67">
        <f t="shared" si="1376"/>
        <v>0</v>
      </c>
      <c r="G363" s="6"/>
      <c r="H363" s="67">
        <f t="shared" si="1377"/>
        <v>0</v>
      </c>
      <c r="I363" s="6"/>
      <c r="J363" s="67">
        <f t="shared" si="1378"/>
        <v>0</v>
      </c>
      <c r="K363" s="6"/>
      <c r="L363" s="67">
        <f t="shared" si="1407"/>
        <v>0</v>
      </c>
      <c r="M363" s="6"/>
      <c r="N363" s="67">
        <f t="shared" si="1408"/>
        <v>0</v>
      </c>
      <c r="O363" s="6"/>
      <c r="P363" s="67">
        <f t="shared" si="1409"/>
        <v>0</v>
      </c>
      <c r="Q363" s="6"/>
      <c r="R363" s="67">
        <f t="shared" si="1410"/>
        <v>0</v>
      </c>
      <c r="S363" s="6"/>
      <c r="T363" s="67">
        <f t="shared" si="1411"/>
        <v>0</v>
      </c>
      <c r="U363" s="6"/>
      <c r="V363" s="67">
        <f t="shared" si="1412"/>
        <v>0</v>
      </c>
      <c r="W363" s="6"/>
      <c r="X363" s="67">
        <f t="shared" si="1413"/>
        <v>0</v>
      </c>
      <c r="Y363" s="6"/>
      <c r="Z363" s="67">
        <f t="shared" si="1414"/>
        <v>0</v>
      </c>
      <c r="AA363" s="6"/>
      <c r="AB363" s="67">
        <f t="shared" si="1415"/>
        <v>0</v>
      </c>
      <c r="AC363" s="62"/>
      <c r="AD363" s="67">
        <f t="shared" si="1416"/>
        <v>0</v>
      </c>
      <c r="AE363" s="62"/>
      <c r="AF363" s="67">
        <f t="shared" si="1417"/>
        <v>0</v>
      </c>
      <c r="AG363" s="62"/>
      <c r="AH363" s="67">
        <f t="shared" si="1418"/>
        <v>0</v>
      </c>
      <c r="AI363" s="62"/>
      <c r="AJ363" s="67">
        <f t="shared" si="1419"/>
        <v>0</v>
      </c>
      <c r="AK363" s="62"/>
      <c r="AL363" s="67">
        <f t="shared" si="1420"/>
        <v>0</v>
      </c>
      <c r="AM363" s="62"/>
      <c r="AN363" s="67">
        <f t="shared" si="1421"/>
        <v>0</v>
      </c>
      <c r="AO363" s="62"/>
      <c r="AP363" s="67">
        <f t="shared" si="1422"/>
        <v>0</v>
      </c>
      <c r="AQ363" s="62"/>
      <c r="AR363" s="67">
        <f t="shared" si="1423"/>
        <v>0</v>
      </c>
      <c r="AS363" s="62"/>
      <c r="AT363" s="67">
        <f t="shared" si="1424"/>
        <v>0</v>
      </c>
      <c r="AU363" s="62"/>
      <c r="AV363" s="67">
        <f t="shared" si="1425"/>
        <v>0</v>
      </c>
      <c r="AW363" s="62"/>
      <c r="AX363" s="67">
        <f t="shared" si="1426"/>
        <v>0</v>
      </c>
      <c r="AY363" s="62"/>
      <c r="AZ363" s="67">
        <f t="shared" si="1427"/>
        <v>0</v>
      </c>
      <c r="BA363" s="57"/>
      <c r="BB363" s="64">
        <f t="shared" si="1400"/>
        <v>0</v>
      </c>
      <c r="BC363" s="64">
        <f t="shared" si="1371"/>
        <v>0</v>
      </c>
      <c r="BD363" s="4"/>
      <c r="BE363" s="4"/>
      <c r="BF363" s="4"/>
      <c r="BG363" s="236">
        <f t="shared" si="1401"/>
        <v>0</v>
      </c>
      <c r="BH363" s="236">
        <f t="shared" si="1402"/>
        <v>0</v>
      </c>
      <c r="BI363" s="4"/>
      <c r="BJ363" s="4"/>
      <c r="BK363" s="236">
        <f t="shared" si="1403"/>
        <v>0</v>
      </c>
      <c r="BL363" s="236">
        <f t="shared" si="1404"/>
        <v>0</v>
      </c>
      <c r="BM363" s="4"/>
      <c r="BN363" s="4"/>
      <c r="BO363" s="236">
        <f t="shared" si="1372"/>
        <v>0</v>
      </c>
      <c r="BP363" s="236">
        <f t="shared" si="1373"/>
        <v>0</v>
      </c>
      <c r="BQ363" s="4"/>
      <c r="BR363" s="4"/>
      <c r="BS363" s="236">
        <f t="shared" si="1405"/>
        <v>0</v>
      </c>
      <c r="BT363" s="236">
        <f t="shared" si="1406"/>
        <v>0</v>
      </c>
      <c r="BU363" s="4"/>
      <c r="BV363" s="4"/>
      <c r="BW363" s="4"/>
      <c r="BX363" s="4"/>
      <c r="BY363" s="4"/>
      <c r="BZ363" s="4"/>
      <c r="CA363" s="4"/>
      <c r="CB363" s="4"/>
      <c r="CC363" s="4"/>
      <c r="CD363" s="4"/>
      <c r="CE363" s="4"/>
      <c r="CF363" s="4"/>
      <c r="CG363" s="4"/>
      <c r="CH363" s="4"/>
      <c r="CI363" s="4"/>
      <c r="CJ363" s="4"/>
      <c r="CK363" s="4"/>
      <c r="CL363" s="4"/>
      <c r="CM363" s="4">
        <f t="shared" si="1374"/>
        <v>0</v>
      </c>
      <c r="CN363" s="4">
        <f t="shared" si="1375"/>
        <v>0</v>
      </c>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row>
    <row r="364" spans="1:182" s="5" customFormat="1" x14ac:dyDescent="0.2">
      <c r="A364" s="60"/>
      <c r="B364" s="60"/>
      <c r="C364" s="60" t="s">
        <v>10</v>
      </c>
      <c r="D364" s="60">
        <v>35</v>
      </c>
      <c r="E364" s="6"/>
      <c r="F364" s="67">
        <f t="shared" si="1376"/>
        <v>0</v>
      </c>
      <c r="G364" s="6"/>
      <c r="H364" s="67">
        <f t="shared" si="1377"/>
        <v>0</v>
      </c>
      <c r="I364" s="6"/>
      <c r="J364" s="67">
        <f t="shared" si="1378"/>
        <v>0</v>
      </c>
      <c r="K364" s="6"/>
      <c r="L364" s="67">
        <f t="shared" si="1407"/>
        <v>0</v>
      </c>
      <c r="M364" s="6"/>
      <c r="N364" s="67">
        <f t="shared" si="1408"/>
        <v>0</v>
      </c>
      <c r="O364" s="6"/>
      <c r="P364" s="67">
        <f t="shared" si="1409"/>
        <v>0</v>
      </c>
      <c r="Q364" s="6"/>
      <c r="R364" s="67">
        <f t="shared" si="1410"/>
        <v>0</v>
      </c>
      <c r="S364" s="6"/>
      <c r="T364" s="67">
        <f t="shared" si="1411"/>
        <v>0</v>
      </c>
      <c r="U364" s="6"/>
      <c r="V364" s="67">
        <f t="shared" si="1412"/>
        <v>0</v>
      </c>
      <c r="W364" s="6"/>
      <c r="X364" s="67">
        <f t="shared" si="1413"/>
        <v>0</v>
      </c>
      <c r="Y364" s="6"/>
      <c r="Z364" s="67">
        <f t="shared" si="1414"/>
        <v>0</v>
      </c>
      <c r="AA364" s="6"/>
      <c r="AB364" s="67">
        <f t="shared" si="1415"/>
        <v>0</v>
      </c>
      <c r="AC364" s="62"/>
      <c r="AD364" s="67">
        <f t="shared" si="1416"/>
        <v>0</v>
      </c>
      <c r="AE364" s="62"/>
      <c r="AF364" s="67">
        <f t="shared" si="1417"/>
        <v>0</v>
      </c>
      <c r="AG364" s="62"/>
      <c r="AH364" s="67">
        <f t="shared" si="1418"/>
        <v>0</v>
      </c>
      <c r="AI364" s="62"/>
      <c r="AJ364" s="67">
        <f t="shared" si="1419"/>
        <v>0</v>
      </c>
      <c r="AK364" s="62"/>
      <c r="AL364" s="67">
        <f t="shared" si="1420"/>
        <v>0</v>
      </c>
      <c r="AM364" s="62"/>
      <c r="AN364" s="67">
        <f t="shared" si="1421"/>
        <v>0</v>
      </c>
      <c r="AO364" s="62"/>
      <c r="AP364" s="67">
        <f t="shared" si="1422"/>
        <v>0</v>
      </c>
      <c r="AQ364" s="62"/>
      <c r="AR364" s="67">
        <f t="shared" si="1423"/>
        <v>0</v>
      </c>
      <c r="AS364" s="62"/>
      <c r="AT364" s="67">
        <f t="shared" si="1424"/>
        <v>0</v>
      </c>
      <c r="AU364" s="62"/>
      <c r="AV364" s="67">
        <f t="shared" si="1425"/>
        <v>0</v>
      </c>
      <c r="AW364" s="62"/>
      <c r="AX364" s="67">
        <f t="shared" si="1426"/>
        <v>0</v>
      </c>
      <c r="AY364" s="62"/>
      <c r="AZ364" s="67">
        <f t="shared" si="1427"/>
        <v>0</v>
      </c>
      <c r="BA364" s="57"/>
      <c r="BB364" s="64">
        <f t="shared" si="1400"/>
        <v>0</v>
      </c>
      <c r="BC364" s="64">
        <f t="shared" si="1371"/>
        <v>0</v>
      </c>
      <c r="BD364" s="4"/>
      <c r="BE364" s="4"/>
      <c r="BF364" s="4"/>
      <c r="BG364" s="236">
        <f t="shared" si="1401"/>
        <v>0</v>
      </c>
      <c r="BH364" s="236">
        <f t="shared" si="1402"/>
        <v>0</v>
      </c>
      <c r="BI364" s="4"/>
      <c r="BJ364" s="4"/>
      <c r="BK364" s="236">
        <f t="shared" si="1403"/>
        <v>0</v>
      </c>
      <c r="BL364" s="236">
        <f t="shared" si="1404"/>
        <v>0</v>
      </c>
      <c r="BM364" s="4"/>
      <c r="BN364" s="4"/>
      <c r="BO364" s="236">
        <f t="shared" si="1372"/>
        <v>0</v>
      </c>
      <c r="BP364" s="236">
        <f t="shared" si="1373"/>
        <v>0</v>
      </c>
      <c r="BQ364" s="4"/>
      <c r="BR364" s="4"/>
      <c r="BS364" s="236">
        <f t="shared" si="1405"/>
        <v>0</v>
      </c>
      <c r="BT364" s="236">
        <f t="shared" si="1406"/>
        <v>0</v>
      </c>
      <c r="BU364" s="4"/>
      <c r="BV364" s="4"/>
      <c r="BW364" s="4"/>
      <c r="BX364" s="4"/>
      <c r="BY364" s="4"/>
      <c r="BZ364" s="4"/>
      <c r="CA364" s="4"/>
      <c r="CB364" s="4"/>
      <c r="CC364" s="4"/>
      <c r="CD364" s="4"/>
      <c r="CE364" s="4"/>
      <c r="CF364" s="4"/>
      <c r="CG364" s="4"/>
      <c r="CH364" s="4"/>
      <c r="CI364" s="4"/>
      <c r="CJ364" s="4"/>
      <c r="CK364" s="4"/>
      <c r="CL364" s="4"/>
      <c r="CM364" s="4">
        <f t="shared" si="1374"/>
        <v>0</v>
      </c>
      <c r="CN364" s="4">
        <f t="shared" si="1375"/>
        <v>0</v>
      </c>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row>
    <row r="365" spans="1:182" s="5" customFormat="1" x14ac:dyDescent="0.2">
      <c r="A365" s="60"/>
      <c r="B365" s="60"/>
      <c r="C365" s="60" t="s">
        <v>10</v>
      </c>
      <c r="D365" s="60">
        <v>35</v>
      </c>
      <c r="E365" s="6"/>
      <c r="F365" s="67">
        <f t="shared" si="1376"/>
        <v>0</v>
      </c>
      <c r="G365" s="6"/>
      <c r="H365" s="67">
        <f>SUM(G365*$D365)</f>
        <v>0</v>
      </c>
      <c r="I365" s="6"/>
      <c r="J365" s="67">
        <f t="shared" si="1378"/>
        <v>0</v>
      </c>
      <c r="K365" s="6"/>
      <c r="L365" s="67">
        <f t="shared" si="1407"/>
        <v>0</v>
      </c>
      <c r="M365" s="6"/>
      <c r="N365" s="67">
        <f t="shared" si="1408"/>
        <v>0</v>
      </c>
      <c r="O365" s="6"/>
      <c r="P365" s="67">
        <f t="shared" si="1409"/>
        <v>0</v>
      </c>
      <c r="Q365" s="6"/>
      <c r="R365" s="67">
        <f t="shared" si="1410"/>
        <v>0</v>
      </c>
      <c r="S365" s="6"/>
      <c r="T365" s="67">
        <f t="shared" si="1411"/>
        <v>0</v>
      </c>
      <c r="U365" s="6"/>
      <c r="V365" s="67">
        <f t="shared" si="1412"/>
        <v>0</v>
      </c>
      <c r="W365" s="6"/>
      <c r="X365" s="67">
        <f t="shared" si="1413"/>
        <v>0</v>
      </c>
      <c r="Y365" s="6"/>
      <c r="Z365" s="67">
        <f t="shared" si="1414"/>
        <v>0</v>
      </c>
      <c r="AA365" s="6"/>
      <c r="AB365" s="67">
        <f t="shared" si="1415"/>
        <v>0</v>
      </c>
      <c r="AC365" s="62"/>
      <c r="AD365" s="67">
        <f t="shared" si="1416"/>
        <v>0</v>
      </c>
      <c r="AE365" s="62"/>
      <c r="AF365" s="67">
        <f t="shared" si="1417"/>
        <v>0</v>
      </c>
      <c r="AG365" s="62"/>
      <c r="AH365" s="67">
        <f t="shared" si="1418"/>
        <v>0</v>
      </c>
      <c r="AI365" s="62"/>
      <c r="AJ365" s="67">
        <f t="shared" si="1419"/>
        <v>0</v>
      </c>
      <c r="AK365" s="62"/>
      <c r="AL365" s="67">
        <f t="shared" si="1420"/>
        <v>0</v>
      </c>
      <c r="AM365" s="62"/>
      <c r="AN365" s="67">
        <f t="shared" si="1421"/>
        <v>0</v>
      </c>
      <c r="AO365" s="62"/>
      <c r="AP365" s="67">
        <f t="shared" si="1422"/>
        <v>0</v>
      </c>
      <c r="AQ365" s="62"/>
      <c r="AR365" s="67">
        <f t="shared" si="1423"/>
        <v>0</v>
      </c>
      <c r="AS365" s="62"/>
      <c r="AT365" s="67">
        <f t="shared" si="1424"/>
        <v>0</v>
      </c>
      <c r="AU365" s="62"/>
      <c r="AV365" s="67">
        <f t="shared" si="1425"/>
        <v>0</v>
      </c>
      <c r="AW365" s="62"/>
      <c r="AX365" s="67">
        <f t="shared" si="1426"/>
        <v>0</v>
      </c>
      <c r="AY365" s="62"/>
      <c r="AZ365" s="67">
        <f t="shared" si="1427"/>
        <v>0</v>
      </c>
      <c r="BA365" s="57"/>
      <c r="BB365" s="64">
        <f t="shared" si="1400"/>
        <v>0</v>
      </c>
      <c r="BC365" s="64">
        <f t="shared" si="1371"/>
        <v>0</v>
      </c>
      <c r="BD365" s="4"/>
      <c r="BE365" s="4"/>
      <c r="BF365" s="4"/>
      <c r="BG365" s="236">
        <f t="shared" si="1401"/>
        <v>0</v>
      </c>
      <c r="BH365" s="236">
        <f t="shared" si="1402"/>
        <v>0</v>
      </c>
      <c r="BI365" s="4"/>
      <c r="BJ365" s="4"/>
      <c r="BK365" s="236">
        <f t="shared" si="1403"/>
        <v>0</v>
      </c>
      <c r="BL365" s="236">
        <f t="shared" si="1404"/>
        <v>0</v>
      </c>
      <c r="BM365" s="4"/>
      <c r="BN365" s="4"/>
      <c r="BO365" s="236">
        <f t="shared" si="1372"/>
        <v>0</v>
      </c>
      <c r="BP365" s="236">
        <f t="shared" si="1373"/>
        <v>0</v>
      </c>
      <c r="BQ365" s="4"/>
      <c r="BR365" s="4"/>
      <c r="BS365" s="236">
        <f t="shared" si="1405"/>
        <v>0</v>
      </c>
      <c r="BT365" s="236">
        <f t="shared" si="1406"/>
        <v>0</v>
      </c>
      <c r="BU365" s="4"/>
      <c r="BV365" s="4"/>
      <c r="BW365" s="4"/>
      <c r="BX365" s="4"/>
      <c r="BY365" s="4"/>
      <c r="BZ365" s="4"/>
      <c r="CA365" s="4"/>
      <c r="CB365" s="4"/>
      <c r="CC365" s="4"/>
      <c r="CD365" s="4"/>
      <c r="CE365" s="4"/>
      <c r="CF365" s="4"/>
      <c r="CG365" s="4"/>
      <c r="CH365" s="4"/>
      <c r="CI365" s="4"/>
      <c r="CJ365" s="4"/>
      <c r="CK365" s="4"/>
      <c r="CL365" s="4"/>
      <c r="CM365" s="4">
        <f t="shared" si="1374"/>
        <v>0</v>
      </c>
      <c r="CN365" s="4">
        <f t="shared" si="1375"/>
        <v>0</v>
      </c>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row>
    <row r="366" spans="1:182" s="5" customFormat="1" x14ac:dyDescent="0.2">
      <c r="A366" s="19"/>
      <c r="B366" s="19"/>
      <c r="C366" s="19"/>
      <c r="D366" s="19"/>
      <c r="E366" s="19"/>
      <c r="F366" s="19"/>
      <c r="G366" s="19"/>
      <c r="H366" s="19"/>
      <c r="I366" s="19"/>
      <c r="J366" s="19"/>
      <c r="K366" s="58"/>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58"/>
      <c r="AJ366" s="19"/>
      <c r="AK366" s="19"/>
      <c r="AL366" s="19"/>
      <c r="AM366" s="19"/>
      <c r="AN366" s="19"/>
      <c r="AO366" s="19"/>
      <c r="AP366" s="19"/>
      <c r="AQ366" s="19"/>
      <c r="AR366" s="19"/>
      <c r="AS366" s="19"/>
      <c r="AT366" s="19"/>
      <c r="AU366" s="19"/>
      <c r="AV366" s="19"/>
      <c r="AW366" s="19"/>
      <c r="AX366" s="19"/>
      <c r="AY366" s="19"/>
      <c r="AZ366" s="19"/>
      <c r="BA366" s="19"/>
      <c r="BB366" s="17"/>
      <c r="BC366" s="17"/>
      <c r="BD366" s="4"/>
      <c r="BE366" s="4"/>
      <c r="BF366" s="4"/>
      <c r="BG366" s="236">
        <f t="shared" si="1401"/>
        <v>0</v>
      </c>
      <c r="BH366" s="236">
        <f t="shared" si="1402"/>
        <v>0</v>
      </c>
      <c r="BI366" s="4"/>
      <c r="BJ366" s="4"/>
      <c r="BK366" s="236">
        <f t="shared" si="1403"/>
        <v>0</v>
      </c>
      <c r="BL366" s="236">
        <f t="shared" si="1404"/>
        <v>0</v>
      </c>
      <c r="BM366" s="4"/>
      <c r="BN366" s="4"/>
      <c r="BO366" s="236">
        <f t="shared" si="1372"/>
        <v>0</v>
      </c>
      <c r="BP366" s="236">
        <f t="shared" si="1373"/>
        <v>0</v>
      </c>
      <c r="BQ366" s="4"/>
      <c r="BR366" s="4"/>
      <c r="BS366" s="236">
        <f t="shared" si="1405"/>
        <v>0</v>
      </c>
      <c r="BT366" s="236">
        <f t="shared" si="1406"/>
        <v>0</v>
      </c>
      <c r="BU366" s="4"/>
      <c r="BV366" s="4"/>
      <c r="BW366" s="4"/>
      <c r="BX366" s="4"/>
      <c r="BY366" s="4"/>
      <c r="BZ366" s="4"/>
      <c r="CA366" s="4"/>
      <c r="CB366" s="4"/>
      <c r="CC366" s="4"/>
      <c r="CD366" s="4"/>
      <c r="CE366" s="4"/>
      <c r="CF366" s="4"/>
      <c r="CG366" s="4"/>
      <c r="CH366" s="4"/>
      <c r="CI366" s="4"/>
      <c r="CJ366" s="4"/>
      <c r="CK366" s="4"/>
      <c r="CL366" s="4"/>
      <c r="CM366" s="4">
        <f t="shared" si="1374"/>
        <v>0</v>
      </c>
      <c r="CN366" s="4">
        <f t="shared" si="1375"/>
        <v>0</v>
      </c>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row>
    <row r="367" spans="1:182" s="5" customFormat="1"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59"/>
      <c r="AD367" s="19"/>
      <c r="AE367" s="59"/>
      <c r="AF367" s="19"/>
      <c r="AG367" s="59"/>
      <c r="AH367" s="19"/>
      <c r="AI367" s="59"/>
      <c r="AJ367" s="19"/>
      <c r="AK367" s="59"/>
      <c r="AL367" s="19"/>
      <c r="AM367" s="59"/>
      <c r="AN367" s="19"/>
      <c r="AO367" s="59"/>
      <c r="AP367" s="19"/>
      <c r="AQ367" s="59"/>
      <c r="AR367" s="19"/>
      <c r="AS367" s="59"/>
      <c r="AT367" s="19"/>
      <c r="AU367" s="59"/>
      <c r="AV367" s="19"/>
      <c r="AW367" s="59"/>
      <c r="AX367" s="19"/>
      <c r="AY367" s="59"/>
      <c r="AZ367" s="19"/>
      <c r="BA367" s="19"/>
      <c r="BB367" s="17"/>
      <c r="BC367" s="17"/>
      <c r="BD367" s="66"/>
      <c r="BE367" s="4"/>
      <c r="BF367" s="4"/>
      <c r="BG367" s="236">
        <f t="shared" si="1401"/>
        <v>0</v>
      </c>
      <c r="BH367" s="236">
        <f t="shared" si="1402"/>
        <v>0</v>
      </c>
      <c r="BI367" s="4"/>
      <c r="BJ367" s="4"/>
      <c r="BK367" s="236">
        <f t="shared" si="1403"/>
        <v>0</v>
      </c>
      <c r="BL367" s="236">
        <f t="shared" si="1404"/>
        <v>0</v>
      </c>
      <c r="BM367" s="4"/>
      <c r="BN367" s="4"/>
      <c r="BO367" s="236">
        <f t="shared" si="1372"/>
        <v>0</v>
      </c>
      <c r="BP367" s="236">
        <f t="shared" si="1373"/>
        <v>0</v>
      </c>
      <c r="BQ367" s="4"/>
      <c r="BR367" s="4"/>
      <c r="BS367" s="236">
        <f t="shared" si="1405"/>
        <v>0</v>
      </c>
      <c r="BT367" s="236">
        <f t="shared" si="1406"/>
        <v>0</v>
      </c>
      <c r="BU367" s="4"/>
      <c r="BV367" s="4"/>
      <c r="BW367" s="4"/>
      <c r="BX367" s="4"/>
      <c r="BY367" s="4"/>
      <c r="BZ367" s="4"/>
      <c r="CA367" s="4"/>
      <c r="CB367" s="4"/>
      <c r="CC367" s="4"/>
      <c r="CD367" s="4"/>
      <c r="CE367" s="4"/>
      <c r="CF367" s="4"/>
      <c r="CG367" s="4"/>
      <c r="CH367" s="4"/>
      <c r="CI367" s="4"/>
      <c r="CJ367" s="4"/>
      <c r="CK367" s="4"/>
      <c r="CL367" s="4"/>
      <c r="CM367" s="4">
        <f t="shared" si="1374"/>
        <v>0</v>
      </c>
      <c r="CN367" s="4">
        <f t="shared" si="1375"/>
        <v>0</v>
      </c>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row>
    <row r="368" spans="1:182" s="14" customFormat="1" ht="48" x14ac:dyDescent="0.2">
      <c r="A368" s="68"/>
      <c r="B368" s="68" t="s">
        <v>80</v>
      </c>
      <c r="C368" s="68"/>
      <c r="D368" s="68"/>
      <c r="E368" s="68">
        <f t="shared" ref="E368:AZ368" si="1451">SUM(E334:E365)</f>
        <v>13.75</v>
      </c>
      <c r="F368" s="153">
        <f t="shared" si="1451"/>
        <v>1579.5</v>
      </c>
      <c r="G368" s="68">
        <f t="shared" si="1451"/>
        <v>69.25</v>
      </c>
      <c r="H368" s="68">
        <f t="shared" si="1451"/>
        <v>6143.75</v>
      </c>
      <c r="I368" s="68">
        <f t="shared" si="1451"/>
        <v>29.25</v>
      </c>
      <c r="J368" s="68">
        <f t="shared" si="1451"/>
        <v>3074.75</v>
      </c>
      <c r="K368" s="68">
        <f t="shared" si="1451"/>
        <v>7</v>
      </c>
      <c r="L368" s="68">
        <f t="shared" si="1451"/>
        <v>826</v>
      </c>
      <c r="M368" s="68">
        <f t="shared" si="1451"/>
        <v>18.5</v>
      </c>
      <c r="N368" s="68">
        <f t="shared" si="1451"/>
        <v>2093.25</v>
      </c>
      <c r="O368" s="68">
        <f t="shared" si="1451"/>
        <v>0</v>
      </c>
      <c r="P368" s="68">
        <f t="shared" si="1451"/>
        <v>0</v>
      </c>
      <c r="Q368" s="68">
        <f t="shared" si="1451"/>
        <v>0</v>
      </c>
      <c r="R368" s="68">
        <f t="shared" si="1451"/>
        <v>0</v>
      </c>
      <c r="S368" s="68">
        <f t="shared" si="1451"/>
        <v>0</v>
      </c>
      <c r="T368" s="68">
        <f t="shared" si="1451"/>
        <v>0</v>
      </c>
      <c r="U368" s="68">
        <f t="shared" si="1451"/>
        <v>0</v>
      </c>
      <c r="V368" s="68">
        <f t="shared" si="1451"/>
        <v>0</v>
      </c>
      <c r="W368" s="68">
        <f t="shared" si="1451"/>
        <v>0</v>
      </c>
      <c r="X368" s="68">
        <f t="shared" si="1451"/>
        <v>0</v>
      </c>
      <c r="Y368" s="68">
        <f t="shared" si="1451"/>
        <v>0</v>
      </c>
      <c r="Z368" s="68">
        <f t="shared" si="1451"/>
        <v>0</v>
      </c>
      <c r="AA368" s="68">
        <f t="shared" si="1451"/>
        <v>0</v>
      </c>
      <c r="AB368" s="68">
        <f t="shared" si="1451"/>
        <v>0</v>
      </c>
      <c r="AC368" s="68">
        <f t="shared" si="1451"/>
        <v>0</v>
      </c>
      <c r="AD368" s="68">
        <f t="shared" si="1451"/>
        <v>0</v>
      </c>
      <c r="AE368" s="68">
        <f t="shared" si="1451"/>
        <v>0</v>
      </c>
      <c r="AF368" s="68">
        <f t="shared" si="1451"/>
        <v>0</v>
      </c>
      <c r="AG368" s="68">
        <f t="shared" si="1451"/>
        <v>0</v>
      </c>
      <c r="AH368" s="68">
        <f t="shared" si="1451"/>
        <v>0</v>
      </c>
      <c r="AI368" s="68">
        <f t="shared" si="1451"/>
        <v>0</v>
      </c>
      <c r="AJ368" s="68">
        <f t="shared" si="1451"/>
        <v>0</v>
      </c>
      <c r="AK368" s="68">
        <f t="shared" si="1451"/>
        <v>0</v>
      </c>
      <c r="AL368" s="68">
        <f t="shared" si="1451"/>
        <v>0</v>
      </c>
      <c r="AM368" s="68">
        <f t="shared" si="1451"/>
        <v>0</v>
      </c>
      <c r="AN368" s="68">
        <f t="shared" si="1451"/>
        <v>0</v>
      </c>
      <c r="AO368" s="68">
        <f t="shared" si="1451"/>
        <v>0</v>
      </c>
      <c r="AP368" s="68">
        <f t="shared" si="1451"/>
        <v>0</v>
      </c>
      <c r="AQ368" s="68">
        <f t="shared" si="1451"/>
        <v>0</v>
      </c>
      <c r="AR368" s="68">
        <f t="shared" si="1451"/>
        <v>0</v>
      </c>
      <c r="AS368" s="68">
        <f t="shared" si="1451"/>
        <v>0</v>
      </c>
      <c r="AT368" s="68">
        <f t="shared" si="1451"/>
        <v>0</v>
      </c>
      <c r="AU368" s="68">
        <f t="shared" si="1451"/>
        <v>0</v>
      </c>
      <c r="AV368" s="68">
        <f t="shared" si="1451"/>
        <v>0</v>
      </c>
      <c r="AW368" s="68">
        <f t="shared" si="1451"/>
        <v>0</v>
      </c>
      <c r="AX368" s="68">
        <f t="shared" si="1451"/>
        <v>0</v>
      </c>
      <c r="AY368" s="68">
        <f t="shared" si="1451"/>
        <v>0</v>
      </c>
      <c r="AZ368" s="68">
        <f t="shared" si="1451"/>
        <v>0</v>
      </c>
      <c r="BA368" s="68"/>
      <c r="BB368" s="69">
        <f>SUM(BB334:BB365)</f>
        <v>137.75</v>
      </c>
      <c r="BC368" s="69">
        <f>SUM(BC334:BC365)</f>
        <v>13717.25</v>
      </c>
      <c r="BD368" s="70" t="s">
        <v>80</v>
      </c>
      <c r="BE368" s="153">
        <f>SUM(BE334:BE367)</f>
        <v>0</v>
      </c>
      <c r="BF368" s="153">
        <f t="shared" ref="BF368:CL368" si="1452">SUM(BF334:BF367)</f>
        <v>0</v>
      </c>
      <c r="BG368" s="153">
        <f>SUM(BG334:BG367)</f>
        <v>13.75</v>
      </c>
      <c r="BH368" s="153">
        <f>SUM(BH334:BH367)</f>
        <v>1579.5</v>
      </c>
      <c r="BI368" s="153">
        <f t="shared" si="1452"/>
        <v>0</v>
      </c>
      <c r="BJ368" s="153">
        <f t="shared" si="1452"/>
        <v>0</v>
      </c>
      <c r="BK368" s="153">
        <f>SUM(BK334:BK367)</f>
        <v>69.25</v>
      </c>
      <c r="BL368" s="153">
        <f>SUM(BL334:BL367)</f>
        <v>6143.75</v>
      </c>
      <c r="BM368" s="153">
        <f t="shared" si="1452"/>
        <v>0</v>
      </c>
      <c r="BN368" s="153">
        <f t="shared" si="1452"/>
        <v>0</v>
      </c>
      <c r="BO368" s="153">
        <f>SUM(BO334:BO367)</f>
        <v>29.25</v>
      </c>
      <c r="BP368" s="153">
        <f>SUM(BP334:BP367)</f>
        <v>3074.75</v>
      </c>
      <c r="BQ368" s="153">
        <f t="shared" si="1452"/>
        <v>0</v>
      </c>
      <c r="BR368" s="153">
        <f t="shared" si="1452"/>
        <v>0</v>
      </c>
      <c r="BS368" s="153">
        <f>SUM(BS334:BS367)</f>
        <v>7</v>
      </c>
      <c r="BT368" s="153">
        <f>SUM(BT334:BT367)</f>
        <v>826</v>
      </c>
      <c r="BU368" s="153">
        <f t="shared" si="1452"/>
        <v>0</v>
      </c>
      <c r="BV368" s="153">
        <f t="shared" si="1452"/>
        <v>0</v>
      </c>
      <c r="BW368" s="153">
        <f t="shared" si="1452"/>
        <v>0</v>
      </c>
      <c r="BX368" s="153">
        <f t="shared" si="1452"/>
        <v>0</v>
      </c>
      <c r="BY368" s="153">
        <f t="shared" si="1452"/>
        <v>0</v>
      </c>
      <c r="BZ368" s="153">
        <f t="shared" si="1452"/>
        <v>0</v>
      </c>
      <c r="CA368" s="153">
        <f t="shared" si="1452"/>
        <v>0</v>
      </c>
      <c r="CB368" s="153">
        <f t="shared" si="1452"/>
        <v>0</v>
      </c>
      <c r="CC368" s="153">
        <f t="shared" si="1452"/>
        <v>0</v>
      </c>
      <c r="CD368" s="153">
        <f t="shared" si="1452"/>
        <v>0</v>
      </c>
      <c r="CE368" s="153">
        <f t="shared" si="1452"/>
        <v>0</v>
      </c>
      <c r="CF368" s="153">
        <f t="shared" si="1452"/>
        <v>0</v>
      </c>
      <c r="CG368" s="153">
        <f t="shared" si="1452"/>
        <v>0</v>
      </c>
      <c r="CH368" s="153">
        <f t="shared" si="1452"/>
        <v>0</v>
      </c>
      <c r="CI368" s="153">
        <f t="shared" si="1452"/>
        <v>0</v>
      </c>
      <c r="CJ368" s="153">
        <f t="shared" si="1452"/>
        <v>0</v>
      </c>
      <c r="CK368" s="153">
        <f t="shared" si="1452"/>
        <v>0</v>
      </c>
      <c r="CL368" s="153">
        <f t="shared" si="1452"/>
        <v>0</v>
      </c>
      <c r="CM368" s="69">
        <f>SUM(CM335:CM365)</f>
        <v>0</v>
      </c>
      <c r="CN368" s="69">
        <f>SUM(CN335:CN365)</f>
        <v>0</v>
      </c>
      <c r="CO368" s="70" t="s">
        <v>80</v>
      </c>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c r="DS368" s="18"/>
      <c r="DT368" s="18"/>
      <c r="DU368" s="18"/>
      <c r="DV368" s="18"/>
      <c r="DW368" s="18"/>
      <c r="DX368" s="18"/>
      <c r="DY368" s="18"/>
      <c r="DZ368" s="18"/>
      <c r="EA368" s="18"/>
      <c r="EB368" s="18"/>
      <c r="EC368" s="18"/>
      <c r="ED368" s="18"/>
      <c r="EE368" s="18"/>
      <c r="EF368" s="18"/>
      <c r="EG368" s="18"/>
      <c r="EH368" s="18"/>
      <c r="EI368" s="18"/>
      <c r="EJ368" s="18"/>
      <c r="EK368" s="18"/>
      <c r="EL368" s="18"/>
      <c r="EM368" s="18"/>
      <c r="EN368" s="18"/>
      <c r="EO368" s="18"/>
      <c r="EP368" s="18"/>
      <c r="EQ368" s="18"/>
      <c r="ER368" s="18"/>
      <c r="ES368" s="18"/>
      <c r="ET368" s="18"/>
      <c r="EU368" s="18"/>
      <c r="EV368" s="18"/>
      <c r="EW368" s="18"/>
      <c r="EX368" s="18"/>
      <c r="EY368" s="18"/>
      <c r="EZ368" s="18"/>
      <c r="FA368" s="18"/>
      <c r="FB368" s="18"/>
      <c r="FC368" s="18"/>
      <c r="FD368" s="18"/>
      <c r="FE368" s="18"/>
      <c r="FF368" s="18"/>
      <c r="FG368" s="18"/>
      <c r="FH368" s="18"/>
      <c r="FI368" s="18"/>
      <c r="FJ368" s="18"/>
      <c r="FK368" s="18"/>
      <c r="FL368" s="18"/>
      <c r="FM368" s="18"/>
      <c r="FN368" s="18"/>
      <c r="FO368" s="18"/>
      <c r="FP368" s="18"/>
      <c r="FQ368" s="18"/>
      <c r="FR368" s="18"/>
      <c r="FS368" s="18"/>
      <c r="FT368" s="18"/>
      <c r="FU368" s="18"/>
      <c r="FV368" s="18"/>
      <c r="FW368" s="18"/>
      <c r="FX368" s="18"/>
      <c r="FY368" s="18"/>
      <c r="FZ368" s="18"/>
    </row>
    <row r="369" spans="1:182" ht="24" x14ac:dyDescent="0.2">
      <c r="A369" s="68"/>
      <c r="B369" s="68" t="s">
        <v>81</v>
      </c>
      <c r="C369" s="68"/>
      <c r="D369" s="68"/>
      <c r="E369" s="265">
        <f>F368/E368</f>
        <v>114.87272727272727</v>
      </c>
      <c r="F369" s="265"/>
      <c r="G369" s="265">
        <f>H368/G368</f>
        <v>88.718411552346566</v>
      </c>
      <c r="H369" s="265"/>
      <c r="I369" s="265">
        <f>J368/I368</f>
        <v>105.11965811965813</v>
      </c>
      <c r="J369" s="265"/>
      <c r="K369" s="265">
        <f>L368/K368</f>
        <v>118</v>
      </c>
      <c r="L369" s="265"/>
      <c r="M369" s="265">
        <f>N368/M368</f>
        <v>113.14864864864865</v>
      </c>
      <c r="N369" s="265"/>
      <c r="O369" s="265" t="e">
        <f>P368/O368</f>
        <v>#DIV/0!</v>
      </c>
      <c r="P369" s="265"/>
      <c r="Q369" s="265" t="e">
        <f>R368/Q368</f>
        <v>#DIV/0!</v>
      </c>
      <c r="R369" s="265"/>
      <c r="S369" s="265" t="e">
        <f>T368/S368</f>
        <v>#DIV/0!</v>
      </c>
      <c r="T369" s="265"/>
      <c r="U369" s="265" t="e">
        <f>V368/U368</f>
        <v>#DIV/0!</v>
      </c>
      <c r="V369" s="265"/>
      <c r="W369" s="265" t="e">
        <f>X368/W368</f>
        <v>#DIV/0!</v>
      </c>
      <c r="X369" s="265"/>
      <c r="Y369" s="265" t="e">
        <f>Z368/Y368</f>
        <v>#DIV/0!</v>
      </c>
      <c r="Z369" s="265"/>
      <c r="AA369" s="265" t="e">
        <f>AB368/AA368</f>
        <v>#DIV/0!</v>
      </c>
      <c r="AB369" s="265"/>
      <c r="AC369" s="265" t="e">
        <f>AD368/AC368</f>
        <v>#DIV/0!</v>
      </c>
      <c r="AD369" s="265"/>
      <c r="AE369" s="265" t="e">
        <f>AF368/AE368</f>
        <v>#DIV/0!</v>
      </c>
      <c r="AF369" s="265"/>
      <c r="AG369" s="265" t="e">
        <f>AH368/AG368</f>
        <v>#DIV/0!</v>
      </c>
      <c r="AH369" s="265"/>
      <c r="AI369" s="265" t="e">
        <f>AJ368/AI368</f>
        <v>#DIV/0!</v>
      </c>
      <c r="AJ369" s="265"/>
      <c r="AK369" s="265" t="e">
        <f>AL368/AK368</f>
        <v>#DIV/0!</v>
      </c>
      <c r="AL369" s="265"/>
      <c r="AM369" s="265" t="e">
        <f>AN368/AM368</f>
        <v>#DIV/0!</v>
      </c>
      <c r="AN369" s="265"/>
      <c r="AO369" s="265" t="e">
        <f>AP368/AO368</f>
        <v>#DIV/0!</v>
      </c>
      <c r="AP369" s="265"/>
      <c r="AQ369" s="265" t="e">
        <f>AR368/AQ368</f>
        <v>#DIV/0!</v>
      </c>
      <c r="AR369" s="265"/>
      <c r="AS369" s="265" t="e">
        <f>AT368/AS368</f>
        <v>#DIV/0!</v>
      </c>
      <c r="AT369" s="265"/>
      <c r="AU369" s="265" t="e">
        <f>AV368/AU368</f>
        <v>#DIV/0!</v>
      </c>
      <c r="AV369" s="265"/>
      <c r="AW369" s="265" t="e">
        <f>AX368/AW368</f>
        <v>#DIV/0!</v>
      </c>
      <c r="AX369" s="265"/>
      <c r="AY369" s="265" t="e">
        <f>AZ368/AY368</f>
        <v>#DIV/0!</v>
      </c>
      <c r="AZ369" s="265"/>
      <c r="BA369" s="73"/>
      <c r="BB369" s="266">
        <f>BC368/BB368</f>
        <v>99.580762250453716</v>
      </c>
      <c r="BC369" s="266"/>
      <c r="BD369" s="71" t="s">
        <v>82</v>
      </c>
      <c r="BE369" s="265"/>
      <c r="BF369" s="265"/>
      <c r="BG369" s="234"/>
      <c r="BH369" s="234"/>
      <c r="BI369" s="265"/>
      <c r="BJ369" s="265"/>
      <c r="BK369" s="234"/>
      <c r="BL369" s="234"/>
      <c r="BM369" s="265"/>
      <c r="BN369" s="265"/>
      <c r="BO369" s="234"/>
      <c r="BP369" s="234"/>
      <c r="BQ369" s="265"/>
      <c r="BR369" s="265"/>
      <c r="BS369" s="244"/>
      <c r="BT369" s="244"/>
      <c r="BU369" s="265"/>
      <c r="BV369" s="265"/>
      <c r="BW369" s="265"/>
      <c r="BX369" s="265"/>
      <c r="BY369" s="265"/>
      <c r="BZ369" s="265"/>
      <c r="CA369" s="265"/>
      <c r="CB369" s="265"/>
      <c r="CC369" s="265"/>
      <c r="CD369" s="265"/>
      <c r="CE369" s="265"/>
      <c r="CF369" s="265"/>
      <c r="CG369" s="265"/>
      <c r="CH369" s="265"/>
      <c r="CI369" s="265"/>
      <c r="CJ369" s="265"/>
      <c r="CK369" s="234"/>
      <c r="CL369" s="181"/>
      <c r="CM369" s="266" t="e">
        <f>CN368/CM368</f>
        <v>#DIV/0!</v>
      </c>
      <c r="CN369" s="266"/>
      <c r="CO369" s="71" t="s">
        <v>82</v>
      </c>
      <c r="FW369" s="4"/>
      <c r="FX369" s="4"/>
      <c r="FY369" s="4"/>
      <c r="FZ369" s="4"/>
    </row>
    <row r="370" spans="1:182" x14ac:dyDescent="0.2">
      <c r="FW370" s="4"/>
      <c r="FX370" s="4"/>
      <c r="FY370" s="4"/>
      <c r="FZ370" s="4"/>
    </row>
    <row r="371" spans="1:182" x14ac:dyDescent="0.2">
      <c r="FW371" s="4"/>
      <c r="FX371" s="4"/>
      <c r="FY371" s="4"/>
      <c r="FZ371" s="4"/>
    </row>
    <row r="372" spans="1:182" s="4" customFormat="1" ht="12.75" customHeight="1" x14ac:dyDescent="0.2">
      <c r="A372" s="52"/>
      <c r="B372" s="52"/>
      <c r="C372" s="53"/>
      <c r="D372" s="53"/>
      <c r="E372" s="269">
        <v>2016</v>
      </c>
      <c r="F372" s="270"/>
      <c r="G372" s="270"/>
      <c r="H372" s="270"/>
      <c r="I372" s="270"/>
      <c r="J372" s="270"/>
      <c r="K372" s="270"/>
      <c r="L372" s="270"/>
      <c r="M372" s="270"/>
      <c r="N372" s="270"/>
      <c r="O372" s="270"/>
      <c r="P372" s="270"/>
      <c r="Q372" s="270"/>
      <c r="R372" s="270"/>
      <c r="S372" s="270"/>
      <c r="T372" s="270"/>
      <c r="U372" s="270"/>
      <c r="V372" s="270"/>
      <c r="W372" s="270"/>
      <c r="X372" s="270"/>
      <c r="Y372" s="270"/>
      <c r="Z372" s="270"/>
      <c r="AA372" s="270"/>
      <c r="AB372" s="271"/>
      <c r="AC372" s="275">
        <v>2017</v>
      </c>
      <c r="AD372" s="276"/>
      <c r="AE372" s="276"/>
      <c r="AF372" s="276"/>
      <c r="AG372" s="276"/>
      <c r="AH372" s="276"/>
      <c r="AI372" s="276"/>
      <c r="AJ372" s="276"/>
      <c r="AK372" s="276"/>
      <c r="AL372" s="276"/>
      <c r="AM372" s="276"/>
      <c r="AN372" s="276"/>
      <c r="AO372" s="276"/>
      <c r="AP372" s="276"/>
      <c r="AQ372" s="276"/>
      <c r="AR372" s="276"/>
      <c r="AS372" s="276"/>
      <c r="AT372" s="276"/>
      <c r="AU372" s="276"/>
      <c r="AV372" s="276"/>
      <c r="AW372" s="276"/>
      <c r="AX372" s="276"/>
      <c r="AY372" s="276"/>
      <c r="AZ372" s="277"/>
      <c r="BA372" s="65"/>
      <c r="BB372" s="17"/>
      <c r="BC372" s="17"/>
    </row>
    <row r="373" spans="1:182" s="5" customFormat="1" ht="15.75" x14ac:dyDescent="0.25">
      <c r="A373" s="72"/>
      <c r="B373" s="72" t="str">
        <f>'Stundenverteilung INGE'!S5</f>
        <v>Reserve</v>
      </c>
      <c r="C373" s="281" t="str">
        <f>'Stundenverteilung INGE'!S7</f>
        <v>offen</v>
      </c>
      <c r="D373" s="282"/>
      <c r="E373" s="272"/>
      <c r="F373" s="273"/>
      <c r="G373" s="273"/>
      <c r="H373" s="273"/>
      <c r="I373" s="273"/>
      <c r="J373" s="273"/>
      <c r="K373" s="273"/>
      <c r="L373" s="273"/>
      <c r="M373" s="273"/>
      <c r="N373" s="273"/>
      <c r="O373" s="273"/>
      <c r="P373" s="273"/>
      <c r="Q373" s="273"/>
      <c r="R373" s="273"/>
      <c r="S373" s="273"/>
      <c r="T373" s="273"/>
      <c r="U373" s="273"/>
      <c r="V373" s="273"/>
      <c r="W373" s="273"/>
      <c r="X373" s="273"/>
      <c r="Y373" s="273"/>
      <c r="Z373" s="273"/>
      <c r="AA373" s="273"/>
      <c r="AB373" s="274"/>
      <c r="AC373" s="278"/>
      <c r="AD373" s="279"/>
      <c r="AE373" s="279"/>
      <c r="AF373" s="279"/>
      <c r="AG373" s="279"/>
      <c r="AH373" s="279"/>
      <c r="AI373" s="279"/>
      <c r="AJ373" s="279"/>
      <c r="AK373" s="279"/>
      <c r="AL373" s="279"/>
      <c r="AM373" s="279"/>
      <c r="AN373" s="279"/>
      <c r="AO373" s="279"/>
      <c r="AP373" s="279"/>
      <c r="AQ373" s="279"/>
      <c r="AR373" s="279"/>
      <c r="AS373" s="279"/>
      <c r="AT373" s="279"/>
      <c r="AU373" s="279"/>
      <c r="AV373" s="279"/>
      <c r="AW373" s="279"/>
      <c r="AX373" s="279"/>
      <c r="AY373" s="279"/>
      <c r="AZ373" s="280"/>
      <c r="BA373" s="65"/>
      <c r="BB373" s="16"/>
      <c r="BC373" s="16"/>
      <c r="BD373" s="4"/>
      <c r="BE373" s="183" t="s">
        <v>176</v>
      </c>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row>
    <row r="374" spans="1:182" s="5" customFormat="1" ht="24" x14ac:dyDescent="0.2">
      <c r="A374" s="54" t="s">
        <v>0</v>
      </c>
      <c r="B374" s="54" t="s">
        <v>103</v>
      </c>
      <c r="C374" s="55" t="s">
        <v>1</v>
      </c>
      <c r="D374" s="55" t="s">
        <v>6</v>
      </c>
      <c r="E374" s="56" t="s">
        <v>13</v>
      </c>
      <c r="F374" s="56" t="s">
        <v>14</v>
      </c>
      <c r="G374" s="56" t="s">
        <v>15</v>
      </c>
      <c r="H374" s="56" t="s">
        <v>16</v>
      </c>
      <c r="I374" s="56" t="s">
        <v>17</v>
      </c>
      <c r="J374" s="56" t="s">
        <v>18</v>
      </c>
      <c r="K374" s="56" t="s">
        <v>19</v>
      </c>
      <c r="L374" s="56" t="s">
        <v>20</v>
      </c>
      <c r="M374" s="56" t="s">
        <v>21</v>
      </c>
      <c r="N374" s="56" t="s">
        <v>22</v>
      </c>
      <c r="O374" s="56" t="s">
        <v>23</v>
      </c>
      <c r="P374" s="56" t="s">
        <v>24</v>
      </c>
      <c r="Q374" s="56" t="s">
        <v>25</v>
      </c>
      <c r="R374" s="56" t="s">
        <v>26</v>
      </c>
      <c r="S374" s="56" t="s">
        <v>27</v>
      </c>
      <c r="T374" s="56" t="s">
        <v>28</v>
      </c>
      <c r="U374" s="56" t="s">
        <v>29</v>
      </c>
      <c r="V374" s="56" t="s">
        <v>30</v>
      </c>
      <c r="W374" s="56" t="s">
        <v>31</v>
      </c>
      <c r="X374" s="56" t="s">
        <v>32</v>
      </c>
      <c r="Y374" s="56" t="s">
        <v>33</v>
      </c>
      <c r="Z374" s="56" t="s">
        <v>36</v>
      </c>
      <c r="AA374" s="56" t="s">
        <v>34</v>
      </c>
      <c r="AB374" s="56" t="s">
        <v>35</v>
      </c>
      <c r="AC374" s="61" t="s">
        <v>13</v>
      </c>
      <c r="AD374" s="61" t="s">
        <v>14</v>
      </c>
      <c r="AE374" s="61" t="s">
        <v>15</v>
      </c>
      <c r="AF374" s="61" t="s">
        <v>16</v>
      </c>
      <c r="AG374" s="61" t="s">
        <v>17</v>
      </c>
      <c r="AH374" s="61" t="s">
        <v>18</v>
      </c>
      <c r="AI374" s="61" t="s">
        <v>19</v>
      </c>
      <c r="AJ374" s="61" t="s">
        <v>20</v>
      </c>
      <c r="AK374" s="61" t="s">
        <v>21</v>
      </c>
      <c r="AL374" s="61" t="s">
        <v>22</v>
      </c>
      <c r="AM374" s="61" t="s">
        <v>23</v>
      </c>
      <c r="AN374" s="61" t="s">
        <v>24</v>
      </c>
      <c r="AO374" s="61" t="s">
        <v>25</v>
      </c>
      <c r="AP374" s="61" t="s">
        <v>26</v>
      </c>
      <c r="AQ374" s="61" t="s">
        <v>27</v>
      </c>
      <c r="AR374" s="61" t="s">
        <v>28</v>
      </c>
      <c r="AS374" s="61" t="s">
        <v>29</v>
      </c>
      <c r="AT374" s="61" t="s">
        <v>30</v>
      </c>
      <c r="AU374" s="61" t="s">
        <v>31</v>
      </c>
      <c r="AV374" s="61" t="s">
        <v>32</v>
      </c>
      <c r="AW374" s="61" t="s">
        <v>33</v>
      </c>
      <c r="AX374" s="61" t="s">
        <v>36</v>
      </c>
      <c r="AY374" s="61" t="s">
        <v>34</v>
      </c>
      <c r="AZ374" s="61" t="s">
        <v>35</v>
      </c>
      <c r="BA374" s="61"/>
      <c r="BB374" s="63" t="s">
        <v>4</v>
      </c>
      <c r="BC374" s="63" t="s">
        <v>5</v>
      </c>
      <c r="BD374" s="4"/>
      <c r="BE374" s="56" t="s">
        <v>13</v>
      </c>
      <c r="BF374" s="56" t="s">
        <v>14</v>
      </c>
      <c r="BG374" s="235" t="s">
        <v>200</v>
      </c>
      <c r="BH374" s="235" t="s">
        <v>201</v>
      </c>
      <c r="BI374" s="56" t="s">
        <v>15</v>
      </c>
      <c r="BJ374" s="56" t="s">
        <v>16</v>
      </c>
      <c r="BK374" s="235" t="s">
        <v>200</v>
      </c>
      <c r="BL374" s="235" t="s">
        <v>201</v>
      </c>
      <c r="BM374" s="56" t="s">
        <v>17</v>
      </c>
      <c r="BN374" s="56" t="s">
        <v>18</v>
      </c>
      <c r="BO374" s="235" t="s">
        <v>200</v>
      </c>
      <c r="BP374" s="235" t="s">
        <v>201</v>
      </c>
      <c r="BQ374" s="56" t="s">
        <v>19</v>
      </c>
      <c r="BR374" s="56" t="s">
        <v>20</v>
      </c>
      <c r="BS374" s="235" t="s">
        <v>200</v>
      </c>
      <c r="BT374" s="235" t="s">
        <v>201</v>
      </c>
      <c r="BU374" s="56" t="s">
        <v>21</v>
      </c>
      <c r="BV374" s="56" t="s">
        <v>22</v>
      </c>
      <c r="BW374" s="56" t="s">
        <v>23</v>
      </c>
      <c r="BX374" s="56" t="s">
        <v>24</v>
      </c>
      <c r="BY374" s="56" t="s">
        <v>25</v>
      </c>
      <c r="BZ374" s="56" t="s">
        <v>26</v>
      </c>
      <c r="CA374" s="56" t="s">
        <v>27</v>
      </c>
      <c r="CB374" s="56" t="s">
        <v>28</v>
      </c>
      <c r="CC374" s="56" t="s">
        <v>29</v>
      </c>
      <c r="CD374" s="56" t="s">
        <v>30</v>
      </c>
      <c r="CE374" s="56" t="s">
        <v>31</v>
      </c>
      <c r="CF374" s="56" t="s">
        <v>32</v>
      </c>
      <c r="CG374" s="56" t="s">
        <v>33</v>
      </c>
      <c r="CH374" s="56" t="s">
        <v>36</v>
      </c>
      <c r="CI374" s="56" t="s">
        <v>34</v>
      </c>
      <c r="CJ374" s="56" t="s">
        <v>35</v>
      </c>
      <c r="CK374" s="61" t="s">
        <v>13</v>
      </c>
      <c r="CL374" s="61"/>
      <c r="CM374" s="63" t="s">
        <v>4</v>
      </c>
      <c r="CN374" s="63" t="s">
        <v>5</v>
      </c>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row>
    <row r="375" spans="1:182" s="5" customFormat="1" x14ac:dyDescent="0.2">
      <c r="A375" s="60"/>
      <c r="B375" s="60"/>
      <c r="C375" s="60" t="s">
        <v>2</v>
      </c>
      <c r="D375" s="60">
        <v>140</v>
      </c>
      <c r="E375" s="6"/>
      <c r="F375" s="67">
        <f>SUM(E375*$D375)</f>
        <v>0</v>
      </c>
      <c r="G375" s="6"/>
      <c r="H375" s="67">
        <f>SUM(G375*$D375)</f>
        <v>0</v>
      </c>
      <c r="I375" s="6"/>
      <c r="J375" s="67">
        <f>SUM(I375*$D375)</f>
        <v>0</v>
      </c>
      <c r="K375" s="6"/>
      <c r="L375" s="67">
        <f>SUM(K375*$D375)</f>
        <v>0</v>
      </c>
      <c r="M375" s="6"/>
      <c r="N375" s="67">
        <f>SUM(M375*$D375)</f>
        <v>0</v>
      </c>
      <c r="O375" s="6"/>
      <c r="P375" s="67">
        <f>SUM(O375*$D375)</f>
        <v>0</v>
      </c>
      <c r="Q375" s="6"/>
      <c r="R375" s="67">
        <f>SUM(Q375*$D375)</f>
        <v>0</v>
      </c>
      <c r="S375" s="6"/>
      <c r="T375" s="67">
        <f>SUM(S375*$D375)</f>
        <v>0</v>
      </c>
      <c r="U375" s="6"/>
      <c r="V375" s="67">
        <f>SUM(U375*$D375)</f>
        <v>0</v>
      </c>
      <c r="W375" s="6"/>
      <c r="X375" s="67">
        <f>SUM(W375*$D375)</f>
        <v>0</v>
      </c>
      <c r="Y375" s="6"/>
      <c r="Z375" s="67">
        <f>SUM(Y375*$D375)</f>
        <v>0</v>
      </c>
      <c r="AA375" s="6"/>
      <c r="AB375" s="67">
        <f>SUM(AA375*$D375)</f>
        <v>0</v>
      </c>
      <c r="AC375" s="62"/>
      <c r="AD375" s="67">
        <f>SUM(AC375*$D375)</f>
        <v>0</v>
      </c>
      <c r="AE375" s="62"/>
      <c r="AF375" s="67">
        <f>SUM(AE375*$D375)</f>
        <v>0</v>
      </c>
      <c r="AG375" s="62"/>
      <c r="AH375" s="67">
        <f>SUM(AG375*$D375)</f>
        <v>0</v>
      </c>
      <c r="AI375" s="62"/>
      <c r="AJ375" s="67">
        <f>SUM(AI375*$D375)</f>
        <v>0</v>
      </c>
      <c r="AK375" s="62"/>
      <c r="AL375" s="67">
        <f>SUM(AK375*$D375)</f>
        <v>0</v>
      </c>
      <c r="AM375" s="62"/>
      <c r="AN375" s="67">
        <f>SUM(AM375*$D375)</f>
        <v>0</v>
      </c>
      <c r="AO375" s="62"/>
      <c r="AP375" s="67">
        <f>SUM(AO375*$D375)</f>
        <v>0</v>
      </c>
      <c r="AQ375" s="62"/>
      <c r="AR375" s="67">
        <f>SUM(AQ375*$D375)</f>
        <v>0</v>
      </c>
      <c r="AS375" s="62"/>
      <c r="AT375" s="67">
        <f>SUM(AS375*$D375)</f>
        <v>0</v>
      </c>
      <c r="AU375" s="62"/>
      <c r="AV375" s="67">
        <f>SUM(AU375*$D375)</f>
        <v>0</v>
      </c>
      <c r="AW375" s="62"/>
      <c r="AX375" s="67">
        <f>SUM(AW375*$D375)</f>
        <v>0</v>
      </c>
      <c r="AY375" s="62"/>
      <c r="AZ375" s="67">
        <f>SUM(AY375*$D375)</f>
        <v>0</v>
      </c>
      <c r="BA375" s="57"/>
      <c r="BB375" s="64">
        <f>SUM(E375+G375+I375+K375+M375+O375+Q375+S375+U375+W375+Y375+AA375+AC375+AE375+AG375+AI375+AK375+AM375+AO375+AQ375+AS375+AU375+AW375+AY375)</f>
        <v>0</v>
      </c>
      <c r="BC375" s="64">
        <f t="shared" ref="BC375:BC405" si="1453">ROUND(BB375*D375*2,1)/2</f>
        <v>0</v>
      </c>
      <c r="BD375" s="4"/>
      <c r="BE375" s="4"/>
      <c r="BF375" s="4"/>
      <c r="BG375" s="236">
        <f t="shared" ref="BG375:BG407" si="1454">BE375+A375</f>
        <v>0</v>
      </c>
      <c r="BH375" s="239">
        <f t="shared" ref="BH375:BH407" si="1455">BF375+B375</f>
        <v>0</v>
      </c>
      <c r="BI375" s="4"/>
      <c r="BJ375" s="4"/>
      <c r="BK375" s="236">
        <f t="shared" ref="BK375:BK407" si="1456">BI375+E375</f>
        <v>0</v>
      </c>
      <c r="BL375" s="239">
        <f t="shared" ref="BL375:BL407" si="1457">BJ375+F375</f>
        <v>0</v>
      </c>
      <c r="BM375" s="4"/>
      <c r="BN375" s="4"/>
      <c r="BO375" s="236">
        <f>BM375+I375</f>
        <v>0</v>
      </c>
      <c r="BP375" s="239">
        <f t="shared" ref="BP375:BP390" si="1458">BN375+J375</f>
        <v>0</v>
      </c>
      <c r="BQ375" s="4"/>
      <c r="BR375" s="4"/>
      <c r="BS375" s="236">
        <f>SUM(BQ375+K375)</f>
        <v>0</v>
      </c>
      <c r="BT375" s="239">
        <f>SUM(BR375+L375)</f>
        <v>0</v>
      </c>
      <c r="BU375" s="4"/>
      <c r="BV375" s="4"/>
      <c r="BW375" s="4"/>
      <c r="BX375" s="4"/>
      <c r="BY375" s="4"/>
      <c r="BZ375" s="4"/>
      <c r="CA375" s="4"/>
      <c r="CB375" s="4"/>
      <c r="CC375" s="4"/>
      <c r="CD375" s="4"/>
      <c r="CE375" s="4"/>
      <c r="CF375" s="4"/>
      <c r="CG375" s="4"/>
      <c r="CH375" s="4"/>
      <c r="CI375" s="4"/>
      <c r="CJ375" s="4"/>
      <c r="CK375" s="4"/>
      <c r="CL375" s="4"/>
      <c r="CM375" s="4">
        <f t="shared" ref="CM375:CM407" si="1459">SUM(BE375+BI375+BM375+BQ375+BU375+BW375+BY375+CA375+CC375+CE375+CG375+CI375)</f>
        <v>0</v>
      </c>
      <c r="CN375" s="4">
        <f t="shared" ref="CN375:CN407" si="1460">SUM(BF375+BJ375+BN375+BR375+BV375+BX375+BZ375+CB375+CD375+CF375+CH375+CJ375)</f>
        <v>0</v>
      </c>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row>
    <row r="376" spans="1:182" s="5" customFormat="1" x14ac:dyDescent="0.2">
      <c r="A376" s="60"/>
      <c r="B376" s="60"/>
      <c r="C376" s="60" t="s">
        <v>2</v>
      </c>
      <c r="D376" s="60">
        <v>140</v>
      </c>
      <c r="E376" s="6"/>
      <c r="F376" s="67">
        <f t="shared" ref="F376:F405" si="1461">SUM(E376*$D376)</f>
        <v>0</v>
      </c>
      <c r="G376" s="6"/>
      <c r="H376" s="67">
        <f t="shared" ref="H376:H388" si="1462">SUM(G376*$D376)</f>
        <v>0</v>
      </c>
      <c r="I376" s="6"/>
      <c r="J376" s="67">
        <f t="shared" ref="J376" si="1463">SUM(I376*$D376)</f>
        <v>0</v>
      </c>
      <c r="K376" s="6"/>
      <c r="L376" s="67">
        <f t="shared" ref="L376:L388" si="1464">SUM(K376*$D376)</f>
        <v>0</v>
      </c>
      <c r="M376" s="6"/>
      <c r="N376" s="67">
        <f t="shared" ref="N376:N388" si="1465">SUM(M376*$D376)</f>
        <v>0</v>
      </c>
      <c r="O376" s="6"/>
      <c r="P376" s="67">
        <f t="shared" ref="P376:P388" si="1466">SUM(O376*$D376)</f>
        <v>0</v>
      </c>
      <c r="Q376" s="6"/>
      <c r="R376" s="67">
        <f t="shared" ref="R376:R388" si="1467">SUM(Q376*$D376)</f>
        <v>0</v>
      </c>
      <c r="S376" s="6"/>
      <c r="T376" s="67">
        <f t="shared" ref="T376:T388" si="1468">SUM(S376*$D376)</f>
        <v>0</v>
      </c>
      <c r="U376" s="6"/>
      <c r="V376" s="67">
        <f t="shared" ref="V376:V388" si="1469">SUM(U376*$D376)</f>
        <v>0</v>
      </c>
      <c r="W376" s="6"/>
      <c r="X376" s="67">
        <f t="shared" ref="X376:X388" si="1470">SUM(W376*$D376)</f>
        <v>0</v>
      </c>
      <c r="Y376" s="6"/>
      <c r="Z376" s="67">
        <f t="shared" ref="Z376:Z388" si="1471">SUM(Y376*$D376)</f>
        <v>0</v>
      </c>
      <c r="AA376" s="6"/>
      <c r="AB376" s="67">
        <f t="shared" ref="AB376:AB388" si="1472">SUM(AA376*$D376)</f>
        <v>0</v>
      </c>
      <c r="AC376" s="62"/>
      <c r="AD376" s="67">
        <f t="shared" ref="AD376:AD388" si="1473">SUM(AC376*$D376)</f>
        <v>0</v>
      </c>
      <c r="AE376" s="62"/>
      <c r="AF376" s="67">
        <f t="shared" ref="AF376:AF388" si="1474">SUM(AE376*$D376)</f>
        <v>0</v>
      </c>
      <c r="AG376" s="62"/>
      <c r="AH376" s="67">
        <f t="shared" ref="AH376:AH388" si="1475">SUM(AG376*$D376)</f>
        <v>0</v>
      </c>
      <c r="AI376" s="62"/>
      <c r="AJ376" s="67">
        <f t="shared" ref="AJ376:AJ388" si="1476">SUM(AI376*$D376)</f>
        <v>0</v>
      </c>
      <c r="AK376" s="62"/>
      <c r="AL376" s="67">
        <f t="shared" ref="AL376:AL388" si="1477">SUM(AK376*$D376)</f>
        <v>0</v>
      </c>
      <c r="AM376" s="62"/>
      <c r="AN376" s="67">
        <f t="shared" ref="AN376:AN388" si="1478">SUM(AM376*$D376)</f>
        <v>0</v>
      </c>
      <c r="AO376" s="62"/>
      <c r="AP376" s="67">
        <f t="shared" ref="AP376:AP388" si="1479">SUM(AO376*$D376)</f>
        <v>0</v>
      </c>
      <c r="AQ376" s="62"/>
      <c r="AR376" s="67">
        <f t="shared" ref="AR376:AR388" si="1480">SUM(AQ376*$D376)</f>
        <v>0</v>
      </c>
      <c r="AS376" s="62"/>
      <c r="AT376" s="67">
        <f t="shared" ref="AT376:AT388" si="1481">SUM(AS376*$D376)</f>
        <v>0</v>
      </c>
      <c r="AU376" s="62"/>
      <c r="AV376" s="67">
        <f t="shared" ref="AV376:AV388" si="1482">SUM(AU376*$D376)</f>
        <v>0</v>
      </c>
      <c r="AW376" s="62"/>
      <c r="AX376" s="67">
        <f t="shared" ref="AX376:AX388" si="1483">SUM(AW376*$D376)</f>
        <v>0</v>
      </c>
      <c r="AY376" s="62"/>
      <c r="AZ376" s="67">
        <f t="shared" ref="AZ376:AZ388" si="1484">SUM(AY376*$D376)</f>
        <v>0</v>
      </c>
      <c r="BA376" s="57"/>
      <c r="BB376" s="64">
        <f t="shared" ref="BB376:BB405" si="1485">SUM(E376+G376+I376+K376+M376+O376+Q376+S376+U376+W376+Y376+AA376+AC376+AE376+AG376+AI376+AK376+AM376+AO376+AQ376+AS376+AU376+AW376+AY376)</f>
        <v>0</v>
      </c>
      <c r="BC376" s="64">
        <f t="shared" si="1453"/>
        <v>0</v>
      </c>
      <c r="BD376" s="4"/>
      <c r="BE376" s="4"/>
      <c r="BF376" s="4"/>
      <c r="BG376" s="236">
        <f t="shared" si="1454"/>
        <v>0</v>
      </c>
      <c r="BH376" s="239">
        <f t="shared" si="1455"/>
        <v>0</v>
      </c>
      <c r="BI376" s="4"/>
      <c r="BJ376" s="4"/>
      <c r="BK376" s="236">
        <f t="shared" si="1456"/>
        <v>0</v>
      </c>
      <c r="BL376" s="239">
        <f t="shared" si="1457"/>
        <v>0</v>
      </c>
      <c r="BM376" s="4"/>
      <c r="BN376" s="4"/>
      <c r="BO376" s="236">
        <f t="shared" ref="BO376:BP407" si="1486">BM376+I376</f>
        <v>0</v>
      </c>
      <c r="BP376" s="239">
        <f t="shared" si="1458"/>
        <v>0</v>
      </c>
      <c r="BQ376" s="4"/>
      <c r="BR376" s="4"/>
      <c r="BS376" s="236">
        <f t="shared" ref="BS376:BS407" si="1487">SUM(BQ376+K376)</f>
        <v>0</v>
      </c>
      <c r="BT376" s="239">
        <f t="shared" ref="BT376:BT407" si="1488">SUM(BR376+L376)</f>
        <v>0</v>
      </c>
      <c r="BU376" s="4"/>
      <c r="BV376" s="4"/>
      <c r="BW376" s="4"/>
      <c r="BX376" s="4"/>
      <c r="BY376" s="4"/>
      <c r="BZ376" s="4"/>
      <c r="CA376" s="4"/>
      <c r="CB376" s="4"/>
      <c r="CC376" s="4"/>
      <c r="CD376" s="4"/>
      <c r="CE376" s="4"/>
      <c r="CF376" s="4"/>
      <c r="CG376" s="4"/>
      <c r="CH376" s="4"/>
      <c r="CI376" s="4"/>
      <c r="CJ376" s="4"/>
      <c r="CK376" s="4"/>
      <c r="CL376" s="4"/>
      <c r="CM376" s="4">
        <f t="shared" si="1459"/>
        <v>0</v>
      </c>
      <c r="CN376" s="4">
        <f t="shared" si="1460"/>
        <v>0</v>
      </c>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row>
    <row r="377" spans="1:182" s="5" customFormat="1" x14ac:dyDescent="0.2">
      <c r="A377" s="60"/>
      <c r="B377" s="60"/>
      <c r="C377" s="60" t="s">
        <v>2</v>
      </c>
      <c r="D377" s="60">
        <v>140</v>
      </c>
      <c r="E377" s="6"/>
      <c r="F377" s="67">
        <f t="shared" si="1461"/>
        <v>0</v>
      </c>
      <c r="G377" s="6"/>
      <c r="H377" s="67">
        <f t="shared" si="1462"/>
        <v>0</v>
      </c>
      <c r="I377" s="6"/>
      <c r="J377" s="67">
        <f t="shared" ref="J377" si="1489">SUM(I377*$D377)</f>
        <v>0</v>
      </c>
      <c r="K377" s="6"/>
      <c r="L377" s="67">
        <f t="shared" si="1464"/>
        <v>0</v>
      </c>
      <c r="M377" s="6"/>
      <c r="N377" s="67">
        <f t="shared" si="1465"/>
        <v>0</v>
      </c>
      <c r="O377" s="6"/>
      <c r="P377" s="67">
        <f t="shared" si="1466"/>
        <v>0</v>
      </c>
      <c r="Q377" s="6"/>
      <c r="R377" s="67">
        <f t="shared" si="1467"/>
        <v>0</v>
      </c>
      <c r="S377" s="6"/>
      <c r="T377" s="67">
        <f t="shared" si="1468"/>
        <v>0</v>
      </c>
      <c r="U377" s="6"/>
      <c r="V377" s="67">
        <f t="shared" si="1469"/>
        <v>0</v>
      </c>
      <c r="W377" s="6"/>
      <c r="X377" s="67">
        <f t="shared" si="1470"/>
        <v>0</v>
      </c>
      <c r="Y377" s="6"/>
      <c r="Z377" s="67">
        <f t="shared" si="1471"/>
        <v>0</v>
      </c>
      <c r="AA377" s="6"/>
      <c r="AB377" s="67">
        <f t="shared" si="1472"/>
        <v>0</v>
      </c>
      <c r="AC377" s="62"/>
      <c r="AD377" s="67">
        <f t="shared" si="1473"/>
        <v>0</v>
      </c>
      <c r="AE377" s="62"/>
      <c r="AF377" s="67">
        <f t="shared" si="1474"/>
        <v>0</v>
      </c>
      <c r="AG377" s="62"/>
      <c r="AH377" s="67">
        <f t="shared" si="1475"/>
        <v>0</v>
      </c>
      <c r="AI377" s="62"/>
      <c r="AJ377" s="67">
        <f t="shared" si="1476"/>
        <v>0</v>
      </c>
      <c r="AK377" s="62"/>
      <c r="AL377" s="67">
        <f t="shared" si="1477"/>
        <v>0</v>
      </c>
      <c r="AM377" s="62"/>
      <c r="AN377" s="67">
        <f t="shared" si="1478"/>
        <v>0</v>
      </c>
      <c r="AO377" s="62"/>
      <c r="AP377" s="67">
        <f t="shared" si="1479"/>
        <v>0</v>
      </c>
      <c r="AQ377" s="62"/>
      <c r="AR377" s="67">
        <f t="shared" si="1480"/>
        <v>0</v>
      </c>
      <c r="AS377" s="62"/>
      <c r="AT377" s="67">
        <f t="shared" si="1481"/>
        <v>0</v>
      </c>
      <c r="AU377" s="62"/>
      <c r="AV377" s="67">
        <f t="shared" si="1482"/>
        <v>0</v>
      </c>
      <c r="AW377" s="62"/>
      <c r="AX377" s="67">
        <f t="shared" si="1483"/>
        <v>0</v>
      </c>
      <c r="AY377" s="62"/>
      <c r="AZ377" s="67">
        <f t="shared" si="1484"/>
        <v>0</v>
      </c>
      <c r="BA377" s="57"/>
      <c r="BB377" s="64">
        <f t="shared" si="1485"/>
        <v>0</v>
      </c>
      <c r="BC377" s="64">
        <f t="shared" si="1453"/>
        <v>0</v>
      </c>
      <c r="BD377" s="4"/>
      <c r="BE377" s="4"/>
      <c r="BF377" s="4"/>
      <c r="BG377" s="236">
        <f t="shared" si="1454"/>
        <v>0</v>
      </c>
      <c r="BH377" s="239">
        <f t="shared" si="1455"/>
        <v>0</v>
      </c>
      <c r="BI377" s="4"/>
      <c r="BJ377" s="4"/>
      <c r="BK377" s="236">
        <f t="shared" si="1456"/>
        <v>0</v>
      </c>
      <c r="BL377" s="239">
        <f t="shared" si="1457"/>
        <v>0</v>
      </c>
      <c r="BM377" s="4"/>
      <c r="BN377" s="4"/>
      <c r="BO377" s="236">
        <f t="shared" si="1486"/>
        <v>0</v>
      </c>
      <c r="BP377" s="239">
        <f t="shared" si="1458"/>
        <v>0</v>
      </c>
      <c r="BQ377" s="4"/>
      <c r="BR377" s="4"/>
      <c r="BS377" s="236">
        <f t="shared" si="1487"/>
        <v>0</v>
      </c>
      <c r="BT377" s="239">
        <f t="shared" si="1488"/>
        <v>0</v>
      </c>
      <c r="BU377" s="4"/>
      <c r="BV377" s="4"/>
      <c r="BW377" s="4"/>
      <c r="BX377" s="4"/>
      <c r="BY377" s="4"/>
      <c r="BZ377" s="4"/>
      <c r="CA377" s="4"/>
      <c r="CB377" s="4"/>
      <c r="CC377" s="4"/>
      <c r="CD377" s="4"/>
      <c r="CE377" s="4"/>
      <c r="CF377" s="4"/>
      <c r="CG377" s="4"/>
      <c r="CH377" s="4"/>
      <c r="CI377" s="4"/>
      <c r="CJ377" s="4"/>
      <c r="CK377" s="4"/>
      <c r="CL377" s="4"/>
      <c r="CM377" s="4">
        <f t="shared" si="1459"/>
        <v>0</v>
      </c>
      <c r="CN377" s="4">
        <f t="shared" si="1460"/>
        <v>0</v>
      </c>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row>
    <row r="378" spans="1:182" s="5" customFormat="1" x14ac:dyDescent="0.2">
      <c r="A378" s="60"/>
      <c r="B378" s="60"/>
      <c r="C378" s="60" t="s">
        <v>2</v>
      </c>
      <c r="D378" s="60">
        <v>140</v>
      </c>
      <c r="E378" s="6"/>
      <c r="F378" s="67">
        <f t="shared" si="1461"/>
        <v>0</v>
      </c>
      <c r="G378" s="6"/>
      <c r="H378" s="67">
        <f t="shared" si="1462"/>
        <v>0</v>
      </c>
      <c r="I378" s="6"/>
      <c r="J378" s="67">
        <f t="shared" ref="J378" si="1490">SUM(I378*$D378)</f>
        <v>0</v>
      </c>
      <c r="K378" s="6"/>
      <c r="L378" s="67">
        <f t="shared" si="1464"/>
        <v>0</v>
      </c>
      <c r="M378" s="6"/>
      <c r="N378" s="67">
        <f t="shared" si="1465"/>
        <v>0</v>
      </c>
      <c r="O378" s="6"/>
      <c r="P378" s="67">
        <f t="shared" si="1466"/>
        <v>0</v>
      </c>
      <c r="Q378" s="6"/>
      <c r="R378" s="67">
        <f t="shared" si="1467"/>
        <v>0</v>
      </c>
      <c r="S378" s="6"/>
      <c r="T378" s="67">
        <f t="shared" si="1468"/>
        <v>0</v>
      </c>
      <c r="U378" s="6"/>
      <c r="V378" s="67">
        <f t="shared" si="1469"/>
        <v>0</v>
      </c>
      <c r="W378" s="6"/>
      <c r="X378" s="67">
        <f t="shared" si="1470"/>
        <v>0</v>
      </c>
      <c r="Y378" s="6"/>
      <c r="Z378" s="67">
        <f t="shared" si="1471"/>
        <v>0</v>
      </c>
      <c r="AA378" s="6"/>
      <c r="AB378" s="67">
        <f t="shared" si="1472"/>
        <v>0</v>
      </c>
      <c r="AC378" s="62"/>
      <c r="AD378" s="67">
        <f t="shared" si="1473"/>
        <v>0</v>
      </c>
      <c r="AE378" s="62"/>
      <c r="AF378" s="67">
        <f t="shared" si="1474"/>
        <v>0</v>
      </c>
      <c r="AG378" s="62"/>
      <c r="AH378" s="67">
        <f t="shared" si="1475"/>
        <v>0</v>
      </c>
      <c r="AI378" s="62"/>
      <c r="AJ378" s="67">
        <f t="shared" si="1476"/>
        <v>0</v>
      </c>
      <c r="AK378" s="62"/>
      <c r="AL378" s="67">
        <f t="shared" si="1477"/>
        <v>0</v>
      </c>
      <c r="AM378" s="62"/>
      <c r="AN378" s="67">
        <f t="shared" si="1478"/>
        <v>0</v>
      </c>
      <c r="AO378" s="62"/>
      <c r="AP378" s="67">
        <f t="shared" si="1479"/>
        <v>0</v>
      </c>
      <c r="AQ378" s="62"/>
      <c r="AR378" s="67">
        <f t="shared" si="1480"/>
        <v>0</v>
      </c>
      <c r="AS378" s="62"/>
      <c r="AT378" s="67">
        <f t="shared" si="1481"/>
        <v>0</v>
      </c>
      <c r="AU378" s="62"/>
      <c r="AV378" s="67">
        <f t="shared" si="1482"/>
        <v>0</v>
      </c>
      <c r="AW378" s="62"/>
      <c r="AX378" s="67">
        <f t="shared" si="1483"/>
        <v>0</v>
      </c>
      <c r="AY378" s="62"/>
      <c r="AZ378" s="67">
        <f t="shared" si="1484"/>
        <v>0</v>
      </c>
      <c r="BA378" s="57"/>
      <c r="BB378" s="64">
        <f t="shared" si="1485"/>
        <v>0</v>
      </c>
      <c r="BC378" s="64">
        <f t="shared" si="1453"/>
        <v>0</v>
      </c>
      <c r="BD378" s="4"/>
      <c r="BE378" s="4"/>
      <c r="BF378" s="4"/>
      <c r="BG378" s="236">
        <f t="shared" si="1454"/>
        <v>0</v>
      </c>
      <c r="BH378" s="239">
        <f t="shared" si="1455"/>
        <v>0</v>
      </c>
      <c r="BI378" s="4"/>
      <c r="BJ378" s="4"/>
      <c r="BK378" s="236">
        <f t="shared" si="1456"/>
        <v>0</v>
      </c>
      <c r="BL378" s="239">
        <f t="shared" si="1457"/>
        <v>0</v>
      </c>
      <c r="BM378" s="4"/>
      <c r="BN378" s="4"/>
      <c r="BO378" s="236">
        <f t="shared" si="1486"/>
        <v>0</v>
      </c>
      <c r="BP378" s="239">
        <f t="shared" si="1458"/>
        <v>0</v>
      </c>
      <c r="BQ378" s="4"/>
      <c r="BR378" s="4"/>
      <c r="BS378" s="236">
        <f t="shared" si="1487"/>
        <v>0</v>
      </c>
      <c r="BT378" s="239">
        <f t="shared" si="1488"/>
        <v>0</v>
      </c>
      <c r="BU378" s="4"/>
      <c r="BV378" s="4"/>
      <c r="BW378" s="4"/>
      <c r="BX378" s="4"/>
      <c r="BY378" s="4"/>
      <c r="BZ378" s="4"/>
      <c r="CA378" s="4"/>
      <c r="CB378" s="4"/>
      <c r="CC378" s="4"/>
      <c r="CD378" s="4"/>
      <c r="CE378" s="4"/>
      <c r="CF378" s="4"/>
      <c r="CG378" s="4"/>
      <c r="CH378" s="4"/>
      <c r="CI378" s="4"/>
      <c r="CJ378" s="4"/>
      <c r="CK378" s="4"/>
      <c r="CL378" s="4"/>
      <c r="CM378" s="4">
        <f t="shared" si="1459"/>
        <v>0</v>
      </c>
      <c r="CN378" s="4">
        <f t="shared" si="1460"/>
        <v>0</v>
      </c>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row>
    <row r="379" spans="1:182" s="5" customFormat="1" x14ac:dyDescent="0.2">
      <c r="A379" s="60"/>
      <c r="B379" s="60"/>
      <c r="C379" s="60" t="s">
        <v>2</v>
      </c>
      <c r="D379" s="60">
        <v>140</v>
      </c>
      <c r="E379" s="6"/>
      <c r="F379" s="67">
        <f t="shared" si="1461"/>
        <v>0</v>
      </c>
      <c r="G379" s="6"/>
      <c r="H379" s="67">
        <f t="shared" si="1462"/>
        <v>0</v>
      </c>
      <c r="I379" s="6"/>
      <c r="J379" s="67">
        <f t="shared" ref="J379" si="1491">SUM(I379*$D379)</f>
        <v>0</v>
      </c>
      <c r="K379" s="6"/>
      <c r="L379" s="67">
        <f t="shared" si="1464"/>
        <v>0</v>
      </c>
      <c r="M379" s="6"/>
      <c r="N379" s="67">
        <f t="shared" si="1465"/>
        <v>0</v>
      </c>
      <c r="O379" s="6"/>
      <c r="P379" s="67">
        <f t="shared" si="1466"/>
        <v>0</v>
      </c>
      <c r="Q379" s="6"/>
      <c r="R379" s="67">
        <f t="shared" si="1467"/>
        <v>0</v>
      </c>
      <c r="S379" s="6"/>
      <c r="T379" s="67">
        <f t="shared" si="1468"/>
        <v>0</v>
      </c>
      <c r="U379" s="6"/>
      <c r="V379" s="67">
        <f t="shared" si="1469"/>
        <v>0</v>
      </c>
      <c r="W379" s="6"/>
      <c r="X379" s="67">
        <f t="shared" si="1470"/>
        <v>0</v>
      </c>
      <c r="Y379" s="6"/>
      <c r="Z379" s="67">
        <f t="shared" si="1471"/>
        <v>0</v>
      </c>
      <c r="AA379" s="6"/>
      <c r="AB379" s="67">
        <f t="shared" si="1472"/>
        <v>0</v>
      </c>
      <c r="AC379" s="62"/>
      <c r="AD379" s="67">
        <f t="shared" si="1473"/>
        <v>0</v>
      </c>
      <c r="AE379" s="62"/>
      <c r="AF379" s="67">
        <f t="shared" si="1474"/>
        <v>0</v>
      </c>
      <c r="AG379" s="62"/>
      <c r="AH379" s="67">
        <f t="shared" si="1475"/>
        <v>0</v>
      </c>
      <c r="AI379" s="62"/>
      <c r="AJ379" s="67">
        <f t="shared" si="1476"/>
        <v>0</v>
      </c>
      <c r="AK379" s="62"/>
      <c r="AL379" s="67">
        <f t="shared" si="1477"/>
        <v>0</v>
      </c>
      <c r="AM379" s="62"/>
      <c r="AN379" s="67">
        <f t="shared" si="1478"/>
        <v>0</v>
      </c>
      <c r="AO379" s="62"/>
      <c r="AP379" s="67">
        <f t="shared" si="1479"/>
        <v>0</v>
      </c>
      <c r="AQ379" s="62"/>
      <c r="AR379" s="67">
        <f t="shared" si="1480"/>
        <v>0</v>
      </c>
      <c r="AS379" s="62"/>
      <c r="AT379" s="67">
        <f t="shared" si="1481"/>
        <v>0</v>
      </c>
      <c r="AU379" s="62"/>
      <c r="AV379" s="67">
        <f t="shared" si="1482"/>
        <v>0</v>
      </c>
      <c r="AW379" s="62"/>
      <c r="AX379" s="67">
        <f t="shared" si="1483"/>
        <v>0</v>
      </c>
      <c r="AY379" s="62"/>
      <c r="AZ379" s="67">
        <f t="shared" si="1484"/>
        <v>0</v>
      </c>
      <c r="BA379" s="57"/>
      <c r="BB379" s="64">
        <f t="shared" si="1485"/>
        <v>0</v>
      </c>
      <c r="BC379" s="64">
        <f t="shared" si="1453"/>
        <v>0</v>
      </c>
      <c r="BD379" s="4"/>
      <c r="BE379" s="4"/>
      <c r="BF379" s="4"/>
      <c r="BG379" s="236">
        <f t="shared" si="1454"/>
        <v>0</v>
      </c>
      <c r="BH379" s="239">
        <f t="shared" si="1455"/>
        <v>0</v>
      </c>
      <c r="BI379" s="4"/>
      <c r="BJ379" s="4"/>
      <c r="BK379" s="236">
        <f t="shared" si="1456"/>
        <v>0</v>
      </c>
      <c r="BL379" s="239">
        <f t="shared" si="1457"/>
        <v>0</v>
      </c>
      <c r="BM379" s="4"/>
      <c r="BN379" s="4"/>
      <c r="BO379" s="236">
        <f t="shared" si="1486"/>
        <v>0</v>
      </c>
      <c r="BP379" s="239">
        <f t="shared" si="1458"/>
        <v>0</v>
      </c>
      <c r="BQ379" s="4"/>
      <c r="BR379" s="4"/>
      <c r="BS379" s="236">
        <f t="shared" si="1487"/>
        <v>0</v>
      </c>
      <c r="BT379" s="239">
        <f t="shared" si="1488"/>
        <v>0</v>
      </c>
      <c r="BU379" s="4"/>
      <c r="BV379" s="4"/>
      <c r="BW379" s="4"/>
      <c r="BX379" s="4"/>
      <c r="BY379" s="4"/>
      <c r="BZ379" s="4"/>
      <c r="CA379" s="4"/>
      <c r="CB379" s="4"/>
      <c r="CC379" s="4"/>
      <c r="CD379" s="4"/>
      <c r="CE379" s="4"/>
      <c r="CF379" s="4"/>
      <c r="CG379" s="4"/>
      <c r="CH379" s="4"/>
      <c r="CI379" s="4"/>
      <c r="CJ379" s="4"/>
      <c r="CK379" s="4"/>
      <c r="CL379" s="4"/>
      <c r="CM379" s="4">
        <f t="shared" si="1459"/>
        <v>0</v>
      </c>
      <c r="CN379" s="4">
        <f t="shared" si="1460"/>
        <v>0</v>
      </c>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row>
    <row r="380" spans="1:182" s="5" customFormat="1" x14ac:dyDescent="0.2">
      <c r="A380" s="60"/>
      <c r="B380" s="60"/>
      <c r="C380" s="60" t="s">
        <v>7</v>
      </c>
      <c r="D380" s="60">
        <v>118</v>
      </c>
      <c r="E380" s="6"/>
      <c r="F380" s="67">
        <f t="shared" si="1461"/>
        <v>0</v>
      </c>
      <c r="G380" s="6"/>
      <c r="H380" s="67">
        <f t="shared" si="1462"/>
        <v>0</v>
      </c>
      <c r="I380" s="6"/>
      <c r="J380" s="67">
        <f t="shared" ref="J380" si="1492">SUM(I380*$D380)</f>
        <v>0</v>
      </c>
      <c r="K380" s="6"/>
      <c r="L380" s="67">
        <f t="shared" si="1464"/>
        <v>0</v>
      </c>
      <c r="M380" s="6"/>
      <c r="N380" s="67">
        <f t="shared" si="1465"/>
        <v>0</v>
      </c>
      <c r="O380" s="6"/>
      <c r="P380" s="67">
        <f t="shared" si="1466"/>
        <v>0</v>
      </c>
      <c r="Q380" s="6"/>
      <c r="R380" s="67">
        <f t="shared" si="1467"/>
        <v>0</v>
      </c>
      <c r="S380" s="6"/>
      <c r="T380" s="67">
        <f t="shared" si="1468"/>
        <v>0</v>
      </c>
      <c r="U380" s="6"/>
      <c r="V380" s="67">
        <f t="shared" si="1469"/>
        <v>0</v>
      </c>
      <c r="W380" s="6"/>
      <c r="X380" s="67">
        <f t="shared" si="1470"/>
        <v>0</v>
      </c>
      <c r="Y380" s="6"/>
      <c r="Z380" s="67">
        <f t="shared" si="1471"/>
        <v>0</v>
      </c>
      <c r="AA380" s="6"/>
      <c r="AB380" s="67">
        <f t="shared" si="1472"/>
        <v>0</v>
      </c>
      <c r="AC380" s="62"/>
      <c r="AD380" s="67">
        <f t="shared" si="1473"/>
        <v>0</v>
      </c>
      <c r="AE380" s="62"/>
      <c r="AF380" s="67">
        <f t="shared" si="1474"/>
        <v>0</v>
      </c>
      <c r="AG380" s="62"/>
      <c r="AH380" s="67">
        <f t="shared" si="1475"/>
        <v>0</v>
      </c>
      <c r="AI380" s="62"/>
      <c r="AJ380" s="67">
        <f t="shared" si="1476"/>
        <v>0</v>
      </c>
      <c r="AK380" s="62"/>
      <c r="AL380" s="67">
        <f t="shared" si="1477"/>
        <v>0</v>
      </c>
      <c r="AM380" s="62"/>
      <c r="AN380" s="67">
        <f t="shared" si="1478"/>
        <v>0</v>
      </c>
      <c r="AO380" s="62"/>
      <c r="AP380" s="67">
        <f t="shared" si="1479"/>
        <v>0</v>
      </c>
      <c r="AQ380" s="62"/>
      <c r="AR380" s="67">
        <f t="shared" si="1480"/>
        <v>0</v>
      </c>
      <c r="AS380" s="62"/>
      <c r="AT380" s="67">
        <f t="shared" si="1481"/>
        <v>0</v>
      </c>
      <c r="AU380" s="62"/>
      <c r="AV380" s="67">
        <f t="shared" si="1482"/>
        <v>0</v>
      </c>
      <c r="AW380" s="62"/>
      <c r="AX380" s="67">
        <f t="shared" si="1483"/>
        <v>0</v>
      </c>
      <c r="AY380" s="62"/>
      <c r="AZ380" s="67">
        <f t="shared" si="1484"/>
        <v>0</v>
      </c>
      <c r="BA380" s="57"/>
      <c r="BB380" s="64">
        <f t="shared" si="1485"/>
        <v>0</v>
      </c>
      <c r="BC380" s="64">
        <f t="shared" si="1453"/>
        <v>0</v>
      </c>
      <c r="BD380" s="4"/>
      <c r="BE380" s="4"/>
      <c r="BF380" s="4"/>
      <c r="BG380" s="236">
        <f t="shared" si="1454"/>
        <v>0</v>
      </c>
      <c r="BH380" s="239">
        <f t="shared" si="1455"/>
        <v>0</v>
      </c>
      <c r="BI380" s="4"/>
      <c r="BJ380" s="4"/>
      <c r="BK380" s="236">
        <f t="shared" si="1456"/>
        <v>0</v>
      </c>
      <c r="BL380" s="239">
        <f t="shared" si="1457"/>
        <v>0</v>
      </c>
      <c r="BM380" s="4"/>
      <c r="BN380" s="4"/>
      <c r="BO380" s="236">
        <f t="shared" si="1486"/>
        <v>0</v>
      </c>
      <c r="BP380" s="239">
        <f t="shared" si="1458"/>
        <v>0</v>
      </c>
      <c r="BQ380" s="4"/>
      <c r="BR380" s="4"/>
      <c r="BS380" s="236">
        <f t="shared" si="1487"/>
        <v>0</v>
      </c>
      <c r="BT380" s="239">
        <f t="shared" si="1488"/>
        <v>0</v>
      </c>
      <c r="BU380" s="4"/>
      <c r="BV380" s="4"/>
      <c r="BW380" s="4"/>
      <c r="BX380" s="4"/>
      <c r="BY380" s="4"/>
      <c r="BZ380" s="4"/>
      <c r="CA380" s="4"/>
      <c r="CB380" s="4"/>
      <c r="CC380" s="4"/>
      <c r="CD380" s="4"/>
      <c r="CE380" s="4"/>
      <c r="CF380" s="4"/>
      <c r="CG380" s="4"/>
      <c r="CH380" s="4"/>
      <c r="CI380" s="4"/>
      <c r="CJ380" s="4"/>
      <c r="CK380" s="4"/>
      <c r="CL380" s="4"/>
      <c r="CM380" s="4">
        <f t="shared" si="1459"/>
        <v>0</v>
      </c>
      <c r="CN380" s="4">
        <f t="shared" si="1460"/>
        <v>0</v>
      </c>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row>
    <row r="381" spans="1:182" s="5" customFormat="1" x14ac:dyDescent="0.2">
      <c r="A381" s="60"/>
      <c r="B381" s="60"/>
      <c r="C381" s="60" t="s">
        <v>7</v>
      </c>
      <c r="D381" s="60">
        <v>118</v>
      </c>
      <c r="E381" s="6"/>
      <c r="F381" s="67">
        <f t="shared" si="1461"/>
        <v>0</v>
      </c>
      <c r="G381" s="6"/>
      <c r="H381" s="67">
        <f t="shared" si="1462"/>
        <v>0</v>
      </c>
      <c r="I381" s="6"/>
      <c r="J381" s="67">
        <f t="shared" ref="J381" si="1493">SUM(I381*$D381)</f>
        <v>0</v>
      </c>
      <c r="K381" s="6"/>
      <c r="L381" s="67">
        <f t="shared" si="1464"/>
        <v>0</v>
      </c>
      <c r="M381" s="6"/>
      <c r="N381" s="67">
        <f t="shared" si="1465"/>
        <v>0</v>
      </c>
      <c r="O381" s="6"/>
      <c r="P381" s="67">
        <f t="shared" si="1466"/>
        <v>0</v>
      </c>
      <c r="Q381" s="6"/>
      <c r="R381" s="67">
        <f t="shared" si="1467"/>
        <v>0</v>
      </c>
      <c r="S381" s="6"/>
      <c r="T381" s="67">
        <f t="shared" si="1468"/>
        <v>0</v>
      </c>
      <c r="U381" s="6"/>
      <c r="V381" s="67">
        <f t="shared" si="1469"/>
        <v>0</v>
      </c>
      <c r="W381" s="6"/>
      <c r="X381" s="67">
        <f t="shared" si="1470"/>
        <v>0</v>
      </c>
      <c r="Y381" s="6"/>
      <c r="Z381" s="67">
        <f t="shared" si="1471"/>
        <v>0</v>
      </c>
      <c r="AA381" s="6"/>
      <c r="AB381" s="67">
        <f t="shared" si="1472"/>
        <v>0</v>
      </c>
      <c r="AC381" s="62"/>
      <c r="AD381" s="67">
        <f t="shared" si="1473"/>
        <v>0</v>
      </c>
      <c r="AE381" s="62"/>
      <c r="AF381" s="67">
        <f t="shared" si="1474"/>
        <v>0</v>
      </c>
      <c r="AG381" s="62"/>
      <c r="AH381" s="67">
        <f t="shared" si="1475"/>
        <v>0</v>
      </c>
      <c r="AI381" s="62"/>
      <c r="AJ381" s="67">
        <f t="shared" si="1476"/>
        <v>0</v>
      </c>
      <c r="AK381" s="62"/>
      <c r="AL381" s="67">
        <f t="shared" si="1477"/>
        <v>0</v>
      </c>
      <c r="AM381" s="62"/>
      <c r="AN381" s="67">
        <f t="shared" si="1478"/>
        <v>0</v>
      </c>
      <c r="AO381" s="62"/>
      <c r="AP381" s="67">
        <f t="shared" si="1479"/>
        <v>0</v>
      </c>
      <c r="AQ381" s="62"/>
      <c r="AR381" s="67">
        <f t="shared" si="1480"/>
        <v>0</v>
      </c>
      <c r="AS381" s="62"/>
      <c r="AT381" s="67">
        <f t="shared" si="1481"/>
        <v>0</v>
      </c>
      <c r="AU381" s="62"/>
      <c r="AV381" s="67">
        <f t="shared" si="1482"/>
        <v>0</v>
      </c>
      <c r="AW381" s="62"/>
      <c r="AX381" s="67">
        <f t="shared" si="1483"/>
        <v>0</v>
      </c>
      <c r="AY381" s="62"/>
      <c r="AZ381" s="67">
        <f t="shared" si="1484"/>
        <v>0</v>
      </c>
      <c r="BA381" s="57"/>
      <c r="BB381" s="64">
        <f t="shared" si="1485"/>
        <v>0</v>
      </c>
      <c r="BC381" s="64">
        <f t="shared" si="1453"/>
        <v>0</v>
      </c>
      <c r="BD381" s="4"/>
      <c r="BE381" s="4"/>
      <c r="BF381" s="4"/>
      <c r="BG381" s="236">
        <f t="shared" si="1454"/>
        <v>0</v>
      </c>
      <c r="BH381" s="239">
        <f t="shared" si="1455"/>
        <v>0</v>
      </c>
      <c r="BI381" s="4"/>
      <c r="BJ381" s="4"/>
      <c r="BK381" s="236">
        <f t="shared" si="1456"/>
        <v>0</v>
      </c>
      <c r="BL381" s="239">
        <f t="shared" si="1457"/>
        <v>0</v>
      </c>
      <c r="BM381" s="4"/>
      <c r="BN381" s="4"/>
      <c r="BO381" s="236">
        <f t="shared" si="1486"/>
        <v>0</v>
      </c>
      <c r="BP381" s="239">
        <f t="shared" si="1458"/>
        <v>0</v>
      </c>
      <c r="BQ381" s="4"/>
      <c r="BR381" s="4"/>
      <c r="BS381" s="236">
        <f t="shared" si="1487"/>
        <v>0</v>
      </c>
      <c r="BT381" s="239">
        <f t="shared" si="1488"/>
        <v>0</v>
      </c>
      <c r="BU381" s="4"/>
      <c r="BV381" s="4"/>
      <c r="BW381" s="4"/>
      <c r="BX381" s="4"/>
      <c r="BY381" s="4"/>
      <c r="BZ381" s="4"/>
      <c r="CA381" s="4"/>
      <c r="CB381" s="4"/>
      <c r="CC381" s="4"/>
      <c r="CD381" s="4"/>
      <c r="CE381" s="4"/>
      <c r="CF381" s="4"/>
      <c r="CG381" s="4"/>
      <c r="CH381" s="4"/>
      <c r="CI381" s="4"/>
      <c r="CJ381" s="4"/>
      <c r="CK381" s="4"/>
      <c r="CL381" s="4"/>
      <c r="CM381" s="4">
        <f t="shared" si="1459"/>
        <v>0</v>
      </c>
      <c r="CN381" s="4">
        <f t="shared" si="1460"/>
        <v>0</v>
      </c>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row>
    <row r="382" spans="1:182" s="5" customFormat="1" x14ac:dyDescent="0.2">
      <c r="A382" s="60"/>
      <c r="B382" s="60"/>
      <c r="C382" s="60" t="s">
        <v>7</v>
      </c>
      <c r="D382" s="60">
        <v>118</v>
      </c>
      <c r="E382" s="6"/>
      <c r="F382" s="67">
        <f t="shared" si="1461"/>
        <v>0</v>
      </c>
      <c r="G382" s="6"/>
      <c r="H382" s="67">
        <f t="shared" si="1462"/>
        <v>0</v>
      </c>
      <c r="I382" s="6"/>
      <c r="J382" s="67">
        <f t="shared" ref="J382" si="1494">SUM(I382*$D382)</f>
        <v>0</v>
      </c>
      <c r="K382" s="6"/>
      <c r="L382" s="67">
        <f t="shared" si="1464"/>
        <v>0</v>
      </c>
      <c r="M382" s="6"/>
      <c r="N382" s="67">
        <f t="shared" si="1465"/>
        <v>0</v>
      </c>
      <c r="O382" s="6"/>
      <c r="P382" s="67">
        <f t="shared" si="1466"/>
        <v>0</v>
      </c>
      <c r="Q382" s="6"/>
      <c r="R382" s="67">
        <f t="shared" si="1467"/>
        <v>0</v>
      </c>
      <c r="S382" s="6"/>
      <c r="T382" s="67">
        <f t="shared" si="1468"/>
        <v>0</v>
      </c>
      <c r="U382" s="6"/>
      <c r="V382" s="67">
        <f t="shared" si="1469"/>
        <v>0</v>
      </c>
      <c r="W382" s="6"/>
      <c r="X382" s="67">
        <f t="shared" si="1470"/>
        <v>0</v>
      </c>
      <c r="Y382" s="6"/>
      <c r="Z382" s="67">
        <f t="shared" si="1471"/>
        <v>0</v>
      </c>
      <c r="AA382" s="6"/>
      <c r="AB382" s="67">
        <f t="shared" si="1472"/>
        <v>0</v>
      </c>
      <c r="AC382" s="62"/>
      <c r="AD382" s="67">
        <f t="shared" si="1473"/>
        <v>0</v>
      </c>
      <c r="AE382" s="62"/>
      <c r="AF382" s="67">
        <f t="shared" si="1474"/>
        <v>0</v>
      </c>
      <c r="AG382" s="62"/>
      <c r="AH382" s="67">
        <f t="shared" si="1475"/>
        <v>0</v>
      </c>
      <c r="AI382" s="62"/>
      <c r="AJ382" s="67">
        <f t="shared" si="1476"/>
        <v>0</v>
      </c>
      <c r="AK382" s="62"/>
      <c r="AL382" s="67">
        <f t="shared" si="1477"/>
        <v>0</v>
      </c>
      <c r="AM382" s="62"/>
      <c r="AN382" s="67">
        <f t="shared" si="1478"/>
        <v>0</v>
      </c>
      <c r="AO382" s="62"/>
      <c r="AP382" s="67">
        <f t="shared" si="1479"/>
        <v>0</v>
      </c>
      <c r="AQ382" s="62"/>
      <c r="AR382" s="67">
        <f t="shared" si="1480"/>
        <v>0</v>
      </c>
      <c r="AS382" s="62"/>
      <c r="AT382" s="67">
        <f t="shared" si="1481"/>
        <v>0</v>
      </c>
      <c r="AU382" s="62"/>
      <c r="AV382" s="67">
        <f t="shared" si="1482"/>
        <v>0</v>
      </c>
      <c r="AW382" s="62"/>
      <c r="AX382" s="67">
        <f t="shared" si="1483"/>
        <v>0</v>
      </c>
      <c r="AY382" s="62"/>
      <c r="AZ382" s="67">
        <f t="shared" si="1484"/>
        <v>0</v>
      </c>
      <c r="BA382" s="57"/>
      <c r="BB382" s="64">
        <f t="shared" si="1485"/>
        <v>0</v>
      </c>
      <c r="BC382" s="64">
        <f t="shared" si="1453"/>
        <v>0</v>
      </c>
      <c r="BD382" s="4"/>
      <c r="BE382" s="4"/>
      <c r="BF382" s="4"/>
      <c r="BG382" s="236">
        <f t="shared" si="1454"/>
        <v>0</v>
      </c>
      <c r="BH382" s="239">
        <f t="shared" si="1455"/>
        <v>0</v>
      </c>
      <c r="BI382" s="4"/>
      <c r="BJ382" s="4"/>
      <c r="BK382" s="236">
        <f t="shared" si="1456"/>
        <v>0</v>
      </c>
      <c r="BL382" s="239">
        <f t="shared" si="1457"/>
        <v>0</v>
      </c>
      <c r="BM382" s="4"/>
      <c r="BN382" s="4"/>
      <c r="BO382" s="236">
        <f t="shared" si="1486"/>
        <v>0</v>
      </c>
      <c r="BP382" s="239">
        <f t="shared" si="1458"/>
        <v>0</v>
      </c>
      <c r="BQ382" s="4"/>
      <c r="BR382" s="4"/>
      <c r="BS382" s="236">
        <f t="shared" si="1487"/>
        <v>0</v>
      </c>
      <c r="BT382" s="239">
        <f t="shared" si="1488"/>
        <v>0</v>
      </c>
      <c r="BU382" s="4"/>
      <c r="BV382" s="4"/>
      <c r="BW382" s="4"/>
      <c r="BX382" s="4"/>
      <c r="BY382" s="4"/>
      <c r="BZ382" s="4"/>
      <c r="CA382" s="4"/>
      <c r="CB382" s="4"/>
      <c r="CC382" s="4"/>
      <c r="CD382" s="4"/>
      <c r="CE382" s="4"/>
      <c r="CF382" s="4"/>
      <c r="CG382" s="4"/>
      <c r="CH382" s="4"/>
      <c r="CI382" s="4"/>
      <c r="CJ382" s="4"/>
      <c r="CK382" s="4"/>
      <c r="CL382" s="4"/>
      <c r="CM382" s="4">
        <f t="shared" si="1459"/>
        <v>0</v>
      </c>
      <c r="CN382" s="4">
        <f t="shared" si="1460"/>
        <v>0</v>
      </c>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row>
    <row r="383" spans="1:182" s="5" customFormat="1" x14ac:dyDescent="0.2">
      <c r="A383" s="60"/>
      <c r="B383" s="60"/>
      <c r="C383" s="60" t="s">
        <v>7</v>
      </c>
      <c r="D383" s="60">
        <v>118</v>
      </c>
      <c r="E383" s="6"/>
      <c r="F383" s="67">
        <f t="shared" si="1461"/>
        <v>0</v>
      </c>
      <c r="G383" s="6"/>
      <c r="H383" s="67">
        <f t="shared" si="1462"/>
        <v>0</v>
      </c>
      <c r="I383" s="6"/>
      <c r="J383" s="67">
        <f t="shared" ref="J383" si="1495">SUM(I383*$D383)</f>
        <v>0</v>
      </c>
      <c r="K383" s="6"/>
      <c r="L383" s="67">
        <f t="shared" si="1464"/>
        <v>0</v>
      </c>
      <c r="M383" s="6"/>
      <c r="N383" s="67">
        <f t="shared" si="1465"/>
        <v>0</v>
      </c>
      <c r="O383" s="6"/>
      <c r="P383" s="67">
        <f t="shared" si="1466"/>
        <v>0</v>
      </c>
      <c r="Q383" s="6"/>
      <c r="R383" s="67">
        <f t="shared" si="1467"/>
        <v>0</v>
      </c>
      <c r="S383" s="6"/>
      <c r="T383" s="67">
        <f t="shared" si="1468"/>
        <v>0</v>
      </c>
      <c r="U383" s="6"/>
      <c r="V383" s="67">
        <f t="shared" si="1469"/>
        <v>0</v>
      </c>
      <c r="W383" s="6"/>
      <c r="X383" s="67">
        <f t="shared" si="1470"/>
        <v>0</v>
      </c>
      <c r="Y383" s="6"/>
      <c r="Z383" s="67">
        <f t="shared" si="1471"/>
        <v>0</v>
      </c>
      <c r="AA383" s="6"/>
      <c r="AB383" s="67">
        <f t="shared" si="1472"/>
        <v>0</v>
      </c>
      <c r="AC383" s="62"/>
      <c r="AD383" s="67">
        <f t="shared" si="1473"/>
        <v>0</v>
      </c>
      <c r="AE383" s="62"/>
      <c r="AF383" s="67">
        <f t="shared" si="1474"/>
        <v>0</v>
      </c>
      <c r="AG383" s="62"/>
      <c r="AH383" s="67">
        <f t="shared" si="1475"/>
        <v>0</v>
      </c>
      <c r="AI383" s="62"/>
      <c r="AJ383" s="67">
        <f t="shared" si="1476"/>
        <v>0</v>
      </c>
      <c r="AK383" s="62"/>
      <c r="AL383" s="67">
        <f t="shared" si="1477"/>
        <v>0</v>
      </c>
      <c r="AM383" s="62"/>
      <c r="AN383" s="67">
        <f t="shared" si="1478"/>
        <v>0</v>
      </c>
      <c r="AO383" s="62"/>
      <c r="AP383" s="67">
        <f t="shared" si="1479"/>
        <v>0</v>
      </c>
      <c r="AQ383" s="62"/>
      <c r="AR383" s="67">
        <f t="shared" si="1480"/>
        <v>0</v>
      </c>
      <c r="AS383" s="62"/>
      <c r="AT383" s="67">
        <f t="shared" si="1481"/>
        <v>0</v>
      </c>
      <c r="AU383" s="62"/>
      <c r="AV383" s="67">
        <f t="shared" si="1482"/>
        <v>0</v>
      </c>
      <c r="AW383" s="62"/>
      <c r="AX383" s="67">
        <f t="shared" si="1483"/>
        <v>0</v>
      </c>
      <c r="AY383" s="62"/>
      <c r="AZ383" s="67">
        <f t="shared" si="1484"/>
        <v>0</v>
      </c>
      <c r="BA383" s="57"/>
      <c r="BB383" s="64">
        <f t="shared" si="1485"/>
        <v>0</v>
      </c>
      <c r="BC383" s="64">
        <f t="shared" si="1453"/>
        <v>0</v>
      </c>
      <c r="BD383" s="4"/>
      <c r="BE383" s="4"/>
      <c r="BF383" s="4"/>
      <c r="BG383" s="236">
        <f t="shared" si="1454"/>
        <v>0</v>
      </c>
      <c r="BH383" s="239">
        <f t="shared" si="1455"/>
        <v>0</v>
      </c>
      <c r="BI383" s="4"/>
      <c r="BJ383" s="4"/>
      <c r="BK383" s="236">
        <f t="shared" si="1456"/>
        <v>0</v>
      </c>
      <c r="BL383" s="239">
        <f t="shared" si="1457"/>
        <v>0</v>
      </c>
      <c r="BM383" s="4"/>
      <c r="BN383" s="4"/>
      <c r="BO383" s="236">
        <f t="shared" si="1486"/>
        <v>0</v>
      </c>
      <c r="BP383" s="239">
        <f t="shared" si="1458"/>
        <v>0</v>
      </c>
      <c r="BQ383" s="4"/>
      <c r="BR383" s="4"/>
      <c r="BS383" s="236">
        <f t="shared" si="1487"/>
        <v>0</v>
      </c>
      <c r="BT383" s="239">
        <f t="shared" si="1488"/>
        <v>0</v>
      </c>
      <c r="BU383" s="4"/>
      <c r="BV383" s="4"/>
      <c r="BW383" s="4"/>
      <c r="BX383" s="4"/>
      <c r="BY383" s="4"/>
      <c r="BZ383" s="4"/>
      <c r="CA383" s="4"/>
      <c r="CB383" s="4"/>
      <c r="CC383" s="4"/>
      <c r="CD383" s="4"/>
      <c r="CE383" s="4"/>
      <c r="CF383" s="4"/>
      <c r="CG383" s="4"/>
      <c r="CH383" s="4"/>
      <c r="CI383" s="4"/>
      <c r="CJ383" s="4"/>
      <c r="CK383" s="4"/>
      <c r="CL383" s="4"/>
      <c r="CM383" s="4">
        <f t="shared" si="1459"/>
        <v>0</v>
      </c>
      <c r="CN383" s="4">
        <f t="shared" si="1460"/>
        <v>0</v>
      </c>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row>
    <row r="384" spans="1:182" s="5" customFormat="1" x14ac:dyDescent="0.2">
      <c r="A384" s="60"/>
      <c r="B384" s="60"/>
      <c r="C384" s="60" t="s">
        <v>3</v>
      </c>
      <c r="D384" s="60">
        <v>100</v>
      </c>
      <c r="E384" s="6"/>
      <c r="F384" s="67">
        <f t="shared" si="1461"/>
        <v>0</v>
      </c>
      <c r="G384" s="6"/>
      <c r="H384" s="67">
        <f t="shared" si="1462"/>
        <v>0</v>
      </c>
      <c r="I384" s="6"/>
      <c r="J384" s="67">
        <f t="shared" ref="J384" si="1496">SUM(I384*$D384)</f>
        <v>0</v>
      </c>
      <c r="K384" s="6"/>
      <c r="L384" s="67">
        <f t="shared" si="1464"/>
        <v>0</v>
      </c>
      <c r="M384" s="6"/>
      <c r="N384" s="67">
        <f t="shared" si="1465"/>
        <v>0</v>
      </c>
      <c r="O384" s="6"/>
      <c r="P384" s="67">
        <f t="shared" si="1466"/>
        <v>0</v>
      </c>
      <c r="Q384" s="6"/>
      <c r="R384" s="67">
        <f t="shared" si="1467"/>
        <v>0</v>
      </c>
      <c r="S384" s="6"/>
      <c r="T384" s="67">
        <f t="shared" si="1468"/>
        <v>0</v>
      </c>
      <c r="U384" s="6"/>
      <c r="V384" s="67">
        <f t="shared" si="1469"/>
        <v>0</v>
      </c>
      <c r="W384" s="6"/>
      <c r="X384" s="67">
        <f t="shared" si="1470"/>
        <v>0</v>
      </c>
      <c r="Y384" s="6"/>
      <c r="Z384" s="67">
        <f t="shared" si="1471"/>
        <v>0</v>
      </c>
      <c r="AA384" s="6"/>
      <c r="AB384" s="67">
        <f t="shared" si="1472"/>
        <v>0</v>
      </c>
      <c r="AC384" s="62"/>
      <c r="AD384" s="67">
        <f t="shared" si="1473"/>
        <v>0</v>
      </c>
      <c r="AE384" s="62"/>
      <c r="AF384" s="67">
        <f t="shared" si="1474"/>
        <v>0</v>
      </c>
      <c r="AG384" s="62"/>
      <c r="AH384" s="67">
        <f t="shared" si="1475"/>
        <v>0</v>
      </c>
      <c r="AI384" s="62"/>
      <c r="AJ384" s="67">
        <f t="shared" si="1476"/>
        <v>0</v>
      </c>
      <c r="AK384" s="62"/>
      <c r="AL384" s="67">
        <f t="shared" si="1477"/>
        <v>0</v>
      </c>
      <c r="AM384" s="62"/>
      <c r="AN384" s="67">
        <f t="shared" si="1478"/>
        <v>0</v>
      </c>
      <c r="AO384" s="62"/>
      <c r="AP384" s="67">
        <f t="shared" si="1479"/>
        <v>0</v>
      </c>
      <c r="AQ384" s="62"/>
      <c r="AR384" s="67">
        <f t="shared" si="1480"/>
        <v>0</v>
      </c>
      <c r="AS384" s="62"/>
      <c r="AT384" s="67">
        <f t="shared" si="1481"/>
        <v>0</v>
      </c>
      <c r="AU384" s="62"/>
      <c r="AV384" s="67">
        <f t="shared" si="1482"/>
        <v>0</v>
      </c>
      <c r="AW384" s="62"/>
      <c r="AX384" s="67">
        <f t="shared" si="1483"/>
        <v>0</v>
      </c>
      <c r="AY384" s="62"/>
      <c r="AZ384" s="67">
        <f t="shared" si="1484"/>
        <v>0</v>
      </c>
      <c r="BA384" s="57"/>
      <c r="BB384" s="64">
        <f t="shared" si="1485"/>
        <v>0</v>
      </c>
      <c r="BC384" s="64">
        <f t="shared" si="1453"/>
        <v>0</v>
      </c>
      <c r="BD384" s="4"/>
      <c r="BE384" s="4"/>
      <c r="BF384" s="4"/>
      <c r="BG384" s="236">
        <f t="shared" si="1454"/>
        <v>0</v>
      </c>
      <c r="BH384" s="239">
        <f t="shared" si="1455"/>
        <v>0</v>
      </c>
      <c r="BI384" s="4"/>
      <c r="BJ384" s="4"/>
      <c r="BK384" s="236">
        <f t="shared" si="1456"/>
        <v>0</v>
      </c>
      <c r="BL384" s="239">
        <f t="shared" si="1457"/>
        <v>0</v>
      </c>
      <c r="BM384" s="4"/>
      <c r="BN384" s="4"/>
      <c r="BO384" s="236">
        <f t="shared" si="1486"/>
        <v>0</v>
      </c>
      <c r="BP384" s="239">
        <f t="shared" si="1458"/>
        <v>0</v>
      </c>
      <c r="BQ384" s="4"/>
      <c r="BR384" s="4"/>
      <c r="BS384" s="236">
        <f t="shared" si="1487"/>
        <v>0</v>
      </c>
      <c r="BT384" s="239">
        <f t="shared" si="1488"/>
        <v>0</v>
      </c>
      <c r="BU384" s="4"/>
      <c r="BV384" s="4"/>
      <c r="BW384" s="4"/>
      <c r="BX384" s="4"/>
      <c r="BY384" s="4"/>
      <c r="BZ384" s="4"/>
      <c r="CA384" s="4"/>
      <c r="CB384" s="4"/>
      <c r="CC384" s="4"/>
      <c r="CD384" s="4"/>
      <c r="CE384" s="4"/>
      <c r="CF384" s="4"/>
      <c r="CG384" s="4"/>
      <c r="CH384" s="4"/>
      <c r="CI384" s="4"/>
      <c r="CJ384" s="4"/>
      <c r="CK384" s="4"/>
      <c r="CL384" s="4"/>
      <c r="CM384" s="4">
        <f t="shared" si="1459"/>
        <v>0</v>
      </c>
      <c r="CN384" s="4">
        <f t="shared" si="1460"/>
        <v>0</v>
      </c>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row>
    <row r="385" spans="1:182" s="5" customFormat="1" x14ac:dyDescent="0.2">
      <c r="A385" s="60"/>
      <c r="B385" s="60"/>
      <c r="C385" s="60" t="s">
        <v>3</v>
      </c>
      <c r="D385" s="60">
        <v>100</v>
      </c>
      <c r="E385" s="6"/>
      <c r="F385" s="67">
        <f t="shared" si="1461"/>
        <v>0</v>
      </c>
      <c r="G385" s="6"/>
      <c r="H385" s="67">
        <f t="shared" si="1462"/>
        <v>0</v>
      </c>
      <c r="I385" s="6"/>
      <c r="J385" s="67">
        <f t="shared" ref="J385" si="1497">SUM(I385*$D385)</f>
        <v>0</v>
      </c>
      <c r="K385" s="6"/>
      <c r="L385" s="67">
        <f t="shared" si="1464"/>
        <v>0</v>
      </c>
      <c r="M385" s="6"/>
      <c r="N385" s="67">
        <f t="shared" si="1465"/>
        <v>0</v>
      </c>
      <c r="O385" s="6"/>
      <c r="P385" s="67">
        <f t="shared" si="1466"/>
        <v>0</v>
      </c>
      <c r="Q385" s="6"/>
      <c r="R385" s="67">
        <f t="shared" si="1467"/>
        <v>0</v>
      </c>
      <c r="S385" s="6"/>
      <c r="T385" s="67">
        <f t="shared" si="1468"/>
        <v>0</v>
      </c>
      <c r="U385" s="6"/>
      <c r="V385" s="67">
        <f t="shared" si="1469"/>
        <v>0</v>
      </c>
      <c r="W385" s="6"/>
      <c r="X385" s="67">
        <f t="shared" si="1470"/>
        <v>0</v>
      </c>
      <c r="Y385" s="6"/>
      <c r="Z385" s="67">
        <f t="shared" si="1471"/>
        <v>0</v>
      </c>
      <c r="AA385" s="6"/>
      <c r="AB385" s="67">
        <f t="shared" si="1472"/>
        <v>0</v>
      </c>
      <c r="AC385" s="62"/>
      <c r="AD385" s="67">
        <f t="shared" si="1473"/>
        <v>0</v>
      </c>
      <c r="AE385" s="62"/>
      <c r="AF385" s="67">
        <f t="shared" si="1474"/>
        <v>0</v>
      </c>
      <c r="AG385" s="62"/>
      <c r="AH385" s="67">
        <f t="shared" si="1475"/>
        <v>0</v>
      </c>
      <c r="AI385" s="62"/>
      <c r="AJ385" s="67">
        <f t="shared" si="1476"/>
        <v>0</v>
      </c>
      <c r="AK385" s="62"/>
      <c r="AL385" s="67">
        <f t="shared" si="1477"/>
        <v>0</v>
      </c>
      <c r="AM385" s="62"/>
      <c r="AN385" s="67">
        <f t="shared" si="1478"/>
        <v>0</v>
      </c>
      <c r="AO385" s="62"/>
      <c r="AP385" s="67">
        <f t="shared" si="1479"/>
        <v>0</v>
      </c>
      <c r="AQ385" s="62"/>
      <c r="AR385" s="67">
        <f t="shared" si="1480"/>
        <v>0</v>
      </c>
      <c r="AS385" s="62"/>
      <c r="AT385" s="67">
        <f t="shared" si="1481"/>
        <v>0</v>
      </c>
      <c r="AU385" s="62"/>
      <c r="AV385" s="67">
        <f t="shared" si="1482"/>
        <v>0</v>
      </c>
      <c r="AW385" s="62"/>
      <c r="AX385" s="67">
        <f t="shared" si="1483"/>
        <v>0</v>
      </c>
      <c r="AY385" s="62"/>
      <c r="AZ385" s="67">
        <f t="shared" si="1484"/>
        <v>0</v>
      </c>
      <c r="BA385" s="57"/>
      <c r="BB385" s="64">
        <f t="shared" si="1485"/>
        <v>0</v>
      </c>
      <c r="BC385" s="64">
        <f t="shared" si="1453"/>
        <v>0</v>
      </c>
      <c r="BD385" s="4"/>
      <c r="BE385" s="4"/>
      <c r="BF385" s="4"/>
      <c r="BG385" s="236">
        <f t="shared" si="1454"/>
        <v>0</v>
      </c>
      <c r="BH385" s="239">
        <f t="shared" si="1455"/>
        <v>0</v>
      </c>
      <c r="BI385" s="4"/>
      <c r="BJ385" s="4"/>
      <c r="BK385" s="236">
        <f t="shared" si="1456"/>
        <v>0</v>
      </c>
      <c r="BL385" s="239">
        <f t="shared" si="1457"/>
        <v>0</v>
      </c>
      <c r="BM385" s="4"/>
      <c r="BN385" s="4"/>
      <c r="BO385" s="236">
        <f t="shared" si="1486"/>
        <v>0</v>
      </c>
      <c r="BP385" s="239">
        <f t="shared" si="1458"/>
        <v>0</v>
      </c>
      <c r="BQ385" s="4"/>
      <c r="BR385" s="4"/>
      <c r="BS385" s="236">
        <f t="shared" si="1487"/>
        <v>0</v>
      </c>
      <c r="BT385" s="239">
        <f t="shared" si="1488"/>
        <v>0</v>
      </c>
      <c r="BU385" s="4"/>
      <c r="BV385" s="4"/>
      <c r="BW385" s="4"/>
      <c r="BX385" s="4"/>
      <c r="BY385" s="4"/>
      <c r="BZ385" s="4"/>
      <c r="CA385" s="4"/>
      <c r="CB385" s="4"/>
      <c r="CC385" s="4"/>
      <c r="CD385" s="4"/>
      <c r="CE385" s="4"/>
      <c r="CF385" s="4"/>
      <c r="CG385" s="4"/>
      <c r="CH385" s="4"/>
      <c r="CI385" s="4"/>
      <c r="CJ385" s="4"/>
      <c r="CK385" s="4"/>
      <c r="CL385" s="4"/>
      <c r="CM385" s="4">
        <f t="shared" si="1459"/>
        <v>0</v>
      </c>
      <c r="CN385" s="4">
        <f t="shared" si="1460"/>
        <v>0</v>
      </c>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row>
    <row r="386" spans="1:182" s="5" customFormat="1" x14ac:dyDescent="0.2">
      <c r="A386" s="60"/>
      <c r="B386" s="60"/>
      <c r="C386" s="60" t="s">
        <v>3</v>
      </c>
      <c r="D386" s="60">
        <v>100</v>
      </c>
      <c r="E386" s="6"/>
      <c r="F386" s="67">
        <f t="shared" si="1461"/>
        <v>0</v>
      </c>
      <c r="G386" s="6"/>
      <c r="H386" s="67">
        <f t="shared" si="1462"/>
        <v>0</v>
      </c>
      <c r="I386" s="6"/>
      <c r="J386" s="67">
        <f t="shared" ref="J386" si="1498">SUM(I386*$D386)</f>
        <v>0</v>
      </c>
      <c r="K386" s="6"/>
      <c r="L386" s="67">
        <f t="shared" si="1464"/>
        <v>0</v>
      </c>
      <c r="M386" s="6"/>
      <c r="N386" s="67">
        <f t="shared" si="1465"/>
        <v>0</v>
      </c>
      <c r="O386" s="6"/>
      <c r="P386" s="67">
        <f t="shared" si="1466"/>
        <v>0</v>
      </c>
      <c r="Q386" s="6"/>
      <c r="R386" s="67">
        <f t="shared" si="1467"/>
        <v>0</v>
      </c>
      <c r="S386" s="6"/>
      <c r="T386" s="67">
        <f t="shared" si="1468"/>
        <v>0</v>
      </c>
      <c r="U386" s="6"/>
      <c r="V386" s="67">
        <f t="shared" si="1469"/>
        <v>0</v>
      </c>
      <c r="W386" s="6"/>
      <c r="X386" s="67">
        <f t="shared" si="1470"/>
        <v>0</v>
      </c>
      <c r="Y386" s="6"/>
      <c r="Z386" s="67">
        <f t="shared" si="1471"/>
        <v>0</v>
      </c>
      <c r="AA386" s="6"/>
      <c r="AB386" s="67">
        <f t="shared" si="1472"/>
        <v>0</v>
      </c>
      <c r="AC386" s="62"/>
      <c r="AD386" s="67">
        <f t="shared" si="1473"/>
        <v>0</v>
      </c>
      <c r="AE386" s="62"/>
      <c r="AF386" s="67">
        <f t="shared" si="1474"/>
        <v>0</v>
      </c>
      <c r="AG386" s="62"/>
      <c r="AH386" s="67">
        <f t="shared" si="1475"/>
        <v>0</v>
      </c>
      <c r="AI386" s="62"/>
      <c r="AJ386" s="67">
        <f t="shared" si="1476"/>
        <v>0</v>
      </c>
      <c r="AK386" s="62"/>
      <c r="AL386" s="67">
        <f t="shared" si="1477"/>
        <v>0</v>
      </c>
      <c r="AM386" s="62"/>
      <c r="AN386" s="67">
        <f t="shared" si="1478"/>
        <v>0</v>
      </c>
      <c r="AO386" s="62"/>
      <c r="AP386" s="67">
        <f t="shared" si="1479"/>
        <v>0</v>
      </c>
      <c r="AQ386" s="62"/>
      <c r="AR386" s="67">
        <f t="shared" si="1480"/>
        <v>0</v>
      </c>
      <c r="AS386" s="62"/>
      <c r="AT386" s="67">
        <f t="shared" si="1481"/>
        <v>0</v>
      </c>
      <c r="AU386" s="62"/>
      <c r="AV386" s="67">
        <f t="shared" si="1482"/>
        <v>0</v>
      </c>
      <c r="AW386" s="62"/>
      <c r="AX386" s="67">
        <f t="shared" si="1483"/>
        <v>0</v>
      </c>
      <c r="AY386" s="62"/>
      <c r="AZ386" s="67">
        <f t="shared" si="1484"/>
        <v>0</v>
      </c>
      <c r="BA386" s="57"/>
      <c r="BB386" s="64">
        <f t="shared" si="1485"/>
        <v>0</v>
      </c>
      <c r="BC386" s="64">
        <f t="shared" si="1453"/>
        <v>0</v>
      </c>
      <c r="BD386" s="4"/>
      <c r="BE386" s="4"/>
      <c r="BF386" s="4"/>
      <c r="BG386" s="236">
        <f t="shared" si="1454"/>
        <v>0</v>
      </c>
      <c r="BH386" s="239">
        <f t="shared" si="1455"/>
        <v>0</v>
      </c>
      <c r="BI386" s="4"/>
      <c r="BJ386" s="4"/>
      <c r="BK386" s="236">
        <f t="shared" si="1456"/>
        <v>0</v>
      </c>
      <c r="BL386" s="239">
        <f t="shared" si="1457"/>
        <v>0</v>
      </c>
      <c r="BM386" s="4"/>
      <c r="BN386" s="4"/>
      <c r="BO386" s="236">
        <f t="shared" si="1486"/>
        <v>0</v>
      </c>
      <c r="BP386" s="239">
        <f t="shared" si="1458"/>
        <v>0</v>
      </c>
      <c r="BQ386" s="4"/>
      <c r="BR386" s="4"/>
      <c r="BS386" s="236">
        <f t="shared" si="1487"/>
        <v>0</v>
      </c>
      <c r="BT386" s="239">
        <f t="shared" si="1488"/>
        <v>0</v>
      </c>
      <c r="BU386" s="4"/>
      <c r="BV386" s="4"/>
      <c r="BW386" s="4"/>
      <c r="BX386" s="4"/>
      <c r="BY386" s="4"/>
      <c r="BZ386" s="4"/>
      <c r="CA386" s="4"/>
      <c r="CB386" s="4"/>
      <c r="CC386" s="4"/>
      <c r="CD386" s="4"/>
      <c r="CE386" s="4"/>
      <c r="CF386" s="4"/>
      <c r="CG386" s="4"/>
      <c r="CH386" s="4"/>
      <c r="CI386" s="4"/>
      <c r="CJ386" s="4"/>
      <c r="CK386" s="4"/>
      <c r="CL386" s="4"/>
      <c r="CM386" s="4">
        <f t="shared" si="1459"/>
        <v>0</v>
      </c>
      <c r="CN386" s="4">
        <f t="shared" si="1460"/>
        <v>0</v>
      </c>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row>
    <row r="387" spans="1:182" s="5" customFormat="1" x14ac:dyDescent="0.2">
      <c r="A387" s="60"/>
      <c r="B387" s="60"/>
      <c r="C387" s="60" t="s">
        <v>3</v>
      </c>
      <c r="D387" s="60">
        <v>100</v>
      </c>
      <c r="E387" s="6"/>
      <c r="F387" s="67">
        <f t="shared" si="1461"/>
        <v>0</v>
      </c>
      <c r="G387" s="6"/>
      <c r="H387" s="67">
        <f t="shared" si="1462"/>
        <v>0</v>
      </c>
      <c r="I387" s="6"/>
      <c r="J387" s="67">
        <f t="shared" ref="J387" si="1499">SUM(I387*$D387)</f>
        <v>0</v>
      </c>
      <c r="K387" s="6"/>
      <c r="L387" s="67">
        <f t="shared" si="1464"/>
        <v>0</v>
      </c>
      <c r="M387" s="6"/>
      <c r="N387" s="67">
        <f t="shared" si="1465"/>
        <v>0</v>
      </c>
      <c r="O387" s="6"/>
      <c r="P387" s="67">
        <f t="shared" si="1466"/>
        <v>0</v>
      </c>
      <c r="Q387" s="6"/>
      <c r="R387" s="67">
        <f t="shared" si="1467"/>
        <v>0</v>
      </c>
      <c r="S387" s="6"/>
      <c r="T387" s="67">
        <f t="shared" si="1468"/>
        <v>0</v>
      </c>
      <c r="U387" s="6"/>
      <c r="V387" s="67">
        <f t="shared" si="1469"/>
        <v>0</v>
      </c>
      <c r="W387" s="6"/>
      <c r="X387" s="67">
        <f t="shared" si="1470"/>
        <v>0</v>
      </c>
      <c r="Y387" s="6"/>
      <c r="Z387" s="67">
        <f t="shared" si="1471"/>
        <v>0</v>
      </c>
      <c r="AA387" s="6"/>
      <c r="AB387" s="67">
        <f t="shared" si="1472"/>
        <v>0</v>
      </c>
      <c r="AC387" s="62"/>
      <c r="AD387" s="67">
        <f t="shared" si="1473"/>
        <v>0</v>
      </c>
      <c r="AE387" s="62"/>
      <c r="AF387" s="67">
        <f t="shared" si="1474"/>
        <v>0</v>
      </c>
      <c r="AG387" s="62"/>
      <c r="AH387" s="67">
        <f t="shared" si="1475"/>
        <v>0</v>
      </c>
      <c r="AI387" s="62"/>
      <c r="AJ387" s="67">
        <f t="shared" si="1476"/>
        <v>0</v>
      </c>
      <c r="AK387" s="62"/>
      <c r="AL387" s="67">
        <f t="shared" si="1477"/>
        <v>0</v>
      </c>
      <c r="AM387" s="62"/>
      <c r="AN387" s="67">
        <f t="shared" si="1478"/>
        <v>0</v>
      </c>
      <c r="AO387" s="62"/>
      <c r="AP387" s="67">
        <f t="shared" si="1479"/>
        <v>0</v>
      </c>
      <c r="AQ387" s="62"/>
      <c r="AR387" s="67">
        <f t="shared" si="1480"/>
        <v>0</v>
      </c>
      <c r="AS387" s="62"/>
      <c r="AT387" s="67">
        <f t="shared" si="1481"/>
        <v>0</v>
      </c>
      <c r="AU387" s="62"/>
      <c r="AV387" s="67">
        <f t="shared" si="1482"/>
        <v>0</v>
      </c>
      <c r="AW387" s="62"/>
      <c r="AX387" s="67">
        <f t="shared" si="1483"/>
        <v>0</v>
      </c>
      <c r="AY387" s="62"/>
      <c r="AZ387" s="67">
        <f t="shared" si="1484"/>
        <v>0</v>
      </c>
      <c r="BA387" s="57"/>
      <c r="BB387" s="64">
        <f t="shared" si="1485"/>
        <v>0</v>
      </c>
      <c r="BC387" s="64">
        <f t="shared" si="1453"/>
        <v>0</v>
      </c>
      <c r="BD387" s="4"/>
      <c r="BE387" s="4"/>
      <c r="BF387" s="4"/>
      <c r="BG387" s="236">
        <f t="shared" si="1454"/>
        <v>0</v>
      </c>
      <c r="BH387" s="239">
        <f t="shared" si="1455"/>
        <v>0</v>
      </c>
      <c r="BI387" s="4"/>
      <c r="BJ387" s="4"/>
      <c r="BK387" s="236">
        <f t="shared" si="1456"/>
        <v>0</v>
      </c>
      <c r="BL387" s="239">
        <f t="shared" si="1457"/>
        <v>0</v>
      </c>
      <c r="BM387" s="4"/>
      <c r="BN387" s="4"/>
      <c r="BO387" s="236">
        <f t="shared" si="1486"/>
        <v>0</v>
      </c>
      <c r="BP387" s="239">
        <f t="shared" si="1458"/>
        <v>0</v>
      </c>
      <c r="BQ387" s="4"/>
      <c r="BR387" s="4"/>
      <c r="BS387" s="236">
        <f t="shared" si="1487"/>
        <v>0</v>
      </c>
      <c r="BT387" s="239">
        <f t="shared" si="1488"/>
        <v>0</v>
      </c>
      <c r="BU387" s="4"/>
      <c r="BV387" s="4"/>
      <c r="BW387" s="4"/>
      <c r="BX387" s="4"/>
      <c r="BY387" s="4"/>
      <c r="BZ387" s="4"/>
      <c r="CA387" s="4"/>
      <c r="CB387" s="4"/>
      <c r="CC387" s="4"/>
      <c r="CD387" s="4"/>
      <c r="CE387" s="4"/>
      <c r="CF387" s="4"/>
      <c r="CG387" s="4"/>
      <c r="CH387" s="4"/>
      <c r="CI387" s="4"/>
      <c r="CJ387" s="4"/>
      <c r="CK387" s="4"/>
      <c r="CL387" s="4"/>
      <c r="CM387" s="4">
        <f t="shared" si="1459"/>
        <v>0</v>
      </c>
      <c r="CN387" s="4">
        <f t="shared" si="1460"/>
        <v>0</v>
      </c>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row>
    <row r="388" spans="1:182" s="5" customFormat="1" x14ac:dyDescent="0.2">
      <c r="A388" s="60"/>
      <c r="B388" s="60"/>
      <c r="C388" s="60" t="s">
        <v>3</v>
      </c>
      <c r="D388" s="60">
        <v>100</v>
      </c>
      <c r="E388" s="6"/>
      <c r="F388" s="67">
        <f t="shared" si="1461"/>
        <v>0</v>
      </c>
      <c r="G388" s="6"/>
      <c r="H388" s="67">
        <f t="shared" si="1462"/>
        <v>0</v>
      </c>
      <c r="I388" s="6"/>
      <c r="J388" s="67">
        <f t="shared" ref="J388" si="1500">SUM(I388*$D388)</f>
        <v>0</v>
      </c>
      <c r="K388" s="6"/>
      <c r="L388" s="67">
        <f t="shared" si="1464"/>
        <v>0</v>
      </c>
      <c r="M388" s="6"/>
      <c r="N388" s="67">
        <f t="shared" si="1465"/>
        <v>0</v>
      </c>
      <c r="O388" s="6"/>
      <c r="P388" s="67">
        <f t="shared" si="1466"/>
        <v>0</v>
      </c>
      <c r="Q388" s="6"/>
      <c r="R388" s="67">
        <f t="shared" si="1467"/>
        <v>0</v>
      </c>
      <c r="S388" s="6"/>
      <c r="T388" s="67">
        <f t="shared" si="1468"/>
        <v>0</v>
      </c>
      <c r="U388" s="6"/>
      <c r="V388" s="67">
        <f t="shared" si="1469"/>
        <v>0</v>
      </c>
      <c r="W388" s="6"/>
      <c r="X388" s="67">
        <f t="shared" si="1470"/>
        <v>0</v>
      </c>
      <c r="Y388" s="6"/>
      <c r="Z388" s="67">
        <f t="shared" si="1471"/>
        <v>0</v>
      </c>
      <c r="AA388" s="6"/>
      <c r="AB388" s="67">
        <f t="shared" si="1472"/>
        <v>0</v>
      </c>
      <c r="AC388" s="62"/>
      <c r="AD388" s="67">
        <f t="shared" si="1473"/>
        <v>0</v>
      </c>
      <c r="AE388" s="62"/>
      <c r="AF388" s="67">
        <f t="shared" si="1474"/>
        <v>0</v>
      </c>
      <c r="AG388" s="62"/>
      <c r="AH388" s="67">
        <f t="shared" si="1475"/>
        <v>0</v>
      </c>
      <c r="AI388" s="62"/>
      <c r="AJ388" s="67">
        <f t="shared" si="1476"/>
        <v>0</v>
      </c>
      <c r="AK388" s="62"/>
      <c r="AL388" s="67">
        <f t="shared" si="1477"/>
        <v>0</v>
      </c>
      <c r="AM388" s="62"/>
      <c r="AN388" s="67">
        <f t="shared" si="1478"/>
        <v>0</v>
      </c>
      <c r="AO388" s="62"/>
      <c r="AP388" s="67">
        <f t="shared" si="1479"/>
        <v>0</v>
      </c>
      <c r="AQ388" s="62"/>
      <c r="AR388" s="67">
        <f t="shared" si="1480"/>
        <v>0</v>
      </c>
      <c r="AS388" s="62"/>
      <c r="AT388" s="67">
        <f t="shared" si="1481"/>
        <v>0</v>
      </c>
      <c r="AU388" s="62"/>
      <c r="AV388" s="67">
        <f t="shared" si="1482"/>
        <v>0</v>
      </c>
      <c r="AW388" s="62"/>
      <c r="AX388" s="67">
        <f t="shared" si="1483"/>
        <v>0</v>
      </c>
      <c r="AY388" s="62"/>
      <c r="AZ388" s="67">
        <f t="shared" si="1484"/>
        <v>0</v>
      </c>
      <c r="BA388" s="57"/>
      <c r="BB388" s="64">
        <f t="shared" si="1485"/>
        <v>0</v>
      </c>
      <c r="BC388" s="64">
        <f t="shared" si="1453"/>
        <v>0</v>
      </c>
      <c r="BD388" s="4"/>
      <c r="BE388" s="4"/>
      <c r="BF388" s="4"/>
      <c r="BG388" s="236">
        <f t="shared" si="1454"/>
        <v>0</v>
      </c>
      <c r="BH388" s="239">
        <f t="shared" si="1455"/>
        <v>0</v>
      </c>
      <c r="BI388" s="4"/>
      <c r="BJ388" s="4"/>
      <c r="BK388" s="236">
        <f t="shared" si="1456"/>
        <v>0</v>
      </c>
      <c r="BL388" s="239">
        <f t="shared" si="1457"/>
        <v>0</v>
      </c>
      <c r="BM388" s="4"/>
      <c r="BN388" s="4"/>
      <c r="BO388" s="236">
        <f t="shared" si="1486"/>
        <v>0</v>
      </c>
      <c r="BP388" s="239">
        <f t="shared" si="1458"/>
        <v>0</v>
      </c>
      <c r="BQ388" s="4"/>
      <c r="BR388" s="4"/>
      <c r="BS388" s="236">
        <f t="shared" si="1487"/>
        <v>0</v>
      </c>
      <c r="BT388" s="239">
        <f t="shared" si="1488"/>
        <v>0</v>
      </c>
      <c r="BU388" s="4"/>
      <c r="BV388" s="4"/>
      <c r="BW388" s="4"/>
      <c r="BX388" s="4"/>
      <c r="BY388" s="4"/>
      <c r="BZ388" s="4"/>
      <c r="CA388" s="4"/>
      <c r="CB388" s="4"/>
      <c r="CC388" s="4"/>
      <c r="CD388" s="4"/>
      <c r="CE388" s="4"/>
      <c r="CF388" s="4"/>
      <c r="CG388" s="4"/>
      <c r="CH388" s="4"/>
      <c r="CI388" s="4"/>
      <c r="CJ388" s="4"/>
      <c r="CK388" s="4"/>
      <c r="CL388" s="4"/>
      <c r="CM388" s="4">
        <f t="shared" si="1459"/>
        <v>0</v>
      </c>
      <c r="CN388" s="4">
        <f t="shared" si="1460"/>
        <v>0</v>
      </c>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row>
    <row r="389" spans="1:182" s="5" customFormat="1" x14ac:dyDescent="0.2">
      <c r="A389" s="60"/>
      <c r="B389" s="60"/>
      <c r="C389" s="60" t="s">
        <v>3</v>
      </c>
      <c r="D389" s="60">
        <v>100</v>
      </c>
      <c r="E389" s="6"/>
      <c r="F389" s="67">
        <f>SUM(E389*$D389)</f>
        <v>0</v>
      </c>
      <c r="G389" s="6"/>
      <c r="H389" s="67">
        <f>SUM(G389*$D389)</f>
        <v>0</v>
      </c>
      <c r="I389" s="6"/>
      <c r="J389" s="67">
        <f>SUM(I389*$D389)</f>
        <v>0</v>
      </c>
      <c r="K389" s="6"/>
      <c r="L389" s="67">
        <f>SUM(K389*$D389)</f>
        <v>0</v>
      </c>
      <c r="M389" s="6"/>
      <c r="N389" s="67">
        <f>SUM(M389*$D389)</f>
        <v>0</v>
      </c>
      <c r="O389" s="6"/>
      <c r="P389" s="67">
        <f>SUM(O389*$D389)</f>
        <v>0</v>
      </c>
      <c r="Q389" s="6"/>
      <c r="R389" s="67">
        <f>SUM(Q389*$D389)</f>
        <v>0</v>
      </c>
      <c r="S389" s="6"/>
      <c r="T389" s="67">
        <f>SUM(S389*$D389)</f>
        <v>0</v>
      </c>
      <c r="U389" s="6"/>
      <c r="V389" s="67">
        <f>SUM(U389*$D389)</f>
        <v>0</v>
      </c>
      <c r="W389" s="6"/>
      <c r="X389" s="67">
        <f>SUM(W389*$D389)</f>
        <v>0</v>
      </c>
      <c r="Y389" s="6"/>
      <c r="Z389" s="67">
        <f>SUM(Y389*$D389)</f>
        <v>0</v>
      </c>
      <c r="AA389" s="6"/>
      <c r="AB389" s="67">
        <f>SUM(AA389*$D389)</f>
        <v>0</v>
      </c>
      <c r="AC389" s="62"/>
      <c r="AD389" s="67">
        <f>SUM(AC389*$D389)</f>
        <v>0</v>
      </c>
      <c r="AE389" s="62"/>
      <c r="AF389" s="67">
        <f>SUM(AE389*$D389)</f>
        <v>0</v>
      </c>
      <c r="AG389" s="62"/>
      <c r="AH389" s="67">
        <f>SUM(AG389*$D389)</f>
        <v>0</v>
      </c>
      <c r="AI389" s="62"/>
      <c r="AJ389" s="67">
        <f>SUM(AI389*$D389)</f>
        <v>0</v>
      </c>
      <c r="AK389" s="62"/>
      <c r="AL389" s="67">
        <f>SUM(AK389*$D389)</f>
        <v>0</v>
      </c>
      <c r="AM389" s="62"/>
      <c r="AN389" s="67">
        <f>SUM(AM389*$D389)</f>
        <v>0</v>
      </c>
      <c r="AO389" s="62"/>
      <c r="AP389" s="67">
        <f>SUM(AO389*$D389)</f>
        <v>0</v>
      </c>
      <c r="AQ389" s="62"/>
      <c r="AR389" s="67">
        <f>SUM(AQ389*$D389)</f>
        <v>0</v>
      </c>
      <c r="AS389" s="62"/>
      <c r="AT389" s="67">
        <f>SUM(AS389*$D389)</f>
        <v>0</v>
      </c>
      <c r="AU389" s="62"/>
      <c r="AV389" s="67">
        <f>SUM(AU389*$D389)</f>
        <v>0</v>
      </c>
      <c r="AW389" s="62"/>
      <c r="AX389" s="67">
        <f>SUM(AW389*$D389)</f>
        <v>0</v>
      </c>
      <c r="AY389" s="62"/>
      <c r="AZ389" s="67">
        <f>SUM(AY389*$D389)</f>
        <v>0</v>
      </c>
      <c r="BA389" s="57"/>
      <c r="BB389" s="64">
        <f t="shared" si="1485"/>
        <v>0</v>
      </c>
      <c r="BC389" s="64">
        <f t="shared" si="1453"/>
        <v>0</v>
      </c>
      <c r="BD389" s="4"/>
      <c r="BE389" s="4"/>
      <c r="BF389" s="4"/>
      <c r="BG389" s="236">
        <f t="shared" si="1454"/>
        <v>0</v>
      </c>
      <c r="BH389" s="239">
        <f t="shared" si="1455"/>
        <v>0</v>
      </c>
      <c r="BI389" s="4"/>
      <c r="BJ389" s="4"/>
      <c r="BK389" s="236">
        <f t="shared" si="1456"/>
        <v>0</v>
      </c>
      <c r="BL389" s="239">
        <f t="shared" si="1457"/>
        <v>0</v>
      </c>
      <c r="BM389" s="4"/>
      <c r="BN389" s="4"/>
      <c r="BO389" s="236">
        <f t="shared" si="1486"/>
        <v>0</v>
      </c>
      <c r="BP389" s="239">
        <f t="shared" si="1458"/>
        <v>0</v>
      </c>
      <c r="BQ389" s="4"/>
      <c r="BR389" s="4"/>
      <c r="BS389" s="236">
        <f t="shared" si="1487"/>
        <v>0</v>
      </c>
      <c r="BT389" s="239">
        <f t="shared" si="1488"/>
        <v>0</v>
      </c>
      <c r="BU389" s="4"/>
      <c r="BV389" s="4"/>
      <c r="BW389" s="4"/>
      <c r="BX389" s="4"/>
      <c r="BY389" s="4"/>
      <c r="BZ389" s="4"/>
      <c r="CA389" s="4"/>
      <c r="CB389" s="4"/>
      <c r="CC389" s="4"/>
      <c r="CD389" s="4"/>
      <c r="CE389" s="4"/>
      <c r="CF389" s="4"/>
      <c r="CG389" s="4"/>
      <c r="CH389" s="4"/>
      <c r="CI389" s="4"/>
      <c r="CJ389" s="4"/>
      <c r="CK389" s="4"/>
      <c r="CL389" s="4"/>
      <c r="CM389" s="4">
        <f t="shared" si="1459"/>
        <v>0</v>
      </c>
      <c r="CN389" s="4">
        <f t="shared" si="1460"/>
        <v>0</v>
      </c>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row>
    <row r="390" spans="1:182" s="5" customFormat="1" x14ac:dyDescent="0.2">
      <c r="A390" s="60"/>
      <c r="B390" s="60"/>
      <c r="C390" s="60" t="s">
        <v>3</v>
      </c>
      <c r="D390" s="60">
        <v>100</v>
      </c>
      <c r="E390" s="6"/>
      <c r="F390" s="67">
        <f t="shared" si="1461"/>
        <v>0</v>
      </c>
      <c r="G390" s="6"/>
      <c r="H390" s="67">
        <f t="shared" ref="H390:H405" si="1501">SUM(G390*$D390)</f>
        <v>0</v>
      </c>
      <c r="I390" s="6"/>
      <c r="J390" s="67">
        <f t="shared" ref="J390" si="1502">SUM(I390*$D390)</f>
        <v>0</v>
      </c>
      <c r="K390" s="6"/>
      <c r="L390" s="67">
        <f t="shared" ref="L390:L405" si="1503">SUM(K390*$D390)</f>
        <v>0</v>
      </c>
      <c r="M390" s="6"/>
      <c r="N390" s="67">
        <f t="shared" ref="N390:N405" si="1504">SUM(M390*$D390)</f>
        <v>0</v>
      </c>
      <c r="O390" s="6"/>
      <c r="P390" s="67">
        <f t="shared" ref="P390:P405" si="1505">SUM(O390*$D390)</f>
        <v>0</v>
      </c>
      <c r="Q390" s="6"/>
      <c r="R390" s="67">
        <f t="shared" ref="R390:R405" si="1506">SUM(Q390*$D390)</f>
        <v>0</v>
      </c>
      <c r="S390" s="6"/>
      <c r="T390" s="67">
        <f t="shared" ref="T390:T405" si="1507">SUM(S390*$D390)</f>
        <v>0</v>
      </c>
      <c r="U390" s="6"/>
      <c r="V390" s="67">
        <f t="shared" ref="V390:V405" si="1508">SUM(U390*$D390)</f>
        <v>0</v>
      </c>
      <c r="W390" s="6"/>
      <c r="X390" s="67">
        <f t="shared" ref="X390:X405" si="1509">SUM(W390*$D390)</f>
        <v>0</v>
      </c>
      <c r="Y390" s="6"/>
      <c r="Z390" s="67">
        <f t="shared" ref="Z390:Z405" si="1510">SUM(Y390*$D390)</f>
        <v>0</v>
      </c>
      <c r="AA390" s="6"/>
      <c r="AB390" s="67">
        <f t="shared" ref="AB390:AB405" si="1511">SUM(AA390*$D390)</f>
        <v>0</v>
      </c>
      <c r="AC390" s="62"/>
      <c r="AD390" s="67">
        <f t="shared" ref="AD390:AD405" si="1512">SUM(AC390*$D390)</f>
        <v>0</v>
      </c>
      <c r="AE390" s="62"/>
      <c r="AF390" s="67">
        <f t="shared" ref="AF390:AF405" si="1513">SUM(AE390*$D390)</f>
        <v>0</v>
      </c>
      <c r="AG390" s="62"/>
      <c r="AH390" s="67">
        <f t="shared" ref="AH390:AH405" si="1514">SUM(AG390*$D390)</f>
        <v>0</v>
      </c>
      <c r="AI390" s="62"/>
      <c r="AJ390" s="67">
        <f t="shared" ref="AJ390:AJ405" si="1515">SUM(AI390*$D390)</f>
        <v>0</v>
      </c>
      <c r="AK390" s="62"/>
      <c r="AL390" s="67">
        <f t="shared" ref="AL390:AL405" si="1516">SUM(AK390*$D390)</f>
        <v>0</v>
      </c>
      <c r="AM390" s="62"/>
      <c r="AN390" s="67">
        <f t="shared" ref="AN390:AN405" si="1517">SUM(AM390*$D390)</f>
        <v>0</v>
      </c>
      <c r="AO390" s="62"/>
      <c r="AP390" s="67">
        <f t="shared" ref="AP390:AP405" si="1518">SUM(AO390*$D390)</f>
        <v>0</v>
      </c>
      <c r="AQ390" s="62"/>
      <c r="AR390" s="67">
        <f t="shared" ref="AR390:AR405" si="1519">SUM(AQ390*$D390)</f>
        <v>0</v>
      </c>
      <c r="AS390" s="62"/>
      <c r="AT390" s="67">
        <f t="shared" ref="AT390:AT405" si="1520">SUM(AS390*$D390)</f>
        <v>0</v>
      </c>
      <c r="AU390" s="62"/>
      <c r="AV390" s="67">
        <f t="shared" ref="AV390:AV405" si="1521">SUM(AU390*$D390)</f>
        <v>0</v>
      </c>
      <c r="AW390" s="62"/>
      <c r="AX390" s="67">
        <f t="shared" ref="AX390:AX405" si="1522">SUM(AW390*$D390)</f>
        <v>0</v>
      </c>
      <c r="AY390" s="62"/>
      <c r="AZ390" s="67">
        <f t="shared" ref="AZ390:AZ405" si="1523">SUM(AY390*$D390)</f>
        <v>0</v>
      </c>
      <c r="BA390" s="57"/>
      <c r="BB390" s="64">
        <f t="shared" si="1485"/>
        <v>0</v>
      </c>
      <c r="BC390" s="64">
        <f t="shared" si="1453"/>
        <v>0</v>
      </c>
      <c r="BD390" s="4"/>
      <c r="BE390" s="4"/>
      <c r="BF390" s="4"/>
      <c r="BG390" s="236">
        <f t="shared" si="1454"/>
        <v>0</v>
      </c>
      <c r="BH390" s="239">
        <f t="shared" si="1455"/>
        <v>0</v>
      </c>
      <c r="BI390" s="4"/>
      <c r="BJ390" s="4"/>
      <c r="BK390" s="236">
        <f t="shared" si="1456"/>
        <v>0</v>
      </c>
      <c r="BL390" s="239">
        <f t="shared" si="1457"/>
        <v>0</v>
      </c>
      <c r="BM390" s="4"/>
      <c r="BN390" s="4"/>
      <c r="BO390" s="236">
        <f t="shared" si="1486"/>
        <v>0</v>
      </c>
      <c r="BP390" s="239">
        <f t="shared" si="1458"/>
        <v>0</v>
      </c>
      <c r="BQ390" s="4"/>
      <c r="BR390" s="4"/>
      <c r="BS390" s="236">
        <f t="shared" si="1487"/>
        <v>0</v>
      </c>
      <c r="BT390" s="239">
        <f t="shared" si="1488"/>
        <v>0</v>
      </c>
      <c r="BU390" s="4"/>
      <c r="BV390" s="4"/>
      <c r="BW390" s="4"/>
      <c r="BX390" s="4"/>
      <c r="BY390" s="4"/>
      <c r="BZ390" s="4"/>
      <c r="CA390" s="4"/>
      <c r="CB390" s="4"/>
      <c r="CC390" s="4"/>
      <c r="CD390" s="4"/>
      <c r="CE390" s="4"/>
      <c r="CF390" s="4"/>
      <c r="CG390" s="4"/>
      <c r="CH390" s="4"/>
      <c r="CI390" s="4"/>
      <c r="CJ390" s="4"/>
      <c r="CK390" s="4"/>
      <c r="CL390" s="4"/>
      <c r="CM390" s="4">
        <f t="shared" si="1459"/>
        <v>0</v>
      </c>
      <c r="CN390" s="4">
        <f t="shared" si="1460"/>
        <v>0</v>
      </c>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row>
    <row r="391" spans="1:182" s="5" customFormat="1" x14ac:dyDescent="0.2">
      <c r="A391" s="60"/>
      <c r="B391" s="60"/>
      <c r="C391" s="60" t="s">
        <v>3</v>
      </c>
      <c r="D391" s="60">
        <v>100</v>
      </c>
      <c r="E391" s="6"/>
      <c r="F391" s="67">
        <f t="shared" si="1461"/>
        <v>0</v>
      </c>
      <c r="G391" s="6"/>
      <c r="H391" s="67">
        <f t="shared" si="1501"/>
        <v>0</v>
      </c>
      <c r="I391" s="6"/>
      <c r="J391" s="67">
        <f t="shared" ref="J391" si="1524">SUM(I391*$D391)</f>
        <v>0</v>
      </c>
      <c r="K391" s="6"/>
      <c r="L391" s="67">
        <f t="shared" si="1503"/>
        <v>0</v>
      </c>
      <c r="M391" s="6"/>
      <c r="N391" s="67">
        <f t="shared" si="1504"/>
        <v>0</v>
      </c>
      <c r="O391" s="6"/>
      <c r="P391" s="67">
        <f t="shared" si="1505"/>
        <v>0</v>
      </c>
      <c r="Q391" s="6"/>
      <c r="R391" s="67">
        <f t="shared" si="1506"/>
        <v>0</v>
      </c>
      <c r="S391" s="6"/>
      <c r="T391" s="67">
        <f t="shared" si="1507"/>
        <v>0</v>
      </c>
      <c r="U391" s="6"/>
      <c r="V391" s="67">
        <f t="shared" si="1508"/>
        <v>0</v>
      </c>
      <c r="W391" s="6"/>
      <c r="X391" s="67">
        <f t="shared" si="1509"/>
        <v>0</v>
      </c>
      <c r="Y391" s="6"/>
      <c r="Z391" s="67">
        <f t="shared" si="1510"/>
        <v>0</v>
      </c>
      <c r="AA391" s="6"/>
      <c r="AB391" s="67">
        <f t="shared" si="1511"/>
        <v>0</v>
      </c>
      <c r="AC391" s="62"/>
      <c r="AD391" s="67">
        <f t="shared" si="1512"/>
        <v>0</v>
      </c>
      <c r="AE391" s="62"/>
      <c r="AF391" s="67">
        <f t="shared" si="1513"/>
        <v>0</v>
      </c>
      <c r="AG391" s="62"/>
      <c r="AH391" s="67">
        <f t="shared" si="1514"/>
        <v>0</v>
      </c>
      <c r="AI391" s="62"/>
      <c r="AJ391" s="67">
        <f t="shared" si="1515"/>
        <v>0</v>
      </c>
      <c r="AK391" s="62"/>
      <c r="AL391" s="67">
        <f t="shared" si="1516"/>
        <v>0</v>
      </c>
      <c r="AM391" s="62"/>
      <c r="AN391" s="67">
        <f t="shared" si="1517"/>
        <v>0</v>
      </c>
      <c r="AO391" s="62"/>
      <c r="AP391" s="67">
        <f t="shared" si="1518"/>
        <v>0</v>
      </c>
      <c r="AQ391" s="62"/>
      <c r="AR391" s="67">
        <f t="shared" si="1519"/>
        <v>0</v>
      </c>
      <c r="AS391" s="62"/>
      <c r="AT391" s="67">
        <f t="shared" si="1520"/>
        <v>0</v>
      </c>
      <c r="AU391" s="62"/>
      <c r="AV391" s="67">
        <f t="shared" si="1521"/>
        <v>0</v>
      </c>
      <c r="AW391" s="62"/>
      <c r="AX391" s="67">
        <f t="shared" si="1522"/>
        <v>0</v>
      </c>
      <c r="AY391" s="62"/>
      <c r="AZ391" s="67">
        <f t="shared" si="1523"/>
        <v>0</v>
      </c>
      <c r="BA391" s="57"/>
      <c r="BB391" s="64">
        <f t="shared" si="1485"/>
        <v>0</v>
      </c>
      <c r="BC391" s="64">
        <f t="shared" si="1453"/>
        <v>0</v>
      </c>
      <c r="BD391" s="4"/>
      <c r="BE391" s="4"/>
      <c r="BF391" s="4"/>
      <c r="BG391" s="236">
        <f t="shared" si="1454"/>
        <v>0</v>
      </c>
      <c r="BH391" s="239">
        <f t="shared" si="1455"/>
        <v>0</v>
      </c>
      <c r="BI391" s="4"/>
      <c r="BJ391" s="4"/>
      <c r="BK391" s="236">
        <f t="shared" si="1456"/>
        <v>0</v>
      </c>
      <c r="BL391" s="239">
        <f t="shared" si="1457"/>
        <v>0</v>
      </c>
      <c r="BM391" s="4"/>
      <c r="BN391" s="4"/>
      <c r="BO391" s="236">
        <f t="shared" si="1486"/>
        <v>0</v>
      </c>
      <c r="BP391" s="239">
        <f t="shared" si="1486"/>
        <v>0</v>
      </c>
      <c r="BQ391" s="4"/>
      <c r="BR391" s="4"/>
      <c r="BS391" s="236">
        <f t="shared" si="1487"/>
        <v>0</v>
      </c>
      <c r="BT391" s="239">
        <f t="shared" si="1488"/>
        <v>0</v>
      </c>
      <c r="BU391" s="4"/>
      <c r="BV391" s="4"/>
      <c r="BW391" s="4"/>
      <c r="BX391" s="4"/>
      <c r="BY391" s="4"/>
      <c r="BZ391" s="4"/>
      <c r="CA391" s="4"/>
      <c r="CB391" s="4"/>
      <c r="CC391" s="4"/>
      <c r="CD391" s="4"/>
      <c r="CE391" s="4"/>
      <c r="CF391" s="4"/>
      <c r="CG391" s="4"/>
      <c r="CH391" s="4"/>
      <c r="CI391" s="4"/>
      <c r="CJ391" s="4"/>
      <c r="CK391" s="4"/>
      <c r="CL391" s="4"/>
      <c r="CM391" s="4">
        <f t="shared" si="1459"/>
        <v>0</v>
      </c>
      <c r="CN391" s="4">
        <f t="shared" si="1460"/>
        <v>0</v>
      </c>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row>
    <row r="392" spans="1:182" s="5" customFormat="1" x14ac:dyDescent="0.2">
      <c r="A392" s="60"/>
      <c r="B392" s="60"/>
      <c r="C392" s="60" t="s">
        <v>3</v>
      </c>
      <c r="D392" s="60">
        <v>100</v>
      </c>
      <c r="E392" s="6"/>
      <c r="F392" s="67">
        <f t="shared" si="1461"/>
        <v>0</v>
      </c>
      <c r="G392" s="6"/>
      <c r="H392" s="67">
        <f t="shared" si="1501"/>
        <v>0</v>
      </c>
      <c r="I392" s="6"/>
      <c r="J392" s="67">
        <f t="shared" ref="J392" si="1525">SUM(I392*$D392)</f>
        <v>0</v>
      </c>
      <c r="K392" s="6"/>
      <c r="L392" s="67">
        <f t="shared" si="1503"/>
        <v>0</v>
      </c>
      <c r="M392" s="6"/>
      <c r="N392" s="67">
        <f t="shared" si="1504"/>
        <v>0</v>
      </c>
      <c r="O392" s="6"/>
      <c r="P392" s="67">
        <f t="shared" si="1505"/>
        <v>0</v>
      </c>
      <c r="Q392" s="6"/>
      <c r="R392" s="67">
        <f t="shared" si="1506"/>
        <v>0</v>
      </c>
      <c r="S392" s="6"/>
      <c r="T392" s="67">
        <f t="shared" si="1507"/>
        <v>0</v>
      </c>
      <c r="U392" s="6"/>
      <c r="V392" s="67">
        <f t="shared" si="1508"/>
        <v>0</v>
      </c>
      <c r="W392" s="6"/>
      <c r="X392" s="67">
        <f t="shared" si="1509"/>
        <v>0</v>
      </c>
      <c r="Y392" s="6"/>
      <c r="Z392" s="67">
        <f t="shared" si="1510"/>
        <v>0</v>
      </c>
      <c r="AA392" s="6"/>
      <c r="AB392" s="67">
        <f t="shared" si="1511"/>
        <v>0</v>
      </c>
      <c r="AC392" s="62"/>
      <c r="AD392" s="67">
        <f t="shared" si="1512"/>
        <v>0</v>
      </c>
      <c r="AE392" s="62"/>
      <c r="AF392" s="67">
        <f t="shared" si="1513"/>
        <v>0</v>
      </c>
      <c r="AG392" s="62"/>
      <c r="AH392" s="67">
        <f t="shared" si="1514"/>
        <v>0</v>
      </c>
      <c r="AI392" s="62"/>
      <c r="AJ392" s="67">
        <f t="shared" si="1515"/>
        <v>0</v>
      </c>
      <c r="AK392" s="62"/>
      <c r="AL392" s="67">
        <f t="shared" si="1516"/>
        <v>0</v>
      </c>
      <c r="AM392" s="62"/>
      <c r="AN392" s="67">
        <f t="shared" si="1517"/>
        <v>0</v>
      </c>
      <c r="AO392" s="62"/>
      <c r="AP392" s="67">
        <f t="shared" si="1518"/>
        <v>0</v>
      </c>
      <c r="AQ392" s="62"/>
      <c r="AR392" s="67">
        <f t="shared" si="1519"/>
        <v>0</v>
      </c>
      <c r="AS392" s="62"/>
      <c r="AT392" s="67">
        <f t="shared" si="1520"/>
        <v>0</v>
      </c>
      <c r="AU392" s="62"/>
      <c r="AV392" s="67">
        <f t="shared" si="1521"/>
        <v>0</v>
      </c>
      <c r="AW392" s="62"/>
      <c r="AX392" s="67">
        <f t="shared" si="1522"/>
        <v>0</v>
      </c>
      <c r="AY392" s="62"/>
      <c r="AZ392" s="67">
        <f t="shared" si="1523"/>
        <v>0</v>
      </c>
      <c r="BA392" s="57"/>
      <c r="BB392" s="64">
        <f t="shared" si="1485"/>
        <v>0</v>
      </c>
      <c r="BC392" s="64">
        <f t="shared" si="1453"/>
        <v>0</v>
      </c>
      <c r="BD392" s="4"/>
      <c r="BE392" s="4"/>
      <c r="BF392" s="4"/>
      <c r="BG392" s="236">
        <f t="shared" si="1454"/>
        <v>0</v>
      </c>
      <c r="BH392" s="239">
        <f t="shared" si="1455"/>
        <v>0</v>
      </c>
      <c r="BI392" s="4"/>
      <c r="BJ392" s="4"/>
      <c r="BK392" s="236">
        <f t="shared" si="1456"/>
        <v>0</v>
      </c>
      <c r="BL392" s="239">
        <f t="shared" si="1457"/>
        <v>0</v>
      </c>
      <c r="BM392" s="4"/>
      <c r="BN392" s="4"/>
      <c r="BO392" s="236">
        <f t="shared" si="1486"/>
        <v>0</v>
      </c>
      <c r="BP392" s="239">
        <f t="shared" si="1486"/>
        <v>0</v>
      </c>
      <c r="BQ392" s="4"/>
      <c r="BR392" s="4"/>
      <c r="BS392" s="236">
        <f t="shared" si="1487"/>
        <v>0</v>
      </c>
      <c r="BT392" s="239">
        <f t="shared" si="1488"/>
        <v>0</v>
      </c>
      <c r="BU392" s="4"/>
      <c r="BV392" s="4"/>
      <c r="BW392" s="4"/>
      <c r="BX392" s="4"/>
      <c r="BY392" s="4"/>
      <c r="BZ392" s="4"/>
      <c r="CA392" s="4"/>
      <c r="CB392" s="4"/>
      <c r="CC392" s="4"/>
      <c r="CD392" s="4"/>
      <c r="CE392" s="4"/>
      <c r="CF392" s="4"/>
      <c r="CG392" s="4"/>
      <c r="CH392" s="4"/>
      <c r="CI392" s="4"/>
      <c r="CJ392" s="4"/>
      <c r="CK392" s="4"/>
      <c r="CL392" s="4"/>
      <c r="CM392" s="4">
        <f t="shared" si="1459"/>
        <v>0</v>
      </c>
      <c r="CN392" s="4">
        <f t="shared" si="1460"/>
        <v>0</v>
      </c>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row>
    <row r="393" spans="1:182" s="5" customFormat="1" x14ac:dyDescent="0.2">
      <c r="A393" s="60"/>
      <c r="B393" s="60"/>
      <c r="C393" s="60" t="s">
        <v>3</v>
      </c>
      <c r="D393" s="60">
        <v>100</v>
      </c>
      <c r="E393" s="6"/>
      <c r="F393" s="67">
        <f t="shared" si="1461"/>
        <v>0</v>
      </c>
      <c r="G393" s="6"/>
      <c r="H393" s="67">
        <f t="shared" si="1501"/>
        <v>0</v>
      </c>
      <c r="I393" s="6"/>
      <c r="J393" s="67">
        <f t="shared" ref="J393" si="1526">SUM(I393*$D393)</f>
        <v>0</v>
      </c>
      <c r="K393" s="6"/>
      <c r="L393" s="67">
        <f t="shared" si="1503"/>
        <v>0</v>
      </c>
      <c r="M393" s="6"/>
      <c r="N393" s="67">
        <f t="shared" si="1504"/>
        <v>0</v>
      </c>
      <c r="O393" s="6"/>
      <c r="P393" s="67">
        <f t="shared" si="1505"/>
        <v>0</v>
      </c>
      <c r="Q393" s="6"/>
      <c r="R393" s="67">
        <f t="shared" si="1506"/>
        <v>0</v>
      </c>
      <c r="S393" s="6"/>
      <c r="T393" s="67">
        <f t="shared" si="1507"/>
        <v>0</v>
      </c>
      <c r="U393" s="6"/>
      <c r="V393" s="67">
        <f t="shared" si="1508"/>
        <v>0</v>
      </c>
      <c r="W393" s="6"/>
      <c r="X393" s="67">
        <f t="shared" si="1509"/>
        <v>0</v>
      </c>
      <c r="Y393" s="6"/>
      <c r="Z393" s="67">
        <f t="shared" si="1510"/>
        <v>0</v>
      </c>
      <c r="AA393" s="6"/>
      <c r="AB393" s="67">
        <f t="shared" si="1511"/>
        <v>0</v>
      </c>
      <c r="AC393" s="62"/>
      <c r="AD393" s="67">
        <f t="shared" si="1512"/>
        <v>0</v>
      </c>
      <c r="AE393" s="62"/>
      <c r="AF393" s="67">
        <f t="shared" si="1513"/>
        <v>0</v>
      </c>
      <c r="AG393" s="62"/>
      <c r="AH393" s="67">
        <f t="shared" si="1514"/>
        <v>0</v>
      </c>
      <c r="AI393" s="62"/>
      <c r="AJ393" s="67">
        <f t="shared" si="1515"/>
        <v>0</v>
      </c>
      <c r="AK393" s="62"/>
      <c r="AL393" s="67">
        <f t="shared" si="1516"/>
        <v>0</v>
      </c>
      <c r="AM393" s="62"/>
      <c r="AN393" s="67">
        <f t="shared" si="1517"/>
        <v>0</v>
      </c>
      <c r="AO393" s="62"/>
      <c r="AP393" s="67">
        <f t="shared" si="1518"/>
        <v>0</v>
      </c>
      <c r="AQ393" s="62"/>
      <c r="AR393" s="67">
        <f t="shared" si="1519"/>
        <v>0</v>
      </c>
      <c r="AS393" s="62"/>
      <c r="AT393" s="67">
        <f t="shared" si="1520"/>
        <v>0</v>
      </c>
      <c r="AU393" s="62"/>
      <c r="AV393" s="67">
        <f t="shared" si="1521"/>
        <v>0</v>
      </c>
      <c r="AW393" s="62"/>
      <c r="AX393" s="67">
        <f t="shared" si="1522"/>
        <v>0</v>
      </c>
      <c r="AY393" s="62"/>
      <c r="AZ393" s="67">
        <f t="shared" si="1523"/>
        <v>0</v>
      </c>
      <c r="BA393" s="57"/>
      <c r="BB393" s="64">
        <f t="shared" si="1485"/>
        <v>0</v>
      </c>
      <c r="BC393" s="64">
        <f t="shared" si="1453"/>
        <v>0</v>
      </c>
      <c r="BD393" s="4"/>
      <c r="BE393" s="4"/>
      <c r="BF393" s="4"/>
      <c r="BG393" s="236">
        <f t="shared" si="1454"/>
        <v>0</v>
      </c>
      <c r="BH393" s="239">
        <f t="shared" si="1455"/>
        <v>0</v>
      </c>
      <c r="BI393" s="4"/>
      <c r="BJ393" s="4"/>
      <c r="BK393" s="236">
        <f t="shared" si="1456"/>
        <v>0</v>
      </c>
      <c r="BL393" s="239">
        <f t="shared" si="1457"/>
        <v>0</v>
      </c>
      <c r="BM393" s="4"/>
      <c r="BN393" s="4"/>
      <c r="BO393" s="236">
        <f t="shared" si="1486"/>
        <v>0</v>
      </c>
      <c r="BP393" s="239">
        <f t="shared" si="1486"/>
        <v>0</v>
      </c>
      <c r="BQ393" s="4"/>
      <c r="BR393" s="4"/>
      <c r="BS393" s="236">
        <f t="shared" si="1487"/>
        <v>0</v>
      </c>
      <c r="BT393" s="239">
        <f t="shared" si="1488"/>
        <v>0</v>
      </c>
      <c r="BU393" s="4"/>
      <c r="BV393" s="4"/>
      <c r="BW393" s="4"/>
      <c r="BX393" s="4"/>
      <c r="BY393" s="4"/>
      <c r="BZ393" s="4"/>
      <c r="CA393" s="4"/>
      <c r="CB393" s="4"/>
      <c r="CC393" s="4"/>
      <c r="CD393" s="4"/>
      <c r="CE393" s="4"/>
      <c r="CF393" s="4"/>
      <c r="CG393" s="4"/>
      <c r="CH393" s="4"/>
      <c r="CI393" s="4"/>
      <c r="CJ393" s="4"/>
      <c r="CK393" s="4"/>
      <c r="CL393" s="4"/>
      <c r="CM393" s="4">
        <f t="shared" si="1459"/>
        <v>0</v>
      </c>
      <c r="CN393" s="4">
        <f t="shared" si="1460"/>
        <v>0</v>
      </c>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row>
    <row r="394" spans="1:182" s="5" customFormat="1" x14ac:dyDescent="0.2">
      <c r="A394" s="60"/>
      <c r="B394" s="60"/>
      <c r="C394" s="60" t="s">
        <v>8</v>
      </c>
      <c r="D394" s="60">
        <v>75</v>
      </c>
      <c r="E394" s="6"/>
      <c r="F394" s="67">
        <f t="shared" si="1461"/>
        <v>0</v>
      </c>
      <c r="G394" s="6"/>
      <c r="H394" s="67">
        <f t="shared" si="1501"/>
        <v>0</v>
      </c>
      <c r="I394" s="6"/>
      <c r="J394" s="67">
        <f t="shared" ref="J394" si="1527">SUM(I394*$D394)</f>
        <v>0</v>
      </c>
      <c r="K394" s="6"/>
      <c r="L394" s="67">
        <f t="shared" si="1503"/>
        <v>0</v>
      </c>
      <c r="M394" s="6"/>
      <c r="N394" s="67">
        <f t="shared" si="1504"/>
        <v>0</v>
      </c>
      <c r="O394" s="6"/>
      <c r="P394" s="67">
        <f t="shared" si="1505"/>
        <v>0</v>
      </c>
      <c r="Q394" s="6"/>
      <c r="R394" s="67">
        <f t="shared" si="1506"/>
        <v>0</v>
      </c>
      <c r="S394" s="6"/>
      <c r="T394" s="67">
        <f t="shared" si="1507"/>
        <v>0</v>
      </c>
      <c r="U394" s="6"/>
      <c r="V394" s="67">
        <f t="shared" si="1508"/>
        <v>0</v>
      </c>
      <c r="W394" s="6"/>
      <c r="X394" s="67">
        <f t="shared" si="1509"/>
        <v>0</v>
      </c>
      <c r="Y394" s="6"/>
      <c r="Z394" s="67">
        <f t="shared" si="1510"/>
        <v>0</v>
      </c>
      <c r="AA394" s="6"/>
      <c r="AB394" s="67">
        <f t="shared" si="1511"/>
        <v>0</v>
      </c>
      <c r="AC394" s="62"/>
      <c r="AD394" s="67">
        <f t="shared" si="1512"/>
        <v>0</v>
      </c>
      <c r="AE394" s="62"/>
      <c r="AF394" s="67">
        <f t="shared" si="1513"/>
        <v>0</v>
      </c>
      <c r="AG394" s="62"/>
      <c r="AH394" s="67">
        <f t="shared" si="1514"/>
        <v>0</v>
      </c>
      <c r="AI394" s="62"/>
      <c r="AJ394" s="67">
        <f t="shared" si="1515"/>
        <v>0</v>
      </c>
      <c r="AK394" s="62"/>
      <c r="AL394" s="67">
        <f t="shared" si="1516"/>
        <v>0</v>
      </c>
      <c r="AM394" s="62"/>
      <c r="AN394" s="67">
        <f t="shared" si="1517"/>
        <v>0</v>
      </c>
      <c r="AO394" s="62"/>
      <c r="AP394" s="67">
        <f t="shared" si="1518"/>
        <v>0</v>
      </c>
      <c r="AQ394" s="62"/>
      <c r="AR394" s="67">
        <f t="shared" si="1519"/>
        <v>0</v>
      </c>
      <c r="AS394" s="62"/>
      <c r="AT394" s="67">
        <f t="shared" si="1520"/>
        <v>0</v>
      </c>
      <c r="AU394" s="62"/>
      <c r="AV394" s="67">
        <f t="shared" si="1521"/>
        <v>0</v>
      </c>
      <c r="AW394" s="62"/>
      <c r="AX394" s="67">
        <f t="shared" si="1522"/>
        <v>0</v>
      </c>
      <c r="AY394" s="62"/>
      <c r="AZ394" s="67">
        <f t="shared" si="1523"/>
        <v>0</v>
      </c>
      <c r="BA394" s="57"/>
      <c r="BB394" s="64">
        <f t="shared" si="1485"/>
        <v>0</v>
      </c>
      <c r="BC394" s="64">
        <f t="shared" si="1453"/>
        <v>0</v>
      </c>
      <c r="BD394" s="4"/>
      <c r="BE394" s="4"/>
      <c r="BF394" s="4"/>
      <c r="BG394" s="236">
        <f t="shared" si="1454"/>
        <v>0</v>
      </c>
      <c r="BH394" s="239">
        <f t="shared" si="1455"/>
        <v>0</v>
      </c>
      <c r="BI394" s="4"/>
      <c r="BJ394" s="4"/>
      <c r="BK394" s="236">
        <f t="shared" si="1456"/>
        <v>0</v>
      </c>
      <c r="BL394" s="239">
        <f t="shared" si="1457"/>
        <v>0</v>
      </c>
      <c r="BM394" s="4"/>
      <c r="BN394" s="4"/>
      <c r="BO394" s="236">
        <f t="shared" si="1486"/>
        <v>0</v>
      </c>
      <c r="BP394" s="239">
        <f t="shared" si="1486"/>
        <v>0</v>
      </c>
      <c r="BQ394" s="4"/>
      <c r="BR394" s="4"/>
      <c r="BS394" s="236">
        <f t="shared" si="1487"/>
        <v>0</v>
      </c>
      <c r="BT394" s="239">
        <f t="shared" si="1488"/>
        <v>0</v>
      </c>
      <c r="BU394" s="4"/>
      <c r="BV394" s="4"/>
      <c r="BW394" s="4"/>
      <c r="BX394" s="4"/>
      <c r="BY394" s="4"/>
      <c r="BZ394" s="4"/>
      <c r="CA394" s="4"/>
      <c r="CB394" s="4"/>
      <c r="CC394" s="4"/>
      <c r="CD394" s="4"/>
      <c r="CE394" s="4"/>
      <c r="CF394" s="4"/>
      <c r="CG394" s="4"/>
      <c r="CH394" s="4"/>
      <c r="CI394" s="4"/>
      <c r="CJ394" s="4"/>
      <c r="CK394" s="4"/>
      <c r="CL394" s="4"/>
      <c r="CM394" s="4">
        <f t="shared" si="1459"/>
        <v>0</v>
      </c>
      <c r="CN394" s="4">
        <f t="shared" si="1460"/>
        <v>0</v>
      </c>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row>
    <row r="395" spans="1:182" s="5" customFormat="1" x14ac:dyDescent="0.2">
      <c r="A395" s="60"/>
      <c r="B395" s="60"/>
      <c r="C395" s="60" t="s">
        <v>8</v>
      </c>
      <c r="D395" s="60">
        <v>75</v>
      </c>
      <c r="E395" s="6"/>
      <c r="F395" s="67">
        <f t="shared" si="1461"/>
        <v>0</v>
      </c>
      <c r="G395" s="6"/>
      <c r="H395" s="67">
        <f t="shared" si="1501"/>
        <v>0</v>
      </c>
      <c r="I395" s="6"/>
      <c r="J395" s="67">
        <f t="shared" ref="J395" si="1528">SUM(I395*$D395)</f>
        <v>0</v>
      </c>
      <c r="K395" s="6"/>
      <c r="L395" s="67">
        <f t="shared" si="1503"/>
        <v>0</v>
      </c>
      <c r="M395" s="6"/>
      <c r="N395" s="67">
        <f t="shared" si="1504"/>
        <v>0</v>
      </c>
      <c r="O395" s="6"/>
      <c r="P395" s="67">
        <f t="shared" si="1505"/>
        <v>0</v>
      </c>
      <c r="Q395" s="6"/>
      <c r="R395" s="67">
        <f t="shared" si="1506"/>
        <v>0</v>
      </c>
      <c r="S395" s="6"/>
      <c r="T395" s="67">
        <f t="shared" si="1507"/>
        <v>0</v>
      </c>
      <c r="U395" s="6"/>
      <c r="V395" s="67">
        <f t="shared" si="1508"/>
        <v>0</v>
      </c>
      <c r="W395" s="6"/>
      <c r="X395" s="67">
        <f t="shared" si="1509"/>
        <v>0</v>
      </c>
      <c r="Y395" s="6"/>
      <c r="Z395" s="67">
        <f t="shared" si="1510"/>
        <v>0</v>
      </c>
      <c r="AA395" s="6"/>
      <c r="AB395" s="67">
        <f t="shared" si="1511"/>
        <v>0</v>
      </c>
      <c r="AC395" s="62"/>
      <c r="AD395" s="67">
        <f t="shared" si="1512"/>
        <v>0</v>
      </c>
      <c r="AE395" s="62"/>
      <c r="AF395" s="67">
        <f t="shared" si="1513"/>
        <v>0</v>
      </c>
      <c r="AG395" s="62"/>
      <c r="AH395" s="67">
        <f t="shared" si="1514"/>
        <v>0</v>
      </c>
      <c r="AI395" s="62"/>
      <c r="AJ395" s="67">
        <f t="shared" si="1515"/>
        <v>0</v>
      </c>
      <c r="AK395" s="62"/>
      <c r="AL395" s="67">
        <f t="shared" si="1516"/>
        <v>0</v>
      </c>
      <c r="AM395" s="62"/>
      <c r="AN395" s="67">
        <f t="shared" si="1517"/>
        <v>0</v>
      </c>
      <c r="AO395" s="62"/>
      <c r="AP395" s="67">
        <f t="shared" si="1518"/>
        <v>0</v>
      </c>
      <c r="AQ395" s="62"/>
      <c r="AR395" s="67">
        <f t="shared" si="1519"/>
        <v>0</v>
      </c>
      <c r="AS395" s="62"/>
      <c r="AT395" s="67">
        <f t="shared" si="1520"/>
        <v>0</v>
      </c>
      <c r="AU395" s="62"/>
      <c r="AV395" s="67">
        <f t="shared" si="1521"/>
        <v>0</v>
      </c>
      <c r="AW395" s="62"/>
      <c r="AX395" s="67">
        <f t="shared" si="1522"/>
        <v>0</v>
      </c>
      <c r="AY395" s="62"/>
      <c r="AZ395" s="67">
        <f t="shared" si="1523"/>
        <v>0</v>
      </c>
      <c r="BA395" s="57"/>
      <c r="BB395" s="64">
        <f t="shared" si="1485"/>
        <v>0</v>
      </c>
      <c r="BC395" s="64">
        <f t="shared" si="1453"/>
        <v>0</v>
      </c>
      <c r="BD395" s="4"/>
      <c r="BE395" s="4"/>
      <c r="BF395" s="4"/>
      <c r="BG395" s="236">
        <f t="shared" si="1454"/>
        <v>0</v>
      </c>
      <c r="BH395" s="239">
        <f t="shared" si="1455"/>
        <v>0</v>
      </c>
      <c r="BI395" s="4"/>
      <c r="BJ395" s="4"/>
      <c r="BK395" s="236">
        <f t="shared" si="1456"/>
        <v>0</v>
      </c>
      <c r="BL395" s="239">
        <f t="shared" si="1457"/>
        <v>0</v>
      </c>
      <c r="BM395" s="4"/>
      <c r="BN395" s="4"/>
      <c r="BO395" s="236">
        <f t="shared" si="1486"/>
        <v>0</v>
      </c>
      <c r="BP395" s="239">
        <f t="shared" si="1486"/>
        <v>0</v>
      </c>
      <c r="BQ395" s="4"/>
      <c r="BR395" s="4"/>
      <c r="BS395" s="236">
        <f t="shared" si="1487"/>
        <v>0</v>
      </c>
      <c r="BT395" s="239">
        <f t="shared" si="1488"/>
        <v>0</v>
      </c>
      <c r="BU395" s="4"/>
      <c r="BV395" s="4"/>
      <c r="BW395" s="4"/>
      <c r="BX395" s="4"/>
      <c r="BY395" s="4"/>
      <c r="BZ395" s="4"/>
      <c r="CA395" s="4"/>
      <c r="CB395" s="4"/>
      <c r="CC395" s="4"/>
      <c r="CD395" s="4"/>
      <c r="CE395" s="4"/>
      <c r="CF395" s="4"/>
      <c r="CG395" s="4"/>
      <c r="CH395" s="4"/>
      <c r="CI395" s="4"/>
      <c r="CJ395" s="4"/>
      <c r="CK395" s="4"/>
      <c r="CL395" s="4"/>
      <c r="CM395" s="4">
        <f t="shared" si="1459"/>
        <v>0</v>
      </c>
      <c r="CN395" s="4">
        <f t="shared" si="1460"/>
        <v>0</v>
      </c>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row>
    <row r="396" spans="1:182" s="5" customFormat="1" x14ac:dyDescent="0.2">
      <c r="A396" s="60"/>
      <c r="B396" s="60"/>
      <c r="C396" s="60" t="s">
        <v>8</v>
      </c>
      <c r="D396" s="60">
        <v>75</v>
      </c>
      <c r="E396" s="6"/>
      <c r="F396" s="67">
        <f t="shared" si="1461"/>
        <v>0</v>
      </c>
      <c r="G396" s="6"/>
      <c r="H396" s="67">
        <f t="shared" si="1501"/>
        <v>0</v>
      </c>
      <c r="I396" s="6"/>
      <c r="J396" s="67">
        <f t="shared" ref="J396" si="1529">SUM(I396*$D396)</f>
        <v>0</v>
      </c>
      <c r="K396" s="6"/>
      <c r="L396" s="67">
        <f t="shared" si="1503"/>
        <v>0</v>
      </c>
      <c r="M396" s="6"/>
      <c r="N396" s="67">
        <f t="shared" si="1504"/>
        <v>0</v>
      </c>
      <c r="O396" s="6"/>
      <c r="P396" s="67">
        <f t="shared" si="1505"/>
        <v>0</v>
      </c>
      <c r="Q396" s="6"/>
      <c r="R396" s="67">
        <f t="shared" si="1506"/>
        <v>0</v>
      </c>
      <c r="S396" s="6"/>
      <c r="T396" s="67">
        <f t="shared" si="1507"/>
        <v>0</v>
      </c>
      <c r="U396" s="6"/>
      <c r="V396" s="67">
        <f t="shared" si="1508"/>
        <v>0</v>
      </c>
      <c r="W396" s="6"/>
      <c r="X396" s="67">
        <f t="shared" si="1509"/>
        <v>0</v>
      </c>
      <c r="Y396" s="6"/>
      <c r="Z396" s="67">
        <f t="shared" si="1510"/>
        <v>0</v>
      </c>
      <c r="AA396" s="6"/>
      <c r="AB396" s="67">
        <f t="shared" si="1511"/>
        <v>0</v>
      </c>
      <c r="AC396" s="62"/>
      <c r="AD396" s="67">
        <f t="shared" si="1512"/>
        <v>0</v>
      </c>
      <c r="AE396" s="62"/>
      <c r="AF396" s="67">
        <f t="shared" si="1513"/>
        <v>0</v>
      </c>
      <c r="AG396" s="62"/>
      <c r="AH396" s="67">
        <f t="shared" si="1514"/>
        <v>0</v>
      </c>
      <c r="AI396" s="62"/>
      <c r="AJ396" s="67">
        <f t="shared" si="1515"/>
        <v>0</v>
      </c>
      <c r="AK396" s="62"/>
      <c r="AL396" s="67">
        <f t="shared" si="1516"/>
        <v>0</v>
      </c>
      <c r="AM396" s="62"/>
      <c r="AN396" s="67">
        <f t="shared" si="1517"/>
        <v>0</v>
      </c>
      <c r="AO396" s="62"/>
      <c r="AP396" s="67">
        <f t="shared" si="1518"/>
        <v>0</v>
      </c>
      <c r="AQ396" s="62"/>
      <c r="AR396" s="67">
        <f t="shared" si="1519"/>
        <v>0</v>
      </c>
      <c r="AS396" s="62"/>
      <c r="AT396" s="67">
        <f t="shared" si="1520"/>
        <v>0</v>
      </c>
      <c r="AU396" s="62"/>
      <c r="AV396" s="67">
        <f t="shared" si="1521"/>
        <v>0</v>
      </c>
      <c r="AW396" s="62"/>
      <c r="AX396" s="67">
        <f t="shared" si="1522"/>
        <v>0</v>
      </c>
      <c r="AY396" s="62"/>
      <c r="AZ396" s="67">
        <f t="shared" si="1523"/>
        <v>0</v>
      </c>
      <c r="BA396" s="57"/>
      <c r="BB396" s="64">
        <f t="shared" si="1485"/>
        <v>0</v>
      </c>
      <c r="BC396" s="64">
        <f t="shared" si="1453"/>
        <v>0</v>
      </c>
      <c r="BD396" s="4"/>
      <c r="BE396" s="4"/>
      <c r="BF396" s="4"/>
      <c r="BG396" s="236">
        <f t="shared" si="1454"/>
        <v>0</v>
      </c>
      <c r="BH396" s="239">
        <f t="shared" si="1455"/>
        <v>0</v>
      </c>
      <c r="BI396" s="4"/>
      <c r="BJ396" s="4"/>
      <c r="BK396" s="236">
        <f t="shared" si="1456"/>
        <v>0</v>
      </c>
      <c r="BL396" s="239">
        <f t="shared" si="1457"/>
        <v>0</v>
      </c>
      <c r="BM396" s="4"/>
      <c r="BN396" s="4"/>
      <c r="BO396" s="236">
        <f t="shared" si="1486"/>
        <v>0</v>
      </c>
      <c r="BP396" s="239">
        <f t="shared" si="1486"/>
        <v>0</v>
      </c>
      <c r="BQ396" s="4"/>
      <c r="BR396" s="4"/>
      <c r="BS396" s="236">
        <f t="shared" si="1487"/>
        <v>0</v>
      </c>
      <c r="BT396" s="239">
        <f t="shared" si="1488"/>
        <v>0</v>
      </c>
      <c r="BU396" s="4"/>
      <c r="BV396" s="4"/>
      <c r="BW396" s="4"/>
      <c r="BX396" s="4"/>
      <c r="BY396" s="4"/>
      <c r="BZ396" s="4"/>
      <c r="CA396" s="4"/>
      <c r="CB396" s="4"/>
      <c r="CC396" s="4"/>
      <c r="CD396" s="4"/>
      <c r="CE396" s="4"/>
      <c r="CF396" s="4"/>
      <c r="CG396" s="4"/>
      <c r="CH396" s="4"/>
      <c r="CI396" s="4"/>
      <c r="CJ396" s="4"/>
      <c r="CK396" s="4"/>
      <c r="CL396" s="4"/>
      <c r="CM396" s="4">
        <f t="shared" si="1459"/>
        <v>0</v>
      </c>
      <c r="CN396" s="4">
        <f t="shared" si="1460"/>
        <v>0</v>
      </c>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row>
    <row r="397" spans="1:182" s="5" customFormat="1" x14ac:dyDescent="0.2">
      <c r="A397" s="60"/>
      <c r="B397" s="60"/>
      <c r="C397" s="60" t="s">
        <v>8</v>
      </c>
      <c r="D397" s="60">
        <v>75</v>
      </c>
      <c r="E397" s="6"/>
      <c r="F397" s="67">
        <f t="shared" si="1461"/>
        <v>0</v>
      </c>
      <c r="G397" s="6"/>
      <c r="H397" s="67">
        <f t="shared" si="1501"/>
        <v>0</v>
      </c>
      <c r="I397" s="6"/>
      <c r="J397" s="67">
        <f t="shared" ref="J397" si="1530">SUM(I397*$D397)</f>
        <v>0</v>
      </c>
      <c r="K397" s="6"/>
      <c r="L397" s="67">
        <f t="shared" si="1503"/>
        <v>0</v>
      </c>
      <c r="M397" s="6"/>
      <c r="N397" s="67">
        <f t="shared" si="1504"/>
        <v>0</v>
      </c>
      <c r="O397" s="6"/>
      <c r="P397" s="67">
        <f t="shared" si="1505"/>
        <v>0</v>
      </c>
      <c r="Q397" s="6"/>
      <c r="R397" s="67">
        <f t="shared" si="1506"/>
        <v>0</v>
      </c>
      <c r="S397" s="6"/>
      <c r="T397" s="67">
        <f t="shared" si="1507"/>
        <v>0</v>
      </c>
      <c r="U397" s="6"/>
      <c r="V397" s="67">
        <f t="shared" si="1508"/>
        <v>0</v>
      </c>
      <c r="W397" s="6"/>
      <c r="X397" s="67">
        <f t="shared" si="1509"/>
        <v>0</v>
      </c>
      <c r="Y397" s="6"/>
      <c r="Z397" s="67">
        <f t="shared" si="1510"/>
        <v>0</v>
      </c>
      <c r="AA397" s="6"/>
      <c r="AB397" s="67">
        <f t="shared" si="1511"/>
        <v>0</v>
      </c>
      <c r="AC397" s="62"/>
      <c r="AD397" s="67">
        <f t="shared" si="1512"/>
        <v>0</v>
      </c>
      <c r="AE397" s="62"/>
      <c r="AF397" s="67">
        <f t="shared" si="1513"/>
        <v>0</v>
      </c>
      <c r="AG397" s="62"/>
      <c r="AH397" s="67">
        <f t="shared" si="1514"/>
        <v>0</v>
      </c>
      <c r="AI397" s="62"/>
      <c r="AJ397" s="67">
        <f t="shared" si="1515"/>
        <v>0</v>
      </c>
      <c r="AK397" s="62"/>
      <c r="AL397" s="67">
        <f t="shared" si="1516"/>
        <v>0</v>
      </c>
      <c r="AM397" s="62"/>
      <c r="AN397" s="67">
        <f t="shared" si="1517"/>
        <v>0</v>
      </c>
      <c r="AO397" s="62"/>
      <c r="AP397" s="67">
        <f t="shared" si="1518"/>
        <v>0</v>
      </c>
      <c r="AQ397" s="62"/>
      <c r="AR397" s="67">
        <f t="shared" si="1519"/>
        <v>0</v>
      </c>
      <c r="AS397" s="62"/>
      <c r="AT397" s="67">
        <f t="shared" si="1520"/>
        <v>0</v>
      </c>
      <c r="AU397" s="62"/>
      <c r="AV397" s="67">
        <f t="shared" si="1521"/>
        <v>0</v>
      </c>
      <c r="AW397" s="62"/>
      <c r="AX397" s="67">
        <f t="shared" si="1522"/>
        <v>0</v>
      </c>
      <c r="AY397" s="62"/>
      <c r="AZ397" s="67">
        <f t="shared" si="1523"/>
        <v>0</v>
      </c>
      <c r="BA397" s="57"/>
      <c r="BB397" s="64">
        <f t="shared" si="1485"/>
        <v>0</v>
      </c>
      <c r="BC397" s="64">
        <f t="shared" si="1453"/>
        <v>0</v>
      </c>
      <c r="BD397" s="4"/>
      <c r="BE397" s="4"/>
      <c r="BF397" s="4"/>
      <c r="BG397" s="236">
        <f t="shared" si="1454"/>
        <v>0</v>
      </c>
      <c r="BH397" s="239">
        <f t="shared" si="1455"/>
        <v>0</v>
      </c>
      <c r="BI397" s="4"/>
      <c r="BJ397" s="4"/>
      <c r="BK397" s="236">
        <f t="shared" si="1456"/>
        <v>0</v>
      </c>
      <c r="BL397" s="239">
        <f t="shared" si="1457"/>
        <v>0</v>
      </c>
      <c r="BM397" s="4"/>
      <c r="BN397" s="4"/>
      <c r="BO397" s="236">
        <f t="shared" si="1486"/>
        <v>0</v>
      </c>
      <c r="BP397" s="239">
        <f t="shared" si="1486"/>
        <v>0</v>
      </c>
      <c r="BQ397" s="4"/>
      <c r="BR397" s="4"/>
      <c r="BS397" s="236">
        <f t="shared" si="1487"/>
        <v>0</v>
      </c>
      <c r="BT397" s="239">
        <f t="shared" si="1488"/>
        <v>0</v>
      </c>
      <c r="BU397" s="4"/>
      <c r="BV397" s="4"/>
      <c r="BW397" s="4"/>
      <c r="BX397" s="4"/>
      <c r="BY397" s="4"/>
      <c r="BZ397" s="4"/>
      <c r="CA397" s="4"/>
      <c r="CB397" s="4"/>
      <c r="CC397" s="4"/>
      <c r="CD397" s="4"/>
      <c r="CE397" s="4"/>
      <c r="CF397" s="4"/>
      <c r="CG397" s="4"/>
      <c r="CH397" s="4"/>
      <c r="CI397" s="4"/>
      <c r="CJ397" s="4"/>
      <c r="CK397" s="4"/>
      <c r="CL397" s="4"/>
      <c r="CM397" s="4">
        <f t="shared" si="1459"/>
        <v>0</v>
      </c>
      <c r="CN397" s="4">
        <f t="shared" si="1460"/>
        <v>0</v>
      </c>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row>
    <row r="398" spans="1:182" s="5" customFormat="1" x14ac:dyDescent="0.2">
      <c r="A398" s="60"/>
      <c r="B398" s="60"/>
      <c r="C398" s="60" t="s">
        <v>8</v>
      </c>
      <c r="D398" s="60">
        <v>75</v>
      </c>
      <c r="E398" s="6"/>
      <c r="F398" s="67">
        <f t="shared" si="1461"/>
        <v>0</v>
      </c>
      <c r="G398" s="6"/>
      <c r="H398" s="67">
        <f t="shared" si="1501"/>
        <v>0</v>
      </c>
      <c r="I398" s="6"/>
      <c r="J398" s="67">
        <f t="shared" ref="J398" si="1531">SUM(I398*$D398)</f>
        <v>0</v>
      </c>
      <c r="K398" s="6"/>
      <c r="L398" s="67">
        <f t="shared" si="1503"/>
        <v>0</v>
      </c>
      <c r="M398" s="6"/>
      <c r="N398" s="67">
        <f t="shared" si="1504"/>
        <v>0</v>
      </c>
      <c r="O398" s="6"/>
      <c r="P398" s="67">
        <f t="shared" si="1505"/>
        <v>0</v>
      </c>
      <c r="Q398" s="6"/>
      <c r="R398" s="67">
        <f t="shared" si="1506"/>
        <v>0</v>
      </c>
      <c r="S398" s="6"/>
      <c r="T398" s="67">
        <f t="shared" si="1507"/>
        <v>0</v>
      </c>
      <c r="U398" s="6"/>
      <c r="V398" s="67">
        <f t="shared" si="1508"/>
        <v>0</v>
      </c>
      <c r="W398" s="6"/>
      <c r="X398" s="67">
        <f t="shared" si="1509"/>
        <v>0</v>
      </c>
      <c r="Y398" s="6"/>
      <c r="Z398" s="67">
        <f t="shared" si="1510"/>
        <v>0</v>
      </c>
      <c r="AA398" s="6"/>
      <c r="AB398" s="67">
        <f t="shared" si="1511"/>
        <v>0</v>
      </c>
      <c r="AC398" s="62"/>
      <c r="AD398" s="67">
        <f t="shared" si="1512"/>
        <v>0</v>
      </c>
      <c r="AE398" s="62"/>
      <c r="AF398" s="67">
        <f t="shared" si="1513"/>
        <v>0</v>
      </c>
      <c r="AG398" s="62"/>
      <c r="AH398" s="67">
        <f t="shared" si="1514"/>
        <v>0</v>
      </c>
      <c r="AI398" s="62"/>
      <c r="AJ398" s="67">
        <f t="shared" si="1515"/>
        <v>0</v>
      </c>
      <c r="AK398" s="62"/>
      <c r="AL398" s="67">
        <f t="shared" si="1516"/>
        <v>0</v>
      </c>
      <c r="AM398" s="62"/>
      <c r="AN398" s="67">
        <f t="shared" si="1517"/>
        <v>0</v>
      </c>
      <c r="AO398" s="62"/>
      <c r="AP398" s="67">
        <f t="shared" si="1518"/>
        <v>0</v>
      </c>
      <c r="AQ398" s="62"/>
      <c r="AR398" s="67">
        <f t="shared" si="1519"/>
        <v>0</v>
      </c>
      <c r="AS398" s="62"/>
      <c r="AT398" s="67">
        <f t="shared" si="1520"/>
        <v>0</v>
      </c>
      <c r="AU398" s="62"/>
      <c r="AV398" s="67">
        <f t="shared" si="1521"/>
        <v>0</v>
      </c>
      <c r="AW398" s="62"/>
      <c r="AX398" s="67">
        <f t="shared" si="1522"/>
        <v>0</v>
      </c>
      <c r="AY398" s="62"/>
      <c r="AZ398" s="67">
        <f t="shared" si="1523"/>
        <v>0</v>
      </c>
      <c r="BA398" s="57"/>
      <c r="BB398" s="64">
        <f t="shared" si="1485"/>
        <v>0</v>
      </c>
      <c r="BC398" s="64">
        <f t="shared" si="1453"/>
        <v>0</v>
      </c>
      <c r="BD398" s="4"/>
      <c r="BE398" s="4"/>
      <c r="BF398" s="4"/>
      <c r="BG398" s="236">
        <f t="shared" si="1454"/>
        <v>0</v>
      </c>
      <c r="BH398" s="239">
        <f t="shared" si="1455"/>
        <v>0</v>
      </c>
      <c r="BI398" s="4"/>
      <c r="BJ398" s="4"/>
      <c r="BK398" s="236">
        <f t="shared" si="1456"/>
        <v>0</v>
      </c>
      <c r="BL398" s="239">
        <f t="shared" si="1457"/>
        <v>0</v>
      </c>
      <c r="BM398" s="4"/>
      <c r="BN398" s="4"/>
      <c r="BO398" s="236">
        <f t="shared" si="1486"/>
        <v>0</v>
      </c>
      <c r="BP398" s="239">
        <f t="shared" si="1486"/>
        <v>0</v>
      </c>
      <c r="BQ398" s="4"/>
      <c r="BR398" s="4"/>
      <c r="BS398" s="236">
        <f t="shared" si="1487"/>
        <v>0</v>
      </c>
      <c r="BT398" s="239">
        <f t="shared" si="1488"/>
        <v>0</v>
      </c>
      <c r="BU398" s="4"/>
      <c r="BV398" s="4"/>
      <c r="BW398" s="4"/>
      <c r="BX398" s="4"/>
      <c r="BY398" s="4"/>
      <c r="BZ398" s="4"/>
      <c r="CA398" s="4"/>
      <c r="CB398" s="4"/>
      <c r="CC398" s="4"/>
      <c r="CD398" s="4"/>
      <c r="CE398" s="4"/>
      <c r="CF398" s="4"/>
      <c r="CG398" s="4"/>
      <c r="CH398" s="4"/>
      <c r="CI398" s="4"/>
      <c r="CJ398" s="4"/>
      <c r="CK398" s="4"/>
      <c r="CL398" s="4"/>
      <c r="CM398" s="4">
        <f t="shared" si="1459"/>
        <v>0</v>
      </c>
      <c r="CN398" s="4">
        <f t="shared" si="1460"/>
        <v>0</v>
      </c>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row>
    <row r="399" spans="1:182" s="5" customFormat="1" x14ac:dyDescent="0.2">
      <c r="A399" s="60"/>
      <c r="B399" s="60"/>
      <c r="C399" s="60" t="s">
        <v>9</v>
      </c>
      <c r="D399" s="60">
        <v>60</v>
      </c>
      <c r="E399" s="6"/>
      <c r="F399" s="67">
        <f t="shared" si="1461"/>
        <v>0</v>
      </c>
      <c r="G399" s="6"/>
      <c r="H399" s="67">
        <f t="shared" si="1501"/>
        <v>0</v>
      </c>
      <c r="I399" s="6"/>
      <c r="J399" s="67">
        <f t="shared" ref="J399" si="1532">SUM(I399*$D399)</f>
        <v>0</v>
      </c>
      <c r="K399" s="6"/>
      <c r="L399" s="67">
        <f t="shared" si="1503"/>
        <v>0</v>
      </c>
      <c r="M399" s="6"/>
      <c r="N399" s="67">
        <f t="shared" si="1504"/>
        <v>0</v>
      </c>
      <c r="O399" s="6"/>
      <c r="P399" s="67">
        <f t="shared" si="1505"/>
        <v>0</v>
      </c>
      <c r="Q399" s="6"/>
      <c r="R399" s="67">
        <f t="shared" si="1506"/>
        <v>0</v>
      </c>
      <c r="S399" s="6"/>
      <c r="T399" s="67">
        <f t="shared" si="1507"/>
        <v>0</v>
      </c>
      <c r="U399" s="6"/>
      <c r="V399" s="67">
        <f t="shared" si="1508"/>
        <v>0</v>
      </c>
      <c r="W399" s="6"/>
      <c r="X399" s="67">
        <f t="shared" si="1509"/>
        <v>0</v>
      </c>
      <c r="Y399" s="6"/>
      <c r="Z399" s="67">
        <f t="shared" si="1510"/>
        <v>0</v>
      </c>
      <c r="AA399" s="6"/>
      <c r="AB399" s="67">
        <f t="shared" si="1511"/>
        <v>0</v>
      </c>
      <c r="AC399" s="62"/>
      <c r="AD399" s="67">
        <f t="shared" si="1512"/>
        <v>0</v>
      </c>
      <c r="AE399" s="62"/>
      <c r="AF399" s="67">
        <f t="shared" si="1513"/>
        <v>0</v>
      </c>
      <c r="AG399" s="62"/>
      <c r="AH399" s="67">
        <f t="shared" si="1514"/>
        <v>0</v>
      </c>
      <c r="AI399" s="62"/>
      <c r="AJ399" s="67">
        <f t="shared" si="1515"/>
        <v>0</v>
      </c>
      <c r="AK399" s="62"/>
      <c r="AL399" s="67">
        <f t="shared" si="1516"/>
        <v>0</v>
      </c>
      <c r="AM399" s="62"/>
      <c r="AN399" s="67">
        <f t="shared" si="1517"/>
        <v>0</v>
      </c>
      <c r="AO399" s="62"/>
      <c r="AP399" s="67">
        <f t="shared" si="1518"/>
        <v>0</v>
      </c>
      <c r="AQ399" s="62"/>
      <c r="AR399" s="67">
        <f t="shared" si="1519"/>
        <v>0</v>
      </c>
      <c r="AS399" s="62"/>
      <c r="AT399" s="67">
        <f t="shared" si="1520"/>
        <v>0</v>
      </c>
      <c r="AU399" s="62"/>
      <c r="AV399" s="67">
        <f t="shared" si="1521"/>
        <v>0</v>
      </c>
      <c r="AW399" s="62"/>
      <c r="AX399" s="67">
        <f t="shared" si="1522"/>
        <v>0</v>
      </c>
      <c r="AY399" s="62"/>
      <c r="AZ399" s="67">
        <f t="shared" si="1523"/>
        <v>0</v>
      </c>
      <c r="BA399" s="57"/>
      <c r="BB399" s="64">
        <f t="shared" si="1485"/>
        <v>0</v>
      </c>
      <c r="BC399" s="64">
        <f t="shared" si="1453"/>
        <v>0</v>
      </c>
      <c r="BD399" s="4"/>
      <c r="BE399" s="4"/>
      <c r="BF399" s="4"/>
      <c r="BG399" s="236">
        <f t="shared" si="1454"/>
        <v>0</v>
      </c>
      <c r="BH399" s="239">
        <f t="shared" si="1455"/>
        <v>0</v>
      </c>
      <c r="BI399" s="4"/>
      <c r="BJ399" s="4"/>
      <c r="BK399" s="236">
        <f t="shared" si="1456"/>
        <v>0</v>
      </c>
      <c r="BL399" s="239">
        <f t="shared" si="1457"/>
        <v>0</v>
      </c>
      <c r="BM399" s="4"/>
      <c r="BN399" s="4"/>
      <c r="BO399" s="236">
        <f t="shared" si="1486"/>
        <v>0</v>
      </c>
      <c r="BP399" s="239">
        <f t="shared" si="1486"/>
        <v>0</v>
      </c>
      <c r="BQ399" s="4"/>
      <c r="BR399" s="4"/>
      <c r="BS399" s="236">
        <f t="shared" si="1487"/>
        <v>0</v>
      </c>
      <c r="BT399" s="239">
        <f t="shared" si="1488"/>
        <v>0</v>
      </c>
      <c r="BU399" s="4"/>
      <c r="BV399" s="4"/>
      <c r="BW399" s="4"/>
      <c r="BX399" s="4"/>
      <c r="BY399" s="4"/>
      <c r="BZ399" s="4"/>
      <c r="CA399" s="4"/>
      <c r="CB399" s="4"/>
      <c r="CC399" s="4"/>
      <c r="CD399" s="4"/>
      <c r="CE399" s="4"/>
      <c r="CF399" s="4"/>
      <c r="CG399" s="4"/>
      <c r="CH399" s="4"/>
      <c r="CI399" s="4"/>
      <c r="CJ399" s="4"/>
      <c r="CK399" s="4"/>
      <c r="CL399" s="4"/>
      <c r="CM399" s="4">
        <f t="shared" si="1459"/>
        <v>0</v>
      </c>
      <c r="CN399" s="4">
        <f t="shared" si="1460"/>
        <v>0</v>
      </c>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row>
    <row r="400" spans="1:182" s="5" customFormat="1" x14ac:dyDescent="0.2">
      <c r="A400" s="60"/>
      <c r="B400" s="60"/>
      <c r="C400" s="60" t="s">
        <v>9</v>
      </c>
      <c r="D400" s="60">
        <v>60</v>
      </c>
      <c r="E400" s="6"/>
      <c r="F400" s="67">
        <f t="shared" si="1461"/>
        <v>0</v>
      </c>
      <c r="G400" s="6"/>
      <c r="H400" s="67">
        <f t="shared" si="1501"/>
        <v>0</v>
      </c>
      <c r="I400" s="6"/>
      <c r="J400" s="67">
        <f t="shared" ref="J400" si="1533">SUM(I400*$D400)</f>
        <v>0</v>
      </c>
      <c r="K400" s="6"/>
      <c r="L400" s="67">
        <f t="shared" si="1503"/>
        <v>0</v>
      </c>
      <c r="M400" s="6"/>
      <c r="N400" s="67">
        <f t="shared" si="1504"/>
        <v>0</v>
      </c>
      <c r="O400" s="6"/>
      <c r="P400" s="67">
        <f t="shared" si="1505"/>
        <v>0</v>
      </c>
      <c r="Q400" s="6"/>
      <c r="R400" s="67">
        <f t="shared" si="1506"/>
        <v>0</v>
      </c>
      <c r="S400" s="6"/>
      <c r="T400" s="67">
        <f t="shared" si="1507"/>
        <v>0</v>
      </c>
      <c r="U400" s="6"/>
      <c r="V400" s="67">
        <f t="shared" si="1508"/>
        <v>0</v>
      </c>
      <c r="W400" s="6"/>
      <c r="X400" s="67">
        <f t="shared" si="1509"/>
        <v>0</v>
      </c>
      <c r="Y400" s="6"/>
      <c r="Z400" s="67">
        <f t="shared" si="1510"/>
        <v>0</v>
      </c>
      <c r="AA400" s="6"/>
      <c r="AB400" s="67">
        <f t="shared" si="1511"/>
        <v>0</v>
      </c>
      <c r="AC400" s="62"/>
      <c r="AD400" s="67">
        <f t="shared" si="1512"/>
        <v>0</v>
      </c>
      <c r="AE400" s="62"/>
      <c r="AF400" s="67">
        <f t="shared" si="1513"/>
        <v>0</v>
      </c>
      <c r="AG400" s="62"/>
      <c r="AH400" s="67">
        <f t="shared" si="1514"/>
        <v>0</v>
      </c>
      <c r="AI400" s="62"/>
      <c r="AJ400" s="67">
        <f t="shared" si="1515"/>
        <v>0</v>
      </c>
      <c r="AK400" s="62"/>
      <c r="AL400" s="67">
        <f t="shared" si="1516"/>
        <v>0</v>
      </c>
      <c r="AM400" s="62"/>
      <c r="AN400" s="67">
        <f t="shared" si="1517"/>
        <v>0</v>
      </c>
      <c r="AO400" s="62"/>
      <c r="AP400" s="67">
        <f t="shared" si="1518"/>
        <v>0</v>
      </c>
      <c r="AQ400" s="62"/>
      <c r="AR400" s="67">
        <f t="shared" si="1519"/>
        <v>0</v>
      </c>
      <c r="AS400" s="62"/>
      <c r="AT400" s="67">
        <f t="shared" si="1520"/>
        <v>0</v>
      </c>
      <c r="AU400" s="62"/>
      <c r="AV400" s="67">
        <f t="shared" si="1521"/>
        <v>0</v>
      </c>
      <c r="AW400" s="62"/>
      <c r="AX400" s="67">
        <f t="shared" si="1522"/>
        <v>0</v>
      </c>
      <c r="AY400" s="62"/>
      <c r="AZ400" s="67">
        <f t="shared" si="1523"/>
        <v>0</v>
      </c>
      <c r="BA400" s="57"/>
      <c r="BB400" s="64">
        <f t="shared" si="1485"/>
        <v>0</v>
      </c>
      <c r="BC400" s="64">
        <f t="shared" si="1453"/>
        <v>0</v>
      </c>
      <c r="BD400" s="4"/>
      <c r="BE400" s="4"/>
      <c r="BF400" s="4"/>
      <c r="BG400" s="236">
        <f t="shared" si="1454"/>
        <v>0</v>
      </c>
      <c r="BH400" s="239">
        <f t="shared" si="1455"/>
        <v>0</v>
      </c>
      <c r="BI400" s="4"/>
      <c r="BJ400" s="4"/>
      <c r="BK400" s="236">
        <f t="shared" si="1456"/>
        <v>0</v>
      </c>
      <c r="BL400" s="239">
        <f t="shared" si="1457"/>
        <v>0</v>
      </c>
      <c r="BM400" s="4"/>
      <c r="BN400" s="4"/>
      <c r="BO400" s="236">
        <f t="shared" si="1486"/>
        <v>0</v>
      </c>
      <c r="BP400" s="239">
        <f t="shared" si="1486"/>
        <v>0</v>
      </c>
      <c r="BQ400" s="4"/>
      <c r="BR400" s="4"/>
      <c r="BS400" s="236">
        <f t="shared" si="1487"/>
        <v>0</v>
      </c>
      <c r="BT400" s="239">
        <f t="shared" si="1488"/>
        <v>0</v>
      </c>
      <c r="BU400" s="4"/>
      <c r="BV400" s="4"/>
      <c r="BW400" s="4"/>
      <c r="BX400" s="4"/>
      <c r="BY400" s="4"/>
      <c r="BZ400" s="4"/>
      <c r="CA400" s="4"/>
      <c r="CB400" s="4"/>
      <c r="CC400" s="4"/>
      <c r="CD400" s="4"/>
      <c r="CE400" s="4"/>
      <c r="CF400" s="4"/>
      <c r="CG400" s="4"/>
      <c r="CH400" s="4"/>
      <c r="CI400" s="4"/>
      <c r="CJ400" s="4"/>
      <c r="CK400" s="4"/>
      <c r="CL400" s="4"/>
      <c r="CM400" s="4">
        <f t="shared" si="1459"/>
        <v>0</v>
      </c>
      <c r="CN400" s="4">
        <f t="shared" si="1460"/>
        <v>0</v>
      </c>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row>
    <row r="401" spans="1:182" s="5" customFormat="1" x14ac:dyDescent="0.2">
      <c r="A401" s="60"/>
      <c r="B401" s="60"/>
      <c r="C401" s="60" t="s">
        <v>9</v>
      </c>
      <c r="D401" s="60">
        <v>60</v>
      </c>
      <c r="E401" s="6"/>
      <c r="F401" s="67">
        <f t="shared" si="1461"/>
        <v>0</v>
      </c>
      <c r="G401" s="6"/>
      <c r="H401" s="67">
        <f t="shared" si="1501"/>
        <v>0</v>
      </c>
      <c r="I401" s="6"/>
      <c r="J401" s="67">
        <f t="shared" ref="J401" si="1534">SUM(I401*$D401)</f>
        <v>0</v>
      </c>
      <c r="K401" s="6"/>
      <c r="L401" s="67">
        <f t="shared" si="1503"/>
        <v>0</v>
      </c>
      <c r="M401" s="6"/>
      <c r="N401" s="67">
        <f t="shared" si="1504"/>
        <v>0</v>
      </c>
      <c r="O401" s="6"/>
      <c r="P401" s="67">
        <f t="shared" si="1505"/>
        <v>0</v>
      </c>
      <c r="Q401" s="6"/>
      <c r="R401" s="67">
        <f t="shared" si="1506"/>
        <v>0</v>
      </c>
      <c r="S401" s="6"/>
      <c r="T401" s="67">
        <f t="shared" si="1507"/>
        <v>0</v>
      </c>
      <c r="U401" s="6"/>
      <c r="V401" s="67">
        <f t="shared" si="1508"/>
        <v>0</v>
      </c>
      <c r="W401" s="6"/>
      <c r="X401" s="67">
        <f t="shared" si="1509"/>
        <v>0</v>
      </c>
      <c r="Y401" s="6"/>
      <c r="Z401" s="67">
        <f t="shared" si="1510"/>
        <v>0</v>
      </c>
      <c r="AA401" s="6"/>
      <c r="AB401" s="67">
        <f t="shared" si="1511"/>
        <v>0</v>
      </c>
      <c r="AC401" s="62"/>
      <c r="AD401" s="67">
        <f t="shared" si="1512"/>
        <v>0</v>
      </c>
      <c r="AE401" s="62"/>
      <c r="AF401" s="67">
        <f t="shared" si="1513"/>
        <v>0</v>
      </c>
      <c r="AG401" s="62"/>
      <c r="AH401" s="67">
        <f t="shared" si="1514"/>
        <v>0</v>
      </c>
      <c r="AI401" s="62"/>
      <c r="AJ401" s="67">
        <f t="shared" si="1515"/>
        <v>0</v>
      </c>
      <c r="AK401" s="62"/>
      <c r="AL401" s="67">
        <f t="shared" si="1516"/>
        <v>0</v>
      </c>
      <c r="AM401" s="62"/>
      <c r="AN401" s="67">
        <f t="shared" si="1517"/>
        <v>0</v>
      </c>
      <c r="AO401" s="62"/>
      <c r="AP401" s="67">
        <f t="shared" si="1518"/>
        <v>0</v>
      </c>
      <c r="AQ401" s="62"/>
      <c r="AR401" s="67">
        <f t="shared" si="1519"/>
        <v>0</v>
      </c>
      <c r="AS401" s="62"/>
      <c r="AT401" s="67">
        <f t="shared" si="1520"/>
        <v>0</v>
      </c>
      <c r="AU401" s="62"/>
      <c r="AV401" s="67">
        <f t="shared" si="1521"/>
        <v>0</v>
      </c>
      <c r="AW401" s="62"/>
      <c r="AX401" s="67">
        <f t="shared" si="1522"/>
        <v>0</v>
      </c>
      <c r="AY401" s="62"/>
      <c r="AZ401" s="67">
        <f t="shared" si="1523"/>
        <v>0</v>
      </c>
      <c r="BA401" s="57"/>
      <c r="BB401" s="64">
        <f t="shared" si="1485"/>
        <v>0</v>
      </c>
      <c r="BC401" s="64">
        <f t="shared" si="1453"/>
        <v>0</v>
      </c>
      <c r="BD401" s="4"/>
      <c r="BE401" s="4"/>
      <c r="BF401" s="4"/>
      <c r="BG401" s="236">
        <f t="shared" si="1454"/>
        <v>0</v>
      </c>
      <c r="BH401" s="239">
        <f t="shared" si="1455"/>
        <v>0</v>
      </c>
      <c r="BI401" s="4"/>
      <c r="BJ401" s="4"/>
      <c r="BK401" s="236">
        <f t="shared" si="1456"/>
        <v>0</v>
      </c>
      <c r="BL401" s="239">
        <f t="shared" si="1457"/>
        <v>0</v>
      </c>
      <c r="BM401" s="4"/>
      <c r="BN401" s="4"/>
      <c r="BO401" s="236">
        <f t="shared" si="1486"/>
        <v>0</v>
      </c>
      <c r="BP401" s="239">
        <f t="shared" si="1486"/>
        <v>0</v>
      </c>
      <c r="BQ401" s="4"/>
      <c r="BR401" s="4"/>
      <c r="BS401" s="236">
        <f t="shared" si="1487"/>
        <v>0</v>
      </c>
      <c r="BT401" s="239">
        <f t="shared" si="1488"/>
        <v>0</v>
      </c>
      <c r="BU401" s="4"/>
      <c r="BV401" s="4"/>
      <c r="BW401" s="4"/>
      <c r="BX401" s="4"/>
      <c r="BY401" s="4"/>
      <c r="BZ401" s="4"/>
      <c r="CA401" s="4"/>
      <c r="CB401" s="4"/>
      <c r="CC401" s="4"/>
      <c r="CD401" s="4"/>
      <c r="CE401" s="4"/>
      <c r="CF401" s="4"/>
      <c r="CG401" s="4"/>
      <c r="CH401" s="4"/>
      <c r="CI401" s="4"/>
      <c r="CJ401" s="4"/>
      <c r="CK401" s="4"/>
      <c r="CL401" s="4"/>
      <c r="CM401" s="4">
        <f t="shared" si="1459"/>
        <v>0</v>
      </c>
      <c r="CN401" s="4">
        <f t="shared" si="1460"/>
        <v>0</v>
      </c>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row>
    <row r="402" spans="1:182" s="5" customFormat="1" x14ac:dyDescent="0.2">
      <c r="A402" s="60"/>
      <c r="B402" s="60"/>
      <c r="C402" s="60" t="s">
        <v>10</v>
      </c>
      <c r="D402" s="60">
        <v>35</v>
      </c>
      <c r="E402" s="6"/>
      <c r="F402" s="67">
        <f t="shared" si="1461"/>
        <v>0</v>
      </c>
      <c r="G402" s="6"/>
      <c r="H402" s="67">
        <f t="shared" si="1501"/>
        <v>0</v>
      </c>
      <c r="I402" s="6"/>
      <c r="J402" s="67">
        <f t="shared" ref="J402" si="1535">SUM(I402*$D402)</f>
        <v>0</v>
      </c>
      <c r="K402" s="6"/>
      <c r="L402" s="67">
        <f t="shared" si="1503"/>
        <v>0</v>
      </c>
      <c r="M402" s="6"/>
      <c r="N402" s="67">
        <f t="shared" si="1504"/>
        <v>0</v>
      </c>
      <c r="O402" s="6"/>
      <c r="P402" s="67">
        <f t="shared" si="1505"/>
        <v>0</v>
      </c>
      <c r="Q402" s="6"/>
      <c r="R402" s="67">
        <f t="shared" si="1506"/>
        <v>0</v>
      </c>
      <c r="S402" s="6"/>
      <c r="T402" s="67">
        <f t="shared" si="1507"/>
        <v>0</v>
      </c>
      <c r="U402" s="6"/>
      <c r="V402" s="67">
        <f t="shared" si="1508"/>
        <v>0</v>
      </c>
      <c r="W402" s="6"/>
      <c r="X402" s="67">
        <f t="shared" si="1509"/>
        <v>0</v>
      </c>
      <c r="Y402" s="6"/>
      <c r="Z402" s="67">
        <f t="shared" si="1510"/>
        <v>0</v>
      </c>
      <c r="AA402" s="6"/>
      <c r="AB402" s="67">
        <f t="shared" si="1511"/>
        <v>0</v>
      </c>
      <c r="AC402" s="62"/>
      <c r="AD402" s="67">
        <f t="shared" si="1512"/>
        <v>0</v>
      </c>
      <c r="AE402" s="62"/>
      <c r="AF402" s="67">
        <f t="shared" si="1513"/>
        <v>0</v>
      </c>
      <c r="AG402" s="62"/>
      <c r="AH402" s="67">
        <f t="shared" si="1514"/>
        <v>0</v>
      </c>
      <c r="AI402" s="62"/>
      <c r="AJ402" s="67">
        <f t="shared" si="1515"/>
        <v>0</v>
      </c>
      <c r="AK402" s="62"/>
      <c r="AL402" s="67">
        <f t="shared" si="1516"/>
        <v>0</v>
      </c>
      <c r="AM402" s="62"/>
      <c r="AN402" s="67">
        <f t="shared" si="1517"/>
        <v>0</v>
      </c>
      <c r="AO402" s="62"/>
      <c r="AP402" s="67">
        <f t="shared" si="1518"/>
        <v>0</v>
      </c>
      <c r="AQ402" s="62"/>
      <c r="AR402" s="67">
        <f t="shared" si="1519"/>
        <v>0</v>
      </c>
      <c r="AS402" s="62"/>
      <c r="AT402" s="67">
        <f t="shared" si="1520"/>
        <v>0</v>
      </c>
      <c r="AU402" s="62"/>
      <c r="AV402" s="67">
        <f t="shared" si="1521"/>
        <v>0</v>
      </c>
      <c r="AW402" s="62"/>
      <c r="AX402" s="67">
        <f t="shared" si="1522"/>
        <v>0</v>
      </c>
      <c r="AY402" s="62"/>
      <c r="AZ402" s="67">
        <f t="shared" si="1523"/>
        <v>0</v>
      </c>
      <c r="BA402" s="57"/>
      <c r="BB402" s="64">
        <f t="shared" si="1485"/>
        <v>0</v>
      </c>
      <c r="BC402" s="64">
        <f t="shared" si="1453"/>
        <v>0</v>
      </c>
      <c r="BD402" s="4"/>
      <c r="BE402" s="4"/>
      <c r="BF402" s="4"/>
      <c r="BG402" s="236">
        <f t="shared" si="1454"/>
        <v>0</v>
      </c>
      <c r="BH402" s="239">
        <f t="shared" si="1455"/>
        <v>0</v>
      </c>
      <c r="BI402" s="4"/>
      <c r="BJ402" s="4"/>
      <c r="BK402" s="236">
        <f t="shared" si="1456"/>
        <v>0</v>
      </c>
      <c r="BL402" s="239">
        <f t="shared" si="1457"/>
        <v>0</v>
      </c>
      <c r="BM402" s="4"/>
      <c r="BN402" s="4"/>
      <c r="BO402" s="236">
        <f t="shared" si="1486"/>
        <v>0</v>
      </c>
      <c r="BP402" s="239">
        <f t="shared" si="1486"/>
        <v>0</v>
      </c>
      <c r="BQ402" s="4"/>
      <c r="BR402" s="4"/>
      <c r="BS402" s="236">
        <f t="shared" si="1487"/>
        <v>0</v>
      </c>
      <c r="BT402" s="239">
        <f t="shared" si="1488"/>
        <v>0</v>
      </c>
      <c r="BU402" s="4"/>
      <c r="BV402" s="4"/>
      <c r="BW402" s="4"/>
      <c r="BX402" s="4"/>
      <c r="BY402" s="4"/>
      <c r="BZ402" s="4"/>
      <c r="CA402" s="4"/>
      <c r="CB402" s="4"/>
      <c r="CC402" s="4"/>
      <c r="CD402" s="4"/>
      <c r="CE402" s="4"/>
      <c r="CF402" s="4"/>
      <c r="CG402" s="4"/>
      <c r="CH402" s="4"/>
      <c r="CI402" s="4"/>
      <c r="CJ402" s="4"/>
      <c r="CK402" s="4"/>
      <c r="CL402" s="4"/>
      <c r="CM402" s="4">
        <f t="shared" si="1459"/>
        <v>0</v>
      </c>
      <c r="CN402" s="4">
        <f t="shared" si="1460"/>
        <v>0</v>
      </c>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row>
    <row r="403" spans="1:182" s="5" customFormat="1" x14ac:dyDescent="0.2">
      <c r="A403" s="60"/>
      <c r="B403" s="60"/>
      <c r="C403" s="60" t="s">
        <v>10</v>
      </c>
      <c r="D403" s="60">
        <v>35</v>
      </c>
      <c r="E403" s="6"/>
      <c r="F403" s="67">
        <f t="shared" si="1461"/>
        <v>0</v>
      </c>
      <c r="G403" s="6"/>
      <c r="H403" s="67">
        <f t="shared" si="1501"/>
        <v>0</v>
      </c>
      <c r="I403" s="6"/>
      <c r="J403" s="67">
        <f t="shared" ref="J403" si="1536">SUM(I403*$D403)</f>
        <v>0</v>
      </c>
      <c r="K403" s="6"/>
      <c r="L403" s="67">
        <f t="shared" si="1503"/>
        <v>0</v>
      </c>
      <c r="M403" s="6"/>
      <c r="N403" s="67">
        <f t="shared" si="1504"/>
        <v>0</v>
      </c>
      <c r="O403" s="6"/>
      <c r="P403" s="67">
        <f t="shared" si="1505"/>
        <v>0</v>
      </c>
      <c r="Q403" s="6"/>
      <c r="R403" s="67">
        <f t="shared" si="1506"/>
        <v>0</v>
      </c>
      <c r="S403" s="6"/>
      <c r="T403" s="67">
        <f t="shared" si="1507"/>
        <v>0</v>
      </c>
      <c r="U403" s="6"/>
      <c r="V403" s="67">
        <f t="shared" si="1508"/>
        <v>0</v>
      </c>
      <c r="W403" s="6"/>
      <c r="X403" s="67">
        <f t="shared" si="1509"/>
        <v>0</v>
      </c>
      <c r="Y403" s="6"/>
      <c r="Z403" s="67">
        <f t="shared" si="1510"/>
        <v>0</v>
      </c>
      <c r="AA403" s="6"/>
      <c r="AB403" s="67">
        <f t="shared" si="1511"/>
        <v>0</v>
      </c>
      <c r="AC403" s="62"/>
      <c r="AD403" s="67">
        <f t="shared" si="1512"/>
        <v>0</v>
      </c>
      <c r="AE403" s="62"/>
      <c r="AF403" s="67">
        <f t="shared" si="1513"/>
        <v>0</v>
      </c>
      <c r="AG403" s="62"/>
      <c r="AH403" s="67">
        <f t="shared" si="1514"/>
        <v>0</v>
      </c>
      <c r="AI403" s="62"/>
      <c r="AJ403" s="67">
        <f t="shared" si="1515"/>
        <v>0</v>
      </c>
      <c r="AK403" s="62"/>
      <c r="AL403" s="67">
        <f t="shared" si="1516"/>
        <v>0</v>
      </c>
      <c r="AM403" s="62"/>
      <c r="AN403" s="67">
        <f t="shared" si="1517"/>
        <v>0</v>
      </c>
      <c r="AO403" s="62"/>
      <c r="AP403" s="67">
        <f t="shared" si="1518"/>
        <v>0</v>
      </c>
      <c r="AQ403" s="62"/>
      <c r="AR403" s="67">
        <f t="shared" si="1519"/>
        <v>0</v>
      </c>
      <c r="AS403" s="62"/>
      <c r="AT403" s="67">
        <f t="shared" si="1520"/>
        <v>0</v>
      </c>
      <c r="AU403" s="62"/>
      <c r="AV403" s="67">
        <f t="shared" si="1521"/>
        <v>0</v>
      </c>
      <c r="AW403" s="62"/>
      <c r="AX403" s="67">
        <f t="shared" si="1522"/>
        <v>0</v>
      </c>
      <c r="AY403" s="62"/>
      <c r="AZ403" s="67">
        <f t="shared" si="1523"/>
        <v>0</v>
      </c>
      <c r="BA403" s="57"/>
      <c r="BB403" s="64">
        <f t="shared" si="1485"/>
        <v>0</v>
      </c>
      <c r="BC403" s="64">
        <f t="shared" si="1453"/>
        <v>0</v>
      </c>
      <c r="BD403" s="4"/>
      <c r="BE403" s="4"/>
      <c r="BF403" s="4"/>
      <c r="BG403" s="236">
        <f t="shared" si="1454"/>
        <v>0</v>
      </c>
      <c r="BH403" s="239">
        <f t="shared" si="1455"/>
        <v>0</v>
      </c>
      <c r="BI403" s="4"/>
      <c r="BJ403" s="4"/>
      <c r="BK403" s="236">
        <f t="shared" si="1456"/>
        <v>0</v>
      </c>
      <c r="BL403" s="239">
        <f t="shared" si="1457"/>
        <v>0</v>
      </c>
      <c r="BM403" s="4"/>
      <c r="BN403" s="4"/>
      <c r="BO403" s="236">
        <f t="shared" si="1486"/>
        <v>0</v>
      </c>
      <c r="BP403" s="239">
        <f t="shared" si="1486"/>
        <v>0</v>
      </c>
      <c r="BQ403" s="4"/>
      <c r="BR403" s="4"/>
      <c r="BS403" s="236">
        <f t="shared" si="1487"/>
        <v>0</v>
      </c>
      <c r="BT403" s="239">
        <f t="shared" si="1488"/>
        <v>0</v>
      </c>
      <c r="BU403" s="4"/>
      <c r="BV403" s="4"/>
      <c r="BW403" s="4"/>
      <c r="BX403" s="4"/>
      <c r="BY403" s="4"/>
      <c r="BZ403" s="4"/>
      <c r="CA403" s="4"/>
      <c r="CB403" s="4"/>
      <c r="CC403" s="4"/>
      <c r="CD403" s="4"/>
      <c r="CE403" s="4"/>
      <c r="CF403" s="4"/>
      <c r="CG403" s="4"/>
      <c r="CH403" s="4"/>
      <c r="CI403" s="4"/>
      <c r="CJ403" s="4"/>
      <c r="CK403" s="4"/>
      <c r="CL403" s="4"/>
      <c r="CM403" s="4">
        <f t="shared" si="1459"/>
        <v>0</v>
      </c>
      <c r="CN403" s="4">
        <f t="shared" si="1460"/>
        <v>0</v>
      </c>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row>
    <row r="404" spans="1:182" s="5" customFormat="1" x14ac:dyDescent="0.2">
      <c r="A404" s="60"/>
      <c r="B404" s="60"/>
      <c r="C404" s="60" t="s">
        <v>10</v>
      </c>
      <c r="D404" s="60">
        <v>35</v>
      </c>
      <c r="E404" s="6"/>
      <c r="F404" s="67">
        <f t="shared" si="1461"/>
        <v>0</v>
      </c>
      <c r="G404" s="6"/>
      <c r="H404" s="67">
        <f t="shared" si="1501"/>
        <v>0</v>
      </c>
      <c r="I404" s="6"/>
      <c r="J404" s="67">
        <f t="shared" ref="J404" si="1537">SUM(I404*$D404)</f>
        <v>0</v>
      </c>
      <c r="K404" s="6"/>
      <c r="L404" s="67">
        <f t="shared" si="1503"/>
        <v>0</v>
      </c>
      <c r="M404" s="6"/>
      <c r="N404" s="67">
        <f t="shared" si="1504"/>
        <v>0</v>
      </c>
      <c r="O404" s="6"/>
      <c r="P404" s="67">
        <f t="shared" si="1505"/>
        <v>0</v>
      </c>
      <c r="Q404" s="6"/>
      <c r="R404" s="67">
        <f t="shared" si="1506"/>
        <v>0</v>
      </c>
      <c r="S404" s="6"/>
      <c r="T404" s="67">
        <f t="shared" si="1507"/>
        <v>0</v>
      </c>
      <c r="U404" s="6"/>
      <c r="V404" s="67">
        <f t="shared" si="1508"/>
        <v>0</v>
      </c>
      <c r="W404" s="6"/>
      <c r="X404" s="67">
        <f t="shared" si="1509"/>
        <v>0</v>
      </c>
      <c r="Y404" s="6"/>
      <c r="Z404" s="67">
        <f t="shared" si="1510"/>
        <v>0</v>
      </c>
      <c r="AA404" s="6"/>
      <c r="AB404" s="67">
        <f t="shared" si="1511"/>
        <v>0</v>
      </c>
      <c r="AC404" s="62"/>
      <c r="AD404" s="67">
        <f t="shared" si="1512"/>
        <v>0</v>
      </c>
      <c r="AE404" s="62"/>
      <c r="AF404" s="67">
        <f t="shared" si="1513"/>
        <v>0</v>
      </c>
      <c r="AG404" s="62"/>
      <c r="AH404" s="67">
        <f t="shared" si="1514"/>
        <v>0</v>
      </c>
      <c r="AI404" s="62"/>
      <c r="AJ404" s="67">
        <f t="shared" si="1515"/>
        <v>0</v>
      </c>
      <c r="AK404" s="62"/>
      <c r="AL404" s="67">
        <f t="shared" si="1516"/>
        <v>0</v>
      </c>
      <c r="AM404" s="62"/>
      <c r="AN404" s="67">
        <f t="shared" si="1517"/>
        <v>0</v>
      </c>
      <c r="AO404" s="62"/>
      <c r="AP404" s="67">
        <f t="shared" si="1518"/>
        <v>0</v>
      </c>
      <c r="AQ404" s="62"/>
      <c r="AR404" s="67">
        <f t="shared" si="1519"/>
        <v>0</v>
      </c>
      <c r="AS404" s="62"/>
      <c r="AT404" s="67">
        <f t="shared" si="1520"/>
        <v>0</v>
      </c>
      <c r="AU404" s="62"/>
      <c r="AV404" s="67">
        <f t="shared" si="1521"/>
        <v>0</v>
      </c>
      <c r="AW404" s="62"/>
      <c r="AX404" s="67">
        <f t="shared" si="1522"/>
        <v>0</v>
      </c>
      <c r="AY404" s="62"/>
      <c r="AZ404" s="67">
        <f t="shared" si="1523"/>
        <v>0</v>
      </c>
      <c r="BA404" s="57"/>
      <c r="BB404" s="64">
        <f t="shared" si="1485"/>
        <v>0</v>
      </c>
      <c r="BC404" s="64">
        <f t="shared" si="1453"/>
        <v>0</v>
      </c>
      <c r="BD404" s="4"/>
      <c r="BE404" s="4"/>
      <c r="BF404" s="4"/>
      <c r="BG404" s="236">
        <f t="shared" si="1454"/>
        <v>0</v>
      </c>
      <c r="BH404" s="239">
        <f t="shared" si="1455"/>
        <v>0</v>
      </c>
      <c r="BI404" s="4"/>
      <c r="BJ404" s="4"/>
      <c r="BK404" s="236">
        <f t="shared" si="1456"/>
        <v>0</v>
      </c>
      <c r="BL404" s="239">
        <f t="shared" si="1457"/>
        <v>0</v>
      </c>
      <c r="BM404" s="4"/>
      <c r="BN404" s="4"/>
      <c r="BO404" s="236">
        <f t="shared" si="1486"/>
        <v>0</v>
      </c>
      <c r="BP404" s="239">
        <f t="shared" si="1486"/>
        <v>0</v>
      </c>
      <c r="BQ404" s="4"/>
      <c r="BR404" s="4"/>
      <c r="BS404" s="236">
        <f t="shared" si="1487"/>
        <v>0</v>
      </c>
      <c r="BT404" s="239">
        <f t="shared" si="1488"/>
        <v>0</v>
      </c>
      <c r="BU404" s="4"/>
      <c r="BV404" s="4"/>
      <c r="BW404" s="4"/>
      <c r="BX404" s="4"/>
      <c r="BY404" s="4"/>
      <c r="BZ404" s="4"/>
      <c r="CA404" s="4"/>
      <c r="CB404" s="4"/>
      <c r="CC404" s="4"/>
      <c r="CD404" s="4"/>
      <c r="CE404" s="4"/>
      <c r="CF404" s="4"/>
      <c r="CG404" s="4"/>
      <c r="CH404" s="4"/>
      <c r="CI404" s="4"/>
      <c r="CJ404" s="4"/>
      <c r="CK404" s="4"/>
      <c r="CL404" s="4"/>
      <c r="CM404" s="4">
        <f t="shared" si="1459"/>
        <v>0</v>
      </c>
      <c r="CN404" s="4">
        <f t="shared" si="1460"/>
        <v>0</v>
      </c>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row>
    <row r="405" spans="1:182" s="5" customFormat="1" x14ac:dyDescent="0.2">
      <c r="A405" s="60"/>
      <c r="B405" s="60"/>
      <c r="C405" s="60" t="s">
        <v>10</v>
      </c>
      <c r="D405" s="60">
        <v>35</v>
      </c>
      <c r="E405" s="6"/>
      <c r="F405" s="67">
        <f t="shared" si="1461"/>
        <v>0</v>
      </c>
      <c r="G405" s="6"/>
      <c r="H405" s="67">
        <f t="shared" si="1501"/>
        <v>0</v>
      </c>
      <c r="I405" s="6"/>
      <c r="J405" s="67">
        <f t="shared" ref="J405" si="1538">SUM(I405*$D405)</f>
        <v>0</v>
      </c>
      <c r="K405" s="6"/>
      <c r="L405" s="67">
        <f t="shared" si="1503"/>
        <v>0</v>
      </c>
      <c r="M405" s="6"/>
      <c r="N405" s="67">
        <f t="shared" si="1504"/>
        <v>0</v>
      </c>
      <c r="O405" s="6"/>
      <c r="P405" s="67">
        <f t="shared" si="1505"/>
        <v>0</v>
      </c>
      <c r="Q405" s="6"/>
      <c r="R405" s="67">
        <f t="shared" si="1506"/>
        <v>0</v>
      </c>
      <c r="S405" s="6"/>
      <c r="T405" s="67">
        <f t="shared" si="1507"/>
        <v>0</v>
      </c>
      <c r="U405" s="6"/>
      <c r="V405" s="67">
        <f t="shared" si="1508"/>
        <v>0</v>
      </c>
      <c r="W405" s="6"/>
      <c r="X405" s="67">
        <f t="shared" si="1509"/>
        <v>0</v>
      </c>
      <c r="Y405" s="6"/>
      <c r="Z405" s="67">
        <f t="shared" si="1510"/>
        <v>0</v>
      </c>
      <c r="AA405" s="6"/>
      <c r="AB405" s="67">
        <f t="shared" si="1511"/>
        <v>0</v>
      </c>
      <c r="AC405" s="62"/>
      <c r="AD405" s="67">
        <f t="shared" si="1512"/>
        <v>0</v>
      </c>
      <c r="AE405" s="62"/>
      <c r="AF405" s="67">
        <f t="shared" si="1513"/>
        <v>0</v>
      </c>
      <c r="AG405" s="62"/>
      <c r="AH405" s="67">
        <f t="shared" si="1514"/>
        <v>0</v>
      </c>
      <c r="AI405" s="62"/>
      <c r="AJ405" s="67">
        <f t="shared" si="1515"/>
        <v>0</v>
      </c>
      <c r="AK405" s="62"/>
      <c r="AL405" s="67">
        <f t="shared" si="1516"/>
        <v>0</v>
      </c>
      <c r="AM405" s="62"/>
      <c r="AN405" s="67">
        <f t="shared" si="1517"/>
        <v>0</v>
      </c>
      <c r="AO405" s="62"/>
      <c r="AP405" s="67">
        <f t="shared" si="1518"/>
        <v>0</v>
      </c>
      <c r="AQ405" s="62"/>
      <c r="AR405" s="67">
        <f t="shared" si="1519"/>
        <v>0</v>
      </c>
      <c r="AS405" s="62"/>
      <c r="AT405" s="67">
        <f t="shared" si="1520"/>
        <v>0</v>
      </c>
      <c r="AU405" s="62"/>
      <c r="AV405" s="67">
        <f t="shared" si="1521"/>
        <v>0</v>
      </c>
      <c r="AW405" s="62"/>
      <c r="AX405" s="67">
        <f t="shared" si="1522"/>
        <v>0</v>
      </c>
      <c r="AY405" s="62"/>
      <c r="AZ405" s="67">
        <f t="shared" si="1523"/>
        <v>0</v>
      </c>
      <c r="BA405" s="57"/>
      <c r="BB405" s="64">
        <f t="shared" si="1485"/>
        <v>0</v>
      </c>
      <c r="BC405" s="64">
        <f t="shared" si="1453"/>
        <v>0</v>
      </c>
      <c r="BD405" s="4"/>
      <c r="BE405" s="4"/>
      <c r="BF405" s="4"/>
      <c r="BG405" s="236">
        <f t="shared" si="1454"/>
        <v>0</v>
      </c>
      <c r="BH405" s="239">
        <f t="shared" si="1455"/>
        <v>0</v>
      </c>
      <c r="BI405" s="4"/>
      <c r="BJ405" s="4"/>
      <c r="BK405" s="236">
        <f t="shared" si="1456"/>
        <v>0</v>
      </c>
      <c r="BL405" s="239">
        <f t="shared" si="1457"/>
        <v>0</v>
      </c>
      <c r="BM405" s="4"/>
      <c r="BN405" s="4"/>
      <c r="BO405" s="236">
        <f t="shared" si="1486"/>
        <v>0</v>
      </c>
      <c r="BP405" s="239">
        <f t="shared" si="1486"/>
        <v>0</v>
      </c>
      <c r="BQ405" s="4"/>
      <c r="BR405" s="4"/>
      <c r="BS405" s="236">
        <f t="shared" si="1487"/>
        <v>0</v>
      </c>
      <c r="BT405" s="239">
        <f t="shared" si="1488"/>
        <v>0</v>
      </c>
      <c r="BU405" s="4"/>
      <c r="BV405" s="4"/>
      <c r="BW405" s="4"/>
      <c r="BX405" s="4"/>
      <c r="BY405" s="4"/>
      <c r="BZ405" s="4"/>
      <c r="CA405" s="4"/>
      <c r="CB405" s="4"/>
      <c r="CC405" s="4"/>
      <c r="CD405" s="4"/>
      <c r="CE405" s="4"/>
      <c r="CF405" s="4"/>
      <c r="CG405" s="4"/>
      <c r="CH405" s="4"/>
      <c r="CI405" s="4"/>
      <c r="CJ405" s="4"/>
      <c r="CK405" s="4"/>
      <c r="CL405" s="4"/>
      <c r="CM405" s="4">
        <f t="shared" si="1459"/>
        <v>0</v>
      </c>
      <c r="CN405" s="4">
        <f t="shared" si="1460"/>
        <v>0</v>
      </c>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row>
    <row r="406" spans="1:182" s="5" customFormat="1" x14ac:dyDescent="0.2">
      <c r="A406" s="19"/>
      <c r="B406" s="19"/>
      <c r="C406" s="19"/>
      <c r="D406" s="19"/>
      <c r="E406" s="19"/>
      <c r="F406" s="19"/>
      <c r="G406" s="19"/>
      <c r="H406" s="19"/>
      <c r="I406" s="19"/>
      <c r="J406" s="19"/>
      <c r="K406" s="58"/>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58"/>
      <c r="AJ406" s="19"/>
      <c r="AK406" s="19"/>
      <c r="AL406" s="19"/>
      <c r="AM406" s="19"/>
      <c r="AN406" s="19"/>
      <c r="AO406" s="19"/>
      <c r="AP406" s="19"/>
      <c r="AQ406" s="19"/>
      <c r="AR406" s="19"/>
      <c r="AS406" s="19"/>
      <c r="AT406" s="19"/>
      <c r="AU406" s="19"/>
      <c r="AV406" s="19"/>
      <c r="AW406" s="19"/>
      <c r="AX406" s="19"/>
      <c r="AY406" s="19"/>
      <c r="AZ406" s="19"/>
      <c r="BA406" s="19"/>
      <c r="BB406" s="17"/>
      <c r="BC406" s="17"/>
      <c r="BD406" s="4"/>
      <c r="BE406" s="4"/>
      <c r="BF406" s="4"/>
      <c r="BG406" s="236">
        <f t="shared" si="1454"/>
        <v>0</v>
      </c>
      <c r="BH406" s="239">
        <f t="shared" si="1455"/>
        <v>0</v>
      </c>
      <c r="BI406" s="4"/>
      <c r="BJ406" s="4"/>
      <c r="BK406" s="236">
        <f t="shared" si="1456"/>
        <v>0</v>
      </c>
      <c r="BL406" s="239">
        <f t="shared" si="1457"/>
        <v>0</v>
      </c>
      <c r="BM406" s="4"/>
      <c r="BN406" s="4"/>
      <c r="BO406" s="236">
        <f t="shared" si="1486"/>
        <v>0</v>
      </c>
      <c r="BP406" s="239">
        <f t="shared" si="1486"/>
        <v>0</v>
      </c>
      <c r="BQ406" s="4"/>
      <c r="BR406" s="4"/>
      <c r="BS406" s="236">
        <f t="shared" si="1487"/>
        <v>0</v>
      </c>
      <c r="BT406" s="239">
        <f t="shared" si="1488"/>
        <v>0</v>
      </c>
      <c r="BU406" s="4"/>
      <c r="BV406" s="4"/>
      <c r="BW406" s="4"/>
      <c r="BX406" s="4"/>
      <c r="BY406" s="4"/>
      <c r="BZ406" s="4"/>
      <c r="CA406" s="4"/>
      <c r="CB406" s="4"/>
      <c r="CC406" s="4"/>
      <c r="CD406" s="4"/>
      <c r="CE406" s="4"/>
      <c r="CF406" s="4"/>
      <c r="CG406" s="4"/>
      <c r="CH406" s="4"/>
      <c r="CI406" s="4"/>
      <c r="CJ406" s="4"/>
      <c r="CK406" s="4"/>
      <c r="CL406" s="4"/>
      <c r="CM406" s="4">
        <f t="shared" si="1459"/>
        <v>0</v>
      </c>
      <c r="CN406" s="4">
        <f t="shared" si="1460"/>
        <v>0</v>
      </c>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row>
    <row r="407" spans="1:182" s="5" customFormat="1"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59"/>
      <c r="AD407" s="19"/>
      <c r="AE407" s="59"/>
      <c r="AF407" s="19"/>
      <c r="AG407" s="59"/>
      <c r="AH407" s="19"/>
      <c r="AI407" s="59"/>
      <c r="AJ407" s="19"/>
      <c r="AK407" s="59"/>
      <c r="AL407" s="19"/>
      <c r="AM407" s="59"/>
      <c r="AN407" s="19"/>
      <c r="AO407" s="59"/>
      <c r="AP407" s="19"/>
      <c r="AQ407" s="59"/>
      <c r="AR407" s="19"/>
      <c r="AS407" s="59"/>
      <c r="AT407" s="19"/>
      <c r="AU407" s="59"/>
      <c r="AV407" s="19"/>
      <c r="AW407" s="59"/>
      <c r="AX407" s="19"/>
      <c r="AY407" s="59"/>
      <c r="AZ407" s="19"/>
      <c r="BA407" s="19"/>
      <c r="BB407" s="17"/>
      <c r="BC407" s="17"/>
      <c r="BD407" s="66"/>
      <c r="BE407" s="4"/>
      <c r="BF407" s="4"/>
      <c r="BG407" s="236">
        <f t="shared" si="1454"/>
        <v>0</v>
      </c>
      <c r="BH407" s="239">
        <f t="shared" si="1455"/>
        <v>0</v>
      </c>
      <c r="BI407" s="4"/>
      <c r="BJ407" s="4"/>
      <c r="BK407" s="236">
        <f t="shared" si="1456"/>
        <v>0</v>
      </c>
      <c r="BL407" s="239">
        <f t="shared" si="1457"/>
        <v>0</v>
      </c>
      <c r="BM407" s="4"/>
      <c r="BN407" s="4"/>
      <c r="BO407" s="236">
        <f t="shared" si="1486"/>
        <v>0</v>
      </c>
      <c r="BP407" s="239">
        <f t="shared" si="1486"/>
        <v>0</v>
      </c>
      <c r="BQ407" s="4"/>
      <c r="BR407" s="4"/>
      <c r="BS407" s="236">
        <f t="shared" si="1487"/>
        <v>0</v>
      </c>
      <c r="BT407" s="239">
        <f t="shared" si="1488"/>
        <v>0</v>
      </c>
      <c r="BU407" s="4"/>
      <c r="BV407" s="4"/>
      <c r="BW407" s="4"/>
      <c r="BX407" s="4"/>
      <c r="BY407" s="4"/>
      <c r="BZ407" s="4"/>
      <c r="CA407" s="4"/>
      <c r="CB407" s="4"/>
      <c r="CC407" s="4"/>
      <c r="CD407" s="4"/>
      <c r="CE407" s="4"/>
      <c r="CF407" s="4"/>
      <c r="CG407" s="4"/>
      <c r="CH407" s="4"/>
      <c r="CI407" s="4"/>
      <c r="CJ407" s="4"/>
      <c r="CK407" s="4"/>
      <c r="CL407" s="4"/>
      <c r="CM407" s="4">
        <f t="shared" si="1459"/>
        <v>0</v>
      </c>
      <c r="CN407" s="4">
        <f t="shared" si="1460"/>
        <v>0</v>
      </c>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row>
    <row r="408" spans="1:182" s="14" customFormat="1" ht="48" x14ac:dyDescent="0.2">
      <c r="A408" s="68"/>
      <c r="B408" s="68" t="s">
        <v>80</v>
      </c>
      <c r="C408" s="68"/>
      <c r="D408" s="68"/>
      <c r="E408" s="68">
        <f>SUM(E375:E405)</f>
        <v>0</v>
      </c>
      <c r="F408" s="153">
        <f t="shared" ref="F408:AZ408" si="1539">SUM(F375:F405)</f>
        <v>0</v>
      </c>
      <c r="G408" s="68">
        <f t="shared" si="1539"/>
        <v>0</v>
      </c>
      <c r="H408" s="68">
        <f t="shared" si="1539"/>
        <v>0</v>
      </c>
      <c r="I408" s="68">
        <f t="shared" si="1539"/>
        <v>0</v>
      </c>
      <c r="J408" s="68">
        <f t="shared" si="1539"/>
        <v>0</v>
      </c>
      <c r="K408" s="68">
        <f t="shared" si="1539"/>
        <v>0</v>
      </c>
      <c r="L408" s="68">
        <f t="shared" si="1539"/>
        <v>0</v>
      </c>
      <c r="M408" s="68">
        <f t="shared" si="1539"/>
        <v>0</v>
      </c>
      <c r="N408" s="68">
        <f t="shared" si="1539"/>
        <v>0</v>
      </c>
      <c r="O408" s="68">
        <f t="shared" si="1539"/>
        <v>0</v>
      </c>
      <c r="P408" s="68">
        <f t="shared" si="1539"/>
        <v>0</v>
      </c>
      <c r="Q408" s="68">
        <f t="shared" si="1539"/>
        <v>0</v>
      </c>
      <c r="R408" s="68">
        <f t="shared" si="1539"/>
        <v>0</v>
      </c>
      <c r="S408" s="68">
        <f t="shared" si="1539"/>
        <v>0</v>
      </c>
      <c r="T408" s="68">
        <f t="shared" si="1539"/>
        <v>0</v>
      </c>
      <c r="U408" s="68">
        <f t="shared" si="1539"/>
        <v>0</v>
      </c>
      <c r="V408" s="68">
        <f t="shared" si="1539"/>
        <v>0</v>
      </c>
      <c r="W408" s="68">
        <f t="shared" si="1539"/>
        <v>0</v>
      </c>
      <c r="X408" s="68">
        <f t="shared" si="1539"/>
        <v>0</v>
      </c>
      <c r="Y408" s="68">
        <f t="shared" si="1539"/>
        <v>0</v>
      </c>
      <c r="Z408" s="68">
        <f t="shared" si="1539"/>
        <v>0</v>
      </c>
      <c r="AA408" s="68">
        <f t="shared" si="1539"/>
        <v>0</v>
      </c>
      <c r="AB408" s="68">
        <f t="shared" si="1539"/>
        <v>0</v>
      </c>
      <c r="AC408" s="68">
        <f t="shared" si="1539"/>
        <v>0</v>
      </c>
      <c r="AD408" s="68">
        <f t="shared" si="1539"/>
        <v>0</v>
      </c>
      <c r="AE408" s="68">
        <f t="shared" si="1539"/>
        <v>0</v>
      </c>
      <c r="AF408" s="68">
        <f t="shared" si="1539"/>
        <v>0</v>
      </c>
      <c r="AG408" s="68">
        <f t="shared" si="1539"/>
        <v>0</v>
      </c>
      <c r="AH408" s="68">
        <f t="shared" si="1539"/>
        <v>0</v>
      </c>
      <c r="AI408" s="68">
        <f t="shared" si="1539"/>
        <v>0</v>
      </c>
      <c r="AJ408" s="68">
        <f t="shared" si="1539"/>
        <v>0</v>
      </c>
      <c r="AK408" s="68">
        <f t="shared" si="1539"/>
        <v>0</v>
      </c>
      <c r="AL408" s="68">
        <f t="shared" si="1539"/>
        <v>0</v>
      </c>
      <c r="AM408" s="68">
        <f t="shared" si="1539"/>
        <v>0</v>
      </c>
      <c r="AN408" s="68">
        <f t="shared" si="1539"/>
        <v>0</v>
      </c>
      <c r="AO408" s="68">
        <f t="shared" si="1539"/>
        <v>0</v>
      </c>
      <c r="AP408" s="68">
        <f t="shared" si="1539"/>
        <v>0</v>
      </c>
      <c r="AQ408" s="68">
        <f t="shared" si="1539"/>
        <v>0</v>
      </c>
      <c r="AR408" s="68">
        <f t="shared" si="1539"/>
        <v>0</v>
      </c>
      <c r="AS408" s="68">
        <f t="shared" si="1539"/>
        <v>0</v>
      </c>
      <c r="AT408" s="68">
        <f t="shared" si="1539"/>
        <v>0</v>
      </c>
      <c r="AU408" s="68">
        <f t="shared" si="1539"/>
        <v>0</v>
      </c>
      <c r="AV408" s="68">
        <f t="shared" si="1539"/>
        <v>0</v>
      </c>
      <c r="AW408" s="68">
        <f t="shared" si="1539"/>
        <v>0</v>
      </c>
      <c r="AX408" s="68">
        <f t="shared" si="1539"/>
        <v>0</v>
      </c>
      <c r="AY408" s="68">
        <f t="shared" si="1539"/>
        <v>0</v>
      </c>
      <c r="AZ408" s="68">
        <f t="shared" si="1539"/>
        <v>0</v>
      </c>
      <c r="BA408" s="68"/>
      <c r="BB408" s="69">
        <f>SUM(BB375:BB405)</f>
        <v>0</v>
      </c>
      <c r="BC408" s="69">
        <f>SUM(BC375:BC405)</f>
        <v>0</v>
      </c>
      <c r="BD408" s="70" t="s">
        <v>80</v>
      </c>
      <c r="BE408" s="153">
        <f>SUM(BE375:BE407)</f>
        <v>0</v>
      </c>
      <c r="BF408" s="153">
        <f t="shared" ref="BF408:CL408" si="1540">SUM(BF375:BF407)</f>
        <v>0</v>
      </c>
      <c r="BG408" s="153">
        <f>SUM(BG375:BG407)</f>
        <v>0</v>
      </c>
      <c r="BH408" s="153">
        <f>SUM(BH375:BH407)</f>
        <v>0</v>
      </c>
      <c r="BI408" s="153">
        <f t="shared" si="1540"/>
        <v>0</v>
      </c>
      <c r="BJ408" s="153">
        <f t="shared" si="1540"/>
        <v>0</v>
      </c>
      <c r="BK408" s="153">
        <f>SUM(BK375:BK407)</f>
        <v>0</v>
      </c>
      <c r="BL408" s="153">
        <f>SUM(BL375:BL407)</f>
        <v>0</v>
      </c>
      <c r="BM408" s="153">
        <f t="shared" si="1540"/>
        <v>0</v>
      </c>
      <c r="BN408" s="153">
        <f t="shared" si="1540"/>
        <v>0</v>
      </c>
      <c r="BO408" s="153">
        <f>SUM(BO375:BO407)</f>
        <v>0</v>
      </c>
      <c r="BP408" s="153">
        <f>SUM(BP375:BP407)</f>
        <v>0</v>
      </c>
      <c r="BQ408" s="153">
        <f t="shared" si="1540"/>
        <v>0</v>
      </c>
      <c r="BR408" s="153">
        <f t="shared" si="1540"/>
        <v>0</v>
      </c>
      <c r="BS408" s="153">
        <f>SUM(BS375:BS407)</f>
        <v>0</v>
      </c>
      <c r="BT408" s="153">
        <f>SUM(BT375:BT407)</f>
        <v>0</v>
      </c>
      <c r="BU408" s="153">
        <f t="shared" si="1540"/>
        <v>0</v>
      </c>
      <c r="BV408" s="153">
        <f t="shared" si="1540"/>
        <v>0</v>
      </c>
      <c r="BW408" s="153">
        <f t="shared" si="1540"/>
        <v>0</v>
      </c>
      <c r="BX408" s="153">
        <f t="shared" si="1540"/>
        <v>0</v>
      </c>
      <c r="BY408" s="153">
        <f t="shared" si="1540"/>
        <v>0</v>
      </c>
      <c r="BZ408" s="153">
        <f t="shared" si="1540"/>
        <v>0</v>
      </c>
      <c r="CA408" s="153">
        <f t="shared" si="1540"/>
        <v>0</v>
      </c>
      <c r="CB408" s="153">
        <f t="shared" si="1540"/>
        <v>0</v>
      </c>
      <c r="CC408" s="153">
        <f t="shared" si="1540"/>
        <v>0</v>
      </c>
      <c r="CD408" s="153">
        <f t="shared" si="1540"/>
        <v>0</v>
      </c>
      <c r="CE408" s="153">
        <f t="shared" si="1540"/>
        <v>0</v>
      </c>
      <c r="CF408" s="153">
        <f t="shared" si="1540"/>
        <v>0</v>
      </c>
      <c r="CG408" s="153">
        <f t="shared" si="1540"/>
        <v>0</v>
      </c>
      <c r="CH408" s="153">
        <f t="shared" si="1540"/>
        <v>0</v>
      </c>
      <c r="CI408" s="153">
        <f t="shared" si="1540"/>
        <v>0</v>
      </c>
      <c r="CJ408" s="153">
        <f t="shared" si="1540"/>
        <v>0</v>
      </c>
      <c r="CK408" s="153">
        <f t="shared" si="1540"/>
        <v>0</v>
      </c>
      <c r="CL408" s="153">
        <f t="shared" si="1540"/>
        <v>0</v>
      </c>
      <c r="CM408" s="69">
        <f>SUM(CM375:CM405)</f>
        <v>0</v>
      </c>
      <c r="CN408" s="69">
        <f>SUM(CN375:CN405)</f>
        <v>0</v>
      </c>
      <c r="CO408" s="70" t="s">
        <v>80</v>
      </c>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c r="DS408" s="18"/>
      <c r="DT408" s="18"/>
      <c r="DU408" s="18"/>
      <c r="DV408" s="18"/>
      <c r="DW408" s="18"/>
      <c r="DX408" s="18"/>
      <c r="DY408" s="18"/>
      <c r="DZ408" s="18"/>
      <c r="EA408" s="18"/>
      <c r="EB408" s="18"/>
      <c r="EC408" s="18"/>
      <c r="ED408" s="18"/>
      <c r="EE408" s="18"/>
      <c r="EF408" s="18"/>
      <c r="EG408" s="18"/>
      <c r="EH408" s="18"/>
      <c r="EI408" s="18"/>
      <c r="EJ408" s="18"/>
      <c r="EK408" s="18"/>
      <c r="EL408" s="18"/>
      <c r="EM408" s="18"/>
      <c r="EN408" s="18"/>
      <c r="EO408" s="18"/>
      <c r="EP408" s="18"/>
      <c r="EQ408" s="18"/>
      <c r="ER408" s="18"/>
      <c r="ES408" s="18"/>
      <c r="ET408" s="18"/>
      <c r="EU408" s="18"/>
      <c r="EV408" s="18"/>
      <c r="EW408" s="18"/>
      <c r="EX408" s="18"/>
      <c r="EY408" s="18"/>
      <c r="EZ408" s="18"/>
      <c r="FA408" s="18"/>
      <c r="FB408" s="18"/>
      <c r="FC408" s="18"/>
      <c r="FD408" s="18"/>
      <c r="FE408" s="18"/>
      <c r="FF408" s="18"/>
      <c r="FG408" s="18"/>
      <c r="FH408" s="18"/>
      <c r="FI408" s="18"/>
      <c r="FJ408" s="18"/>
      <c r="FK408" s="18"/>
      <c r="FL408" s="18"/>
      <c r="FM408" s="18"/>
      <c r="FN408" s="18"/>
      <c r="FO408" s="18"/>
      <c r="FP408" s="18"/>
      <c r="FQ408" s="18"/>
      <c r="FR408" s="18"/>
      <c r="FS408" s="18"/>
      <c r="FT408" s="18"/>
      <c r="FU408" s="18"/>
      <c r="FV408" s="18"/>
      <c r="FW408" s="18"/>
      <c r="FX408" s="18"/>
      <c r="FY408" s="18"/>
      <c r="FZ408" s="18"/>
    </row>
    <row r="409" spans="1:182" ht="24" x14ac:dyDescent="0.2">
      <c r="A409" s="68"/>
      <c r="B409" s="68" t="s">
        <v>81</v>
      </c>
      <c r="C409" s="68"/>
      <c r="D409" s="68"/>
      <c r="E409" s="265" t="e">
        <f>F408/E408</f>
        <v>#DIV/0!</v>
      </c>
      <c r="F409" s="265"/>
      <c r="G409" s="265" t="e">
        <f>H408/G408</f>
        <v>#DIV/0!</v>
      </c>
      <c r="H409" s="265"/>
      <c r="I409" s="265" t="e">
        <f>J408/I408</f>
        <v>#DIV/0!</v>
      </c>
      <c r="J409" s="265"/>
      <c r="K409" s="265" t="e">
        <f>L408/K408</f>
        <v>#DIV/0!</v>
      </c>
      <c r="L409" s="265"/>
      <c r="M409" s="265" t="e">
        <f>N408/M408</f>
        <v>#DIV/0!</v>
      </c>
      <c r="N409" s="265"/>
      <c r="O409" s="265" t="e">
        <f>P408/O408</f>
        <v>#DIV/0!</v>
      </c>
      <c r="P409" s="265"/>
      <c r="Q409" s="265" t="e">
        <f>R408/Q408</f>
        <v>#DIV/0!</v>
      </c>
      <c r="R409" s="265"/>
      <c r="S409" s="265" t="e">
        <f>T408/S408</f>
        <v>#DIV/0!</v>
      </c>
      <c r="T409" s="265"/>
      <c r="U409" s="265" t="e">
        <f>V408/U408</f>
        <v>#DIV/0!</v>
      </c>
      <c r="V409" s="265"/>
      <c r="W409" s="265" t="e">
        <f>X408/W408</f>
        <v>#DIV/0!</v>
      </c>
      <c r="X409" s="265"/>
      <c r="Y409" s="265" t="e">
        <f>Z408/Y408</f>
        <v>#DIV/0!</v>
      </c>
      <c r="Z409" s="265"/>
      <c r="AA409" s="265" t="e">
        <f>AB408/AA408</f>
        <v>#DIV/0!</v>
      </c>
      <c r="AB409" s="265"/>
      <c r="AC409" s="265" t="e">
        <f>AD408/AC408</f>
        <v>#DIV/0!</v>
      </c>
      <c r="AD409" s="265"/>
      <c r="AE409" s="265" t="e">
        <f>AF408/AE408</f>
        <v>#DIV/0!</v>
      </c>
      <c r="AF409" s="265"/>
      <c r="AG409" s="265" t="e">
        <f>AH408/AG408</f>
        <v>#DIV/0!</v>
      </c>
      <c r="AH409" s="265"/>
      <c r="AI409" s="265" t="e">
        <f>AJ408/AI408</f>
        <v>#DIV/0!</v>
      </c>
      <c r="AJ409" s="265"/>
      <c r="AK409" s="265" t="e">
        <f>AL408/AK408</f>
        <v>#DIV/0!</v>
      </c>
      <c r="AL409" s="265"/>
      <c r="AM409" s="265" t="e">
        <f>AN408/AM408</f>
        <v>#DIV/0!</v>
      </c>
      <c r="AN409" s="265"/>
      <c r="AO409" s="265" t="e">
        <f>AP408/AO408</f>
        <v>#DIV/0!</v>
      </c>
      <c r="AP409" s="265"/>
      <c r="AQ409" s="265" t="e">
        <f>AR408/AQ408</f>
        <v>#DIV/0!</v>
      </c>
      <c r="AR409" s="265"/>
      <c r="AS409" s="265" t="e">
        <f>AT408/AS408</f>
        <v>#DIV/0!</v>
      </c>
      <c r="AT409" s="265"/>
      <c r="AU409" s="265" t="e">
        <f>AV408/AU408</f>
        <v>#DIV/0!</v>
      </c>
      <c r="AV409" s="265"/>
      <c r="AW409" s="265" t="e">
        <f>AX408/AW408</f>
        <v>#DIV/0!</v>
      </c>
      <c r="AX409" s="265"/>
      <c r="AY409" s="265" t="e">
        <f>AZ408/AY408</f>
        <v>#DIV/0!</v>
      </c>
      <c r="AZ409" s="265"/>
      <c r="BA409" s="73"/>
      <c r="BB409" s="266" t="e">
        <f>BC408/BB408</f>
        <v>#DIV/0!</v>
      </c>
      <c r="BC409" s="266"/>
      <c r="BD409" s="71" t="s">
        <v>82</v>
      </c>
      <c r="BE409" s="265"/>
      <c r="BF409" s="265"/>
      <c r="BG409" s="234"/>
      <c r="BH409" s="234"/>
      <c r="BI409" s="265"/>
      <c r="BJ409" s="265"/>
      <c r="BK409" s="234"/>
      <c r="BL409" s="234"/>
      <c r="BM409" s="265"/>
      <c r="BN409" s="265"/>
      <c r="BO409" s="234"/>
      <c r="BP409" s="234"/>
      <c r="BQ409" s="265"/>
      <c r="BR409" s="265"/>
      <c r="BS409" s="244"/>
      <c r="BT409" s="244"/>
      <c r="BU409" s="265"/>
      <c r="BV409" s="265"/>
      <c r="BW409" s="265"/>
      <c r="BX409" s="265"/>
      <c r="BY409" s="265"/>
      <c r="BZ409" s="265"/>
      <c r="CA409" s="265"/>
      <c r="CB409" s="265"/>
      <c r="CC409" s="265"/>
      <c r="CD409" s="265"/>
      <c r="CE409" s="265"/>
      <c r="CF409" s="265"/>
      <c r="CG409" s="265"/>
      <c r="CH409" s="265"/>
      <c r="CI409" s="265"/>
      <c r="CJ409" s="265"/>
      <c r="CK409" s="234"/>
      <c r="CL409" s="181"/>
      <c r="CM409" s="266" t="e">
        <f>CN408/CM408</f>
        <v>#DIV/0!</v>
      </c>
      <c r="CN409" s="266"/>
      <c r="CO409" s="71" t="s">
        <v>82</v>
      </c>
      <c r="FW409" s="4"/>
      <c r="FX409" s="4"/>
      <c r="FY409" s="4"/>
      <c r="FZ409" s="4"/>
    </row>
    <row r="410" spans="1:182" x14ac:dyDescent="0.2">
      <c r="FW410" s="4"/>
      <c r="FX410" s="4"/>
      <c r="FY410" s="4"/>
      <c r="FZ410" s="4"/>
    </row>
    <row r="411" spans="1:182" x14ac:dyDescent="0.2">
      <c r="FW411" s="4"/>
      <c r="FX411" s="4"/>
      <c r="FY411" s="4"/>
      <c r="FZ411" s="4"/>
    </row>
    <row r="412" spans="1:182" s="14" customFormat="1" ht="48" x14ac:dyDescent="0.2">
      <c r="A412" s="285" t="s">
        <v>142</v>
      </c>
      <c r="B412" s="154" t="s">
        <v>80</v>
      </c>
      <c r="C412" s="154"/>
      <c r="D412" s="154"/>
      <c r="E412" s="180">
        <f t="shared" ref="E412:AZ412" si="1541">E408+E368+E327+E286+E241+E201+E161+E119+E79+E39</f>
        <v>221</v>
      </c>
      <c r="F412" s="180">
        <f t="shared" si="1541"/>
        <v>26938</v>
      </c>
      <c r="G412" s="154">
        <f t="shared" si="1541"/>
        <v>277</v>
      </c>
      <c r="H412" s="154">
        <f t="shared" si="1541"/>
        <v>28957.75</v>
      </c>
      <c r="I412" s="154">
        <f t="shared" si="1541"/>
        <v>296.75</v>
      </c>
      <c r="J412" s="154">
        <f t="shared" si="1541"/>
        <v>26918.25</v>
      </c>
      <c r="K412" s="154">
        <f t="shared" si="1541"/>
        <v>278</v>
      </c>
      <c r="L412" s="154">
        <f t="shared" si="1541"/>
        <v>25056.25</v>
      </c>
      <c r="M412" s="154">
        <f t="shared" si="1541"/>
        <v>416.25</v>
      </c>
      <c r="N412" s="154">
        <f t="shared" si="1541"/>
        <v>41112.5</v>
      </c>
      <c r="O412" s="154">
        <f t="shared" si="1541"/>
        <v>0</v>
      </c>
      <c r="P412" s="154">
        <f t="shared" si="1541"/>
        <v>0</v>
      </c>
      <c r="Q412" s="154">
        <f t="shared" si="1541"/>
        <v>0</v>
      </c>
      <c r="R412" s="154">
        <f t="shared" si="1541"/>
        <v>0</v>
      </c>
      <c r="S412" s="154">
        <f t="shared" si="1541"/>
        <v>0</v>
      </c>
      <c r="T412" s="154">
        <f t="shared" si="1541"/>
        <v>0</v>
      </c>
      <c r="U412" s="154">
        <f t="shared" si="1541"/>
        <v>0</v>
      </c>
      <c r="V412" s="154">
        <f t="shared" si="1541"/>
        <v>0</v>
      </c>
      <c r="W412" s="154">
        <f t="shared" si="1541"/>
        <v>0</v>
      </c>
      <c r="X412" s="154">
        <f t="shared" si="1541"/>
        <v>0</v>
      </c>
      <c r="Y412" s="154">
        <f t="shared" si="1541"/>
        <v>0</v>
      </c>
      <c r="Z412" s="154">
        <f t="shared" si="1541"/>
        <v>0</v>
      </c>
      <c r="AA412" s="154">
        <f t="shared" si="1541"/>
        <v>0</v>
      </c>
      <c r="AB412" s="154">
        <f t="shared" si="1541"/>
        <v>0</v>
      </c>
      <c r="AC412" s="154">
        <f t="shared" si="1541"/>
        <v>0</v>
      </c>
      <c r="AD412" s="154">
        <f t="shared" si="1541"/>
        <v>0</v>
      </c>
      <c r="AE412" s="154">
        <f t="shared" si="1541"/>
        <v>0</v>
      </c>
      <c r="AF412" s="154">
        <f t="shared" si="1541"/>
        <v>0</v>
      </c>
      <c r="AG412" s="154">
        <f t="shared" si="1541"/>
        <v>0</v>
      </c>
      <c r="AH412" s="154">
        <f t="shared" si="1541"/>
        <v>0</v>
      </c>
      <c r="AI412" s="154">
        <f t="shared" si="1541"/>
        <v>0</v>
      </c>
      <c r="AJ412" s="154">
        <f t="shared" si="1541"/>
        <v>0</v>
      </c>
      <c r="AK412" s="154">
        <f t="shared" si="1541"/>
        <v>0</v>
      </c>
      <c r="AL412" s="154">
        <f t="shared" si="1541"/>
        <v>0</v>
      </c>
      <c r="AM412" s="154">
        <f t="shared" si="1541"/>
        <v>0</v>
      </c>
      <c r="AN412" s="154">
        <f t="shared" si="1541"/>
        <v>0</v>
      </c>
      <c r="AO412" s="154">
        <f t="shared" si="1541"/>
        <v>0</v>
      </c>
      <c r="AP412" s="154">
        <f t="shared" si="1541"/>
        <v>0</v>
      </c>
      <c r="AQ412" s="154">
        <f t="shared" si="1541"/>
        <v>0</v>
      </c>
      <c r="AR412" s="154">
        <f t="shared" si="1541"/>
        <v>0</v>
      </c>
      <c r="AS412" s="154">
        <f t="shared" si="1541"/>
        <v>0</v>
      </c>
      <c r="AT412" s="154">
        <f t="shared" si="1541"/>
        <v>0</v>
      </c>
      <c r="AU412" s="154">
        <f t="shared" si="1541"/>
        <v>0</v>
      </c>
      <c r="AV412" s="154">
        <f t="shared" si="1541"/>
        <v>0</v>
      </c>
      <c r="AW412" s="154">
        <f t="shared" si="1541"/>
        <v>0</v>
      </c>
      <c r="AX412" s="154">
        <f t="shared" si="1541"/>
        <v>0</v>
      </c>
      <c r="AY412" s="154">
        <f t="shared" si="1541"/>
        <v>0</v>
      </c>
      <c r="AZ412" s="154">
        <f t="shared" si="1541"/>
        <v>0</v>
      </c>
      <c r="BA412" s="154"/>
      <c r="BB412" s="156">
        <f>BB408+BB368+BB327+BB286+BB241+BB201+BB161+BB119+BB79+BB39</f>
        <v>1489</v>
      </c>
      <c r="BC412" s="156">
        <f>BC408+BC368+BC327+BC286+BC241+BC201+BC161+BC119+BC79+BC39</f>
        <v>148982.75</v>
      </c>
      <c r="BD412" s="157" t="s">
        <v>80</v>
      </c>
      <c r="BE412" s="180">
        <f>SUM(BE408+BE368+BE327+BE286+BE241+BE201+BE161+BE119)</f>
        <v>32.75</v>
      </c>
      <c r="BF412" s="180">
        <f>SUM(BF408+BF368+BF327+BF286+BF241+BF201+BF161+BF119)</f>
        <v>4415</v>
      </c>
      <c r="BG412" s="237"/>
      <c r="BH412" s="237"/>
      <c r="BI412" s="180">
        <f>SUM(BI408+BI368+BI327+BI286+BI241+BI201+BI161+BI119)</f>
        <v>19.25</v>
      </c>
      <c r="BJ412" s="180">
        <f>SUM(BJ408+BJ368+BJ327+BJ286+BJ241+BJ201+BJ161+BJ119)</f>
        <v>2445</v>
      </c>
      <c r="BK412" s="237"/>
      <c r="BL412" s="237"/>
      <c r="BM412" s="180">
        <f>SUM(BM408+BM368+BM327+BM286+BM241+BM201+BM161+BM119)</f>
        <v>26</v>
      </c>
      <c r="BN412" s="180">
        <f>SUM(BN408+BN368+BN327+BN286+BN241+BN201+BN161+BN119)</f>
        <v>3100</v>
      </c>
      <c r="BO412" s="237"/>
      <c r="BP412" s="237"/>
      <c r="BQ412" s="180">
        <f>SUM(BQ408+BQ368+BQ327+BQ286+BQ241+BQ201+BQ161+BQ119)</f>
        <v>23.25</v>
      </c>
      <c r="BR412" s="180">
        <f>SUM(BR408+BR368+BR327+BR286+BR241+BR201+BR161+BR119)</f>
        <v>2945</v>
      </c>
      <c r="BS412" s="237"/>
      <c r="BT412" s="237"/>
      <c r="BU412" s="180">
        <f t="shared" ref="BU412:CL412" si="1542">SUM(BU408+BU368+BU327+BU286+BU241+BU201+BU161+BU119)</f>
        <v>40.5</v>
      </c>
      <c r="BV412" s="180">
        <f t="shared" si="1542"/>
        <v>4730</v>
      </c>
      <c r="BW412" s="180">
        <f t="shared" si="1542"/>
        <v>0</v>
      </c>
      <c r="BX412" s="180">
        <f t="shared" si="1542"/>
        <v>0</v>
      </c>
      <c r="BY412" s="180">
        <f t="shared" si="1542"/>
        <v>0</v>
      </c>
      <c r="BZ412" s="180">
        <f t="shared" si="1542"/>
        <v>0</v>
      </c>
      <c r="CA412" s="180">
        <f t="shared" si="1542"/>
        <v>0</v>
      </c>
      <c r="CB412" s="180">
        <f t="shared" si="1542"/>
        <v>0</v>
      </c>
      <c r="CC412" s="180">
        <f t="shared" si="1542"/>
        <v>0</v>
      </c>
      <c r="CD412" s="180">
        <f t="shared" si="1542"/>
        <v>0</v>
      </c>
      <c r="CE412" s="180">
        <f t="shared" si="1542"/>
        <v>0</v>
      </c>
      <c r="CF412" s="180">
        <f t="shared" si="1542"/>
        <v>0</v>
      </c>
      <c r="CG412" s="180">
        <f t="shared" si="1542"/>
        <v>0</v>
      </c>
      <c r="CH412" s="180">
        <f t="shared" si="1542"/>
        <v>0</v>
      </c>
      <c r="CI412" s="180">
        <f t="shared" si="1542"/>
        <v>0</v>
      </c>
      <c r="CJ412" s="180">
        <f t="shared" si="1542"/>
        <v>0</v>
      </c>
      <c r="CK412" s="180">
        <f t="shared" si="1542"/>
        <v>0</v>
      </c>
      <c r="CL412" s="180">
        <f t="shared" si="1542"/>
        <v>0</v>
      </c>
      <c r="CM412" s="156" t="e">
        <f>CM408+CM368+CM327+CM286+CM241+CM201+CM161+#REF!+CM79+CM39</f>
        <v>#REF!</v>
      </c>
      <c r="CN412" s="156" t="e">
        <f>CN408+CN368+CN327+CN286+CN241+CN201+CN161+#REF!+CN79+CN39</f>
        <v>#REF!</v>
      </c>
      <c r="CO412" s="157" t="s">
        <v>80</v>
      </c>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c r="DS412" s="18"/>
      <c r="DT412" s="18"/>
      <c r="DU412" s="18"/>
      <c r="DV412" s="18"/>
      <c r="DW412" s="18"/>
      <c r="DX412" s="18"/>
      <c r="DY412" s="18"/>
      <c r="DZ412" s="18"/>
      <c r="EA412" s="18"/>
      <c r="EB412" s="18"/>
      <c r="EC412" s="18"/>
      <c r="ED412" s="18"/>
      <c r="EE412" s="18"/>
      <c r="EF412" s="18"/>
      <c r="EG412" s="18"/>
      <c r="EH412" s="18"/>
      <c r="EI412" s="18"/>
      <c r="EJ412" s="18"/>
      <c r="EK412" s="18"/>
      <c r="EL412" s="18"/>
      <c r="EM412" s="18"/>
      <c r="EN412" s="18"/>
      <c r="EO412" s="18"/>
      <c r="EP412" s="18"/>
      <c r="EQ412" s="18"/>
      <c r="ER412" s="18"/>
      <c r="ES412" s="18"/>
      <c r="ET412" s="18"/>
      <c r="EU412" s="18"/>
      <c r="EV412" s="18"/>
      <c r="EW412" s="18"/>
      <c r="EX412" s="18"/>
      <c r="EY412" s="18"/>
      <c r="EZ412" s="18"/>
      <c r="FA412" s="18"/>
      <c r="FB412" s="18"/>
      <c r="FC412" s="18"/>
      <c r="FD412" s="18"/>
      <c r="FE412" s="18"/>
      <c r="FF412" s="18"/>
      <c r="FG412" s="18"/>
      <c r="FH412" s="18"/>
      <c r="FI412" s="18"/>
      <c r="FJ412" s="18"/>
      <c r="FK412" s="18"/>
      <c r="FL412" s="18"/>
      <c r="FM412" s="18"/>
      <c r="FN412" s="18"/>
      <c r="FO412" s="18"/>
      <c r="FP412" s="18"/>
      <c r="FQ412" s="18"/>
      <c r="FR412" s="18"/>
      <c r="FS412" s="18"/>
      <c r="FT412" s="18"/>
      <c r="FU412" s="18"/>
      <c r="FV412" s="18"/>
      <c r="FW412" s="18"/>
      <c r="FX412" s="18"/>
      <c r="FY412" s="18"/>
      <c r="FZ412" s="18"/>
    </row>
    <row r="413" spans="1:182" ht="24" x14ac:dyDescent="0.2">
      <c r="A413" s="286"/>
      <c r="B413" s="154" t="s">
        <v>81</v>
      </c>
      <c r="C413" s="154"/>
      <c r="D413" s="154"/>
      <c r="E413" s="268">
        <f>F412/E412</f>
        <v>121.89140271493213</v>
      </c>
      <c r="F413" s="268"/>
      <c r="G413" s="268">
        <f>H412/G412</f>
        <v>104.54061371841155</v>
      </c>
      <c r="H413" s="268"/>
      <c r="I413" s="268">
        <f>J412/I412</f>
        <v>90.71019376579612</v>
      </c>
      <c r="J413" s="268"/>
      <c r="K413" s="268">
        <f>L412/K412</f>
        <v>90.130395683453244</v>
      </c>
      <c r="L413" s="268"/>
      <c r="M413" s="268">
        <f>N412/M412</f>
        <v>98.768768768768766</v>
      </c>
      <c r="N413" s="268"/>
      <c r="O413" s="268" t="e">
        <f>P412/O412</f>
        <v>#DIV/0!</v>
      </c>
      <c r="P413" s="268"/>
      <c r="Q413" s="268" t="e">
        <f>R412/Q412</f>
        <v>#DIV/0!</v>
      </c>
      <c r="R413" s="268"/>
      <c r="S413" s="268" t="e">
        <f>T412/S412</f>
        <v>#DIV/0!</v>
      </c>
      <c r="T413" s="268"/>
      <c r="U413" s="268" t="e">
        <f>V412/U412</f>
        <v>#DIV/0!</v>
      </c>
      <c r="V413" s="268"/>
      <c r="W413" s="268" t="e">
        <f>X412/W412</f>
        <v>#DIV/0!</v>
      </c>
      <c r="X413" s="268"/>
      <c r="Y413" s="268" t="e">
        <f>Z412/Y412</f>
        <v>#DIV/0!</v>
      </c>
      <c r="Z413" s="268"/>
      <c r="AA413" s="268" t="e">
        <f>AB412/AA412</f>
        <v>#DIV/0!</v>
      </c>
      <c r="AB413" s="268"/>
      <c r="AC413" s="268" t="e">
        <f>AD412/AC412</f>
        <v>#DIV/0!</v>
      </c>
      <c r="AD413" s="268"/>
      <c r="AE413" s="268" t="e">
        <f>AF412/AE412</f>
        <v>#DIV/0!</v>
      </c>
      <c r="AF413" s="268"/>
      <c r="AG413" s="268" t="e">
        <f>AH412/AG412</f>
        <v>#DIV/0!</v>
      </c>
      <c r="AH413" s="268"/>
      <c r="AI413" s="268" t="e">
        <f>AJ412/AI412</f>
        <v>#DIV/0!</v>
      </c>
      <c r="AJ413" s="268"/>
      <c r="AK413" s="268" t="e">
        <f>AL412/AK412</f>
        <v>#DIV/0!</v>
      </c>
      <c r="AL413" s="268"/>
      <c r="AM413" s="268" t="e">
        <f>AN412/AM412</f>
        <v>#DIV/0!</v>
      </c>
      <c r="AN413" s="268"/>
      <c r="AO413" s="268" t="e">
        <f>AP412/AO412</f>
        <v>#DIV/0!</v>
      </c>
      <c r="AP413" s="268"/>
      <c r="AQ413" s="268" t="e">
        <f>AR412/AQ412</f>
        <v>#DIV/0!</v>
      </c>
      <c r="AR413" s="268"/>
      <c r="AS413" s="268" t="e">
        <f>AT412/AS412</f>
        <v>#DIV/0!</v>
      </c>
      <c r="AT413" s="268"/>
      <c r="AU413" s="268" t="e">
        <f>AV412/AU412</f>
        <v>#DIV/0!</v>
      </c>
      <c r="AV413" s="268"/>
      <c r="AW413" s="268" t="e">
        <f>AX412/AW412</f>
        <v>#DIV/0!</v>
      </c>
      <c r="AX413" s="268"/>
      <c r="AY413" s="268" t="e">
        <f>AZ412/AY412</f>
        <v>#DIV/0!</v>
      </c>
      <c r="AZ413" s="268"/>
      <c r="BA413" s="155"/>
      <c r="BB413" s="267">
        <f>BC412/BB412</f>
        <v>100.05557421087978</v>
      </c>
      <c r="BC413" s="267"/>
      <c r="BD413" s="158" t="s">
        <v>82</v>
      </c>
      <c r="BE413" s="268"/>
      <c r="BF413" s="268"/>
      <c r="BG413" s="238"/>
      <c r="BH413" s="238"/>
      <c r="BI413" s="268"/>
      <c r="BJ413" s="268"/>
      <c r="BK413" s="238"/>
      <c r="BL413" s="238"/>
      <c r="BM413" s="268"/>
      <c r="BN413" s="268"/>
      <c r="BO413" s="238"/>
      <c r="BP413" s="238"/>
      <c r="BQ413" s="268"/>
      <c r="BR413" s="268"/>
      <c r="BS413" s="238"/>
      <c r="BT413" s="238"/>
      <c r="BU413" s="268"/>
      <c r="BV413" s="268"/>
      <c r="BW413" s="268"/>
      <c r="BX413" s="268"/>
      <c r="BY413" s="268"/>
      <c r="BZ413" s="268"/>
      <c r="CA413" s="268"/>
      <c r="CB413" s="268"/>
      <c r="CC413" s="268"/>
      <c r="CD413" s="268"/>
      <c r="CE413" s="268"/>
      <c r="CF413" s="268"/>
      <c r="CG413" s="268"/>
      <c r="CH413" s="268"/>
      <c r="CI413" s="268"/>
      <c r="CJ413" s="268"/>
      <c r="CK413" s="233"/>
      <c r="CL413" s="182"/>
      <c r="CM413" s="267" t="e">
        <f>CN412/CM412</f>
        <v>#REF!</v>
      </c>
      <c r="CN413" s="267"/>
      <c r="CO413" s="158" t="s">
        <v>82</v>
      </c>
      <c r="FW413" s="4"/>
      <c r="FX413" s="4"/>
      <c r="FY413" s="4"/>
      <c r="FZ413" s="4"/>
    </row>
    <row r="414" spans="1:182" x14ac:dyDescent="0.2">
      <c r="FW414" s="4"/>
      <c r="FX414" s="4"/>
      <c r="FY414" s="4"/>
      <c r="FZ414" s="4"/>
    </row>
    <row r="415" spans="1:182" x14ac:dyDescent="0.2">
      <c r="FW415" s="4"/>
      <c r="FX415" s="4"/>
      <c r="FY415" s="4"/>
      <c r="FZ415" s="4"/>
    </row>
    <row r="416" spans="1:182" x14ac:dyDescent="0.2">
      <c r="FW416" s="4"/>
      <c r="FX416" s="4"/>
      <c r="FY416" s="4"/>
      <c r="FZ416" s="4"/>
    </row>
    <row r="417" spans="56:182" x14ac:dyDescent="0.2">
      <c r="FW417" s="4"/>
      <c r="FX417" s="4"/>
      <c r="FY417" s="4"/>
      <c r="FZ417" s="4"/>
    </row>
    <row r="418" spans="56:182" x14ac:dyDescent="0.2">
      <c r="BD418" s="4">
        <v>0</v>
      </c>
      <c r="BE418" s="133" t="s">
        <v>62</v>
      </c>
      <c r="BF418" s="133"/>
      <c r="BG418" s="241">
        <f>BG368+BG327+BG201</f>
        <v>58</v>
      </c>
      <c r="BH418" s="241">
        <f>BH368+BH327+BH201</f>
        <v>7678.25</v>
      </c>
      <c r="BI418" s="241" t="s">
        <v>62</v>
      </c>
      <c r="BJ418" s="241"/>
      <c r="BK418" s="241">
        <f>BK368+BK327+BK201</f>
        <v>122.25</v>
      </c>
      <c r="BL418" s="241">
        <f>BL368+BL327+BL201</f>
        <v>12548.75</v>
      </c>
      <c r="BM418" s="241"/>
      <c r="BN418" s="241"/>
      <c r="BO418" s="241">
        <f>BO368+BO327+BO201</f>
        <v>154.25</v>
      </c>
      <c r="BP418" s="241">
        <f>BP368+BP327+BP201</f>
        <v>14396</v>
      </c>
      <c r="BQ418" s="133"/>
      <c r="BR418" s="133"/>
      <c r="BS418" s="241">
        <f>BS368+BS327+BS201</f>
        <v>140.25</v>
      </c>
      <c r="BT418" s="241">
        <f>BT368+BT327+BT201</f>
        <v>11668.75</v>
      </c>
      <c r="BU418" s="133"/>
      <c r="BV418" s="133"/>
      <c r="BW418" s="133"/>
      <c r="BX418" s="133"/>
      <c r="BY418" s="133"/>
      <c r="BZ418" s="133"/>
      <c r="CA418" s="133"/>
      <c r="CB418" s="133"/>
      <c r="CC418" s="133"/>
      <c r="CD418" s="133"/>
      <c r="CE418" s="133"/>
      <c r="CF418" s="133"/>
      <c r="CG418" s="133"/>
      <c r="CH418" s="133"/>
      <c r="CI418" s="133"/>
      <c r="CJ418" s="133"/>
      <c r="CK418" s="133"/>
      <c r="CL418" s="133"/>
      <c r="CM418" s="133"/>
      <c r="CN418" s="133"/>
      <c r="CO418" s="133"/>
      <c r="FW418" s="4"/>
      <c r="FX418" s="4"/>
      <c r="FY418" s="4"/>
      <c r="FZ418" s="4"/>
    </row>
    <row r="419" spans="56:182" x14ac:dyDescent="0.2">
      <c r="BE419" s="133" t="s">
        <v>63</v>
      </c>
      <c r="BF419" s="133"/>
      <c r="BG419" s="241">
        <f>BG241+BG119</f>
        <v>9.5</v>
      </c>
      <c r="BH419" s="241">
        <f>BH241+BH119</f>
        <v>1240.5</v>
      </c>
      <c r="BI419" s="241" t="s">
        <v>63</v>
      </c>
      <c r="BJ419" s="241"/>
      <c r="BK419" s="241">
        <f>BK241+BK119</f>
        <v>16.25</v>
      </c>
      <c r="BL419" s="241">
        <f>BL241+BL119</f>
        <v>1926.75</v>
      </c>
      <c r="BM419" s="241"/>
      <c r="BN419" s="241"/>
      <c r="BO419" s="241">
        <f>BO241+BO119</f>
        <v>23.5</v>
      </c>
      <c r="BP419" s="241">
        <f>BP241+BP119</f>
        <v>2937.5</v>
      </c>
      <c r="BQ419" s="133"/>
      <c r="BR419" s="133"/>
      <c r="BS419" s="241">
        <f>BS241+BS119</f>
        <v>71.5</v>
      </c>
      <c r="BT419" s="241">
        <f>BT241+BT119</f>
        <v>8340</v>
      </c>
      <c r="BU419" s="133"/>
      <c r="BV419" s="133"/>
      <c r="BW419" s="133"/>
      <c r="BX419" s="133"/>
      <c r="BY419" s="133"/>
      <c r="BZ419" s="133"/>
      <c r="CA419" s="133"/>
      <c r="CB419" s="133"/>
      <c r="CC419" s="133"/>
      <c r="CD419" s="133"/>
      <c r="CE419" s="133"/>
      <c r="CF419" s="133"/>
      <c r="CG419" s="133"/>
      <c r="CH419" s="133"/>
      <c r="CI419" s="133"/>
      <c r="CJ419" s="133"/>
      <c r="CK419" s="133"/>
      <c r="CL419" s="133"/>
      <c r="CM419" s="133"/>
      <c r="CN419" s="133"/>
      <c r="CO419" s="133"/>
      <c r="FW419" s="4"/>
      <c r="FX419" s="4"/>
      <c r="FY419" s="4"/>
      <c r="FZ419" s="4"/>
    </row>
    <row r="420" spans="56:182" x14ac:dyDescent="0.2">
      <c r="BE420" s="133" t="s">
        <v>64</v>
      </c>
      <c r="BF420" s="133"/>
      <c r="BG420" s="241">
        <f>BG286+BG161</f>
        <v>153.5</v>
      </c>
      <c r="BH420" s="241">
        <f>BH286+BH161</f>
        <v>18019.25</v>
      </c>
      <c r="BI420" s="241" t="s">
        <v>64</v>
      </c>
      <c r="BJ420" s="241"/>
      <c r="BK420" s="241">
        <f>BK286+BK161</f>
        <v>138.5</v>
      </c>
      <c r="BL420" s="241">
        <f>BL286+BL161</f>
        <v>14482.25</v>
      </c>
      <c r="BM420" s="241"/>
      <c r="BN420" s="241"/>
      <c r="BO420" s="241">
        <f>BO286+BO161</f>
        <v>119</v>
      </c>
      <c r="BP420" s="241">
        <f>BP286+BP161</f>
        <v>9584.75</v>
      </c>
      <c r="BQ420" s="133"/>
      <c r="BR420" s="133"/>
      <c r="BS420" s="241">
        <f>BS286+BS161</f>
        <v>66.25</v>
      </c>
      <c r="BT420" s="241">
        <f>BT286+BT161</f>
        <v>5047.5</v>
      </c>
      <c r="BU420" s="133"/>
      <c r="BV420" s="133"/>
      <c r="BW420" s="133"/>
      <c r="BX420" s="133"/>
      <c r="BY420" s="133"/>
      <c r="BZ420" s="133"/>
      <c r="CA420" s="133"/>
      <c r="CB420" s="133"/>
      <c r="CC420" s="133"/>
      <c r="CD420" s="133"/>
      <c r="CE420" s="133"/>
      <c r="CF420" s="133"/>
      <c r="CG420" s="133"/>
      <c r="CH420" s="133"/>
      <c r="CI420" s="133"/>
      <c r="CJ420" s="133"/>
      <c r="CK420" s="133"/>
      <c r="CL420" s="133"/>
      <c r="CM420" s="133"/>
      <c r="CN420" s="133"/>
      <c r="CO420" s="133"/>
      <c r="FW420" s="4"/>
      <c r="FX420" s="4"/>
      <c r="FY420" s="4"/>
      <c r="FZ420" s="4"/>
    </row>
    <row r="421" spans="56:182" x14ac:dyDescent="0.2">
      <c r="BG421" s="20"/>
      <c r="BH421" s="20"/>
      <c r="BI421" s="20"/>
      <c r="BJ421" s="20"/>
      <c r="BK421" s="20"/>
      <c r="BL421" s="20"/>
      <c r="BM421" s="20"/>
      <c r="BN421" s="20"/>
      <c r="BO421" s="20"/>
      <c r="BP421" s="20"/>
      <c r="BS421" s="20"/>
      <c r="BT421" s="20"/>
    </row>
    <row r="422" spans="56:182" x14ac:dyDescent="0.2">
      <c r="BE422" s="242" t="s">
        <v>12</v>
      </c>
      <c r="BF422" s="242"/>
      <c r="BG422" s="243">
        <f>SUM(BG418:BG421)</f>
        <v>221</v>
      </c>
      <c r="BH422" s="243">
        <f>SUM(BH418:BH421)</f>
        <v>26938</v>
      </c>
      <c r="BI422" s="243"/>
      <c r="BJ422" s="243"/>
      <c r="BK422" s="243">
        <f>SUM(BK418:BK421)</f>
        <v>277</v>
      </c>
      <c r="BL422" s="243">
        <f>SUM(BL418:BL421)</f>
        <v>28957.75</v>
      </c>
      <c r="BM422" s="243"/>
      <c r="BN422" s="243"/>
      <c r="BO422" s="243">
        <f>SUM(BO418:BO421)</f>
        <v>296.75</v>
      </c>
      <c r="BP422" s="243">
        <f>SUM(BP418:BP421)</f>
        <v>26918.25</v>
      </c>
      <c r="BQ422" s="242"/>
      <c r="BR422" s="242"/>
      <c r="BS422" s="243">
        <f>SUM(BS418:BS421)</f>
        <v>278</v>
      </c>
      <c r="BT422" s="243">
        <f>SUM(BT418:BT421)</f>
        <v>25056.25</v>
      </c>
      <c r="BU422" s="242"/>
      <c r="BV422" s="242"/>
      <c r="BW422" s="242"/>
      <c r="BX422" s="242"/>
      <c r="BY422" s="242"/>
      <c r="BZ422" s="242"/>
      <c r="CA422" s="242"/>
      <c r="CB422" s="242"/>
      <c r="CC422" s="242"/>
      <c r="CD422" s="242"/>
      <c r="CE422" s="242"/>
      <c r="CF422" s="242"/>
      <c r="CG422" s="242"/>
      <c r="CH422" s="242"/>
      <c r="CI422" s="242"/>
      <c r="CJ422" s="242"/>
      <c r="CK422" s="242"/>
      <c r="CL422" s="242"/>
      <c r="CM422" s="242"/>
      <c r="CN422" s="242"/>
      <c r="CO422" s="242"/>
    </row>
    <row r="423" spans="56:182" x14ac:dyDescent="0.2">
      <c r="BG423" s="20"/>
      <c r="BH423" s="20"/>
      <c r="BI423" s="20"/>
      <c r="BJ423" s="20"/>
      <c r="BK423" s="20"/>
      <c r="BL423" s="20"/>
      <c r="BM423" s="20"/>
      <c r="BN423" s="20"/>
      <c r="BO423" s="20"/>
      <c r="BP423" s="20"/>
      <c r="BS423" s="20"/>
      <c r="BT423" s="20"/>
    </row>
  </sheetData>
  <sortState ref="A136:FZ139">
    <sortCondition ref="A136"/>
  </sortState>
  <mergeCells count="423">
    <mergeCell ref="AO413:AP413"/>
    <mergeCell ref="AQ413:AR413"/>
    <mergeCell ref="AS413:AT413"/>
    <mergeCell ref="AU413:AV413"/>
    <mergeCell ref="AW413:AX413"/>
    <mergeCell ref="AY413:AZ413"/>
    <mergeCell ref="BB413:BC413"/>
    <mergeCell ref="A412:A413"/>
    <mergeCell ref="W413:X413"/>
    <mergeCell ref="Y413:Z413"/>
    <mergeCell ref="AA413:AB413"/>
    <mergeCell ref="AC413:AD413"/>
    <mergeCell ref="AE413:AF413"/>
    <mergeCell ref="AG413:AH413"/>
    <mergeCell ref="AI413:AJ413"/>
    <mergeCell ref="AK413:AL413"/>
    <mergeCell ref="AM413:AN413"/>
    <mergeCell ref="E413:F413"/>
    <mergeCell ref="G413:H413"/>
    <mergeCell ref="I413:J413"/>
    <mergeCell ref="K413:L413"/>
    <mergeCell ref="M413:N413"/>
    <mergeCell ref="O413:P413"/>
    <mergeCell ref="Q413:R413"/>
    <mergeCell ref="S413:T413"/>
    <mergeCell ref="U413:V413"/>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C84:D84"/>
    <mergeCell ref="E120:F120"/>
    <mergeCell ref="G120:H120"/>
    <mergeCell ref="I120:J120"/>
    <mergeCell ref="K120:L120"/>
    <mergeCell ref="M120:N120"/>
    <mergeCell ref="AM80:AN80"/>
    <mergeCell ref="AO80:AP80"/>
    <mergeCell ref="AQ80:AR80"/>
    <mergeCell ref="AW80:AX80"/>
    <mergeCell ref="AA80:AB80"/>
    <mergeCell ref="AC80:AD80"/>
    <mergeCell ref="AE80:AF80"/>
    <mergeCell ref="AG80:AH80"/>
    <mergeCell ref="AI80:AJ80"/>
    <mergeCell ref="AK80:AL80"/>
    <mergeCell ref="O80:P80"/>
    <mergeCell ref="Q80:R80"/>
    <mergeCell ref="BB120:BC120"/>
    <mergeCell ref="E123:AB124"/>
    <mergeCell ref="AC123:AZ124"/>
    <mergeCell ref="C124:D124"/>
    <mergeCell ref="E162:F162"/>
    <mergeCell ref="G162:H162"/>
    <mergeCell ref="I162:J162"/>
    <mergeCell ref="K162:L162"/>
    <mergeCell ref="M162:N162"/>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I162:AJ162"/>
    <mergeCell ref="AK162:AL162"/>
    <mergeCell ref="O162:P162"/>
    <mergeCell ref="Q162:R162"/>
    <mergeCell ref="S162:T162"/>
    <mergeCell ref="U162:V162"/>
    <mergeCell ref="W162:X162"/>
    <mergeCell ref="Y162:Z162"/>
    <mergeCell ref="AY120:AZ120"/>
    <mergeCell ref="U120:V120"/>
    <mergeCell ref="W120:X120"/>
    <mergeCell ref="Y120:Z120"/>
    <mergeCell ref="S202:T202"/>
    <mergeCell ref="U202:V202"/>
    <mergeCell ref="W202:X202"/>
    <mergeCell ref="Y202:Z202"/>
    <mergeCell ref="AY162:AZ162"/>
    <mergeCell ref="BB162:BC162"/>
    <mergeCell ref="E165:AB166"/>
    <mergeCell ref="AC165:AZ166"/>
    <mergeCell ref="C166:D166"/>
    <mergeCell ref="E202:F202"/>
    <mergeCell ref="G202:H202"/>
    <mergeCell ref="I202:J202"/>
    <mergeCell ref="K202:L202"/>
    <mergeCell ref="M202:N202"/>
    <mergeCell ref="AM162:AN162"/>
    <mergeCell ref="AO162:AP162"/>
    <mergeCell ref="AQ162:AR162"/>
    <mergeCell ref="AS162:AT162"/>
    <mergeCell ref="AU162:AV162"/>
    <mergeCell ref="AW162:AX162"/>
    <mergeCell ref="AA162:AB162"/>
    <mergeCell ref="AC162:AD162"/>
    <mergeCell ref="AE162:AF162"/>
    <mergeCell ref="AG162:AH162"/>
    <mergeCell ref="AY202:AZ202"/>
    <mergeCell ref="BB202:BC202"/>
    <mergeCell ref="E205:AB206"/>
    <mergeCell ref="AC205:AZ206"/>
    <mergeCell ref="C206:D206"/>
    <mergeCell ref="E242:F242"/>
    <mergeCell ref="G242:H242"/>
    <mergeCell ref="I242:J242"/>
    <mergeCell ref="K242:L242"/>
    <mergeCell ref="M242:N242"/>
    <mergeCell ref="AM202:AN202"/>
    <mergeCell ref="AO202:AP202"/>
    <mergeCell ref="AQ202:AR202"/>
    <mergeCell ref="AS202:AT202"/>
    <mergeCell ref="AU202:AV202"/>
    <mergeCell ref="AW202:AX202"/>
    <mergeCell ref="AA202:AB202"/>
    <mergeCell ref="AC202:AD202"/>
    <mergeCell ref="AE202:AF202"/>
    <mergeCell ref="AG202:AH202"/>
    <mergeCell ref="AI202:AJ202"/>
    <mergeCell ref="AK202:AL202"/>
    <mergeCell ref="O202:P202"/>
    <mergeCell ref="Q202:R202"/>
    <mergeCell ref="BB242:BC242"/>
    <mergeCell ref="E245:AB246"/>
    <mergeCell ref="AC245:AZ246"/>
    <mergeCell ref="C246:D246"/>
    <mergeCell ref="E287:F287"/>
    <mergeCell ref="G287:H287"/>
    <mergeCell ref="I287:J287"/>
    <mergeCell ref="K287:L287"/>
    <mergeCell ref="M287:N287"/>
    <mergeCell ref="AM242:AN242"/>
    <mergeCell ref="AO242:AP242"/>
    <mergeCell ref="AQ242:AR242"/>
    <mergeCell ref="AS242:AT242"/>
    <mergeCell ref="AU242:AV242"/>
    <mergeCell ref="AW242:AX242"/>
    <mergeCell ref="AA242:AB242"/>
    <mergeCell ref="AC242:AD242"/>
    <mergeCell ref="AE242:AF242"/>
    <mergeCell ref="AG242:AH242"/>
    <mergeCell ref="AI242:AJ242"/>
    <mergeCell ref="AK242:AL242"/>
    <mergeCell ref="O242:P242"/>
    <mergeCell ref="Q242:R242"/>
    <mergeCell ref="S242:T242"/>
    <mergeCell ref="AI287:AJ287"/>
    <mergeCell ref="AK287:AL287"/>
    <mergeCell ref="O287:P287"/>
    <mergeCell ref="Q287:R287"/>
    <mergeCell ref="S287:T287"/>
    <mergeCell ref="U287:V287"/>
    <mergeCell ref="W287:X287"/>
    <mergeCell ref="Y287:Z287"/>
    <mergeCell ref="AY242:AZ242"/>
    <mergeCell ref="U242:V242"/>
    <mergeCell ref="W242:X242"/>
    <mergeCell ref="Y242:Z242"/>
    <mergeCell ref="S328:T328"/>
    <mergeCell ref="U328:V328"/>
    <mergeCell ref="W328:X328"/>
    <mergeCell ref="Y328:Z328"/>
    <mergeCell ref="AY287:AZ287"/>
    <mergeCell ref="BB287:BC287"/>
    <mergeCell ref="E290:AB291"/>
    <mergeCell ref="AC290:AZ291"/>
    <mergeCell ref="C291:D291"/>
    <mergeCell ref="E328:F328"/>
    <mergeCell ref="G328:H328"/>
    <mergeCell ref="I328:J328"/>
    <mergeCell ref="K328:L328"/>
    <mergeCell ref="M328:N328"/>
    <mergeCell ref="AM287:AN287"/>
    <mergeCell ref="AO287:AP287"/>
    <mergeCell ref="AQ287:AR287"/>
    <mergeCell ref="AS287:AT287"/>
    <mergeCell ref="AU287:AV287"/>
    <mergeCell ref="AW287:AX287"/>
    <mergeCell ref="AA287:AB287"/>
    <mergeCell ref="AC287:AD287"/>
    <mergeCell ref="AE287:AF287"/>
    <mergeCell ref="AG287:AH287"/>
    <mergeCell ref="AY328:AZ328"/>
    <mergeCell ref="BB328:BC328"/>
    <mergeCell ref="E331:AB332"/>
    <mergeCell ref="AC331:AZ332"/>
    <mergeCell ref="C332:D332"/>
    <mergeCell ref="E369:F369"/>
    <mergeCell ref="G369:H369"/>
    <mergeCell ref="I369:J369"/>
    <mergeCell ref="K369:L369"/>
    <mergeCell ref="M369:N369"/>
    <mergeCell ref="AM328:AN328"/>
    <mergeCell ref="AO328:AP328"/>
    <mergeCell ref="AQ328:AR328"/>
    <mergeCell ref="AS328:AT328"/>
    <mergeCell ref="AU328:AV328"/>
    <mergeCell ref="AW328:AX328"/>
    <mergeCell ref="AA328:AB328"/>
    <mergeCell ref="AC328:AD328"/>
    <mergeCell ref="AE328:AF328"/>
    <mergeCell ref="AG328:AH328"/>
    <mergeCell ref="AI328:AJ328"/>
    <mergeCell ref="AK328:AL328"/>
    <mergeCell ref="O328:P328"/>
    <mergeCell ref="Q328:R328"/>
    <mergeCell ref="O369:P369"/>
    <mergeCell ref="Q369:R369"/>
    <mergeCell ref="S369:T369"/>
    <mergeCell ref="U369:V369"/>
    <mergeCell ref="W369:X369"/>
    <mergeCell ref="Y369:Z369"/>
    <mergeCell ref="O409:P409"/>
    <mergeCell ref="Q409:R409"/>
    <mergeCell ref="S409:T409"/>
    <mergeCell ref="AM369:AN369"/>
    <mergeCell ref="AO369:AP369"/>
    <mergeCell ref="AQ369:AR369"/>
    <mergeCell ref="AA369:AB369"/>
    <mergeCell ref="AC369:AD369"/>
    <mergeCell ref="AE369:AF369"/>
    <mergeCell ref="AG369:AH369"/>
    <mergeCell ref="AI369:AJ369"/>
    <mergeCell ref="AK369:AL369"/>
    <mergeCell ref="AG409:AH409"/>
    <mergeCell ref="AI409:AJ409"/>
    <mergeCell ref="AK409:AL409"/>
    <mergeCell ref="C373:D373"/>
    <mergeCell ref="E409:F409"/>
    <mergeCell ref="G409:H409"/>
    <mergeCell ref="I409:J409"/>
    <mergeCell ref="K409:L409"/>
    <mergeCell ref="M409:N409"/>
    <mergeCell ref="CE162:CF162"/>
    <mergeCell ref="CG162:CH162"/>
    <mergeCell ref="CI162:CJ162"/>
    <mergeCell ref="U409:V409"/>
    <mergeCell ref="W409:X409"/>
    <mergeCell ref="Y409:Z409"/>
    <mergeCell ref="AY369:AZ369"/>
    <mergeCell ref="BB369:BC369"/>
    <mergeCell ref="E372:AB373"/>
    <mergeCell ref="AC372:AZ373"/>
    <mergeCell ref="AS369:AT369"/>
    <mergeCell ref="AU369:AV369"/>
    <mergeCell ref="AW369:AX369"/>
    <mergeCell ref="AY409:AZ409"/>
    <mergeCell ref="BB409:BC409"/>
    <mergeCell ref="AM409:AN409"/>
    <mergeCell ref="AO409:AP409"/>
    <mergeCell ref="AQ409:AR409"/>
    <mergeCell ref="AS409:AT409"/>
    <mergeCell ref="AU409:AV409"/>
    <mergeCell ref="AW409:AX409"/>
    <mergeCell ref="AA409:AB409"/>
    <mergeCell ref="AC409:AD409"/>
    <mergeCell ref="AE409:AF409"/>
    <mergeCell ref="CC242:CD242"/>
    <mergeCell ref="CM202:CN202"/>
    <mergeCell ref="CM162:CN162"/>
    <mergeCell ref="BE202:BF202"/>
    <mergeCell ref="BI202:BJ202"/>
    <mergeCell ref="BM202:BN202"/>
    <mergeCell ref="BQ202:BR202"/>
    <mergeCell ref="BU202:BV202"/>
    <mergeCell ref="BW202:BX202"/>
    <mergeCell ref="BY202:BZ202"/>
    <mergeCell ref="CA202:CB202"/>
    <mergeCell ref="CC202:CD202"/>
    <mergeCell ref="CE202:CF202"/>
    <mergeCell ref="CG202:CH202"/>
    <mergeCell ref="CI202:CJ202"/>
    <mergeCell ref="BE162:BF162"/>
    <mergeCell ref="BI162:BJ162"/>
    <mergeCell ref="BM162:BN162"/>
    <mergeCell ref="BQ162:BR162"/>
    <mergeCell ref="BU162:BV162"/>
    <mergeCell ref="BW162:BX162"/>
    <mergeCell ref="BY162:BZ162"/>
    <mergeCell ref="CA162:CB162"/>
    <mergeCell ref="CC162:CD162"/>
    <mergeCell ref="BE369:BF369"/>
    <mergeCell ref="BI369:BJ369"/>
    <mergeCell ref="BM369:BN369"/>
    <mergeCell ref="CM242:CN242"/>
    <mergeCell ref="BE287:BF287"/>
    <mergeCell ref="BI287:BJ287"/>
    <mergeCell ref="BM287:BN287"/>
    <mergeCell ref="BQ287:BR287"/>
    <mergeCell ref="BU287:BV287"/>
    <mergeCell ref="BW287:BX287"/>
    <mergeCell ref="BY287:BZ287"/>
    <mergeCell ref="CA287:CB287"/>
    <mergeCell ref="CC287:CD287"/>
    <mergeCell ref="CE287:CF287"/>
    <mergeCell ref="CG287:CH287"/>
    <mergeCell ref="CI287:CJ287"/>
    <mergeCell ref="CE242:CF242"/>
    <mergeCell ref="CG242:CH242"/>
    <mergeCell ref="CI242:CJ242"/>
    <mergeCell ref="BE242:BF242"/>
    <mergeCell ref="BI242:BJ242"/>
    <mergeCell ref="BM242:BN242"/>
    <mergeCell ref="BQ242:BR242"/>
    <mergeCell ref="BU242:BV242"/>
    <mergeCell ref="BE328:BF328"/>
    <mergeCell ref="BI328:BJ328"/>
    <mergeCell ref="BM328:BN328"/>
    <mergeCell ref="BQ328:BR328"/>
    <mergeCell ref="BU328:BV328"/>
    <mergeCell ref="BW328:BX328"/>
    <mergeCell ref="BY328:BZ328"/>
    <mergeCell ref="CA328:CB328"/>
    <mergeCell ref="CC328:CD328"/>
    <mergeCell ref="CM413:CN413"/>
    <mergeCell ref="CM409:CN409"/>
    <mergeCell ref="BE413:BF413"/>
    <mergeCell ref="BI413:BJ413"/>
    <mergeCell ref="BM413:BN413"/>
    <mergeCell ref="BQ413:BR413"/>
    <mergeCell ref="BU413:BV413"/>
    <mergeCell ref="BW413:BX413"/>
    <mergeCell ref="BY413:BZ413"/>
    <mergeCell ref="CA413:CB413"/>
    <mergeCell ref="CC413:CD413"/>
    <mergeCell ref="CE413:CF413"/>
    <mergeCell ref="CG413:CH413"/>
    <mergeCell ref="CI413:CJ413"/>
    <mergeCell ref="CE409:CF409"/>
    <mergeCell ref="CG409:CH409"/>
    <mergeCell ref="CI409:CJ409"/>
    <mergeCell ref="BE409:BF409"/>
    <mergeCell ref="BI409:BJ409"/>
    <mergeCell ref="CA409:CB409"/>
    <mergeCell ref="CC409:CD409"/>
    <mergeCell ref="BM409:BN409"/>
    <mergeCell ref="BQ409:BR409"/>
    <mergeCell ref="BU409:BV409"/>
    <mergeCell ref="BW409:BX409"/>
    <mergeCell ref="BY409:BZ409"/>
    <mergeCell ref="CE120:CF120"/>
    <mergeCell ref="CG120:CH120"/>
    <mergeCell ref="CI120:CJ120"/>
    <mergeCell ref="CM120:CN120"/>
    <mergeCell ref="BQ369:BR369"/>
    <mergeCell ref="BU369:BV369"/>
    <mergeCell ref="BW369:BX369"/>
    <mergeCell ref="BY369:BZ369"/>
    <mergeCell ref="CA369:CB369"/>
    <mergeCell ref="CC369:CD369"/>
    <mergeCell ref="CM328:CN328"/>
    <mergeCell ref="CM287:CN287"/>
    <mergeCell ref="CE328:CF328"/>
    <mergeCell ref="CG328:CH328"/>
    <mergeCell ref="CI328:CJ328"/>
    <mergeCell ref="CM369:CN369"/>
    <mergeCell ref="CE369:CF369"/>
    <mergeCell ref="CG369:CH369"/>
    <mergeCell ref="CI369:CJ369"/>
    <mergeCell ref="BW242:BX242"/>
    <mergeCell ref="BY242:BZ242"/>
    <mergeCell ref="CA242:CB242"/>
    <mergeCell ref="BE120:BF120"/>
    <mergeCell ref="BI120:BJ120"/>
    <mergeCell ref="BM120:BN120"/>
    <mergeCell ref="BQ120:BR120"/>
    <mergeCell ref="BU120:BV120"/>
    <mergeCell ref="BW120:BX120"/>
    <mergeCell ref="BY120:BZ120"/>
    <mergeCell ref="CA120:CB120"/>
    <mergeCell ref="CC120:CD120"/>
  </mergeCells>
  <pageMargins left="0.15748031496062992" right="0.19685039370078741" top="0.70866141732283472" bottom="0.39370078740157483" header="0.15748031496062992" footer="0.19685039370078741"/>
  <pageSetup paperSize="9" scale="74" fitToHeight="0" orientation="landscape" r:id="rId1"/>
  <headerFooter alignWithMargins="0">
    <oddHeader>&amp;L&amp;8INGE EPSI (&amp;UJauslin + Stebler&amp;U, AeBo, PNP)</oddHeader>
    <oddFooter>&amp;L&amp;8Muttenz, &amp;D/SR/cd&amp;C&amp;P / &amp;N&amp;R&amp;8&amp;Z&amp;F - &amp;A</oddFooter>
  </headerFooter>
  <rowBreaks count="9" manualBreakCount="9">
    <brk id="40" max="16383" man="1"/>
    <brk id="80" max="16383" man="1"/>
    <brk id="120" max="16383" man="1"/>
    <brk id="162" max="55" man="1"/>
    <brk id="202" max="16383" man="1"/>
    <brk id="242" max="16383" man="1"/>
    <brk id="287" max="16383" man="1"/>
    <brk id="328" max="16383" man="1"/>
    <brk id="369"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Jauslin + Stebler Ing.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c:creator>
  <cp:lastModifiedBy>Schädler Beat</cp:lastModifiedBy>
  <cp:lastPrinted>2016-06-14T11:27:27Z</cp:lastPrinted>
  <dcterms:created xsi:type="dcterms:W3CDTF">2010-03-29T05:09:56Z</dcterms:created>
  <dcterms:modified xsi:type="dcterms:W3CDTF">2016-06-16T15:09:47Z</dcterms:modified>
</cp:coreProperties>
</file>