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80" windowHeight="124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H27" i="1" l="1"/>
  <c r="C26" i="1"/>
  <c r="E27" i="1" s="1"/>
  <c r="C22" i="1"/>
  <c r="G27" i="1" l="1"/>
  <c r="D27" i="1"/>
  <c r="F27" i="1"/>
  <c r="I27" i="1"/>
  <c r="C10" i="1"/>
  <c r="C11" i="1"/>
  <c r="C12" i="1"/>
  <c r="C13" i="1"/>
  <c r="C9" i="1"/>
  <c r="I17" i="1" l="1"/>
  <c r="H17" i="1"/>
  <c r="G17" i="1"/>
  <c r="D16" i="1"/>
  <c r="E16" i="1" s="1"/>
  <c r="E17" i="1" s="1"/>
  <c r="E18" i="1" l="1"/>
  <c r="E23" i="1"/>
  <c r="D17" i="1"/>
  <c r="D23" i="1" s="1"/>
  <c r="G18" i="1"/>
  <c r="G23" i="1"/>
  <c r="F16" i="1"/>
  <c r="F17" i="1" s="1"/>
  <c r="H18" i="1"/>
  <c r="H23" i="1"/>
  <c r="I18" i="1"/>
  <c r="I23" i="1"/>
  <c r="D18" i="1" l="1"/>
  <c r="C17" i="1"/>
  <c r="C23" i="1" s="1"/>
  <c r="F23" i="1"/>
  <c r="F24" i="1" s="1"/>
  <c r="F18" i="1"/>
  <c r="G24" i="1"/>
  <c r="H24" i="1"/>
  <c r="E24" i="1"/>
  <c r="I24" i="1"/>
  <c r="D24" i="1"/>
  <c r="H19" i="1" l="1"/>
  <c r="C24" i="1"/>
</calcChain>
</file>

<file path=xl/sharedStrings.xml><?xml version="1.0" encoding="utf-8"?>
<sst xmlns="http://schemas.openxmlformats.org/spreadsheetml/2006/main" count="28" uniqueCount="23">
  <si>
    <t>Total h</t>
  </si>
  <si>
    <t>Honorar exkl MWST</t>
  </si>
  <si>
    <t>MK-Erhöhung</t>
  </si>
  <si>
    <t>Kat
B</t>
  </si>
  <si>
    <t>Kat
C</t>
  </si>
  <si>
    <t>Kat
D</t>
  </si>
  <si>
    <t>Kat
E</t>
  </si>
  <si>
    <t>Kat
F</t>
  </si>
  <si>
    <t>Kat
G</t>
  </si>
  <si>
    <t xml:space="preserve"> </t>
  </si>
  <si>
    <t>Total Honorar exkl MWST</t>
  </si>
  <si>
    <t>Bankettentwässerung Tunnel Ebenrain</t>
  </si>
  <si>
    <t>Hydranten / Löschwasserleitung</t>
  </si>
  <si>
    <t>Ulmendrainage</t>
  </si>
  <si>
    <t>Quelle Ebenrain</t>
  </si>
  <si>
    <t>Sondieröffnungen</t>
  </si>
  <si>
    <t>EP SiEp, TP1</t>
  </si>
  <si>
    <t>Grundauftrag</t>
  </si>
  <si>
    <t>Total Grund + NO</t>
  </si>
  <si>
    <t>per 31.8.2014 erbracht</t>
  </si>
  <si>
    <t>Total Grund + NO (%)</t>
  </si>
  <si>
    <t>per 31.8.2014 (%)</t>
  </si>
  <si>
    <t>Kalkulation NO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</si>
</sst>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textRotation="180" wrapText="1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164" fontId="0" fillId="0" borderId="0" xfId="1" applyNumberFormat="1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/>
    <xf numFmtId="0" fontId="0" fillId="0" borderId="3" xfId="0" applyBorder="1" applyAlignment="1"/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43" fontId="5" fillId="2" borderId="2" xfId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4" workbookViewId="0">
      <selection activeCell="K12" sqref="K12"/>
    </sheetView>
  </sheetViews>
  <sheetFormatPr baseColWidth="10" defaultRowHeight="12.75" x14ac:dyDescent="0.2"/>
  <cols>
    <col min="1" max="1" width="4" customWidth="1"/>
    <col min="2" max="2" width="15.7109375" customWidth="1"/>
    <col min="3" max="9" width="9.42578125" customWidth="1"/>
  </cols>
  <sheetData>
    <row r="1" spans="1:12" ht="18" x14ac:dyDescent="0.25">
      <c r="A1" s="1" t="s">
        <v>16</v>
      </c>
      <c r="B1" s="1"/>
    </row>
    <row r="2" spans="1:12" ht="18" x14ac:dyDescent="0.25">
      <c r="A2" s="1" t="s">
        <v>22</v>
      </c>
      <c r="B2" s="1"/>
    </row>
    <row r="3" spans="1:12" ht="8.25" customHeight="1" x14ac:dyDescent="0.25">
      <c r="A3" s="1"/>
      <c r="B3" s="1"/>
      <c r="I3" s="2"/>
    </row>
    <row r="6" spans="1:12" ht="18" x14ac:dyDescent="0.25">
      <c r="A6" s="1"/>
      <c r="B6" s="1"/>
      <c r="I6" s="2"/>
    </row>
    <row r="7" spans="1:12" ht="51.75" customHeight="1" x14ac:dyDescent="0.2">
      <c r="A7" s="23"/>
      <c r="B7" s="24"/>
      <c r="C7" s="5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8" t="s">
        <v>7</v>
      </c>
      <c r="I7" s="8" t="s">
        <v>8</v>
      </c>
      <c r="L7" s="16" t="s">
        <v>9</v>
      </c>
    </row>
    <row r="8" spans="1:12" x14ac:dyDescent="0.2">
      <c r="A8" s="3"/>
      <c r="B8" s="3"/>
      <c r="C8" s="15" t="s">
        <v>0</v>
      </c>
      <c r="D8" s="15">
        <v>140</v>
      </c>
      <c r="E8" s="15">
        <v>118</v>
      </c>
      <c r="F8" s="15">
        <v>100</v>
      </c>
      <c r="G8" s="15">
        <v>75</v>
      </c>
      <c r="H8" s="15">
        <v>60</v>
      </c>
      <c r="I8" s="15">
        <v>35</v>
      </c>
    </row>
    <row r="9" spans="1:12" ht="22.5" x14ac:dyDescent="0.2">
      <c r="A9" s="6">
        <v>3.1</v>
      </c>
      <c r="B9" s="4" t="s">
        <v>11</v>
      </c>
      <c r="C9" s="15">
        <f>D9+E9+F9+G9+H9+I9</f>
        <v>470</v>
      </c>
      <c r="D9" s="15">
        <v>330</v>
      </c>
      <c r="E9" s="15">
        <v>20</v>
      </c>
      <c r="F9" s="15">
        <v>100</v>
      </c>
      <c r="G9" s="15"/>
      <c r="H9" s="15"/>
      <c r="I9" s="15">
        <v>20</v>
      </c>
      <c r="K9" t="s">
        <v>9</v>
      </c>
    </row>
    <row r="10" spans="1:12" x14ac:dyDescent="0.2">
      <c r="A10" s="6">
        <v>3.2</v>
      </c>
      <c r="B10" s="4" t="s">
        <v>13</v>
      </c>
      <c r="C10" s="15">
        <f t="shared" ref="C10:C17" si="0">D10+E10+F10+G10+H10+I10</f>
        <v>120</v>
      </c>
      <c r="D10" s="15">
        <v>75</v>
      </c>
      <c r="E10" s="15">
        <v>5</v>
      </c>
      <c r="F10" s="15">
        <v>35</v>
      </c>
      <c r="G10" s="15"/>
      <c r="H10" s="15"/>
      <c r="I10" s="15">
        <v>5</v>
      </c>
    </row>
    <row r="11" spans="1:12" ht="22.5" x14ac:dyDescent="0.2">
      <c r="A11" s="6">
        <v>3.3</v>
      </c>
      <c r="B11" s="4" t="s">
        <v>12</v>
      </c>
      <c r="C11" s="15">
        <f t="shared" si="0"/>
        <v>150</v>
      </c>
      <c r="D11" s="15">
        <v>80</v>
      </c>
      <c r="E11" s="15"/>
      <c r="F11" s="15">
        <v>50</v>
      </c>
      <c r="G11" s="15"/>
      <c r="H11" s="15"/>
      <c r="I11" s="15">
        <v>20</v>
      </c>
      <c r="L11" t="s">
        <v>9</v>
      </c>
    </row>
    <row r="12" spans="1:12" x14ac:dyDescent="0.2">
      <c r="A12" s="6">
        <v>3.4</v>
      </c>
      <c r="B12" s="4" t="s">
        <v>14</v>
      </c>
      <c r="C12" s="15">
        <f t="shared" si="0"/>
        <v>50</v>
      </c>
      <c r="D12" s="15">
        <v>35</v>
      </c>
      <c r="E12" s="15"/>
      <c r="F12" s="15">
        <v>15</v>
      </c>
      <c r="G12" s="15"/>
      <c r="H12" s="15"/>
      <c r="I12" s="15"/>
    </row>
    <row r="13" spans="1:12" x14ac:dyDescent="0.2">
      <c r="A13" s="17">
        <v>3.5</v>
      </c>
      <c r="B13" s="4" t="s">
        <v>15</v>
      </c>
      <c r="C13" s="15">
        <f t="shared" si="0"/>
        <v>70</v>
      </c>
      <c r="D13" s="15">
        <v>10</v>
      </c>
      <c r="E13" s="15"/>
      <c r="F13" s="15">
        <v>30</v>
      </c>
      <c r="G13" s="15">
        <v>10</v>
      </c>
      <c r="H13" s="15"/>
      <c r="I13" s="15">
        <v>20</v>
      </c>
    </row>
    <row r="14" spans="1:12" x14ac:dyDescent="0.2">
      <c r="A14" s="6">
        <v>3.6</v>
      </c>
      <c r="B14" s="4"/>
      <c r="C14" s="15"/>
      <c r="D14" s="15"/>
      <c r="E14" s="15"/>
      <c r="F14" s="15"/>
      <c r="G14" s="15"/>
      <c r="H14" s="15"/>
      <c r="I14" s="15"/>
      <c r="L14" t="s">
        <v>9</v>
      </c>
    </row>
    <row r="15" spans="1:12" x14ac:dyDescent="0.2">
      <c r="A15" s="17">
        <v>3.7</v>
      </c>
      <c r="B15" s="4"/>
      <c r="C15" s="15"/>
      <c r="D15" s="15"/>
      <c r="E15" s="15"/>
      <c r="F15" s="15"/>
      <c r="G15" s="15"/>
      <c r="H15" s="15"/>
      <c r="I15" s="15"/>
      <c r="K15" t="s">
        <v>9</v>
      </c>
    </row>
    <row r="16" spans="1:12" x14ac:dyDescent="0.2">
      <c r="A16" s="6">
        <v>3.8</v>
      </c>
      <c r="B16" s="4"/>
      <c r="C16" s="15"/>
      <c r="D16" s="15">
        <f t="shared" ref="D16" si="1">0.25*C16</f>
        <v>0</v>
      </c>
      <c r="E16" s="15">
        <f t="shared" ref="E16" si="2">D16</f>
        <v>0</v>
      </c>
      <c r="F16" s="15">
        <f t="shared" ref="F16" si="3">D16*2</f>
        <v>0</v>
      </c>
      <c r="G16" s="15"/>
      <c r="H16" s="15"/>
      <c r="I16" s="15"/>
    </row>
    <row r="17" spans="1:10" x14ac:dyDescent="0.2">
      <c r="A17" s="9" t="s">
        <v>0</v>
      </c>
      <c r="B17" s="10"/>
      <c r="C17" s="15">
        <f t="shared" si="0"/>
        <v>860</v>
      </c>
      <c r="D17" s="11">
        <f>SUM(D9:D16)</f>
        <v>530</v>
      </c>
      <c r="E17" s="11">
        <f t="shared" ref="E17:I17" si="4">SUM(E9:E16)</f>
        <v>25</v>
      </c>
      <c r="F17" s="11">
        <f t="shared" si="4"/>
        <v>230</v>
      </c>
      <c r="G17" s="11">
        <f t="shared" si="4"/>
        <v>10</v>
      </c>
      <c r="H17" s="11">
        <f t="shared" si="4"/>
        <v>0</v>
      </c>
      <c r="I17" s="11">
        <f t="shared" si="4"/>
        <v>65</v>
      </c>
    </row>
    <row r="18" spans="1:10" x14ac:dyDescent="0.2">
      <c r="A18" s="25" t="s">
        <v>1</v>
      </c>
      <c r="B18" s="26"/>
      <c r="C18" s="25"/>
      <c r="D18" s="12">
        <f>D17*D8</f>
        <v>74200</v>
      </c>
      <c r="E18" s="12">
        <f t="shared" ref="E18:I18" si="5">E17*E8</f>
        <v>2950</v>
      </c>
      <c r="F18" s="12">
        <f t="shared" si="5"/>
        <v>23000</v>
      </c>
      <c r="G18" s="12">
        <f t="shared" si="5"/>
        <v>750</v>
      </c>
      <c r="H18" s="12">
        <f t="shared" si="5"/>
        <v>0</v>
      </c>
      <c r="I18" s="12">
        <f t="shared" si="5"/>
        <v>2275</v>
      </c>
    </row>
    <row r="19" spans="1:10" ht="14.25" customHeight="1" x14ac:dyDescent="0.2">
      <c r="A19" s="29" t="s">
        <v>10</v>
      </c>
      <c r="B19" s="30"/>
      <c r="C19" s="29"/>
      <c r="D19" s="13"/>
      <c r="E19" s="14"/>
      <c r="F19" s="14"/>
      <c r="G19" s="14"/>
      <c r="H19" s="27">
        <f>D18+E18+F18+G18+H18+I18</f>
        <v>103175</v>
      </c>
      <c r="I19" s="28"/>
    </row>
    <row r="20" spans="1:10" x14ac:dyDescent="0.2">
      <c r="A20" s="18"/>
      <c r="B20" s="20"/>
      <c r="C20" s="21"/>
      <c r="D20" s="21"/>
      <c r="E20" s="21"/>
      <c r="F20" s="21"/>
      <c r="G20" s="21"/>
      <c r="H20" s="21"/>
      <c r="I20" s="22"/>
      <c r="J20" s="7"/>
    </row>
    <row r="22" spans="1:10" x14ac:dyDescent="0.2">
      <c r="A22" t="s">
        <v>17</v>
      </c>
      <c r="C22" s="19">
        <f>SUM(D22:I22)</f>
        <v>1070</v>
      </c>
      <c r="D22" s="19">
        <v>210</v>
      </c>
      <c r="E22" s="19">
        <v>100</v>
      </c>
      <c r="F22" s="19">
        <v>225</v>
      </c>
      <c r="G22" s="19">
        <v>195</v>
      </c>
      <c r="H22" s="19">
        <v>170</v>
      </c>
      <c r="I22" s="19">
        <v>170</v>
      </c>
    </row>
    <row r="23" spans="1:10" x14ac:dyDescent="0.2">
      <c r="A23" t="s">
        <v>18</v>
      </c>
      <c r="C23" s="19">
        <f>C22+C17</f>
        <v>1930</v>
      </c>
      <c r="D23" s="19">
        <f t="shared" ref="D23:I23" si="6">D22+D17</f>
        <v>740</v>
      </c>
      <c r="E23" s="19">
        <f t="shared" si="6"/>
        <v>125</v>
      </c>
      <c r="F23" s="19">
        <f t="shared" si="6"/>
        <v>455</v>
      </c>
      <c r="G23" s="19">
        <f t="shared" si="6"/>
        <v>205</v>
      </c>
      <c r="H23" s="19">
        <f t="shared" si="6"/>
        <v>170</v>
      </c>
      <c r="I23" s="19">
        <f t="shared" si="6"/>
        <v>235</v>
      </c>
    </row>
    <row r="24" spans="1:10" x14ac:dyDescent="0.2">
      <c r="A24" t="s">
        <v>20</v>
      </c>
      <c r="C24" s="19">
        <f>SUM(D24:I24)</f>
        <v>100</v>
      </c>
      <c r="D24" s="19">
        <f>D23*100/$C$23</f>
        <v>38.3419689119171</v>
      </c>
      <c r="E24" s="19">
        <f t="shared" ref="E24:I24" si="7">E23*100/$C$23</f>
        <v>6.4766839378238341</v>
      </c>
      <c r="F24" s="19">
        <f t="shared" si="7"/>
        <v>23.575129533678755</v>
      </c>
      <c r="G24" s="19">
        <f t="shared" si="7"/>
        <v>10.621761658031089</v>
      </c>
      <c r="H24" s="19">
        <f t="shared" si="7"/>
        <v>8.8082901554404138</v>
      </c>
      <c r="I24" s="19">
        <f t="shared" si="7"/>
        <v>12.176165803108809</v>
      </c>
    </row>
    <row r="25" spans="1:10" x14ac:dyDescent="0.2">
      <c r="C25" s="19"/>
      <c r="D25" s="19"/>
      <c r="E25" s="19"/>
      <c r="F25" s="19"/>
      <c r="G25" s="19"/>
      <c r="H25" s="19"/>
      <c r="I25" s="19"/>
    </row>
    <row r="26" spans="1:10" x14ac:dyDescent="0.2">
      <c r="A26" t="s">
        <v>19</v>
      </c>
      <c r="C26" s="19">
        <f>SUM(D26:I26)</f>
        <v>3367</v>
      </c>
      <c r="D26" s="19">
        <v>800</v>
      </c>
      <c r="E26" s="19">
        <v>265</v>
      </c>
      <c r="F26" s="19">
        <v>1925</v>
      </c>
      <c r="G26" s="19">
        <v>0</v>
      </c>
      <c r="H26" s="19">
        <v>0</v>
      </c>
      <c r="I26" s="19">
        <v>377</v>
      </c>
    </row>
    <row r="27" spans="1:10" x14ac:dyDescent="0.2">
      <c r="A27" t="s">
        <v>21</v>
      </c>
      <c r="C27" s="19"/>
      <c r="D27" s="19">
        <f>D26*100/$C$26</f>
        <v>23.76002376002376</v>
      </c>
      <c r="E27" s="19">
        <f t="shared" ref="E27:I27" si="8">E26*100/$C$26</f>
        <v>7.8705078705078702</v>
      </c>
      <c r="F27" s="19">
        <f t="shared" si="8"/>
        <v>57.17255717255717</v>
      </c>
      <c r="G27" s="19">
        <f t="shared" si="8"/>
        <v>0</v>
      </c>
      <c r="H27" s="19">
        <f t="shared" si="8"/>
        <v>0</v>
      </c>
      <c r="I27" s="19">
        <f t="shared" si="8"/>
        <v>11.196911196911197</v>
      </c>
    </row>
  </sheetData>
  <mergeCells count="5">
    <mergeCell ref="B20:I20"/>
    <mergeCell ref="A7:B7"/>
    <mergeCell ref="A19:C19"/>
    <mergeCell ref="H19:I19"/>
    <mergeCell ref="A18:C18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2014-09-23T13:41:25Z</cp:lastPrinted>
  <dcterms:created xsi:type="dcterms:W3CDTF">2014-05-23T14:38:36Z</dcterms:created>
  <dcterms:modified xsi:type="dcterms:W3CDTF">2014-09-23T13:55:08Z</dcterms:modified>
</cp:coreProperties>
</file>