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95" windowHeight="11505"/>
  </bookViews>
  <sheets>
    <sheet name="Kalkulation" sheetId="3" r:id="rId1"/>
    <sheet name="Zusammenstellung für HO Word" sheetId="4" r:id="rId2"/>
  </sheets>
  <calcPr calcId="145621"/>
</workbook>
</file>

<file path=xl/calcChain.xml><?xml version="1.0" encoding="utf-8"?>
<calcChain xmlns="http://schemas.openxmlformats.org/spreadsheetml/2006/main">
  <c r="G32" i="3" l="1"/>
  <c r="H32" i="3"/>
  <c r="F32" i="3"/>
  <c r="G28" i="3"/>
  <c r="E22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7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22" i="4" s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13" i="3"/>
  <c r="J28" i="3"/>
  <c r="B8" i="4" l="1"/>
  <c r="C8" i="4"/>
  <c r="F8" i="4" s="1"/>
  <c r="B9" i="4"/>
  <c r="C9" i="4"/>
  <c r="B10" i="4"/>
  <c r="C10" i="4"/>
  <c r="F10" i="4" s="1"/>
  <c r="B11" i="4"/>
  <c r="C11" i="4"/>
  <c r="B12" i="4"/>
  <c r="C12" i="4"/>
  <c r="B13" i="4"/>
  <c r="C13" i="4"/>
  <c r="B14" i="4"/>
  <c r="C14" i="4"/>
  <c r="F14" i="4" s="1"/>
  <c r="B15" i="4"/>
  <c r="C15" i="4"/>
  <c r="B16" i="4"/>
  <c r="C16" i="4"/>
  <c r="B17" i="4"/>
  <c r="F17" i="4" s="1"/>
  <c r="C17" i="4"/>
  <c r="B18" i="4"/>
  <c r="C18" i="4"/>
  <c r="B19" i="4"/>
  <c r="C19" i="4"/>
  <c r="B20" i="4"/>
  <c r="C20" i="4"/>
  <c r="B21" i="4"/>
  <c r="F21" i="4" s="1"/>
  <c r="C21" i="4"/>
  <c r="C7" i="4"/>
  <c r="B7" i="4"/>
  <c r="C28" i="3"/>
  <c r="D28" i="3"/>
  <c r="E28" i="3"/>
  <c r="F28" i="3"/>
  <c r="H28" i="3"/>
  <c r="I28" i="3"/>
  <c r="K28" i="3"/>
  <c r="B28" i="3"/>
  <c r="F13" i="4" l="1"/>
  <c r="F19" i="4"/>
  <c r="F20" i="4"/>
  <c r="F18" i="4"/>
  <c r="F16" i="4"/>
  <c r="F12" i="4"/>
  <c r="F15" i="4"/>
  <c r="F11" i="4"/>
  <c r="F9" i="4"/>
  <c r="F7" i="4"/>
  <c r="B22" i="4"/>
  <c r="C22" i="4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F22" i="4" l="1"/>
  <c r="L28" i="3"/>
  <c r="M28" i="3"/>
</calcChain>
</file>

<file path=xl/sharedStrings.xml><?xml version="1.0" encoding="utf-8"?>
<sst xmlns="http://schemas.openxmlformats.org/spreadsheetml/2006/main" count="82" uniqueCount="48">
  <si>
    <t>Bauwerk</t>
  </si>
  <si>
    <t>1.530 UEF Zubringer AS Sissach</t>
  </si>
  <si>
    <t>6.210 SM Zubringer AS Sissach</t>
  </si>
  <si>
    <t>6.300 SM Ebenrain Süd LU</t>
  </si>
  <si>
    <t>6.303 SM Niederdiegten LU</t>
  </si>
  <si>
    <t>6.304 SM Mitteldiegten LU</t>
  </si>
  <si>
    <t>6.306 SM Oberburg Nord LU</t>
  </si>
  <si>
    <t>6.307 SM Schaubrain BS</t>
  </si>
  <si>
    <t>6.308 SM Than BS</t>
  </si>
  <si>
    <t>6.542 Flügelmauer Brücke AS Sissach</t>
  </si>
  <si>
    <t>4.502.1 Tunnel Ebenrain Röhre West</t>
  </si>
  <si>
    <t>4.502.2 Tunnel Ebenrain Röhre Ost</t>
  </si>
  <si>
    <t>4.502.3 Tunnel Ebenrain Tunnelzentrale</t>
  </si>
  <si>
    <t>Inspekteure</t>
  </si>
  <si>
    <t>D</t>
  </si>
  <si>
    <t>G</t>
  </si>
  <si>
    <t>E</t>
  </si>
  <si>
    <t>Erfassung EP-Bericht</t>
  </si>
  <si>
    <t>Organisation / Administration</t>
  </si>
  <si>
    <t>Leiter ZE</t>
  </si>
  <si>
    <t>Leiter Zustandserfassung</t>
  </si>
  <si>
    <t xml:space="preserve">Kat. </t>
  </si>
  <si>
    <t>Inspektuere, Hilfspersonal</t>
  </si>
  <si>
    <t>H-Ansatz [CHF]</t>
  </si>
  <si>
    <t>Insp.</t>
  </si>
  <si>
    <t>4.503.1 Tunnel Oberburg Röhre West</t>
  </si>
  <si>
    <t>4.503.2 Tunnel Oberburg Röhre Ost</t>
  </si>
  <si>
    <t>4.503.3 Tunnel Oberburg Tunnelzentrale</t>
  </si>
  <si>
    <t>Betrag</t>
  </si>
  <si>
    <t xml:space="preserve">Summe </t>
  </si>
  <si>
    <t>[h]</t>
  </si>
  <si>
    <t xml:space="preserve"> [CHF]</t>
  </si>
  <si>
    <t>Insp. / Hilfspersonal</t>
  </si>
  <si>
    <t>F</t>
  </si>
  <si>
    <t>Inspekteure (Ing. / Sachbearbeiter)</t>
  </si>
  <si>
    <t>Hilfspersonal</t>
  </si>
  <si>
    <t>Durchführung Inspektion</t>
  </si>
  <si>
    <t>Inspekteure / Hilfspersonal</t>
  </si>
  <si>
    <t>Kat. D</t>
  </si>
  <si>
    <t>Kat. E</t>
  </si>
  <si>
    <t>B</t>
  </si>
  <si>
    <t xml:space="preserve">Lehrling </t>
  </si>
  <si>
    <t>Beschaffung, Studie Grundlagen, Vorbereitung, Bespr. / Abklärungen mit Geotechniker</t>
  </si>
  <si>
    <t>Kat. B</t>
  </si>
  <si>
    <t>Spezialist ZE</t>
  </si>
  <si>
    <t>Lehrlinge / Hilfspersonal</t>
  </si>
  <si>
    <t>Kat. G</t>
  </si>
  <si>
    <t>Std. mit Abend-/Nachtzuschlag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</si>
</sst>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0" xfId="0" applyFont="1" applyFill="1" applyBorder="1"/>
    <xf numFmtId="43" fontId="2" fillId="0" borderId="0" xfId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top" shrinkToFit="1"/>
    </xf>
    <xf numFmtId="0" fontId="0" fillId="0" borderId="0" xfId="0" applyFont="1" applyBorder="1" applyAlignment="1"/>
    <xf numFmtId="43" fontId="0" fillId="0" borderId="0" xfId="1" applyFont="1" applyAlignment="1">
      <alignment horizontal="right"/>
    </xf>
    <xf numFmtId="0" fontId="0" fillId="0" borderId="2" xfId="0" applyFont="1" applyBorder="1"/>
    <xf numFmtId="0" fontId="0" fillId="0" borderId="8" xfId="0" applyFont="1" applyBorder="1"/>
    <xf numFmtId="0" fontId="0" fillId="0" borderId="3" xfId="0" applyFont="1" applyBorder="1"/>
    <xf numFmtId="0" fontId="0" fillId="0" borderId="6" xfId="0" applyFont="1" applyBorder="1" applyAlignment="1">
      <alignment horizontal="left" vertical="top" wrapText="1"/>
    </xf>
    <xf numFmtId="0" fontId="0" fillId="0" borderId="1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 shrinkToFit="1"/>
    </xf>
    <xf numFmtId="0" fontId="3" fillId="0" borderId="5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4" fillId="0" borderId="0" xfId="0" applyFont="1" applyBorder="1"/>
    <xf numFmtId="0" fontId="4" fillId="0" borderId="0" xfId="0" applyFont="1"/>
    <xf numFmtId="0" fontId="5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 shrinkToFit="1"/>
    </xf>
    <xf numFmtId="0" fontId="4" fillId="2" borderId="0" xfId="0" applyFont="1" applyFill="1" applyBorder="1" applyAlignment="1">
      <alignment horizontal="left" vertical="top" shrinkToFit="1"/>
    </xf>
    <xf numFmtId="0" fontId="4" fillId="2" borderId="1" xfId="0" applyFont="1" applyFill="1" applyBorder="1"/>
    <xf numFmtId="0" fontId="0" fillId="0" borderId="0" xfId="0" applyFont="1" applyFill="1" applyBorder="1" applyAlignment="1">
      <alignment horizontal="left" vertical="top" shrinkToFit="1"/>
    </xf>
    <xf numFmtId="0" fontId="0" fillId="0" borderId="0" xfId="0" applyFont="1" applyFill="1" applyBorder="1"/>
    <xf numFmtId="43" fontId="0" fillId="0" borderId="0" xfId="0" applyNumberFormat="1" applyFont="1" applyFill="1" applyBorder="1"/>
    <xf numFmtId="0" fontId="0" fillId="0" borderId="0" xfId="0" applyFont="1" applyFill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43" fontId="0" fillId="0" borderId="1" xfId="0" applyNumberFormat="1" applyFont="1" applyFill="1" applyBorder="1"/>
    <xf numFmtId="0" fontId="0" fillId="0" borderId="2" xfId="0" applyFont="1" applyBorder="1" applyAlignment="1">
      <alignment horizontal="left" vertical="top" shrinkToFi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4" xfId="0" applyFont="1" applyBorder="1" applyAlignment="1">
      <alignment horizontal="left" vertical="top" shrinkToFit="1"/>
    </xf>
    <xf numFmtId="0" fontId="0" fillId="0" borderId="6" xfId="0" applyFont="1" applyFill="1" applyBorder="1" applyAlignment="1">
      <alignment horizontal="left" vertical="top" shrinkToFit="1"/>
    </xf>
    <xf numFmtId="0" fontId="0" fillId="0" borderId="2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43" fontId="0" fillId="0" borderId="0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0" fillId="0" borderId="1" xfId="1" applyFont="1" applyBorder="1" applyAlignment="1">
      <alignment horizontal="right"/>
    </xf>
    <xf numFmtId="43" fontId="0" fillId="0" borderId="7" xfId="1" applyFont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22" zoomScale="115" zoomScaleNormal="115" zoomScaleSheetLayoutView="130" workbookViewId="0">
      <selection activeCell="J32" sqref="J32"/>
    </sheetView>
  </sheetViews>
  <sheetFormatPr baseColWidth="10" defaultRowHeight="12.75" x14ac:dyDescent="0.2"/>
  <cols>
    <col min="1" max="1" width="34.140625" style="1" customWidth="1"/>
    <col min="2" max="7" width="9.5703125" style="1" customWidth="1"/>
    <col min="8" max="8" width="10.5703125" style="1" customWidth="1"/>
    <col min="9" max="11" width="9.5703125" style="1" customWidth="1"/>
    <col min="12" max="12" width="8" style="1" bestFit="1" customWidth="1"/>
    <col min="13" max="16384" width="11.42578125" style="1"/>
  </cols>
  <sheetData>
    <row r="1" spans="1:14" x14ac:dyDescent="0.2">
      <c r="A1" s="23"/>
      <c r="B1" s="24" t="s">
        <v>21</v>
      </c>
      <c r="C1" s="24" t="s">
        <v>23</v>
      </c>
      <c r="D1" s="25"/>
    </row>
    <row r="2" spans="1:14" x14ac:dyDescent="0.2">
      <c r="A2" s="14" t="s">
        <v>20</v>
      </c>
      <c r="B2" s="18" t="s">
        <v>40</v>
      </c>
      <c r="C2" s="58">
        <v>140</v>
      </c>
      <c r="D2" s="59"/>
    </row>
    <row r="3" spans="1:14" x14ac:dyDescent="0.2">
      <c r="A3" s="14" t="s">
        <v>34</v>
      </c>
      <c r="B3" s="21" t="s">
        <v>14</v>
      </c>
      <c r="C3" s="58">
        <v>100</v>
      </c>
      <c r="D3" s="59"/>
    </row>
    <row r="4" spans="1:14" x14ac:dyDescent="0.2">
      <c r="A4" s="14" t="s">
        <v>22</v>
      </c>
      <c r="B4" s="21" t="s">
        <v>16</v>
      </c>
      <c r="C4" s="58">
        <v>75</v>
      </c>
      <c r="D4" s="59"/>
    </row>
    <row r="5" spans="1:14" x14ac:dyDescent="0.2">
      <c r="A5" s="14" t="s">
        <v>35</v>
      </c>
      <c r="B5" s="21" t="s">
        <v>33</v>
      </c>
      <c r="C5" s="58">
        <v>60</v>
      </c>
      <c r="D5" s="59"/>
      <c r="E5" s="18"/>
      <c r="F5" s="18"/>
      <c r="G5" s="18"/>
      <c r="H5" s="18"/>
      <c r="I5" s="18"/>
      <c r="J5" s="18"/>
      <c r="K5" s="18"/>
      <c r="L5" s="18"/>
      <c r="M5" s="18"/>
    </row>
    <row r="6" spans="1:14" x14ac:dyDescent="0.2">
      <c r="A6" s="26" t="s">
        <v>35</v>
      </c>
      <c r="B6" s="27" t="s">
        <v>15</v>
      </c>
      <c r="C6" s="60">
        <v>35</v>
      </c>
      <c r="D6" s="61"/>
      <c r="E6" s="18"/>
      <c r="F6" s="18"/>
      <c r="G6" s="18"/>
      <c r="H6" s="18"/>
      <c r="I6" s="18"/>
      <c r="J6" s="18"/>
      <c r="K6" s="18"/>
      <c r="L6" s="18"/>
      <c r="M6" s="18"/>
    </row>
    <row r="7" spans="1:14" x14ac:dyDescent="0.2">
      <c r="A7" s="2"/>
      <c r="B7" s="13"/>
      <c r="C7" s="22"/>
      <c r="D7" s="22"/>
      <c r="E7" s="18"/>
      <c r="F7" s="18"/>
      <c r="G7" s="18"/>
      <c r="H7" s="18"/>
      <c r="I7" s="18"/>
      <c r="J7" s="18"/>
      <c r="K7" s="18"/>
      <c r="L7" s="18"/>
      <c r="M7" s="18"/>
    </row>
    <row r="8" spans="1:14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4" ht="69.75" customHeight="1" x14ac:dyDescent="0.2">
      <c r="A9" s="18"/>
      <c r="B9" s="55" t="s">
        <v>42</v>
      </c>
      <c r="C9" s="57"/>
      <c r="D9" s="55" t="s">
        <v>18</v>
      </c>
      <c r="E9" s="57"/>
      <c r="F9" s="55" t="s">
        <v>36</v>
      </c>
      <c r="G9" s="56"/>
      <c r="H9" s="57"/>
      <c r="I9" s="55" t="s">
        <v>17</v>
      </c>
      <c r="J9" s="56"/>
      <c r="K9" s="57"/>
      <c r="L9" s="18" t="s">
        <v>29</v>
      </c>
      <c r="M9" s="18" t="s">
        <v>28</v>
      </c>
    </row>
    <row r="10" spans="1:14" ht="23.25" customHeight="1" x14ac:dyDescent="0.2">
      <c r="A10" s="18"/>
      <c r="B10" s="15" t="s">
        <v>19</v>
      </c>
      <c r="C10" s="16" t="s">
        <v>24</v>
      </c>
      <c r="D10" s="15" t="s">
        <v>19</v>
      </c>
      <c r="E10" s="16" t="s">
        <v>24</v>
      </c>
      <c r="F10" s="15" t="s">
        <v>19</v>
      </c>
      <c r="G10" s="17" t="s">
        <v>24</v>
      </c>
      <c r="H10" s="16" t="s">
        <v>32</v>
      </c>
      <c r="I10" s="15" t="s">
        <v>19</v>
      </c>
      <c r="J10" s="17" t="s">
        <v>24</v>
      </c>
      <c r="K10" s="16" t="s">
        <v>41</v>
      </c>
      <c r="L10" s="18"/>
      <c r="M10" s="18"/>
    </row>
    <row r="11" spans="1:14" x14ac:dyDescent="0.2">
      <c r="A11" s="18"/>
      <c r="B11" s="28" t="s">
        <v>40</v>
      </c>
      <c r="C11" s="30" t="s">
        <v>14</v>
      </c>
      <c r="D11" s="28" t="s">
        <v>40</v>
      </c>
      <c r="E11" s="30" t="s">
        <v>14</v>
      </c>
      <c r="F11" s="28" t="s">
        <v>40</v>
      </c>
      <c r="G11" s="19" t="s">
        <v>14</v>
      </c>
      <c r="H11" s="29" t="s">
        <v>16</v>
      </c>
      <c r="I11" s="28" t="s">
        <v>40</v>
      </c>
      <c r="J11" s="19" t="s">
        <v>14</v>
      </c>
      <c r="K11" s="30" t="s">
        <v>15</v>
      </c>
      <c r="L11" s="12" t="s">
        <v>30</v>
      </c>
      <c r="M11" s="12" t="s">
        <v>31</v>
      </c>
    </row>
    <row r="12" spans="1:14" ht="4.5" customHeight="1" x14ac:dyDescent="0.2">
      <c r="A12" s="18"/>
      <c r="B12" s="28"/>
      <c r="C12" s="30"/>
      <c r="D12" s="28"/>
      <c r="E12" s="30"/>
      <c r="F12" s="28"/>
      <c r="G12" s="19"/>
      <c r="H12" s="29"/>
      <c r="I12" s="28"/>
      <c r="J12" s="19"/>
      <c r="K12" s="30"/>
      <c r="L12" s="12"/>
      <c r="M12" s="12"/>
    </row>
    <row r="13" spans="1:14" ht="14.25" customHeight="1" x14ac:dyDescent="0.2">
      <c r="A13" s="42" t="s">
        <v>1</v>
      </c>
      <c r="B13" s="46">
        <v>2</v>
      </c>
      <c r="C13" s="47">
        <v>8</v>
      </c>
      <c r="D13" s="46">
        <v>2</v>
      </c>
      <c r="E13" s="47">
        <v>6</v>
      </c>
      <c r="F13" s="46">
        <v>2</v>
      </c>
      <c r="G13" s="12">
        <v>12</v>
      </c>
      <c r="H13" s="47">
        <v>12</v>
      </c>
      <c r="I13" s="46">
        <v>4</v>
      </c>
      <c r="J13" s="12">
        <v>25</v>
      </c>
      <c r="K13" s="47">
        <v>8</v>
      </c>
      <c r="L13" s="43">
        <f>SUM(B13:K13)</f>
        <v>81</v>
      </c>
      <c r="M13" s="44">
        <f>(B13+D13+F13+I13)*$C$2+(C13+E13+G13+J13)*$C$3+H13*$C$4+K13*$C$6</f>
        <v>7680</v>
      </c>
      <c r="N13" s="45"/>
    </row>
    <row r="14" spans="1:14" ht="14.25" customHeight="1" x14ac:dyDescent="0.2">
      <c r="A14" s="49" t="s">
        <v>2</v>
      </c>
      <c r="B14" s="50">
        <v>1</v>
      </c>
      <c r="C14" s="51">
        <v>2</v>
      </c>
      <c r="D14" s="50">
        <v>1</v>
      </c>
      <c r="E14" s="51">
        <v>2</v>
      </c>
      <c r="F14" s="70">
        <v>0</v>
      </c>
      <c r="G14" s="71">
        <v>6</v>
      </c>
      <c r="H14" s="72">
        <v>6</v>
      </c>
      <c r="I14" s="50">
        <v>2</v>
      </c>
      <c r="J14" s="52">
        <v>14</v>
      </c>
      <c r="K14" s="51">
        <v>4</v>
      </c>
      <c r="L14" s="18">
        <f t="shared" ref="L14:L27" si="0">SUM(B14:K14)</f>
        <v>38</v>
      </c>
      <c r="M14" s="44">
        <f t="shared" ref="M14:M27" si="1">(B14+D14+F14+I14)*$C$2+(C14+E14+G14+J14)*$C$3+H14*$C$4+K14*$C$6</f>
        <v>3550</v>
      </c>
    </row>
    <row r="15" spans="1:14" ht="14.25" customHeight="1" x14ac:dyDescent="0.2">
      <c r="A15" s="53" t="s">
        <v>3</v>
      </c>
      <c r="B15" s="6">
        <v>1</v>
      </c>
      <c r="C15" s="7">
        <v>2</v>
      </c>
      <c r="D15" s="6">
        <v>1</v>
      </c>
      <c r="E15" s="7">
        <v>3</v>
      </c>
      <c r="F15" s="64">
        <v>0</v>
      </c>
      <c r="G15" s="65">
        <v>8</v>
      </c>
      <c r="H15" s="66">
        <v>8</v>
      </c>
      <c r="I15" s="6">
        <v>2</v>
      </c>
      <c r="J15" s="4">
        <v>14</v>
      </c>
      <c r="K15" s="7">
        <v>4</v>
      </c>
      <c r="L15" s="18">
        <f t="shared" si="0"/>
        <v>43</v>
      </c>
      <c r="M15" s="44">
        <f t="shared" si="1"/>
        <v>4000</v>
      </c>
    </row>
    <row r="16" spans="1:14" ht="14.25" customHeight="1" x14ac:dyDescent="0.2">
      <c r="A16" s="53" t="s">
        <v>4</v>
      </c>
      <c r="B16" s="6">
        <v>2</v>
      </c>
      <c r="C16" s="7">
        <v>4</v>
      </c>
      <c r="D16" s="6">
        <v>1</v>
      </c>
      <c r="E16" s="7">
        <v>3</v>
      </c>
      <c r="F16" s="46">
        <v>4</v>
      </c>
      <c r="G16" s="12">
        <v>10</v>
      </c>
      <c r="H16" s="47">
        <v>10</v>
      </c>
      <c r="I16" s="6">
        <v>4</v>
      </c>
      <c r="J16" s="4">
        <v>18</v>
      </c>
      <c r="K16" s="7">
        <v>8</v>
      </c>
      <c r="L16" s="18">
        <f t="shared" si="0"/>
        <v>64</v>
      </c>
      <c r="M16" s="44">
        <f t="shared" si="1"/>
        <v>6070</v>
      </c>
    </row>
    <row r="17" spans="1:13" ht="14.25" customHeight="1" x14ac:dyDescent="0.2">
      <c r="A17" s="53" t="s">
        <v>5</v>
      </c>
      <c r="B17" s="6">
        <v>1</v>
      </c>
      <c r="C17" s="7">
        <v>2</v>
      </c>
      <c r="D17" s="6">
        <v>1</v>
      </c>
      <c r="E17" s="7">
        <v>3</v>
      </c>
      <c r="F17" s="64">
        <v>2</v>
      </c>
      <c r="G17" s="65">
        <v>8</v>
      </c>
      <c r="H17" s="66">
        <v>8</v>
      </c>
      <c r="I17" s="6">
        <v>2</v>
      </c>
      <c r="J17" s="4">
        <v>14</v>
      </c>
      <c r="K17" s="7">
        <v>4</v>
      </c>
      <c r="L17" s="18">
        <f t="shared" si="0"/>
        <v>45</v>
      </c>
      <c r="M17" s="44">
        <f t="shared" si="1"/>
        <v>4280</v>
      </c>
    </row>
    <row r="18" spans="1:13" ht="14.25" customHeight="1" x14ac:dyDescent="0.2">
      <c r="A18" s="53" t="s">
        <v>6</v>
      </c>
      <c r="B18" s="6">
        <v>4</v>
      </c>
      <c r="C18" s="7">
        <v>4</v>
      </c>
      <c r="D18" s="6">
        <v>4</v>
      </c>
      <c r="E18" s="7">
        <v>4</v>
      </c>
      <c r="F18" s="6">
        <v>4</v>
      </c>
      <c r="G18" s="4">
        <v>12</v>
      </c>
      <c r="H18" s="7">
        <v>12</v>
      </c>
      <c r="I18" s="6">
        <v>4</v>
      </c>
      <c r="J18" s="4">
        <v>24</v>
      </c>
      <c r="K18" s="7">
        <v>16</v>
      </c>
      <c r="L18" s="18">
        <f t="shared" si="0"/>
        <v>88</v>
      </c>
      <c r="M18" s="44">
        <f t="shared" si="1"/>
        <v>8100</v>
      </c>
    </row>
    <row r="19" spans="1:13" ht="14.25" customHeight="1" x14ac:dyDescent="0.2">
      <c r="A19" s="53" t="s">
        <v>7</v>
      </c>
      <c r="B19" s="6">
        <v>4</v>
      </c>
      <c r="C19" s="7">
        <v>4</v>
      </c>
      <c r="D19" s="6">
        <v>4</v>
      </c>
      <c r="E19" s="7">
        <v>6</v>
      </c>
      <c r="F19" s="6">
        <v>6</v>
      </c>
      <c r="G19" s="4">
        <v>14</v>
      </c>
      <c r="H19" s="7">
        <v>14</v>
      </c>
      <c r="I19" s="6">
        <v>4</v>
      </c>
      <c r="J19" s="4">
        <v>24</v>
      </c>
      <c r="K19" s="7">
        <v>16</v>
      </c>
      <c r="L19" s="18">
        <f t="shared" si="0"/>
        <v>96</v>
      </c>
      <c r="M19" s="44">
        <f t="shared" si="1"/>
        <v>8930</v>
      </c>
    </row>
    <row r="20" spans="1:13" ht="14.25" customHeight="1" x14ac:dyDescent="0.2">
      <c r="A20" s="53" t="s">
        <v>8</v>
      </c>
      <c r="B20" s="6">
        <v>2</v>
      </c>
      <c r="C20" s="7">
        <v>2</v>
      </c>
      <c r="D20" s="6">
        <v>2</v>
      </c>
      <c r="E20" s="7">
        <v>2</v>
      </c>
      <c r="F20" s="6">
        <v>2</v>
      </c>
      <c r="G20" s="4">
        <v>6</v>
      </c>
      <c r="H20" s="7">
        <v>6</v>
      </c>
      <c r="I20" s="6">
        <v>2</v>
      </c>
      <c r="J20" s="4">
        <v>10</v>
      </c>
      <c r="K20" s="7">
        <v>8</v>
      </c>
      <c r="L20" s="18">
        <f t="shared" si="0"/>
        <v>42</v>
      </c>
      <c r="M20" s="44">
        <f t="shared" si="1"/>
        <v>3850</v>
      </c>
    </row>
    <row r="21" spans="1:13" s="45" customFormat="1" ht="14.25" customHeight="1" x14ac:dyDescent="0.2">
      <c r="A21" s="54" t="s">
        <v>9</v>
      </c>
      <c r="B21" s="8">
        <v>1</v>
      </c>
      <c r="C21" s="9">
        <v>2</v>
      </c>
      <c r="D21" s="8">
        <v>1</v>
      </c>
      <c r="E21" s="9">
        <v>3</v>
      </c>
      <c r="F21" s="8">
        <v>0</v>
      </c>
      <c r="G21" s="3">
        <v>8</v>
      </c>
      <c r="H21" s="9">
        <v>8</v>
      </c>
      <c r="I21" s="8">
        <v>2</v>
      </c>
      <c r="J21" s="3">
        <v>14</v>
      </c>
      <c r="K21" s="9">
        <v>8</v>
      </c>
      <c r="L21" s="43">
        <f t="shared" si="0"/>
        <v>47</v>
      </c>
      <c r="M21" s="44">
        <f t="shared" si="1"/>
        <v>4140</v>
      </c>
    </row>
    <row r="22" spans="1:13" ht="14.25" customHeight="1" x14ac:dyDescent="0.2">
      <c r="A22" s="20" t="s">
        <v>10</v>
      </c>
      <c r="B22" s="6">
        <v>2</v>
      </c>
      <c r="C22" s="7">
        <v>10</v>
      </c>
      <c r="D22" s="6">
        <v>3</v>
      </c>
      <c r="E22" s="7">
        <v>6</v>
      </c>
      <c r="F22" s="64">
        <v>2</v>
      </c>
      <c r="G22" s="65">
        <v>18</v>
      </c>
      <c r="H22" s="66">
        <v>9</v>
      </c>
      <c r="I22" s="6">
        <v>4</v>
      </c>
      <c r="J22" s="4">
        <v>11</v>
      </c>
      <c r="K22" s="7">
        <v>16</v>
      </c>
      <c r="L22" s="18">
        <f t="shared" si="0"/>
        <v>81</v>
      </c>
      <c r="M22" s="44">
        <f t="shared" si="1"/>
        <v>7275</v>
      </c>
    </row>
    <row r="23" spans="1:13" ht="14.25" customHeight="1" x14ac:dyDescent="0.2">
      <c r="A23" s="20" t="s">
        <v>11</v>
      </c>
      <c r="B23" s="6">
        <v>2</v>
      </c>
      <c r="C23" s="7">
        <v>10</v>
      </c>
      <c r="D23" s="6">
        <v>3</v>
      </c>
      <c r="E23" s="7">
        <v>6</v>
      </c>
      <c r="F23" s="64">
        <v>2</v>
      </c>
      <c r="G23" s="65">
        <v>18</v>
      </c>
      <c r="H23" s="66">
        <v>9</v>
      </c>
      <c r="I23" s="6">
        <v>2</v>
      </c>
      <c r="J23" s="4">
        <v>11</v>
      </c>
      <c r="K23" s="7">
        <v>16</v>
      </c>
      <c r="L23" s="18">
        <f t="shared" si="0"/>
        <v>79</v>
      </c>
      <c r="M23" s="44">
        <f t="shared" si="1"/>
        <v>6995</v>
      </c>
    </row>
    <row r="24" spans="1:13" ht="14.25" customHeight="1" x14ac:dyDescent="0.2">
      <c r="A24" s="20" t="s">
        <v>12</v>
      </c>
      <c r="B24" s="6">
        <v>1</v>
      </c>
      <c r="C24" s="7">
        <v>5</v>
      </c>
      <c r="D24" s="6">
        <v>2</v>
      </c>
      <c r="E24" s="7">
        <v>5</v>
      </c>
      <c r="F24" s="64">
        <v>1</v>
      </c>
      <c r="G24" s="65">
        <v>7</v>
      </c>
      <c r="H24" s="66">
        <v>7</v>
      </c>
      <c r="I24" s="6">
        <v>2</v>
      </c>
      <c r="J24" s="4">
        <v>11</v>
      </c>
      <c r="K24" s="7">
        <v>4</v>
      </c>
      <c r="L24" s="18">
        <f t="shared" si="0"/>
        <v>45</v>
      </c>
      <c r="M24" s="44">
        <f t="shared" si="1"/>
        <v>4305</v>
      </c>
    </row>
    <row r="25" spans="1:13" ht="14.25" customHeight="1" x14ac:dyDescent="0.2">
      <c r="A25" s="20" t="s">
        <v>25</v>
      </c>
      <c r="B25" s="6">
        <v>2</v>
      </c>
      <c r="C25" s="7">
        <v>5</v>
      </c>
      <c r="D25" s="6">
        <v>2</v>
      </c>
      <c r="E25" s="7">
        <v>6</v>
      </c>
      <c r="F25" s="64">
        <v>1</v>
      </c>
      <c r="G25" s="65">
        <v>12</v>
      </c>
      <c r="H25" s="66">
        <v>6</v>
      </c>
      <c r="I25" s="6">
        <v>4</v>
      </c>
      <c r="J25" s="4">
        <v>8</v>
      </c>
      <c r="K25" s="7">
        <v>16</v>
      </c>
      <c r="L25" s="18">
        <f t="shared" si="0"/>
        <v>62</v>
      </c>
      <c r="M25" s="44">
        <f t="shared" si="1"/>
        <v>5370</v>
      </c>
    </row>
    <row r="26" spans="1:13" ht="14.25" customHeight="1" x14ac:dyDescent="0.2">
      <c r="A26" s="20" t="s">
        <v>26</v>
      </c>
      <c r="B26" s="6">
        <v>2</v>
      </c>
      <c r="C26" s="7">
        <v>5</v>
      </c>
      <c r="D26" s="6">
        <v>2</v>
      </c>
      <c r="E26" s="7">
        <v>6</v>
      </c>
      <c r="F26" s="64">
        <v>1</v>
      </c>
      <c r="G26" s="65">
        <v>12</v>
      </c>
      <c r="H26" s="66">
        <v>6</v>
      </c>
      <c r="I26" s="6">
        <v>2</v>
      </c>
      <c r="J26" s="4">
        <v>8</v>
      </c>
      <c r="K26" s="7">
        <v>16</v>
      </c>
      <c r="L26" s="18">
        <f t="shared" si="0"/>
        <v>60</v>
      </c>
      <c r="M26" s="44">
        <f t="shared" si="1"/>
        <v>5090</v>
      </c>
    </row>
    <row r="27" spans="1:13" ht="14.25" customHeight="1" x14ac:dyDescent="0.2">
      <c r="A27" s="20" t="s">
        <v>27</v>
      </c>
      <c r="B27" s="8">
        <v>1</v>
      </c>
      <c r="C27" s="9">
        <v>5</v>
      </c>
      <c r="D27" s="8">
        <v>1</v>
      </c>
      <c r="E27" s="9">
        <v>3</v>
      </c>
      <c r="F27" s="67">
        <v>1</v>
      </c>
      <c r="G27" s="68">
        <v>7</v>
      </c>
      <c r="H27" s="69">
        <v>7</v>
      </c>
      <c r="I27" s="8">
        <v>2</v>
      </c>
      <c r="J27" s="3">
        <v>8</v>
      </c>
      <c r="K27" s="9">
        <v>4</v>
      </c>
      <c r="L27" s="5">
        <f t="shared" si="0"/>
        <v>39</v>
      </c>
      <c r="M27" s="48">
        <f t="shared" si="1"/>
        <v>3665</v>
      </c>
    </row>
    <row r="28" spans="1:13" x14ac:dyDescent="0.2">
      <c r="A28" s="18"/>
      <c r="B28" s="18">
        <f>SUM(B13:B27)</f>
        <v>28</v>
      </c>
      <c r="C28" s="18">
        <f t="shared" ref="C28:K28" si="2">SUM(C13:C27)</f>
        <v>70</v>
      </c>
      <c r="D28" s="18">
        <f t="shared" si="2"/>
        <v>30</v>
      </c>
      <c r="E28" s="18">
        <f t="shared" si="2"/>
        <v>64</v>
      </c>
      <c r="F28" s="18">
        <f t="shared" si="2"/>
        <v>28</v>
      </c>
      <c r="G28" s="18">
        <f>SUM(G13:G27)</f>
        <v>158</v>
      </c>
      <c r="H28" s="18">
        <f t="shared" si="2"/>
        <v>128</v>
      </c>
      <c r="I28" s="18">
        <f t="shared" si="2"/>
        <v>42</v>
      </c>
      <c r="J28" s="18">
        <f t="shared" ref="J28" si="3">SUM(J13:J27)</f>
        <v>214</v>
      </c>
      <c r="K28" s="18">
        <f t="shared" si="2"/>
        <v>148</v>
      </c>
      <c r="L28" s="10">
        <f>SUM(L13:L27)</f>
        <v>910</v>
      </c>
      <c r="M28" s="11">
        <f>SUM(M13:M27)</f>
        <v>83300</v>
      </c>
    </row>
    <row r="29" spans="1:13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">
      <c r="A30" s="31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 x14ac:dyDescent="0.2">
      <c r="A31" s="3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2">
      <c r="A32" s="31"/>
      <c r="B32" s="63"/>
      <c r="C32" s="63"/>
      <c r="D32" s="62" t="s">
        <v>47</v>
      </c>
      <c r="E32" s="18"/>
      <c r="F32" s="63">
        <f>SUM(F14:F15,F22:F27,F17)</f>
        <v>10</v>
      </c>
      <c r="G32" s="63">
        <f t="shared" ref="G32:H32" si="4">SUM(G14:G15,G22:G27,G17)</f>
        <v>96</v>
      </c>
      <c r="H32" s="63">
        <f t="shared" si="4"/>
        <v>66</v>
      </c>
      <c r="I32" s="18"/>
      <c r="J32" s="18"/>
      <c r="K32" s="18"/>
      <c r="L32" s="18"/>
      <c r="M32" s="18"/>
    </row>
    <row r="33" spans="1:13" x14ac:dyDescent="0.2">
      <c r="A33" s="31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2">
      <c r="A34" s="3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</sheetData>
  <mergeCells count="9">
    <mergeCell ref="I9:K9"/>
    <mergeCell ref="C2:D2"/>
    <mergeCell ref="C3:D3"/>
    <mergeCell ref="C4:D4"/>
    <mergeCell ref="C5:D5"/>
    <mergeCell ref="C6:D6"/>
    <mergeCell ref="B9:C9"/>
    <mergeCell ref="D9:E9"/>
    <mergeCell ref="F9:H9"/>
  </mergeCells>
  <pageMargins left="0.7" right="0.7" top="0.78740157499999996" bottom="0.78740157499999996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zoomScale="145" zoomScaleNormal="145" workbookViewId="0">
      <selection activeCell="B3" sqref="B3"/>
    </sheetView>
  </sheetViews>
  <sheetFormatPr baseColWidth="10" defaultRowHeight="12" x14ac:dyDescent="0.2"/>
  <cols>
    <col min="1" max="1" width="34.42578125" style="34" bestFit="1" customWidth="1"/>
    <col min="2" max="3" width="11.42578125" style="34"/>
    <col min="4" max="5" width="11.7109375" style="34" bestFit="1" customWidth="1"/>
    <col min="6" max="16384" width="11.42578125" style="34"/>
  </cols>
  <sheetData>
    <row r="3" spans="1:7" x14ac:dyDescent="0.2">
      <c r="A3" s="33"/>
      <c r="B3" s="33"/>
      <c r="C3" s="33"/>
      <c r="D3" s="33"/>
      <c r="E3" s="33"/>
      <c r="F3" s="33"/>
      <c r="G3" s="33"/>
    </row>
    <row r="4" spans="1:7" ht="22.5" customHeight="1" x14ac:dyDescent="0.2">
      <c r="A4" s="33"/>
      <c r="B4" s="33"/>
      <c r="C4" s="33"/>
      <c r="D4" s="33"/>
      <c r="E4" s="33"/>
      <c r="F4" s="33"/>
      <c r="G4" s="33"/>
    </row>
    <row r="5" spans="1:7" ht="26.25" customHeight="1" x14ac:dyDescent="0.2">
      <c r="A5" s="35" t="s">
        <v>0</v>
      </c>
      <c r="B5" s="36" t="s">
        <v>44</v>
      </c>
      <c r="C5" s="36" t="s">
        <v>13</v>
      </c>
      <c r="D5" s="36" t="s">
        <v>37</v>
      </c>
      <c r="E5" s="36" t="s">
        <v>45</v>
      </c>
      <c r="F5" s="36" t="s">
        <v>29</v>
      </c>
      <c r="G5" s="33"/>
    </row>
    <row r="6" spans="1:7" x14ac:dyDescent="0.2">
      <c r="A6" s="37"/>
      <c r="B6" s="38" t="s">
        <v>43</v>
      </c>
      <c r="C6" s="38" t="s">
        <v>38</v>
      </c>
      <c r="D6" s="39" t="s">
        <v>39</v>
      </c>
      <c r="E6" s="39" t="s">
        <v>46</v>
      </c>
      <c r="F6" s="38" t="s">
        <v>30</v>
      </c>
      <c r="G6" s="33"/>
    </row>
    <row r="7" spans="1:7" x14ac:dyDescent="0.2">
      <c r="A7" s="40" t="s">
        <v>1</v>
      </c>
      <c r="B7" s="37">
        <f>Kalkulation!B13+Kalkulation!D13+Kalkulation!F13+Kalkulation!I13</f>
        <v>10</v>
      </c>
      <c r="C7" s="37">
        <f>Kalkulation!C13+Kalkulation!E13+Kalkulation!G13+Kalkulation!K13</f>
        <v>34</v>
      </c>
      <c r="D7" s="37">
        <f>Kalkulation!G13</f>
        <v>12</v>
      </c>
      <c r="E7" s="37">
        <f>Kalkulation!K13</f>
        <v>8</v>
      </c>
      <c r="F7" s="37">
        <f>SUM(B7:E7)</f>
        <v>64</v>
      </c>
      <c r="G7" s="33"/>
    </row>
    <row r="8" spans="1:7" x14ac:dyDescent="0.2">
      <c r="A8" s="40" t="s">
        <v>2</v>
      </c>
      <c r="B8" s="37">
        <f>Kalkulation!B14+Kalkulation!D14+Kalkulation!F14+Kalkulation!I14</f>
        <v>4</v>
      </c>
      <c r="C8" s="37">
        <f>Kalkulation!C14+Kalkulation!E14+Kalkulation!G14+Kalkulation!K14</f>
        <v>14</v>
      </c>
      <c r="D8" s="37">
        <f>Kalkulation!G14</f>
        <v>6</v>
      </c>
      <c r="E8" s="37">
        <f>Kalkulation!K14</f>
        <v>4</v>
      </c>
      <c r="F8" s="37">
        <f t="shared" ref="F8:F22" si="0">SUM(B8:E8)</f>
        <v>28</v>
      </c>
      <c r="G8" s="33"/>
    </row>
    <row r="9" spans="1:7" x14ac:dyDescent="0.2">
      <c r="A9" s="40" t="s">
        <v>3</v>
      </c>
      <c r="B9" s="37">
        <f>Kalkulation!B15+Kalkulation!D15+Kalkulation!F15+Kalkulation!I15</f>
        <v>4</v>
      </c>
      <c r="C9" s="37">
        <f>Kalkulation!C15+Kalkulation!E15+Kalkulation!G15+Kalkulation!K15</f>
        <v>17</v>
      </c>
      <c r="D9" s="37">
        <f>Kalkulation!G15</f>
        <v>8</v>
      </c>
      <c r="E9" s="37">
        <f>Kalkulation!K15</f>
        <v>4</v>
      </c>
      <c r="F9" s="37">
        <f t="shared" si="0"/>
        <v>33</v>
      </c>
      <c r="G9" s="33"/>
    </row>
    <row r="10" spans="1:7" x14ac:dyDescent="0.2">
      <c r="A10" s="40" t="s">
        <v>4</v>
      </c>
      <c r="B10" s="37">
        <f>Kalkulation!B16+Kalkulation!D16+Kalkulation!F16+Kalkulation!I16</f>
        <v>11</v>
      </c>
      <c r="C10" s="37">
        <f>Kalkulation!C16+Kalkulation!E16+Kalkulation!G16+Kalkulation!K16</f>
        <v>25</v>
      </c>
      <c r="D10" s="37">
        <f>Kalkulation!G16</f>
        <v>10</v>
      </c>
      <c r="E10" s="37">
        <f>Kalkulation!K16</f>
        <v>8</v>
      </c>
      <c r="F10" s="37">
        <f t="shared" si="0"/>
        <v>54</v>
      </c>
      <c r="G10" s="33"/>
    </row>
    <row r="11" spans="1:7" x14ac:dyDescent="0.2">
      <c r="A11" s="40" t="s">
        <v>5</v>
      </c>
      <c r="B11" s="37">
        <f>Kalkulation!B17+Kalkulation!D17+Kalkulation!F17+Kalkulation!I17</f>
        <v>6</v>
      </c>
      <c r="C11" s="37">
        <f>Kalkulation!C17+Kalkulation!E17+Kalkulation!G17+Kalkulation!K17</f>
        <v>17</v>
      </c>
      <c r="D11" s="37">
        <f>Kalkulation!G17</f>
        <v>8</v>
      </c>
      <c r="E11" s="37">
        <f>Kalkulation!K17</f>
        <v>4</v>
      </c>
      <c r="F11" s="37">
        <f t="shared" si="0"/>
        <v>35</v>
      </c>
      <c r="G11" s="33"/>
    </row>
    <row r="12" spans="1:7" x14ac:dyDescent="0.2">
      <c r="A12" s="40" t="s">
        <v>6</v>
      </c>
      <c r="B12" s="37">
        <f>Kalkulation!B18+Kalkulation!D18+Kalkulation!F18+Kalkulation!I18</f>
        <v>16</v>
      </c>
      <c r="C12" s="37">
        <f>Kalkulation!C18+Kalkulation!E18+Kalkulation!G18+Kalkulation!K18</f>
        <v>36</v>
      </c>
      <c r="D12" s="37">
        <f>Kalkulation!G18</f>
        <v>12</v>
      </c>
      <c r="E12" s="37">
        <f>Kalkulation!K18</f>
        <v>16</v>
      </c>
      <c r="F12" s="37">
        <f t="shared" si="0"/>
        <v>80</v>
      </c>
      <c r="G12" s="33"/>
    </row>
    <row r="13" spans="1:7" x14ac:dyDescent="0.2">
      <c r="A13" s="40" t="s">
        <v>7</v>
      </c>
      <c r="B13" s="37">
        <f>Kalkulation!B19+Kalkulation!D19+Kalkulation!F19+Kalkulation!I19</f>
        <v>18</v>
      </c>
      <c r="C13" s="37">
        <f>Kalkulation!C19+Kalkulation!E19+Kalkulation!G19+Kalkulation!K19</f>
        <v>40</v>
      </c>
      <c r="D13" s="37">
        <f>Kalkulation!G19</f>
        <v>14</v>
      </c>
      <c r="E13" s="37">
        <f>Kalkulation!K19</f>
        <v>16</v>
      </c>
      <c r="F13" s="37">
        <f t="shared" si="0"/>
        <v>88</v>
      </c>
      <c r="G13" s="33"/>
    </row>
    <row r="14" spans="1:7" x14ac:dyDescent="0.2">
      <c r="A14" s="40" t="s">
        <v>8</v>
      </c>
      <c r="B14" s="37">
        <f>Kalkulation!B20+Kalkulation!D20+Kalkulation!F20+Kalkulation!I20</f>
        <v>8</v>
      </c>
      <c r="C14" s="37">
        <f>Kalkulation!C20+Kalkulation!E20+Kalkulation!G20+Kalkulation!K20</f>
        <v>18</v>
      </c>
      <c r="D14" s="37">
        <f>Kalkulation!G20</f>
        <v>6</v>
      </c>
      <c r="E14" s="37">
        <f>Kalkulation!K20</f>
        <v>8</v>
      </c>
      <c r="F14" s="37">
        <f t="shared" si="0"/>
        <v>40</v>
      </c>
      <c r="G14" s="33"/>
    </row>
    <row r="15" spans="1:7" x14ac:dyDescent="0.2">
      <c r="A15" s="40" t="s">
        <v>9</v>
      </c>
      <c r="B15" s="37">
        <f>Kalkulation!B21+Kalkulation!D21+Kalkulation!F21+Kalkulation!I21</f>
        <v>4</v>
      </c>
      <c r="C15" s="37">
        <f>Kalkulation!C21+Kalkulation!E21+Kalkulation!G21+Kalkulation!K21</f>
        <v>21</v>
      </c>
      <c r="D15" s="37">
        <f>Kalkulation!G21</f>
        <v>8</v>
      </c>
      <c r="E15" s="37">
        <f>Kalkulation!K21</f>
        <v>8</v>
      </c>
      <c r="F15" s="37">
        <f t="shared" si="0"/>
        <v>41</v>
      </c>
      <c r="G15" s="33"/>
    </row>
    <row r="16" spans="1:7" x14ac:dyDescent="0.2">
      <c r="A16" s="40" t="s">
        <v>10</v>
      </c>
      <c r="B16" s="37">
        <f>Kalkulation!B22+Kalkulation!D22+Kalkulation!F22+Kalkulation!I22</f>
        <v>11</v>
      </c>
      <c r="C16" s="37">
        <f>Kalkulation!C22+Kalkulation!E22+Kalkulation!G22+Kalkulation!K22</f>
        <v>50</v>
      </c>
      <c r="D16" s="37">
        <f>Kalkulation!G22</f>
        <v>18</v>
      </c>
      <c r="E16" s="37">
        <f>Kalkulation!K22</f>
        <v>16</v>
      </c>
      <c r="F16" s="37">
        <f t="shared" si="0"/>
        <v>95</v>
      </c>
      <c r="G16" s="33"/>
    </row>
    <row r="17" spans="1:7" x14ac:dyDescent="0.2">
      <c r="A17" s="40" t="s">
        <v>11</v>
      </c>
      <c r="B17" s="37">
        <f>Kalkulation!B23+Kalkulation!D23+Kalkulation!F23+Kalkulation!I23</f>
        <v>9</v>
      </c>
      <c r="C17" s="37">
        <f>Kalkulation!C23+Kalkulation!E23+Kalkulation!G23+Kalkulation!K23</f>
        <v>50</v>
      </c>
      <c r="D17" s="37">
        <f>Kalkulation!G23</f>
        <v>18</v>
      </c>
      <c r="E17" s="37">
        <f>Kalkulation!K23</f>
        <v>16</v>
      </c>
      <c r="F17" s="37">
        <f t="shared" si="0"/>
        <v>93</v>
      </c>
      <c r="G17" s="33"/>
    </row>
    <row r="18" spans="1:7" x14ac:dyDescent="0.2">
      <c r="A18" s="40" t="s">
        <v>12</v>
      </c>
      <c r="B18" s="37">
        <f>Kalkulation!B24+Kalkulation!D24+Kalkulation!F24+Kalkulation!I24</f>
        <v>6</v>
      </c>
      <c r="C18" s="37">
        <f>Kalkulation!C24+Kalkulation!E24+Kalkulation!G24+Kalkulation!K24</f>
        <v>21</v>
      </c>
      <c r="D18" s="37">
        <f>Kalkulation!G24</f>
        <v>7</v>
      </c>
      <c r="E18" s="37">
        <f>Kalkulation!K24</f>
        <v>4</v>
      </c>
      <c r="F18" s="37">
        <f t="shared" si="0"/>
        <v>38</v>
      </c>
      <c r="G18" s="33"/>
    </row>
    <row r="19" spans="1:7" x14ac:dyDescent="0.2">
      <c r="A19" s="40" t="s">
        <v>25</v>
      </c>
      <c r="B19" s="37">
        <f>Kalkulation!B25+Kalkulation!D25+Kalkulation!F25+Kalkulation!I25</f>
        <v>9</v>
      </c>
      <c r="C19" s="37">
        <f>Kalkulation!C25+Kalkulation!E25+Kalkulation!G25+Kalkulation!K25</f>
        <v>39</v>
      </c>
      <c r="D19" s="37">
        <f>Kalkulation!G25</f>
        <v>12</v>
      </c>
      <c r="E19" s="37">
        <f>Kalkulation!K25</f>
        <v>16</v>
      </c>
      <c r="F19" s="37">
        <f t="shared" si="0"/>
        <v>76</v>
      </c>
      <c r="G19" s="33"/>
    </row>
    <row r="20" spans="1:7" x14ac:dyDescent="0.2">
      <c r="A20" s="40" t="s">
        <v>26</v>
      </c>
      <c r="B20" s="37">
        <f>Kalkulation!B26+Kalkulation!D26+Kalkulation!F26+Kalkulation!I26</f>
        <v>7</v>
      </c>
      <c r="C20" s="37">
        <f>Kalkulation!C26+Kalkulation!E26+Kalkulation!G26+Kalkulation!K26</f>
        <v>39</v>
      </c>
      <c r="D20" s="37">
        <f>Kalkulation!G26</f>
        <v>12</v>
      </c>
      <c r="E20" s="37">
        <f>Kalkulation!K26</f>
        <v>16</v>
      </c>
      <c r="F20" s="37">
        <f t="shared" si="0"/>
        <v>74</v>
      </c>
      <c r="G20" s="33"/>
    </row>
    <row r="21" spans="1:7" x14ac:dyDescent="0.2">
      <c r="A21" s="40" t="s">
        <v>27</v>
      </c>
      <c r="B21" s="41">
        <f>Kalkulation!B27+Kalkulation!D27+Kalkulation!F27+Kalkulation!I27</f>
        <v>5</v>
      </c>
      <c r="C21" s="41">
        <f>Kalkulation!C27+Kalkulation!E27+Kalkulation!G27+Kalkulation!K27</f>
        <v>19</v>
      </c>
      <c r="D21" s="41">
        <f>Kalkulation!G27</f>
        <v>7</v>
      </c>
      <c r="E21" s="41">
        <f>Kalkulation!K27</f>
        <v>4</v>
      </c>
      <c r="F21" s="41">
        <f t="shared" si="0"/>
        <v>35</v>
      </c>
      <c r="G21" s="33"/>
    </row>
    <row r="22" spans="1:7" x14ac:dyDescent="0.2">
      <c r="A22" s="37"/>
      <c r="B22" s="37">
        <f>SUM(B7:B21)</f>
        <v>128</v>
      </c>
      <c r="C22" s="37">
        <f t="shared" ref="C22" si="1">SUM(C7:C21)</f>
        <v>440</v>
      </c>
      <c r="D22" s="37">
        <f t="shared" ref="D22" si="2">SUM(D7:D21)</f>
        <v>158</v>
      </c>
      <c r="E22" s="37">
        <f>SUM(E7:E21)</f>
        <v>148</v>
      </c>
      <c r="F22" s="37">
        <f t="shared" si="0"/>
        <v>874</v>
      </c>
      <c r="G22" s="3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Kalkulation</vt:lpstr>
      <vt:lpstr>Zusammenstellung für HO Word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Falzone Lorenzo</dc:creator>
  <cp:lastModifiedBy>Falzone Lorenzo</cp:lastModifiedBy>
  <cp:lastPrinted>2013-03-15T14:41:03Z</cp:lastPrinted>
  <dcterms:created xsi:type="dcterms:W3CDTF">2013-03-15T11:59:56Z</dcterms:created>
  <dcterms:modified xsi:type="dcterms:W3CDTF">2013-04-02T09:43:06Z</dcterms:modified>
</cp:coreProperties>
</file>