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4795" windowHeight="11505"/>
  </bookViews>
  <sheets>
    <sheet name="Kalkulation" sheetId="3" r:id="rId1"/>
    <sheet name="Zusammenstellung für HO Word" sheetId="4" r:id="rId2"/>
  </sheets>
  <calcPr calcId="145621" iterate="1" iterateCount="1000" iterateDelta="1E-4"/>
</workbook>
</file>

<file path=xl/calcChain.xml><?xml version="1.0" encoding="utf-8"?>
<calcChain xmlns="http://schemas.openxmlformats.org/spreadsheetml/2006/main">
  <c r="E12" i="4" l="1"/>
  <c r="E13" i="4"/>
  <c r="E16" i="4"/>
  <c r="E17" i="4"/>
  <c r="E18" i="4"/>
  <c r="E19" i="4"/>
  <c r="E20" i="4"/>
  <c r="E21" i="4"/>
  <c r="E7" i="4"/>
  <c r="B8" i="4"/>
  <c r="C8" i="4"/>
  <c r="E8" i="4" s="1"/>
  <c r="D8" i="4"/>
  <c r="B9" i="4"/>
  <c r="C9" i="4"/>
  <c r="E9" i="4" s="1"/>
  <c r="D9" i="4"/>
  <c r="B10" i="4"/>
  <c r="C10" i="4"/>
  <c r="E10" i="4" s="1"/>
  <c r="D10" i="4"/>
  <c r="B11" i="4"/>
  <c r="C11" i="4"/>
  <c r="E11" i="4" s="1"/>
  <c r="D11" i="4"/>
  <c r="B12" i="4"/>
  <c r="C12" i="4"/>
  <c r="D12" i="4"/>
  <c r="B13" i="4"/>
  <c r="C13" i="4"/>
  <c r="D13" i="4"/>
  <c r="B14" i="4"/>
  <c r="C14" i="4"/>
  <c r="E14" i="4" s="1"/>
  <c r="D14" i="4"/>
  <c r="B15" i="4"/>
  <c r="E15" i="4" s="1"/>
  <c r="C15" i="4"/>
  <c r="D15" i="4"/>
  <c r="D22" i="4" s="1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D7" i="4"/>
  <c r="C7" i="4"/>
  <c r="B7" i="4"/>
  <c r="C28" i="3"/>
  <c r="D28" i="3"/>
  <c r="E28" i="3"/>
  <c r="F28" i="3"/>
  <c r="G28" i="3"/>
  <c r="H28" i="3"/>
  <c r="B32" i="3" s="1"/>
  <c r="I28" i="3"/>
  <c r="J28" i="3"/>
  <c r="B28" i="3"/>
  <c r="B22" i="4" l="1"/>
  <c r="C22" i="4"/>
  <c r="E22" i="4" s="1"/>
  <c r="B31" i="3"/>
  <c r="B30" i="3"/>
  <c r="K13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 l="1"/>
  <c r="L28" i="3"/>
</calcChain>
</file>

<file path=xl/sharedStrings.xml><?xml version="1.0" encoding="utf-8"?>
<sst xmlns="http://schemas.openxmlformats.org/spreadsheetml/2006/main" count="82" uniqueCount="44">
  <si>
    <t>Bauwerk</t>
  </si>
  <si>
    <t>1.530 UEF Zubringer AS Sissach</t>
  </si>
  <si>
    <t>6.210 SM Zubringer AS Sissach</t>
  </si>
  <si>
    <t>6.300 SM Ebenrain Süd LU</t>
  </si>
  <si>
    <t>6.303 SM Niederdiegten LU</t>
  </si>
  <si>
    <t>6.304 SM Mitteldiegten LU</t>
  </si>
  <si>
    <t>6.306 SM Oberburg Nord LU</t>
  </si>
  <si>
    <t>6.307 SM Schaubrain BS</t>
  </si>
  <si>
    <t>6.308 SM Than BS</t>
  </si>
  <si>
    <t>6.542 Flügelmauer Brücke AS Sissach</t>
  </si>
  <si>
    <t>4.502.1 Tunnel Ebenrain Röhre West</t>
  </si>
  <si>
    <t>4.502.2 Tunnel Ebenrain Röhre Ost</t>
  </si>
  <si>
    <t>4.502.3 Tunnel Ebenrain Tunnelzentrale</t>
  </si>
  <si>
    <t>C</t>
  </si>
  <si>
    <t>Inspekteure</t>
  </si>
  <si>
    <t>D</t>
  </si>
  <si>
    <t>G</t>
  </si>
  <si>
    <t>E</t>
  </si>
  <si>
    <t>Erfassung EP-Bericht</t>
  </si>
  <si>
    <t>Organisation / Administration</t>
  </si>
  <si>
    <t>Leiter ZE</t>
  </si>
  <si>
    <t>Leiter Zustandserfassung</t>
  </si>
  <si>
    <t xml:space="preserve">Kat. </t>
  </si>
  <si>
    <t>Inspektuere, Hilfspersonal</t>
  </si>
  <si>
    <t>H-Ansatz [CHF]</t>
  </si>
  <si>
    <t>Insp.</t>
  </si>
  <si>
    <t>4.503.1 Tunnel Oberburg Röhre West</t>
  </si>
  <si>
    <t>4.503.2 Tunnel Oberburg Röhre Ost</t>
  </si>
  <si>
    <t>4.503.3 Tunnel Oberburg Tunnelzentrale</t>
  </si>
  <si>
    <t>Betrag</t>
  </si>
  <si>
    <t xml:space="preserve">Summe </t>
  </si>
  <si>
    <t>[h]</t>
  </si>
  <si>
    <t xml:space="preserve"> [CHF]</t>
  </si>
  <si>
    <t>Insp. / Hilfspersonal</t>
  </si>
  <si>
    <t>F</t>
  </si>
  <si>
    <t>Inspekteure (Ing. / Sachbearbeiter)</t>
  </si>
  <si>
    <t>Hilfspersonal</t>
  </si>
  <si>
    <t>Durchführung Inspektion</t>
  </si>
  <si>
    <t>Beschaffung, Studie Grundlagen, Vorbereitung</t>
  </si>
  <si>
    <t>Inspekteure / Hilfspersonal</t>
  </si>
  <si>
    <t>Kat. C</t>
  </si>
  <si>
    <t>Kat. D</t>
  </si>
  <si>
    <t>Kat. E</t>
  </si>
  <si>
    <t>Insp.Leiter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</si>
</sst>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top" wrapText="1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/>
    <xf numFmtId="43" fontId="0" fillId="0" borderId="1" xfId="0" applyNumberFormat="1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2" fillId="0" borderId="0" xfId="0" applyFont="1" applyFill="1" applyBorder="1"/>
    <xf numFmtId="43" fontId="2" fillId="0" borderId="0" xfId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0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 vertical="top" shrinkToFit="1"/>
    </xf>
    <xf numFmtId="43" fontId="0" fillId="0" borderId="0" xfId="0" applyNumberFormat="1" applyFont="1" applyBorder="1"/>
    <xf numFmtId="0" fontId="0" fillId="0" borderId="0" xfId="0" applyFont="1" applyBorder="1" applyAlignment="1"/>
    <xf numFmtId="43" fontId="0" fillId="0" borderId="0" xfId="1" applyFont="1" applyAlignment="1">
      <alignment horizontal="right"/>
    </xf>
    <xf numFmtId="0" fontId="0" fillId="0" borderId="2" xfId="0" applyFont="1" applyBorder="1"/>
    <xf numFmtId="0" fontId="0" fillId="0" borderId="8" xfId="0" applyFont="1" applyBorder="1"/>
    <xf numFmtId="0" fontId="0" fillId="0" borderId="3" xfId="0" applyFont="1" applyBorder="1"/>
    <xf numFmtId="0" fontId="0" fillId="0" borderId="6" xfId="0" applyFont="1" applyBorder="1" applyAlignment="1">
      <alignment horizontal="left" vertical="top" wrapText="1"/>
    </xf>
    <xf numFmtId="0" fontId="0" fillId="0" borderId="1" xfId="0" applyFont="1" applyFill="1" applyBorder="1" applyAlignme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 shrinkToFit="1"/>
    </xf>
    <xf numFmtId="0" fontId="3" fillId="0" borderId="5" xfId="0" applyFont="1" applyBorder="1" applyAlignment="1">
      <alignment horizontal="center"/>
    </xf>
    <xf numFmtId="0" fontId="0" fillId="2" borderId="0" xfId="0" applyFont="1" applyFill="1" applyBorder="1" applyAlignment="1">
      <alignment horizontal="left" vertical="top" shrinkToFit="1"/>
    </xf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4" fillId="0" borderId="0" xfId="0" applyFont="1" applyBorder="1"/>
    <xf numFmtId="0" fontId="4" fillId="0" borderId="0" xfId="0" applyFont="1"/>
    <xf numFmtId="0" fontId="5" fillId="3" borderId="0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center" vertical="top" wrapText="1"/>
    </xf>
    <xf numFmtId="0" fontId="4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wrapText="1" shrinkToFit="1"/>
    </xf>
    <xf numFmtId="0" fontId="4" fillId="3" borderId="0" xfId="0" applyFont="1" applyFill="1" applyBorder="1" applyAlignment="1">
      <alignment horizontal="left" vertical="top" shrinkToFit="1"/>
    </xf>
    <xf numFmtId="0" fontId="4" fillId="3" borderId="1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43" fontId="0" fillId="0" borderId="0" xfId="1" applyFont="1" applyBorder="1" applyAlignment="1">
      <alignment horizontal="right"/>
    </xf>
    <xf numFmtId="43" fontId="0" fillId="0" borderId="5" xfId="1" applyFont="1" applyBorder="1" applyAlignment="1">
      <alignment horizontal="right"/>
    </xf>
    <xf numFmtId="43" fontId="0" fillId="0" borderId="1" xfId="1" applyFont="1" applyBorder="1" applyAlignment="1">
      <alignment horizontal="right"/>
    </xf>
    <xf numFmtId="43" fontId="0" fillId="0" borderId="7" xfId="1" applyFont="1" applyBorder="1" applyAlignment="1">
      <alignment horizontal="right"/>
    </xf>
    <xf numFmtId="0" fontId="0" fillId="0" borderId="8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shrinkToFit="1"/>
    </xf>
    <xf numFmtId="0" fontId="0" fillId="0" borderId="0" xfId="0" applyFont="1" applyFill="1" applyBorder="1"/>
    <xf numFmtId="43" fontId="0" fillId="0" borderId="0" xfId="0" applyNumberFormat="1" applyFont="1" applyFill="1" applyBorder="1"/>
    <xf numFmtId="0" fontId="0" fillId="0" borderId="0" xfId="0" applyFon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115" zoomScaleNormal="115" zoomScaleSheetLayoutView="130" workbookViewId="0">
      <selection activeCell="D23" sqref="D23"/>
    </sheetView>
  </sheetViews>
  <sheetFormatPr baseColWidth="10" defaultRowHeight="12.75" x14ac:dyDescent="0.2"/>
  <cols>
    <col min="1" max="1" width="34.140625" style="1" customWidth="1"/>
    <col min="2" max="7" width="9.5703125" style="1" customWidth="1"/>
    <col min="8" max="8" width="10.5703125" style="1" customWidth="1"/>
    <col min="9" max="10" width="9.5703125" style="1" customWidth="1"/>
    <col min="11" max="11" width="8" style="1" bestFit="1" customWidth="1"/>
    <col min="12" max="16384" width="11.42578125" style="1"/>
  </cols>
  <sheetData>
    <row r="1" spans="1:12" x14ac:dyDescent="0.2">
      <c r="A1" s="25"/>
      <c r="B1" s="26" t="s">
        <v>22</v>
      </c>
      <c r="C1" s="26" t="s">
        <v>24</v>
      </c>
      <c r="D1" s="27"/>
    </row>
    <row r="2" spans="1:12" x14ac:dyDescent="0.2">
      <c r="A2" s="15" t="s">
        <v>21</v>
      </c>
      <c r="B2" s="19" t="s">
        <v>13</v>
      </c>
      <c r="C2" s="50">
        <v>118</v>
      </c>
      <c r="D2" s="51"/>
    </row>
    <row r="3" spans="1:12" x14ac:dyDescent="0.2">
      <c r="A3" s="15" t="s">
        <v>35</v>
      </c>
      <c r="B3" s="23" t="s">
        <v>15</v>
      </c>
      <c r="C3" s="50">
        <v>100</v>
      </c>
      <c r="D3" s="51"/>
    </row>
    <row r="4" spans="1:12" x14ac:dyDescent="0.2">
      <c r="A4" s="15" t="s">
        <v>23</v>
      </c>
      <c r="B4" s="23" t="s">
        <v>17</v>
      </c>
      <c r="C4" s="50">
        <v>75</v>
      </c>
      <c r="D4" s="51"/>
    </row>
    <row r="5" spans="1:12" x14ac:dyDescent="0.2">
      <c r="A5" s="15" t="s">
        <v>36</v>
      </c>
      <c r="B5" s="23" t="s">
        <v>34</v>
      </c>
      <c r="C5" s="50">
        <v>60</v>
      </c>
      <c r="D5" s="51"/>
      <c r="E5" s="19"/>
      <c r="F5" s="19"/>
      <c r="G5" s="19"/>
      <c r="H5" s="19"/>
      <c r="I5" s="19"/>
      <c r="J5" s="19"/>
      <c r="K5" s="19"/>
      <c r="L5" s="19"/>
    </row>
    <row r="6" spans="1:12" x14ac:dyDescent="0.2">
      <c r="A6" s="28" t="s">
        <v>36</v>
      </c>
      <c r="B6" s="29" t="s">
        <v>16</v>
      </c>
      <c r="C6" s="52">
        <v>35</v>
      </c>
      <c r="D6" s="53"/>
      <c r="E6" s="19"/>
      <c r="F6" s="19"/>
      <c r="G6" s="19"/>
      <c r="H6" s="19"/>
      <c r="I6" s="19"/>
      <c r="J6" s="19"/>
      <c r="K6" s="19"/>
      <c r="L6" s="19"/>
    </row>
    <row r="7" spans="1:12" x14ac:dyDescent="0.2">
      <c r="A7" s="2"/>
      <c r="B7" s="14"/>
      <c r="C7" s="24"/>
      <c r="D7" s="24"/>
      <c r="E7" s="19"/>
      <c r="F7" s="19"/>
      <c r="G7" s="19"/>
      <c r="H7" s="19"/>
      <c r="I7" s="19"/>
      <c r="J7" s="19"/>
      <c r="K7" s="19"/>
      <c r="L7" s="19"/>
    </row>
    <row r="8" spans="1:12" x14ac:dyDescent="0.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ht="43.5" customHeight="1" x14ac:dyDescent="0.2">
      <c r="A9" s="19"/>
      <c r="B9" s="48" t="s">
        <v>38</v>
      </c>
      <c r="C9" s="49"/>
      <c r="D9" s="48" t="s">
        <v>19</v>
      </c>
      <c r="E9" s="49"/>
      <c r="F9" s="48" t="s">
        <v>37</v>
      </c>
      <c r="G9" s="54"/>
      <c r="H9" s="49"/>
      <c r="I9" s="48" t="s">
        <v>18</v>
      </c>
      <c r="J9" s="49"/>
      <c r="K9" s="19" t="s">
        <v>30</v>
      </c>
      <c r="L9" s="19" t="s">
        <v>29</v>
      </c>
    </row>
    <row r="10" spans="1:12" ht="23.25" customHeight="1" x14ac:dyDescent="0.2">
      <c r="A10" s="19"/>
      <c r="B10" s="16" t="s">
        <v>20</v>
      </c>
      <c r="C10" s="17" t="s">
        <v>25</v>
      </c>
      <c r="D10" s="16" t="s">
        <v>20</v>
      </c>
      <c r="E10" s="17" t="s">
        <v>25</v>
      </c>
      <c r="F10" s="16" t="s">
        <v>20</v>
      </c>
      <c r="G10" s="18" t="s">
        <v>25</v>
      </c>
      <c r="H10" s="17" t="s">
        <v>33</v>
      </c>
      <c r="I10" s="16" t="s">
        <v>20</v>
      </c>
      <c r="J10" s="17" t="s">
        <v>25</v>
      </c>
      <c r="K10" s="19"/>
      <c r="L10" s="19"/>
    </row>
    <row r="11" spans="1:12" x14ac:dyDescent="0.2">
      <c r="A11" s="19"/>
      <c r="B11" s="30" t="s">
        <v>13</v>
      </c>
      <c r="C11" s="32" t="s">
        <v>15</v>
      </c>
      <c r="D11" s="30" t="s">
        <v>13</v>
      </c>
      <c r="E11" s="32" t="s">
        <v>15</v>
      </c>
      <c r="F11" s="30" t="s">
        <v>13</v>
      </c>
      <c r="G11" s="20" t="s">
        <v>15</v>
      </c>
      <c r="H11" s="31" t="s">
        <v>17</v>
      </c>
      <c r="I11" s="30" t="s">
        <v>13</v>
      </c>
      <c r="J11" s="32" t="s">
        <v>15</v>
      </c>
      <c r="K11" s="13" t="s">
        <v>31</v>
      </c>
      <c r="L11" s="13" t="s">
        <v>32</v>
      </c>
    </row>
    <row r="12" spans="1:12" ht="4.5" customHeight="1" x14ac:dyDescent="0.2">
      <c r="A12" s="19"/>
      <c r="B12" s="30"/>
      <c r="C12" s="32"/>
      <c r="D12" s="30"/>
      <c r="E12" s="32"/>
      <c r="F12" s="30"/>
      <c r="G12" s="20"/>
      <c r="H12" s="31"/>
      <c r="I12" s="30"/>
      <c r="J12" s="32"/>
      <c r="K12" s="13"/>
      <c r="L12" s="13"/>
    </row>
    <row r="13" spans="1:12" ht="14.25" customHeight="1" x14ac:dyDescent="0.2">
      <c r="A13" s="33" t="s">
        <v>1</v>
      </c>
      <c r="B13" s="45"/>
      <c r="C13" s="46"/>
      <c r="D13" s="45"/>
      <c r="E13" s="46"/>
      <c r="F13" s="45"/>
      <c r="G13" s="47"/>
      <c r="H13" s="46"/>
      <c r="I13" s="45"/>
      <c r="J13" s="46"/>
      <c r="K13" s="19">
        <f>SUM(B13:J13)</f>
        <v>0</v>
      </c>
      <c r="L13" s="22">
        <f>(B13+D13+F13+I13)*$C$2+(C13+E13+G13+J13)*$C$3+H13*$C$4</f>
        <v>0</v>
      </c>
    </row>
    <row r="14" spans="1:12" ht="14.25" customHeight="1" x14ac:dyDescent="0.2">
      <c r="A14" s="21" t="s">
        <v>2</v>
      </c>
      <c r="B14" s="7">
        <v>1</v>
      </c>
      <c r="C14" s="8">
        <v>2</v>
      </c>
      <c r="D14" s="7">
        <v>1</v>
      </c>
      <c r="E14" s="8">
        <v>2</v>
      </c>
      <c r="F14" s="7">
        <v>0</v>
      </c>
      <c r="G14" s="4">
        <v>6</v>
      </c>
      <c r="H14" s="8">
        <v>6</v>
      </c>
      <c r="I14" s="7">
        <v>2</v>
      </c>
      <c r="J14" s="8">
        <v>14</v>
      </c>
      <c r="K14" s="19">
        <f t="shared" ref="K14:K27" si="0">SUM(B14:J14)</f>
        <v>34</v>
      </c>
      <c r="L14" s="22">
        <f t="shared" ref="L14:L27" si="1">(B14+D14+F14+I14)*$C$2+(C14+E14+G14+J14)*$C$3+H14*$C$4</f>
        <v>3322</v>
      </c>
    </row>
    <row r="15" spans="1:12" ht="14.25" customHeight="1" x14ac:dyDescent="0.2">
      <c r="A15" s="21" t="s">
        <v>3</v>
      </c>
      <c r="B15" s="7">
        <v>1</v>
      </c>
      <c r="C15" s="8">
        <v>2</v>
      </c>
      <c r="D15" s="7">
        <v>1</v>
      </c>
      <c r="E15" s="8">
        <v>3</v>
      </c>
      <c r="F15" s="7">
        <v>0</v>
      </c>
      <c r="G15" s="4">
        <v>8</v>
      </c>
      <c r="H15" s="8">
        <v>8</v>
      </c>
      <c r="I15" s="7">
        <v>2</v>
      </c>
      <c r="J15" s="8">
        <v>14</v>
      </c>
      <c r="K15" s="19">
        <f t="shared" si="0"/>
        <v>39</v>
      </c>
      <c r="L15" s="22">
        <f t="shared" si="1"/>
        <v>3772</v>
      </c>
    </row>
    <row r="16" spans="1:12" ht="14.25" customHeight="1" x14ac:dyDescent="0.2">
      <c r="A16" s="21" t="s">
        <v>4</v>
      </c>
      <c r="B16" s="7">
        <v>2</v>
      </c>
      <c r="C16" s="8">
        <v>4</v>
      </c>
      <c r="D16" s="7">
        <v>1</v>
      </c>
      <c r="E16" s="8">
        <v>3</v>
      </c>
      <c r="F16" s="7">
        <v>4</v>
      </c>
      <c r="G16" s="4">
        <v>10</v>
      </c>
      <c r="H16" s="8">
        <v>10</v>
      </c>
      <c r="I16" s="7">
        <v>4</v>
      </c>
      <c r="J16" s="8">
        <v>18</v>
      </c>
      <c r="K16" s="19">
        <f t="shared" si="0"/>
        <v>56</v>
      </c>
      <c r="L16" s="22">
        <f t="shared" si="1"/>
        <v>5548</v>
      </c>
    </row>
    <row r="17" spans="1:12" ht="14.25" customHeight="1" x14ac:dyDescent="0.2">
      <c r="A17" s="21" t="s">
        <v>5</v>
      </c>
      <c r="B17" s="7">
        <v>1</v>
      </c>
      <c r="C17" s="8">
        <v>2</v>
      </c>
      <c r="D17" s="7">
        <v>1</v>
      </c>
      <c r="E17" s="8">
        <v>3</v>
      </c>
      <c r="F17" s="7">
        <v>2</v>
      </c>
      <c r="G17" s="4">
        <v>8</v>
      </c>
      <c r="H17" s="8">
        <v>8</v>
      </c>
      <c r="I17" s="7">
        <v>2</v>
      </c>
      <c r="J17" s="8">
        <v>14</v>
      </c>
      <c r="K17" s="19">
        <f t="shared" si="0"/>
        <v>41</v>
      </c>
      <c r="L17" s="22">
        <f t="shared" si="1"/>
        <v>4008</v>
      </c>
    </row>
    <row r="18" spans="1:12" ht="14.25" customHeight="1" x14ac:dyDescent="0.2">
      <c r="A18" s="21" t="s">
        <v>6</v>
      </c>
      <c r="B18" s="7">
        <v>4</v>
      </c>
      <c r="C18" s="8">
        <v>4</v>
      </c>
      <c r="D18" s="7">
        <v>4</v>
      </c>
      <c r="E18" s="8">
        <v>4</v>
      </c>
      <c r="F18" s="7">
        <v>4</v>
      </c>
      <c r="G18" s="4">
        <v>12</v>
      </c>
      <c r="H18" s="8">
        <v>12</v>
      </c>
      <c r="I18" s="7">
        <v>4</v>
      </c>
      <c r="J18" s="8">
        <v>16</v>
      </c>
      <c r="K18" s="19">
        <f t="shared" si="0"/>
        <v>64</v>
      </c>
      <c r="L18" s="22">
        <f t="shared" si="1"/>
        <v>6388</v>
      </c>
    </row>
    <row r="19" spans="1:12" ht="14.25" customHeight="1" x14ac:dyDescent="0.2">
      <c r="A19" s="21" t="s">
        <v>7</v>
      </c>
      <c r="B19" s="7">
        <v>4</v>
      </c>
      <c r="C19" s="8">
        <v>4</v>
      </c>
      <c r="D19" s="7">
        <v>4</v>
      </c>
      <c r="E19" s="8">
        <v>6</v>
      </c>
      <c r="F19" s="7">
        <v>6</v>
      </c>
      <c r="G19" s="4">
        <v>14</v>
      </c>
      <c r="H19" s="8">
        <v>14</v>
      </c>
      <c r="I19" s="7">
        <v>4</v>
      </c>
      <c r="J19" s="8">
        <v>16</v>
      </c>
      <c r="K19" s="19">
        <f t="shared" si="0"/>
        <v>72</v>
      </c>
      <c r="L19" s="22">
        <f t="shared" si="1"/>
        <v>7174</v>
      </c>
    </row>
    <row r="20" spans="1:12" ht="14.25" customHeight="1" x14ac:dyDescent="0.2">
      <c r="A20" s="21" t="s">
        <v>8</v>
      </c>
      <c r="B20" s="7">
        <v>2</v>
      </c>
      <c r="C20" s="8">
        <v>2</v>
      </c>
      <c r="D20" s="7">
        <v>2</v>
      </c>
      <c r="E20" s="8">
        <v>2</v>
      </c>
      <c r="F20" s="7">
        <v>2</v>
      </c>
      <c r="G20" s="4">
        <v>6</v>
      </c>
      <c r="H20" s="8">
        <v>6</v>
      </c>
      <c r="I20" s="7">
        <v>2</v>
      </c>
      <c r="J20" s="8">
        <v>16</v>
      </c>
      <c r="K20" s="19">
        <f t="shared" si="0"/>
        <v>40</v>
      </c>
      <c r="L20" s="22">
        <f t="shared" si="1"/>
        <v>3994</v>
      </c>
    </row>
    <row r="21" spans="1:12" s="58" customFormat="1" ht="14.25" customHeight="1" x14ac:dyDescent="0.2">
      <c r="A21" s="55" t="s">
        <v>9</v>
      </c>
      <c r="B21" s="7">
        <v>1</v>
      </c>
      <c r="C21" s="8">
        <v>2</v>
      </c>
      <c r="D21" s="7">
        <v>1</v>
      </c>
      <c r="E21" s="8">
        <v>3</v>
      </c>
      <c r="F21" s="7">
        <v>0</v>
      </c>
      <c r="G21" s="4">
        <v>8</v>
      </c>
      <c r="H21" s="8">
        <v>8</v>
      </c>
      <c r="I21" s="7">
        <v>2</v>
      </c>
      <c r="J21" s="8">
        <v>14</v>
      </c>
      <c r="K21" s="56">
        <f t="shared" si="0"/>
        <v>39</v>
      </c>
      <c r="L21" s="57">
        <f t="shared" si="1"/>
        <v>3772</v>
      </c>
    </row>
    <row r="22" spans="1:12" ht="14.25" customHeight="1" x14ac:dyDescent="0.2">
      <c r="A22" s="21" t="s">
        <v>10</v>
      </c>
      <c r="B22" s="7">
        <v>2</v>
      </c>
      <c r="C22" s="8">
        <v>10</v>
      </c>
      <c r="D22" s="7">
        <v>3</v>
      </c>
      <c r="E22" s="8">
        <v>6</v>
      </c>
      <c r="F22" s="7">
        <v>2</v>
      </c>
      <c r="G22" s="4">
        <v>9</v>
      </c>
      <c r="H22" s="8">
        <v>9</v>
      </c>
      <c r="I22" s="7">
        <v>4</v>
      </c>
      <c r="J22" s="8">
        <v>11</v>
      </c>
      <c r="K22" s="19">
        <f t="shared" si="0"/>
        <v>56</v>
      </c>
      <c r="L22" s="22">
        <f t="shared" si="1"/>
        <v>5573</v>
      </c>
    </row>
    <row r="23" spans="1:12" ht="14.25" customHeight="1" x14ac:dyDescent="0.2">
      <c r="A23" s="21" t="s">
        <v>11</v>
      </c>
      <c r="B23" s="7">
        <v>2</v>
      </c>
      <c r="C23" s="8">
        <v>10</v>
      </c>
      <c r="D23" s="7">
        <v>3</v>
      </c>
      <c r="E23" s="8">
        <v>6</v>
      </c>
      <c r="F23" s="7">
        <v>2</v>
      </c>
      <c r="G23" s="4">
        <v>9</v>
      </c>
      <c r="H23" s="8">
        <v>9</v>
      </c>
      <c r="I23" s="7">
        <v>4</v>
      </c>
      <c r="J23" s="8">
        <v>11</v>
      </c>
      <c r="K23" s="19">
        <f t="shared" si="0"/>
        <v>56</v>
      </c>
      <c r="L23" s="22">
        <f t="shared" si="1"/>
        <v>5573</v>
      </c>
    </row>
    <row r="24" spans="1:12" ht="14.25" customHeight="1" x14ac:dyDescent="0.2">
      <c r="A24" s="21" t="s">
        <v>12</v>
      </c>
      <c r="B24" s="7">
        <v>1</v>
      </c>
      <c r="C24" s="8">
        <v>5</v>
      </c>
      <c r="D24" s="7">
        <v>2</v>
      </c>
      <c r="E24" s="8">
        <v>5</v>
      </c>
      <c r="F24" s="7">
        <v>1</v>
      </c>
      <c r="G24" s="4">
        <v>7</v>
      </c>
      <c r="H24" s="8">
        <v>7</v>
      </c>
      <c r="I24" s="7">
        <v>4</v>
      </c>
      <c r="J24" s="8">
        <v>11</v>
      </c>
      <c r="K24" s="19">
        <f t="shared" si="0"/>
        <v>43</v>
      </c>
      <c r="L24" s="22">
        <f t="shared" si="1"/>
        <v>4269</v>
      </c>
    </row>
    <row r="25" spans="1:12" ht="14.25" customHeight="1" x14ac:dyDescent="0.2">
      <c r="A25" s="21" t="s">
        <v>26</v>
      </c>
      <c r="B25" s="7">
        <v>2</v>
      </c>
      <c r="C25" s="8">
        <v>5</v>
      </c>
      <c r="D25" s="7">
        <v>2</v>
      </c>
      <c r="E25" s="8">
        <v>6</v>
      </c>
      <c r="F25" s="7">
        <v>1</v>
      </c>
      <c r="G25" s="4">
        <v>6</v>
      </c>
      <c r="H25" s="8">
        <v>6</v>
      </c>
      <c r="I25" s="7">
        <v>2</v>
      </c>
      <c r="J25" s="8">
        <v>8</v>
      </c>
      <c r="K25" s="19">
        <f t="shared" si="0"/>
        <v>38</v>
      </c>
      <c r="L25" s="22">
        <f t="shared" si="1"/>
        <v>3776</v>
      </c>
    </row>
    <row r="26" spans="1:12" ht="14.25" customHeight="1" x14ac:dyDescent="0.2">
      <c r="A26" s="21" t="s">
        <v>27</v>
      </c>
      <c r="B26" s="7">
        <v>2</v>
      </c>
      <c r="C26" s="8">
        <v>5</v>
      </c>
      <c r="D26" s="7">
        <v>2</v>
      </c>
      <c r="E26" s="8">
        <v>6</v>
      </c>
      <c r="F26" s="7">
        <v>1</v>
      </c>
      <c r="G26" s="4">
        <v>6</v>
      </c>
      <c r="H26" s="8">
        <v>6</v>
      </c>
      <c r="I26" s="7">
        <v>2</v>
      </c>
      <c r="J26" s="8">
        <v>8</v>
      </c>
      <c r="K26" s="19">
        <f t="shared" si="0"/>
        <v>38</v>
      </c>
      <c r="L26" s="22">
        <f t="shared" si="1"/>
        <v>3776</v>
      </c>
    </row>
    <row r="27" spans="1:12" ht="14.25" customHeight="1" x14ac:dyDescent="0.2">
      <c r="A27" s="21" t="s">
        <v>28</v>
      </c>
      <c r="B27" s="9">
        <v>1</v>
      </c>
      <c r="C27" s="10">
        <v>5</v>
      </c>
      <c r="D27" s="9">
        <v>1</v>
      </c>
      <c r="E27" s="10">
        <v>3</v>
      </c>
      <c r="F27" s="9">
        <v>1</v>
      </c>
      <c r="G27" s="3">
        <v>7</v>
      </c>
      <c r="H27" s="10">
        <v>7</v>
      </c>
      <c r="I27" s="9">
        <v>2</v>
      </c>
      <c r="J27" s="10">
        <v>8</v>
      </c>
      <c r="K27" s="5">
        <f t="shared" si="0"/>
        <v>35</v>
      </c>
      <c r="L27" s="6">
        <f t="shared" si="1"/>
        <v>3415</v>
      </c>
    </row>
    <row r="28" spans="1:12" x14ac:dyDescent="0.2">
      <c r="A28" s="19"/>
      <c r="B28" s="19">
        <f>SUM(B13:B27)</f>
        <v>26</v>
      </c>
      <c r="C28" s="19">
        <f t="shared" ref="C28:J28" si="2">SUM(C13:C27)</f>
        <v>62</v>
      </c>
      <c r="D28" s="19">
        <f t="shared" si="2"/>
        <v>28</v>
      </c>
      <c r="E28" s="19">
        <f t="shared" si="2"/>
        <v>58</v>
      </c>
      <c r="F28" s="19">
        <f t="shared" si="2"/>
        <v>26</v>
      </c>
      <c r="G28" s="19">
        <f t="shared" si="2"/>
        <v>116</v>
      </c>
      <c r="H28" s="19">
        <f t="shared" si="2"/>
        <v>116</v>
      </c>
      <c r="I28" s="19">
        <f t="shared" si="2"/>
        <v>40</v>
      </c>
      <c r="J28" s="19">
        <f t="shared" si="2"/>
        <v>179</v>
      </c>
      <c r="K28" s="11">
        <f>SUM(K13:K27)</f>
        <v>651</v>
      </c>
      <c r="L28" s="12">
        <f>SUM(L13:L27)</f>
        <v>64360</v>
      </c>
    </row>
    <row r="29" spans="1:12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2" x14ac:dyDescent="0.2">
      <c r="A30" s="34" t="s">
        <v>13</v>
      </c>
      <c r="B30" s="19">
        <f>B28+D28+F28+I28</f>
        <v>120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</row>
    <row r="31" spans="1:12" x14ac:dyDescent="0.2">
      <c r="A31" s="34" t="s">
        <v>15</v>
      </c>
      <c r="B31" s="19">
        <f>C28+E28+G28+J28</f>
        <v>415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2" spans="1:12" x14ac:dyDescent="0.2">
      <c r="A32" s="34" t="s">
        <v>17</v>
      </c>
      <c r="B32" s="19">
        <f>H28</f>
        <v>116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</row>
    <row r="33" spans="1:12" x14ac:dyDescent="0.2">
      <c r="A33" s="34" t="s">
        <v>34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 spans="1:12" x14ac:dyDescent="0.2">
      <c r="A34" s="35" t="s">
        <v>16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</sheetData>
  <mergeCells count="9">
    <mergeCell ref="I9:J9"/>
    <mergeCell ref="C2:D2"/>
    <mergeCell ref="C3:D3"/>
    <mergeCell ref="C4:D4"/>
    <mergeCell ref="C5:D5"/>
    <mergeCell ref="C6:D6"/>
    <mergeCell ref="B9:C9"/>
    <mergeCell ref="D9:E9"/>
    <mergeCell ref="F9:H9"/>
  </mergeCells>
  <pageMargins left="0.7" right="0.7" top="0.78740157499999996" bottom="0.78740157499999996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2"/>
  <sheetViews>
    <sheetView zoomScale="145" zoomScaleNormal="145" workbookViewId="0">
      <selection activeCell="A30" sqref="A30"/>
    </sheetView>
  </sheetViews>
  <sheetFormatPr baseColWidth="10" defaultRowHeight="12" x14ac:dyDescent="0.2"/>
  <cols>
    <col min="1" max="1" width="34.42578125" style="37" bestFit="1" customWidth="1"/>
    <col min="2" max="3" width="11.42578125" style="37"/>
    <col min="4" max="4" width="11.7109375" style="37" bestFit="1" customWidth="1"/>
    <col min="5" max="16384" width="11.42578125" style="37"/>
  </cols>
  <sheetData>
    <row r="3" spans="1:6" x14ac:dyDescent="0.2">
      <c r="A3" s="36"/>
      <c r="B3" s="36"/>
      <c r="C3" s="36"/>
      <c r="D3" s="36"/>
      <c r="E3" s="36"/>
      <c r="F3" s="36"/>
    </row>
    <row r="4" spans="1:6" ht="22.5" customHeight="1" x14ac:dyDescent="0.2">
      <c r="A4" s="36"/>
      <c r="B4" s="36"/>
      <c r="C4" s="36"/>
      <c r="D4" s="36"/>
      <c r="E4" s="36"/>
      <c r="F4" s="36"/>
    </row>
    <row r="5" spans="1:6" ht="29.25" customHeight="1" x14ac:dyDescent="0.2">
      <c r="A5" s="38" t="s">
        <v>0</v>
      </c>
      <c r="B5" s="39" t="s">
        <v>43</v>
      </c>
      <c r="C5" s="39" t="s">
        <v>14</v>
      </c>
      <c r="D5" s="39" t="s">
        <v>39</v>
      </c>
      <c r="E5" s="39" t="s">
        <v>30</v>
      </c>
      <c r="F5" s="36"/>
    </row>
    <row r="6" spans="1:6" x14ac:dyDescent="0.2">
      <c r="A6" s="40"/>
      <c r="B6" s="41" t="s">
        <v>40</v>
      </c>
      <c r="C6" s="41" t="s">
        <v>41</v>
      </c>
      <c r="D6" s="42" t="s">
        <v>42</v>
      </c>
      <c r="E6" s="41" t="s">
        <v>31</v>
      </c>
      <c r="F6" s="36"/>
    </row>
    <row r="7" spans="1:6" x14ac:dyDescent="0.2">
      <c r="A7" s="43" t="s">
        <v>1</v>
      </c>
      <c r="B7" s="40">
        <f>Kalkulation!B13+Kalkulation!D13+Kalkulation!F13+Kalkulation!I13</f>
        <v>0</v>
      </c>
      <c r="C7" s="40">
        <f>Kalkulation!C13+Kalkulation!E13+Kalkulation!G13+Kalkulation!J13</f>
        <v>0</v>
      </c>
      <c r="D7" s="40">
        <f>Kalkulation!H13</f>
        <v>0</v>
      </c>
      <c r="E7" s="40">
        <f>SUM(B7:D7)</f>
        <v>0</v>
      </c>
      <c r="F7" s="36"/>
    </row>
    <row r="8" spans="1:6" x14ac:dyDescent="0.2">
      <c r="A8" s="43" t="s">
        <v>2</v>
      </c>
      <c r="B8" s="40">
        <f>Kalkulation!B14+Kalkulation!D14+Kalkulation!F14+Kalkulation!I14</f>
        <v>4</v>
      </c>
      <c r="C8" s="40">
        <f>Kalkulation!C14+Kalkulation!E14+Kalkulation!G14+Kalkulation!J14</f>
        <v>24</v>
      </c>
      <c r="D8" s="40">
        <f>Kalkulation!H14</f>
        <v>6</v>
      </c>
      <c r="E8" s="40">
        <f t="shared" ref="E8:E22" si="0">SUM(B8:D8)</f>
        <v>34</v>
      </c>
      <c r="F8" s="36"/>
    </row>
    <row r="9" spans="1:6" x14ac:dyDescent="0.2">
      <c r="A9" s="43" t="s">
        <v>3</v>
      </c>
      <c r="B9" s="40">
        <f>Kalkulation!B15+Kalkulation!D15+Kalkulation!F15+Kalkulation!I15</f>
        <v>4</v>
      </c>
      <c r="C9" s="40">
        <f>Kalkulation!C15+Kalkulation!E15+Kalkulation!G15+Kalkulation!J15</f>
        <v>27</v>
      </c>
      <c r="D9" s="40">
        <f>Kalkulation!H15</f>
        <v>8</v>
      </c>
      <c r="E9" s="40">
        <f t="shared" si="0"/>
        <v>39</v>
      </c>
      <c r="F9" s="36"/>
    </row>
    <row r="10" spans="1:6" x14ac:dyDescent="0.2">
      <c r="A10" s="43" t="s">
        <v>4</v>
      </c>
      <c r="B10" s="40">
        <f>Kalkulation!B16+Kalkulation!D16+Kalkulation!F16+Kalkulation!I16</f>
        <v>11</v>
      </c>
      <c r="C10" s="40">
        <f>Kalkulation!C16+Kalkulation!E16+Kalkulation!G16+Kalkulation!J16</f>
        <v>35</v>
      </c>
      <c r="D10" s="40">
        <f>Kalkulation!H16</f>
        <v>10</v>
      </c>
      <c r="E10" s="40">
        <f t="shared" si="0"/>
        <v>56</v>
      </c>
      <c r="F10" s="36"/>
    </row>
    <row r="11" spans="1:6" x14ac:dyDescent="0.2">
      <c r="A11" s="43" t="s">
        <v>5</v>
      </c>
      <c r="B11" s="40">
        <f>Kalkulation!B17+Kalkulation!D17+Kalkulation!F17+Kalkulation!I17</f>
        <v>6</v>
      </c>
      <c r="C11" s="40">
        <f>Kalkulation!C17+Kalkulation!E17+Kalkulation!G17+Kalkulation!J17</f>
        <v>27</v>
      </c>
      <c r="D11" s="40">
        <f>Kalkulation!H17</f>
        <v>8</v>
      </c>
      <c r="E11" s="40">
        <f t="shared" si="0"/>
        <v>41</v>
      </c>
      <c r="F11" s="36"/>
    </row>
    <row r="12" spans="1:6" x14ac:dyDescent="0.2">
      <c r="A12" s="43" t="s">
        <v>6</v>
      </c>
      <c r="B12" s="40">
        <f>Kalkulation!B18+Kalkulation!D18+Kalkulation!F18+Kalkulation!I18</f>
        <v>16</v>
      </c>
      <c r="C12" s="40">
        <f>Kalkulation!C18+Kalkulation!E18+Kalkulation!G18+Kalkulation!J18</f>
        <v>36</v>
      </c>
      <c r="D12" s="40">
        <f>Kalkulation!H18</f>
        <v>12</v>
      </c>
      <c r="E12" s="40">
        <f t="shared" si="0"/>
        <v>64</v>
      </c>
      <c r="F12" s="36"/>
    </row>
    <row r="13" spans="1:6" x14ac:dyDescent="0.2">
      <c r="A13" s="43" t="s">
        <v>7</v>
      </c>
      <c r="B13" s="40">
        <f>Kalkulation!B19+Kalkulation!D19+Kalkulation!F19+Kalkulation!I19</f>
        <v>18</v>
      </c>
      <c r="C13" s="40">
        <f>Kalkulation!C19+Kalkulation!E19+Kalkulation!G19+Kalkulation!J19</f>
        <v>40</v>
      </c>
      <c r="D13" s="40">
        <f>Kalkulation!H19</f>
        <v>14</v>
      </c>
      <c r="E13" s="40">
        <f t="shared" si="0"/>
        <v>72</v>
      </c>
      <c r="F13" s="36"/>
    </row>
    <row r="14" spans="1:6" x14ac:dyDescent="0.2">
      <c r="A14" s="43" t="s">
        <v>8</v>
      </c>
      <c r="B14" s="40">
        <f>Kalkulation!B20+Kalkulation!D20+Kalkulation!F20+Kalkulation!I20</f>
        <v>8</v>
      </c>
      <c r="C14" s="40">
        <f>Kalkulation!C20+Kalkulation!E20+Kalkulation!G20+Kalkulation!J20</f>
        <v>26</v>
      </c>
      <c r="D14" s="40">
        <f>Kalkulation!H20</f>
        <v>6</v>
      </c>
      <c r="E14" s="40">
        <f t="shared" si="0"/>
        <v>40</v>
      </c>
      <c r="F14" s="36"/>
    </row>
    <row r="15" spans="1:6" x14ac:dyDescent="0.2">
      <c r="A15" s="43" t="s">
        <v>9</v>
      </c>
      <c r="B15" s="40">
        <f>Kalkulation!B21+Kalkulation!D21+Kalkulation!F21+Kalkulation!I21</f>
        <v>4</v>
      </c>
      <c r="C15" s="40">
        <f>Kalkulation!C21+Kalkulation!E21+Kalkulation!G21+Kalkulation!J21</f>
        <v>27</v>
      </c>
      <c r="D15" s="40">
        <f>Kalkulation!H21</f>
        <v>8</v>
      </c>
      <c r="E15" s="40">
        <f t="shared" si="0"/>
        <v>39</v>
      </c>
      <c r="F15" s="36"/>
    </row>
    <row r="16" spans="1:6" x14ac:dyDescent="0.2">
      <c r="A16" s="43" t="s">
        <v>10</v>
      </c>
      <c r="B16" s="40">
        <f>Kalkulation!B22+Kalkulation!D22+Kalkulation!F22+Kalkulation!I22</f>
        <v>11</v>
      </c>
      <c r="C16" s="40">
        <f>Kalkulation!C22+Kalkulation!E22+Kalkulation!G22+Kalkulation!J22</f>
        <v>36</v>
      </c>
      <c r="D16" s="40">
        <f>Kalkulation!H22</f>
        <v>9</v>
      </c>
      <c r="E16" s="40">
        <f t="shared" si="0"/>
        <v>56</v>
      </c>
      <c r="F16" s="36"/>
    </row>
    <row r="17" spans="1:6" x14ac:dyDescent="0.2">
      <c r="A17" s="43" t="s">
        <v>11</v>
      </c>
      <c r="B17" s="40">
        <f>Kalkulation!B23+Kalkulation!D23+Kalkulation!F23+Kalkulation!I23</f>
        <v>11</v>
      </c>
      <c r="C17" s="40">
        <f>Kalkulation!C23+Kalkulation!E23+Kalkulation!G23+Kalkulation!J23</f>
        <v>36</v>
      </c>
      <c r="D17" s="40">
        <f>Kalkulation!H23</f>
        <v>9</v>
      </c>
      <c r="E17" s="40">
        <f t="shared" si="0"/>
        <v>56</v>
      </c>
      <c r="F17" s="36"/>
    </row>
    <row r="18" spans="1:6" x14ac:dyDescent="0.2">
      <c r="A18" s="43" t="s">
        <v>12</v>
      </c>
      <c r="B18" s="40">
        <f>Kalkulation!B24+Kalkulation!D24+Kalkulation!F24+Kalkulation!I24</f>
        <v>8</v>
      </c>
      <c r="C18" s="40">
        <f>Kalkulation!C24+Kalkulation!E24+Kalkulation!G24+Kalkulation!J24</f>
        <v>28</v>
      </c>
      <c r="D18" s="40">
        <f>Kalkulation!H24</f>
        <v>7</v>
      </c>
      <c r="E18" s="40">
        <f t="shared" si="0"/>
        <v>43</v>
      </c>
      <c r="F18" s="36"/>
    </row>
    <row r="19" spans="1:6" x14ac:dyDescent="0.2">
      <c r="A19" s="43" t="s">
        <v>26</v>
      </c>
      <c r="B19" s="40">
        <f>Kalkulation!B25+Kalkulation!D25+Kalkulation!F25+Kalkulation!I25</f>
        <v>7</v>
      </c>
      <c r="C19" s="40">
        <f>Kalkulation!C25+Kalkulation!E25+Kalkulation!G25+Kalkulation!J25</f>
        <v>25</v>
      </c>
      <c r="D19" s="40">
        <f>Kalkulation!H25</f>
        <v>6</v>
      </c>
      <c r="E19" s="40">
        <f t="shared" si="0"/>
        <v>38</v>
      </c>
      <c r="F19" s="36"/>
    </row>
    <row r="20" spans="1:6" x14ac:dyDescent="0.2">
      <c r="A20" s="43" t="s">
        <v>27</v>
      </c>
      <c r="B20" s="40">
        <f>Kalkulation!B26+Kalkulation!D26+Kalkulation!F26+Kalkulation!I26</f>
        <v>7</v>
      </c>
      <c r="C20" s="40">
        <f>Kalkulation!C26+Kalkulation!E26+Kalkulation!G26+Kalkulation!J26</f>
        <v>25</v>
      </c>
      <c r="D20" s="40">
        <f>Kalkulation!H26</f>
        <v>6</v>
      </c>
      <c r="E20" s="40">
        <f t="shared" si="0"/>
        <v>38</v>
      </c>
      <c r="F20" s="36"/>
    </row>
    <row r="21" spans="1:6" x14ac:dyDescent="0.2">
      <c r="A21" s="43" t="s">
        <v>28</v>
      </c>
      <c r="B21" s="44">
        <f>Kalkulation!B27+Kalkulation!D27+Kalkulation!F27+Kalkulation!I27</f>
        <v>5</v>
      </c>
      <c r="C21" s="44">
        <f>Kalkulation!C27+Kalkulation!E27+Kalkulation!G27+Kalkulation!J27</f>
        <v>23</v>
      </c>
      <c r="D21" s="44">
        <f>Kalkulation!H27</f>
        <v>7</v>
      </c>
      <c r="E21" s="44">
        <f t="shared" si="0"/>
        <v>35</v>
      </c>
      <c r="F21" s="36"/>
    </row>
    <row r="22" spans="1:6" x14ac:dyDescent="0.2">
      <c r="A22" s="40"/>
      <c r="B22" s="40">
        <f>SUM(B7:B21)</f>
        <v>120</v>
      </c>
      <c r="C22" s="40">
        <f t="shared" ref="C22:D22" si="1">SUM(C7:C21)</f>
        <v>415</v>
      </c>
      <c r="D22" s="40">
        <f t="shared" si="1"/>
        <v>116</v>
      </c>
      <c r="E22" s="40">
        <f t="shared" si="0"/>
        <v>651</v>
      </c>
      <c r="F22" s="3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Kalkulation</vt:lpstr>
      <vt:lpstr>Zusammenstellung für HO Word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Falzone Lorenzo</dc:creator>
  <cp:lastModifiedBy>Falzone Lorenzo</cp:lastModifiedBy>
  <cp:lastPrinted>2013-03-15T14:41:03Z</cp:lastPrinted>
  <dcterms:created xsi:type="dcterms:W3CDTF">2013-03-15T11:59:56Z</dcterms:created>
  <dcterms:modified xsi:type="dcterms:W3CDTF">2013-03-15T15:41:15Z</dcterms:modified>
</cp:coreProperties>
</file>