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Rechnungen\Teuerung\"/>
    </mc:Choice>
  </mc:AlternateContent>
  <bookViews>
    <workbookView xWindow="240" yWindow="90" windowWidth="19320" windowHeight="11895"/>
  </bookViews>
  <sheets>
    <sheet name="Teuerung" sheetId="4" r:id="rId1"/>
    <sheet name="Kompatibilitätsbericht" sheetId="5" r:id="rId2"/>
  </sheets>
  <definedNames>
    <definedName name="_xlnm.Print_Area" localSheetId="0">Teuerung!$A$1:$O$45</definedName>
  </definedNames>
  <calcPr calcId="162913"/>
</workbook>
</file>

<file path=xl/calcChain.xml><?xml version="1.0" encoding="utf-8"?>
<calcChain xmlns="http://schemas.openxmlformats.org/spreadsheetml/2006/main">
  <c r="J43" i="4" l="1"/>
  <c r="Q41" i="4" l="1"/>
  <c r="L41" i="4"/>
  <c r="N41" i="4" s="1"/>
  <c r="L40" i="4"/>
  <c r="N40" i="4" s="1"/>
  <c r="L39" i="4"/>
  <c r="N39" i="4" s="1"/>
  <c r="L38" i="4"/>
  <c r="N38" i="4" s="1"/>
  <c r="L37" i="4"/>
  <c r="N37" i="4" s="1"/>
  <c r="L36" i="4"/>
  <c r="N36" i="4" s="1"/>
  <c r="L35" i="4"/>
  <c r="N35" i="4" s="1"/>
  <c r="L34" i="4"/>
  <c r="N34" i="4" s="1"/>
  <c r="L33" i="4"/>
  <c r="N33" i="4" s="1"/>
  <c r="L32" i="4"/>
  <c r="N32" i="4" s="1"/>
  <c r="L31" i="4"/>
  <c r="N31" i="4" s="1"/>
  <c r="L30" i="4"/>
  <c r="N30" i="4" s="1"/>
  <c r="L29" i="4"/>
  <c r="N29" i="4" s="1"/>
  <c r="L28" i="4"/>
  <c r="N28" i="4" s="1"/>
  <c r="L27" i="4"/>
  <c r="N27" i="4" s="1"/>
  <c r="L26" i="4"/>
  <c r="N26" i="4" s="1"/>
  <c r="L25" i="4"/>
  <c r="N25" i="4" s="1"/>
  <c r="L24" i="4"/>
  <c r="N24" i="4" s="1"/>
  <c r="L23" i="4"/>
  <c r="N23" i="4" s="1"/>
  <c r="L22" i="4"/>
  <c r="N22" i="4" s="1"/>
  <c r="L21" i="4"/>
  <c r="N21" i="4" s="1"/>
  <c r="L20" i="4"/>
  <c r="N20" i="4" s="1"/>
  <c r="L19" i="4"/>
  <c r="N19" i="4" s="1"/>
  <c r="L18" i="4"/>
  <c r="N18" i="4" s="1"/>
  <c r="L17" i="4"/>
  <c r="N17" i="4" s="1"/>
  <c r="L16" i="4"/>
  <c r="Q40" i="4"/>
  <c r="D47" i="4" l="1"/>
  <c r="Q25" i="4"/>
  <c r="Q34" i="4"/>
  <c r="Q26" i="4"/>
  <c r="Q35" i="4"/>
  <c r="Q37" i="4"/>
  <c r="Q33" i="4"/>
  <c r="Q32" i="4"/>
  <c r="Q31" i="4"/>
  <c r="Q29" i="4"/>
  <c r="Q28" i="4"/>
  <c r="Q20" i="4"/>
  <c r="Q17" i="4"/>
  <c r="Q18" i="4"/>
  <c r="Q19" i="4"/>
  <c r="Q21" i="4"/>
  <c r="Q22" i="4"/>
  <c r="Q23" i="4"/>
  <c r="Q24" i="4"/>
  <c r="Q30" i="4"/>
  <c r="N16" i="4"/>
  <c r="N45" i="4" s="1"/>
  <c r="Q27" i="4" l="1"/>
  <c r="Q38" i="4"/>
  <c r="Q39" i="4"/>
  <c r="Q36" i="4"/>
  <c r="L45" i="4"/>
  <c r="Q16" i="4"/>
  <c r="Q45" i="4" l="1"/>
</calcChain>
</file>

<file path=xl/sharedStrings.xml><?xml version="1.0" encoding="utf-8"?>
<sst xmlns="http://schemas.openxmlformats.org/spreadsheetml/2006/main" count="82" uniqueCount="44">
  <si>
    <t>Rechnung</t>
  </si>
  <si>
    <t>Datum</t>
  </si>
  <si>
    <t>Teuerungsfaktor</t>
  </si>
  <si>
    <t>Teuerungsbetrag</t>
  </si>
  <si>
    <t>Honorar</t>
  </si>
  <si>
    <t>Rechnungsbetrag</t>
  </si>
  <si>
    <t>Rechnungen AeBo</t>
  </si>
  <si>
    <t>Leistungsperiode</t>
  </si>
  <si>
    <t>N02 EP Sissach - Eptingen</t>
  </si>
  <si>
    <t>070017/000025</t>
  </si>
  <si>
    <t>INGE EPSI</t>
  </si>
  <si>
    <t>TP 1</t>
  </si>
  <si>
    <t>TP 2</t>
  </si>
  <si>
    <t>TP 3</t>
  </si>
  <si>
    <t>Akustik</t>
  </si>
  <si>
    <t>NK</t>
  </si>
  <si>
    <t>inkl. Mwst.</t>
  </si>
  <si>
    <t>Kompatibilitätsbericht für 2016 05 12_Teuerung 2015_9246_Korr_WN.xls</t>
  </si>
  <si>
    <t>Ausführen auf 08.09.2016 14:41</t>
  </si>
  <si>
    <t>Die folgenden Features in dieser Arbeitsmappe werden von früheren Excel-Versionen nicht unterstützt. Diese Features gehen beim Öffnen dieser Arbeitsmappe in einer früheren Excel-Version oder beim Speichern in einem früheren Dateiformat möglicherweise verloren oder werden beschädigt.</t>
  </si>
  <si>
    <t>Geringer Genauigkeitsverlust</t>
  </si>
  <si>
    <t>Anzahl</t>
  </si>
  <si>
    <t>Version</t>
  </si>
  <si>
    <t>Einige Zellen oder Formatvorlagen in dieser Arbeitsmappe enthalten eine Formatierung, die vom ausgewählten Dateiformat nicht unterstützt wird. Diese Formate werden in das ähnlichste verfügbare Format konvertiert.</t>
  </si>
  <si>
    <t>Excel 97-2003</t>
  </si>
  <si>
    <t>Mindestens eins der in dieser Arbeitsmappe enthaltenen Objekte, wie etwa Formen, WordArt oder Textfelder, lässt möglicherweise den Überlauf von Text jenseits der Objektbegrenzungen zu. Diese Option wird von früheren Excel-Versionen nicht erkannt, und der überlaufende Text wird von ihnen nicht angezeigt.</t>
  </si>
  <si>
    <t>Teuerung'!A1:Q53</t>
  </si>
  <si>
    <t>Teuerungsabrechnung vom 1. Januar bis 31. Dezember 2016</t>
  </si>
  <si>
    <t>Januar 2016</t>
  </si>
  <si>
    <t>Februar 2016</t>
  </si>
  <si>
    <t>AP</t>
  </si>
  <si>
    <t>MP</t>
  </si>
  <si>
    <t>AK</t>
  </si>
  <si>
    <t>März 2016</t>
  </si>
  <si>
    <t>April 2016</t>
  </si>
  <si>
    <t>Mai 2016</t>
  </si>
  <si>
    <t>Juni 2016</t>
  </si>
  <si>
    <t>Juli 2016</t>
  </si>
  <si>
    <t>August 2016</t>
  </si>
  <si>
    <t>September 2016</t>
  </si>
  <si>
    <t>Oktober 2016</t>
  </si>
  <si>
    <t>Einsprachen</t>
  </si>
  <si>
    <t>November 2016</t>
  </si>
  <si>
    <t>Dezember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</si>
</sst>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0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1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5" fillId="0" borderId="0" xfId="0" applyFont="1"/>
    <xf numFmtId="4" fontId="0" fillId="0" borderId="0" xfId="0" applyNumberForma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Fill="1"/>
    <xf numFmtId="0" fontId="0" fillId="0" borderId="2" xfId="0" applyFill="1" applyBorder="1"/>
    <xf numFmtId="4" fontId="1" fillId="0" borderId="4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" fontId="4" fillId="2" borderId="5" xfId="0" applyNumberFormat="1" applyFont="1" applyFill="1" applyBorder="1"/>
    <xf numFmtId="0" fontId="6" fillId="0" borderId="0" xfId="0" applyFont="1"/>
    <xf numFmtId="4" fontId="4" fillId="2" borderId="1" xfId="0" applyNumberFormat="1" applyFont="1" applyFill="1" applyBorder="1" applyAlignment="1">
      <alignment horizontal="right"/>
    </xf>
    <xf numFmtId="14" fontId="1" fillId="0" borderId="4" xfId="0" applyNumberFormat="1" applyFont="1" applyFill="1" applyBorder="1" applyAlignment="1">
      <alignment horizontal="center"/>
    </xf>
    <xf numFmtId="14" fontId="1" fillId="0" borderId="6" xfId="0" applyNumberFormat="1" applyFont="1" applyFill="1" applyBorder="1" applyAlignment="1">
      <alignment horizontal="center"/>
    </xf>
    <xf numFmtId="4" fontId="1" fillId="0" borderId="4" xfId="0" applyNumberFormat="1" applyFont="1" applyFill="1" applyBorder="1" applyAlignment="1">
      <alignment horizontal="center"/>
    </xf>
    <xf numFmtId="14" fontId="7" fillId="0" borderId="4" xfId="0" quotePrefix="1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14" fontId="1" fillId="0" borderId="7" xfId="0" applyNumberFormat="1" applyFont="1" applyFill="1" applyBorder="1" applyAlignment="1">
      <alignment horizontal="center"/>
    </xf>
    <xf numFmtId="4" fontId="1" fillId="0" borderId="8" xfId="0" applyNumberFormat="1" applyFont="1" applyFill="1" applyBorder="1" applyAlignment="1">
      <alignment horizontal="center"/>
    </xf>
    <xf numFmtId="4" fontId="1" fillId="0" borderId="9" xfId="0" applyNumberFormat="1" applyFont="1" applyFill="1" applyBorder="1" applyAlignment="1">
      <alignment horizontal="right"/>
    </xf>
    <xf numFmtId="4" fontId="0" fillId="0" borderId="7" xfId="0" applyNumberFormat="1" applyBorder="1"/>
    <xf numFmtId="0" fontId="1" fillId="0" borderId="10" xfId="0" applyNumberFormat="1" applyFont="1" applyFill="1" applyBorder="1" applyAlignment="1">
      <alignment horizontal="center"/>
    </xf>
    <xf numFmtId="14" fontId="1" fillId="0" borderId="10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4" fontId="7" fillId="4" borderId="0" xfId="0" applyNumberFormat="1" applyFont="1" applyFill="1" applyBorder="1"/>
    <xf numFmtId="0" fontId="7" fillId="0" borderId="0" xfId="0" applyFont="1"/>
    <xf numFmtId="4" fontId="0" fillId="0" borderId="0" xfId="0" applyNumberFormat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4" fontId="8" fillId="0" borderId="4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8" fillId="0" borderId="0" xfId="0" applyFont="1" applyBorder="1"/>
    <xf numFmtId="0" fontId="9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3" xfId="0" applyNumberFormat="1" applyBorder="1" applyAlignment="1">
      <alignment vertical="top" wrapText="1"/>
    </xf>
    <xf numFmtId="0" fontId="0" fillId="0" borderId="14" xfId="0" applyNumberFormat="1" applyBorder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0" fillId="0" borderId="17" xfId="0" applyNumberFormat="1" applyBorder="1" applyAlignment="1">
      <alignment vertical="top" wrapText="1"/>
    </xf>
    <xf numFmtId="0" fontId="0" fillId="0" borderId="18" xfId="0" applyNumberFormat="1" applyBorder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9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20" xfId="0" applyNumberFormat="1" applyBorder="1" applyAlignment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0" fontId="2" fillId="0" borderId="18" xfId="1" quotePrefix="1" applyNumberFormat="1" applyBorder="1" applyAlignment="1" applyProtection="1">
      <alignment horizontal="center" vertical="top" wrapText="1"/>
    </xf>
    <xf numFmtId="0" fontId="0" fillId="0" borderId="21" xfId="0" applyNumberFormat="1" applyBorder="1" applyAlignment="1">
      <alignment horizontal="center" vertical="top" wrapText="1"/>
    </xf>
    <xf numFmtId="165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14" fontId="1" fillId="0" borderId="4" xfId="0" quotePrefix="1" applyNumberFormat="1" applyFont="1" applyFill="1" applyBorder="1" applyAlignment="1">
      <alignment horizontal="center"/>
    </xf>
    <xf numFmtId="14" fontId="1" fillId="0" borderId="10" xfId="0" quotePrefix="1" applyNumberFormat="1" applyFont="1" applyFill="1" applyBorder="1" applyAlignment="1">
      <alignment horizontal="center"/>
    </xf>
    <xf numFmtId="14" fontId="1" fillId="0" borderId="8" xfId="0" quotePrefix="1" applyNumberFormat="1" applyFont="1" applyFill="1" applyBorder="1" applyAlignment="1">
      <alignment horizontal="center"/>
    </xf>
    <xf numFmtId="4" fontId="0" fillId="0" borderId="10" xfId="0" applyNumberFormat="1" applyBorder="1"/>
    <xf numFmtId="4" fontId="0" fillId="0" borderId="12" xfId="0" applyNumberFormat="1" applyBorder="1"/>
    <xf numFmtId="4" fontId="1" fillId="0" borderId="1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4" fontId="1" fillId="0" borderId="7" xfId="0" applyNumberFormat="1" applyFont="1" applyFill="1" applyBorder="1" applyAlignment="1">
      <alignment horizontal="center"/>
    </xf>
    <xf numFmtId="14" fontId="1" fillId="0" borderId="1" xfId="0" quotePrefix="1" applyNumberFormat="1" applyFont="1" applyFill="1" applyBorder="1" applyAlignment="1">
      <alignment horizontal="center"/>
    </xf>
    <xf numFmtId="4" fontId="0" fillId="0" borderId="1" xfId="0" applyNumberFormat="1" applyBorder="1"/>
    <xf numFmtId="4" fontId="1" fillId="0" borderId="0" xfId="0" applyNumberFormat="1" applyFont="1" applyFill="1" applyBorder="1" applyAlignment="1">
      <alignment horizontal="right"/>
    </xf>
    <xf numFmtId="0" fontId="1" fillId="0" borderId="0" xfId="0" applyFont="1" applyBorder="1"/>
    <xf numFmtId="4" fontId="8" fillId="0" borderId="4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 wrapText="1"/>
    </xf>
    <xf numFmtId="0" fontId="7" fillId="3" borderId="1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6625" name="Text Box 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Globales Erhaltunskonzept (GEK)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8175" name="Line 52"/>
        <xdr:cNvSpPr>
          <a:spLocks noChangeShapeType="1"/>
        </xdr:cNvSpPr>
      </xdr:nvSpPr>
      <xdr:spPr bwMode="auto">
        <a:xfrm>
          <a:off x="10963275" y="7810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8176" name="Rectangle 53"/>
        <xdr:cNvSpPr>
          <a:spLocks noChangeArrowheads="1"/>
        </xdr:cNvSpPr>
      </xdr:nvSpPr>
      <xdr:spPr bwMode="auto">
        <a:xfrm>
          <a:off x="10963275" y="781050"/>
          <a:ext cx="0" cy="0"/>
        </a:xfrm>
        <a:prstGeom prst="rect">
          <a:avLst/>
        </a:prstGeom>
        <a:solidFill>
          <a:srgbClr val="FCF30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4233</xdr:colOff>
      <xdr:row>4</xdr:row>
      <xdr:rowOff>1411</xdr:rowOff>
    </xdr:from>
    <xdr:to>
      <xdr:col>15</xdr:col>
      <xdr:colOff>4233</xdr:colOff>
      <xdr:row>4</xdr:row>
      <xdr:rowOff>1411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1943100" y="584200"/>
          <a:ext cx="3429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Beckenried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4</xdr:row>
      <xdr:rowOff>1411</xdr:rowOff>
    </xdr:from>
    <xdr:to>
      <xdr:col>15</xdr:col>
      <xdr:colOff>4233</xdr:colOff>
      <xdr:row>4</xdr:row>
      <xdr:rowOff>1411</xdr:rowOff>
    </xdr:to>
    <xdr:sp macro="" textlink="">
      <xdr:nvSpPr>
        <xdr:cNvPr id="1082" name="Text Box 58"/>
        <xdr:cNvSpPr txBox="1">
          <a:spLocks noChangeArrowheads="1"/>
        </xdr:cNvSpPr>
      </xdr:nvSpPr>
      <xdr:spPr bwMode="auto">
        <a:xfrm>
          <a:off x="8089900" y="584200"/>
          <a:ext cx="3429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Nord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4</xdr:row>
      <xdr:rowOff>1411</xdr:rowOff>
    </xdr:from>
    <xdr:to>
      <xdr:col>15</xdr:col>
      <xdr:colOff>4233</xdr:colOff>
      <xdr:row>4</xdr:row>
      <xdr:rowOff>1411</xdr:rowOff>
    </xdr:to>
    <xdr:sp macro="" textlink="">
      <xdr:nvSpPr>
        <xdr:cNvPr id="1084" name="Text Box 60"/>
        <xdr:cNvSpPr txBox="1">
          <a:spLocks noChangeArrowheads="1"/>
        </xdr:cNvSpPr>
      </xdr:nvSpPr>
      <xdr:spPr bwMode="auto">
        <a:xfrm>
          <a:off x="8483600" y="5842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süd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4</xdr:row>
      <xdr:rowOff>1411</xdr:rowOff>
    </xdr:from>
    <xdr:to>
      <xdr:col>15</xdr:col>
      <xdr:colOff>4233</xdr:colOff>
      <xdr:row>4</xdr:row>
      <xdr:rowOff>1411</xdr:rowOff>
    </xdr:to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8915400" y="596900"/>
          <a:ext cx="342900" cy="698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Böschrüti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4</xdr:row>
      <xdr:rowOff>1411</xdr:rowOff>
    </xdr:from>
    <xdr:to>
      <xdr:col>15</xdr:col>
      <xdr:colOff>4233</xdr:colOff>
      <xdr:row>4</xdr:row>
      <xdr:rowOff>1411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9334500" y="5715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Schopflibach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315031</xdr:colOff>
      <xdr:row>4</xdr:row>
      <xdr:rowOff>5645</xdr:rowOff>
    </xdr:from>
    <xdr:to>
      <xdr:col>15</xdr:col>
      <xdr:colOff>315031</xdr:colOff>
      <xdr:row>4</xdr:row>
      <xdr:rowOff>5645</xdr:rowOff>
    </xdr:to>
    <xdr:sp macro="" textlink="">
      <xdr:nvSpPr>
        <xdr:cNvPr id="1091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6647" name="Text Box 105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/ Unternehmer</a:t>
          </a:r>
        </a:p>
      </xdr:txBody>
    </xdr:sp>
    <xdr:clientData/>
  </xdr:twoCellAnchor>
  <xdr:twoCellAnchor>
    <xdr:from>
      <xdr:col>15</xdr:col>
      <xdr:colOff>8467</xdr:colOff>
      <xdr:row>4</xdr:row>
      <xdr:rowOff>2810</xdr:rowOff>
    </xdr:from>
    <xdr:to>
      <xdr:col>15</xdr:col>
      <xdr:colOff>8467</xdr:colOff>
      <xdr:row>4</xdr:row>
      <xdr:rowOff>2810</xdr:rowOff>
    </xdr:to>
    <xdr:sp macro="" textlink="">
      <xdr:nvSpPr>
        <xdr:cNvPr id="1131" name="Text Box 107"/>
        <xdr:cNvSpPr txBox="1">
          <a:spLocks noChangeArrowheads="1"/>
        </xdr:cNvSpPr>
      </xdr:nvSpPr>
      <xdr:spPr bwMode="auto">
        <a:xfrm>
          <a:off x="8229601" y="5139254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Unternehmer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6649" name="Text Box 108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Submission, Beschaffung </a:t>
          </a:r>
        </a:p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Unternehmer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6650" name="Text Box 10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Massnahmenprojekt (MP)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6652" name="Text Box 11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Massnahmenkonzept (MK)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6653" name="Text Box 11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Beschaffung Planerleistung</a:t>
          </a:r>
        </a:p>
      </xdr:txBody>
    </xdr:sp>
    <xdr:clientData/>
  </xdr:twoCellAnchor>
  <xdr:twoCellAnchor>
    <xdr:from>
      <xdr:col>15</xdr:col>
      <xdr:colOff>8466</xdr:colOff>
      <xdr:row>3</xdr:row>
      <xdr:rowOff>73376</xdr:rowOff>
    </xdr:from>
    <xdr:to>
      <xdr:col>15</xdr:col>
      <xdr:colOff>8466</xdr:colOff>
      <xdr:row>3</xdr:row>
      <xdr:rowOff>73376</xdr:rowOff>
    </xdr:to>
    <xdr:sp macro="" textlink="">
      <xdr:nvSpPr>
        <xdr:cNvPr id="95" name="Text Box 85"/>
        <xdr:cNvSpPr txBox="1">
          <a:spLocks noChangeArrowheads="1"/>
        </xdr:cNvSpPr>
      </xdr:nvSpPr>
      <xdr:spPr bwMode="auto">
        <a:xfrm>
          <a:off x="4953000" y="7878231"/>
          <a:ext cx="1566333" cy="198969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BSA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6655" name="Text Box 8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Seeröhre Abbruch / Bau</a:t>
          </a:r>
        </a:p>
      </xdr:txBody>
    </xdr:sp>
    <xdr:clientData/>
  </xdr:twoCellAnchor>
  <xdr:twoCellAnchor>
    <xdr:from>
      <xdr:col>15</xdr:col>
      <xdr:colOff>8466</xdr:colOff>
      <xdr:row>3</xdr:row>
      <xdr:rowOff>74786</xdr:rowOff>
    </xdr:from>
    <xdr:to>
      <xdr:col>15</xdr:col>
      <xdr:colOff>8466</xdr:colOff>
      <xdr:row>3</xdr:row>
      <xdr:rowOff>74786</xdr:rowOff>
    </xdr:to>
    <xdr:sp macro="" textlink="">
      <xdr:nvSpPr>
        <xdr:cNvPr id="100" name="Text Box 90"/>
        <xdr:cNvSpPr txBox="1">
          <a:spLocks noChangeArrowheads="1"/>
        </xdr:cNvSpPr>
      </xdr:nvSpPr>
      <xdr:spPr bwMode="auto">
        <a:xfrm>
          <a:off x="4953000" y="5943597"/>
          <a:ext cx="1583268" cy="228602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Belag</a:t>
          </a:r>
        </a:p>
      </xdr:txBody>
    </xdr:sp>
    <xdr:clientData/>
  </xdr:twoCellAnchor>
  <xdr:twoCellAnchor>
    <xdr:from>
      <xdr:col>15</xdr:col>
      <xdr:colOff>8466</xdr:colOff>
      <xdr:row>4</xdr:row>
      <xdr:rowOff>3877</xdr:rowOff>
    </xdr:from>
    <xdr:to>
      <xdr:col>15</xdr:col>
      <xdr:colOff>8466</xdr:colOff>
      <xdr:row>4</xdr:row>
      <xdr:rowOff>3877</xdr:rowOff>
    </xdr:to>
    <xdr:sp macro="" textlink="">
      <xdr:nvSpPr>
        <xdr:cNvPr id="101" name="Text Box 91"/>
        <xdr:cNvSpPr txBox="1">
          <a:spLocks noChangeArrowheads="1"/>
        </xdr:cNvSpPr>
      </xdr:nvSpPr>
      <xdr:spPr bwMode="auto">
        <a:xfrm>
          <a:off x="4953000" y="6248396"/>
          <a:ext cx="1583267" cy="228601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BSA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6658" name="Text Box 9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Bergröhre Abbruch / Bau</a:t>
          </a:r>
        </a:p>
      </xdr:txBody>
    </xdr:sp>
    <xdr:clientData/>
  </xdr:twoCellAnchor>
  <xdr:twoCellAnchor>
    <xdr:from>
      <xdr:col>15</xdr:col>
      <xdr:colOff>4233</xdr:colOff>
      <xdr:row>4</xdr:row>
      <xdr:rowOff>2822</xdr:rowOff>
    </xdr:from>
    <xdr:to>
      <xdr:col>15</xdr:col>
      <xdr:colOff>4233</xdr:colOff>
      <xdr:row>4</xdr:row>
      <xdr:rowOff>2822</xdr:rowOff>
    </xdr:to>
    <xdr:sp macro="" textlink="">
      <xdr:nvSpPr>
        <xdr:cNvPr id="103" name="Text Box 93"/>
        <xdr:cNvSpPr txBox="1">
          <a:spLocks noChangeArrowheads="1"/>
        </xdr:cNvSpPr>
      </xdr:nvSpPr>
      <xdr:spPr bwMode="auto">
        <a:xfrm>
          <a:off x="4453467" y="8094133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Belag</a:t>
          </a:r>
        </a:p>
      </xdr:txBody>
    </xdr:sp>
    <xdr:clientData/>
  </xdr:twoCellAnchor>
  <xdr:twoCellAnchor>
    <xdr:from>
      <xdr:col>15</xdr:col>
      <xdr:colOff>4233</xdr:colOff>
      <xdr:row>4</xdr:row>
      <xdr:rowOff>0</xdr:rowOff>
    </xdr:from>
    <xdr:to>
      <xdr:col>15</xdr:col>
      <xdr:colOff>4233</xdr:colOff>
      <xdr:row>4</xdr:row>
      <xdr:rowOff>0</xdr:rowOff>
    </xdr:to>
    <xdr:sp macro="" textlink="">
      <xdr:nvSpPr>
        <xdr:cNvPr id="106" name="Text Box 96"/>
        <xdr:cNvSpPr txBox="1">
          <a:spLocks noChangeArrowheads="1"/>
        </xdr:cNvSpPr>
      </xdr:nvSpPr>
      <xdr:spPr bwMode="auto">
        <a:xfrm>
          <a:off x="1913467" y="68622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bg1"/>
              </a:solidFill>
              <a:latin typeface="Arial"/>
              <a:ea typeface="Arial"/>
              <a:cs typeface="Arial"/>
            </a:rPr>
            <a:t>Instandsetzung Seeseite</a:t>
          </a:r>
        </a:p>
      </xdr:txBody>
    </xdr:sp>
    <xdr:clientData/>
  </xdr:twoCellAnchor>
  <xdr:twoCellAnchor>
    <xdr:from>
      <xdr:col>15</xdr:col>
      <xdr:colOff>4233</xdr:colOff>
      <xdr:row>4</xdr:row>
      <xdr:rowOff>4232</xdr:rowOff>
    </xdr:from>
    <xdr:to>
      <xdr:col>15</xdr:col>
      <xdr:colOff>4233</xdr:colOff>
      <xdr:row>4</xdr:row>
      <xdr:rowOff>4232</xdr:rowOff>
    </xdr:to>
    <xdr:sp macro="" textlink="">
      <xdr:nvSpPr>
        <xdr:cNvPr id="107" name="Text Box 97"/>
        <xdr:cNvSpPr txBox="1">
          <a:spLocks noChangeArrowheads="1"/>
        </xdr:cNvSpPr>
      </xdr:nvSpPr>
      <xdr:spPr bwMode="auto">
        <a:xfrm>
          <a:off x="18880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tx1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8467</xdr:colOff>
      <xdr:row>3</xdr:row>
      <xdr:rowOff>74788</xdr:rowOff>
    </xdr:from>
    <xdr:to>
      <xdr:col>15</xdr:col>
      <xdr:colOff>8467</xdr:colOff>
      <xdr:row>3</xdr:row>
      <xdr:rowOff>74788</xdr:rowOff>
    </xdr:to>
    <xdr:sp macro="" textlink="">
      <xdr:nvSpPr>
        <xdr:cNvPr id="108" name="Text Box 98"/>
        <xdr:cNvSpPr txBox="1">
          <a:spLocks noChangeArrowheads="1"/>
        </xdr:cNvSpPr>
      </xdr:nvSpPr>
      <xdr:spPr bwMode="auto">
        <a:xfrm>
          <a:off x="8102601" y="6265332"/>
          <a:ext cx="1574800" cy="237067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Seeseite</a:t>
          </a:r>
        </a:p>
      </xdr:txBody>
    </xdr:sp>
    <xdr:clientData/>
  </xdr:twoCellAnchor>
  <xdr:twoCellAnchor>
    <xdr:from>
      <xdr:col>15</xdr:col>
      <xdr:colOff>4233</xdr:colOff>
      <xdr:row>4</xdr:row>
      <xdr:rowOff>4232</xdr:rowOff>
    </xdr:from>
    <xdr:to>
      <xdr:col>15</xdr:col>
      <xdr:colOff>4233</xdr:colOff>
      <xdr:row>4</xdr:row>
      <xdr:rowOff>4232</xdr:rowOff>
    </xdr:to>
    <xdr:sp macro="" textlink="">
      <xdr:nvSpPr>
        <xdr:cNvPr id="109" name="Text Box 99"/>
        <xdr:cNvSpPr txBox="1">
          <a:spLocks noChangeArrowheads="1"/>
        </xdr:cNvSpPr>
      </xdr:nvSpPr>
      <xdr:spPr bwMode="auto">
        <a:xfrm>
          <a:off x="81872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6666" name="Text Box 10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Bergseite</a:t>
          </a:r>
        </a:p>
      </xdr:txBody>
    </xdr:sp>
    <xdr:clientData/>
  </xdr:twoCellAnchor>
  <xdr:twoCellAnchor>
    <xdr:from>
      <xdr:col>15</xdr:col>
      <xdr:colOff>4233</xdr:colOff>
      <xdr:row>3</xdr:row>
      <xdr:rowOff>74788</xdr:rowOff>
    </xdr:from>
    <xdr:to>
      <xdr:col>15</xdr:col>
      <xdr:colOff>4233</xdr:colOff>
      <xdr:row>3</xdr:row>
      <xdr:rowOff>74788</xdr:rowOff>
    </xdr:to>
    <xdr:sp macro="" textlink="">
      <xdr:nvSpPr>
        <xdr:cNvPr id="112" name="Text Box 102"/>
        <xdr:cNvSpPr txBox="1">
          <a:spLocks noChangeArrowheads="1"/>
        </xdr:cNvSpPr>
      </xdr:nvSpPr>
      <xdr:spPr bwMode="auto">
        <a:xfrm>
          <a:off x="8187267" y="7484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Bergseite</a:t>
          </a:r>
        </a:p>
      </xdr:txBody>
    </xdr:sp>
    <xdr:clientData/>
  </xdr:twoCellAnchor>
  <xdr:twoCellAnchor>
    <xdr:from>
      <xdr:col>15</xdr:col>
      <xdr:colOff>4233</xdr:colOff>
      <xdr:row>3</xdr:row>
      <xdr:rowOff>73377</xdr:rowOff>
    </xdr:from>
    <xdr:to>
      <xdr:col>15</xdr:col>
      <xdr:colOff>4233</xdr:colOff>
      <xdr:row>3</xdr:row>
      <xdr:rowOff>73377</xdr:rowOff>
    </xdr:to>
    <xdr:sp macro="" textlink="">
      <xdr:nvSpPr>
        <xdr:cNvPr id="113" name="Text Box 103"/>
        <xdr:cNvSpPr txBox="1">
          <a:spLocks noChangeArrowheads="1"/>
        </xdr:cNvSpPr>
      </xdr:nvSpPr>
      <xdr:spPr bwMode="auto">
        <a:xfrm>
          <a:off x="1811867" y="7840132"/>
          <a:ext cx="1583266" cy="186268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Bergseite</a:t>
          </a:r>
        </a:p>
      </xdr:txBody>
    </xdr:sp>
    <xdr:clientData/>
  </xdr:twoCellAnchor>
  <xdr:twoCellAnchor>
    <xdr:from>
      <xdr:col>15</xdr:col>
      <xdr:colOff>4233</xdr:colOff>
      <xdr:row>4</xdr:row>
      <xdr:rowOff>2822</xdr:rowOff>
    </xdr:from>
    <xdr:to>
      <xdr:col>15</xdr:col>
      <xdr:colOff>4233</xdr:colOff>
      <xdr:row>4</xdr:row>
      <xdr:rowOff>2822</xdr:rowOff>
    </xdr:to>
    <xdr:sp macro="" textlink="">
      <xdr:nvSpPr>
        <xdr:cNvPr id="114" name="Text Box 104"/>
        <xdr:cNvSpPr txBox="1">
          <a:spLocks noChangeArrowheads="1"/>
        </xdr:cNvSpPr>
      </xdr:nvSpPr>
      <xdr:spPr bwMode="auto">
        <a:xfrm>
          <a:off x="1888067" y="81195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Bergseite</a:t>
          </a:r>
        </a:p>
      </xdr:txBody>
    </xdr:sp>
    <xdr:clientData/>
  </xdr:twoCellAnchor>
  <xdr:twoCellAnchor>
    <xdr:from>
      <xdr:col>15</xdr:col>
      <xdr:colOff>0</xdr:colOff>
      <xdr:row>3</xdr:row>
      <xdr:rowOff>73368</xdr:rowOff>
    </xdr:from>
    <xdr:to>
      <xdr:col>15</xdr:col>
      <xdr:colOff>0</xdr:colOff>
      <xdr:row>3</xdr:row>
      <xdr:rowOff>73368</xdr:rowOff>
    </xdr:to>
    <xdr:sp macro="" textlink="">
      <xdr:nvSpPr>
        <xdr:cNvPr id="115" name="Text Box 107"/>
        <xdr:cNvSpPr txBox="1">
          <a:spLocks noChangeArrowheads="1"/>
        </xdr:cNvSpPr>
      </xdr:nvSpPr>
      <xdr:spPr bwMode="auto">
        <a:xfrm>
          <a:off x="1871134" y="514772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27432" tIns="18288" rIns="27432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Unternehmer</a:t>
          </a:r>
        </a:p>
      </xdr:txBody>
    </xdr:sp>
    <xdr:clientData/>
  </xdr:twoCellAnchor>
  <xdr:twoCellAnchor>
    <xdr:from>
      <xdr:col>15</xdr:col>
      <xdr:colOff>8459</xdr:colOff>
      <xdr:row>4</xdr:row>
      <xdr:rowOff>2816</xdr:rowOff>
    </xdr:from>
    <xdr:to>
      <xdr:col>15</xdr:col>
      <xdr:colOff>8459</xdr:colOff>
      <xdr:row>4</xdr:row>
      <xdr:rowOff>2816</xdr:rowOff>
    </xdr:to>
    <xdr:sp macro="" textlink="">
      <xdr:nvSpPr>
        <xdr:cNvPr id="116" name="Text Box 110"/>
        <xdr:cNvSpPr txBox="1">
          <a:spLocks noChangeArrowheads="1"/>
        </xdr:cNvSpPr>
      </xdr:nvSpPr>
      <xdr:spPr bwMode="auto">
        <a:xfrm>
          <a:off x="4470393" y="3555994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27432" tIns="18288" rIns="27432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de-DE" sz="10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Reserve</a:t>
          </a:r>
        </a:p>
      </xdr:txBody>
    </xdr:sp>
    <xdr:clientData/>
  </xdr:twoCellAnchor>
  <xdr:twoCellAnchor>
    <xdr:from>
      <xdr:col>15</xdr:col>
      <xdr:colOff>2822</xdr:colOff>
      <xdr:row>4</xdr:row>
      <xdr:rowOff>5644</xdr:rowOff>
    </xdr:from>
    <xdr:to>
      <xdr:col>15</xdr:col>
      <xdr:colOff>2822</xdr:colOff>
      <xdr:row>4</xdr:row>
      <xdr:rowOff>5644</xdr:rowOff>
    </xdr:to>
    <xdr:sp macro="" textlink="">
      <xdr:nvSpPr>
        <xdr:cNvPr id="118" name="Text Box 76"/>
        <xdr:cNvSpPr txBox="1">
          <a:spLocks noChangeArrowheads="1"/>
        </xdr:cNvSpPr>
      </xdr:nvSpPr>
      <xdr:spPr bwMode="auto">
        <a:xfrm>
          <a:off x="11785600" y="3382433"/>
          <a:ext cx="317500" cy="9906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Gruppe 2a</a:t>
          </a:r>
        </a:p>
      </xdr:txBody>
    </xdr:sp>
    <xdr:clientData/>
  </xdr:twoCellAnchor>
  <xdr:twoCellAnchor>
    <xdr:from>
      <xdr:col>16</xdr:col>
      <xdr:colOff>318912</xdr:colOff>
      <xdr:row>4</xdr:row>
      <xdr:rowOff>5645</xdr:rowOff>
    </xdr:from>
    <xdr:to>
      <xdr:col>16</xdr:col>
      <xdr:colOff>318912</xdr:colOff>
      <xdr:row>4</xdr:row>
      <xdr:rowOff>5645</xdr:rowOff>
    </xdr:to>
    <xdr:sp macro="" textlink="">
      <xdr:nvSpPr>
        <xdr:cNvPr id="2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17</xdr:col>
      <xdr:colOff>316442</xdr:colOff>
      <xdr:row>4</xdr:row>
      <xdr:rowOff>5645</xdr:rowOff>
    </xdr:from>
    <xdr:to>
      <xdr:col>17</xdr:col>
      <xdr:colOff>316442</xdr:colOff>
      <xdr:row>4</xdr:row>
      <xdr:rowOff>5645</xdr:rowOff>
    </xdr:to>
    <xdr:sp macro="" textlink="">
      <xdr:nvSpPr>
        <xdr:cNvPr id="4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R54"/>
  <sheetViews>
    <sheetView tabSelected="1" topLeftCell="A4" workbookViewId="0">
      <selection activeCell="E16" sqref="E16:K41"/>
    </sheetView>
  </sheetViews>
  <sheetFormatPr baseColWidth="10" defaultRowHeight="12.75"/>
  <cols>
    <col min="1" max="1" width="5.28515625" customWidth="1"/>
    <col min="2" max="2" width="14.42578125" customWidth="1"/>
    <col min="4" max="4" width="17.28515625" customWidth="1"/>
    <col min="5" max="7" width="11.42578125" customWidth="1"/>
    <col min="8" max="8" width="12.42578125" customWidth="1"/>
    <col min="9" max="9" width="11.42578125" customWidth="1"/>
    <col min="10" max="10" width="9.85546875" customWidth="1"/>
    <col min="11" max="11" width="11.28515625" bestFit="1" customWidth="1"/>
    <col min="12" max="12" width="15.7109375" customWidth="1"/>
    <col min="13" max="13" width="14.85546875" customWidth="1"/>
    <col min="14" max="14" width="15.42578125" customWidth="1"/>
    <col min="15" max="15" width="3" style="9" customWidth="1"/>
    <col min="16" max="16" width="1.28515625" style="9" customWidth="1"/>
    <col min="17" max="17" width="22" customWidth="1"/>
    <col min="18" max="18" width="17.7109375" style="9" customWidth="1"/>
  </cols>
  <sheetData>
    <row r="1" spans="1:18" ht="15.75" customHeight="1">
      <c r="O1"/>
      <c r="P1"/>
      <c r="R1"/>
    </row>
    <row r="2" spans="1:18" ht="13.5" customHeight="1">
      <c r="O2"/>
      <c r="P2"/>
      <c r="R2"/>
    </row>
    <row r="3" spans="1:18" ht="26.2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86"/>
      <c r="M3" s="86"/>
      <c r="N3" s="12"/>
      <c r="O3"/>
      <c r="P3"/>
      <c r="R3"/>
    </row>
    <row r="4" spans="1:18" s="13" customFormat="1" ht="6" customHeight="1">
      <c r="N4" s="14"/>
    </row>
    <row r="5" spans="1:18" s="13" customFormat="1"/>
    <row r="6" spans="1:18" s="13" customFormat="1">
      <c r="B6" s="13" t="s">
        <v>8</v>
      </c>
    </row>
    <row r="7" spans="1:18">
      <c r="B7" t="s">
        <v>9</v>
      </c>
    </row>
    <row r="9" spans="1:18" ht="15.75">
      <c r="B9" s="6" t="s">
        <v>10</v>
      </c>
    </row>
    <row r="10" spans="1:18" ht="15.75">
      <c r="B10" s="6"/>
    </row>
    <row r="11" spans="1:18" ht="15.75">
      <c r="B11" s="19" t="s">
        <v>27</v>
      </c>
    </row>
    <row r="12" spans="1:18" ht="15.75">
      <c r="B12" s="6" t="s">
        <v>6</v>
      </c>
    </row>
    <row r="13" spans="1:18" ht="15.75">
      <c r="B13" s="6"/>
    </row>
    <row r="14" spans="1:18" ht="17.25" customHeight="1">
      <c r="B14" s="37" t="s">
        <v>0</v>
      </c>
      <c r="C14" s="38" t="s">
        <v>1</v>
      </c>
      <c r="D14" s="39" t="s">
        <v>7</v>
      </c>
      <c r="E14" s="39" t="s">
        <v>11</v>
      </c>
      <c r="F14" s="39" t="s">
        <v>12</v>
      </c>
      <c r="G14" s="39" t="s">
        <v>13</v>
      </c>
      <c r="H14" s="40" t="s">
        <v>15</v>
      </c>
      <c r="I14" s="87" t="s">
        <v>14</v>
      </c>
      <c r="J14" s="88"/>
      <c r="K14" s="38" t="s">
        <v>41</v>
      </c>
      <c r="L14" s="39" t="s">
        <v>5</v>
      </c>
      <c r="M14" s="41" t="s">
        <v>2</v>
      </c>
      <c r="N14" s="38" t="s">
        <v>3</v>
      </c>
      <c r="Q14" s="38" t="s">
        <v>5</v>
      </c>
    </row>
    <row r="15" spans="1:18" ht="17.25" customHeight="1">
      <c r="B15" s="32"/>
      <c r="C15" s="33"/>
      <c r="D15" s="34"/>
      <c r="E15" s="34"/>
      <c r="F15" s="34"/>
      <c r="G15" s="34"/>
      <c r="H15" s="34"/>
      <c r="I15" s="35" t="s">
        <v>4</v>
      </c>
      <c r="J15" s="35" t="s">
        <v>15</v>
      </c>
      <c r="K15" s="35"/>
      <c r="L15" s="34"/>
      <c r="M15" s="36"/>
      <c r="N15" s="33"/>
      <c r="Q15" s="42" t="s">
        <v>16</v>
      </c>
    </row>
    <row r="16" spans="1:18" ht="16.5" customHeight="1">
      <c r="A16" s="72" t="s">
        <v>30</v>
      </c>
      <c r="B16" s="8">
        <v>2160678</v>
      </c>
      <c r="C16" s="1">
        <v>42521</v>
      </c>
      <c r="D16" s="24" t="s">
        <v>28</v>
      </c>
      <c r="E16" s="23">
        <v>2251</v>
      </c>
      <c r="F16" s="23">
        <v>140</v>
      </c>
      <c r="G16" s="23">
        <v>5170</v>
      </c>
      <c r="H16" s="23"/>
      <c r="I16" s="23"/>
      <c r="J16" s="23"/>
      <c r="K16" s="23"/>
      <c r="L16" s="15">
        <f>SUM(E16:K16)</f>
        <v>7561</v>
      </c>
      <c r="M16" s="71">
        <v>3.5999999999999997E-2</v>
      </c>
      <c r="N16" s="3">
        <f>ROUND((L16*M16)*20,)/20</f>
        <v>272.2</v>
      </c>
      <c r="O16" s="7"/>
      <c r="Q16" s="15">
        <f>L16*1.08</f>
        <v>8165.88</v>
      </c>
    </row>
    <row r="17" spans="1:18" ht="16.5" customHeight="1">
      <c r="A17" s="72" t="s">
        <v>31</v>
      </c>
      <c r="B17" s="8">
        <v>2160679</v>
      </c>
      <c r="C17" s="1">
        <v>42521</v>
      </c>
      <c r="D17" s="24" t="s">
        <v>28</v>
      </c>
      <c r="E17" s="23">
        <v>1680</v>
      </c>
      <c r="F17" s="23">
        <v>575.5</v>
      </c>
      <c r="G17" s="23">
        <v>8905</v>
      </c>
      <c r="H17" s="23"/>
      <c r="I17" s="23"/>
      <c r="J17" s="23"/>
      <c r="K17" s="23"/>
      <c r="L17" s="15">
        <f t="shared" ref="L17:L41" si="0">SUM(E17:K17)</f>
        <v>11160.5</v>
      </c>
      <c r="M17" s="71">
        <v>3.5999999999999997E-2</v>
      </c>
      <c r="N17" s="3">
        <f t="shared" ref="N17:N41" si="1">ROUND((L17*M17)*20,)/20</f>
        <v>401.8</v>
      </c>
      <c r="O17" s="7"/>
      <c r="Q17" s="15">
        <f t="shared" ref="Q17:Q39" si="2">L17*1.08</f>
        <v>12053.34</v>
      </c>
    </row>
    <row r="18" spans="1:18" ht="16.5" customHeight="1">
      <c r="A18" s="72" t="s">
        <v>31</v>
      </c>
      <c r="B18" s="8">
        <v>2160680</v>
      </c>
      <c r="C18" s="1">
        <v>42521</v>
      </c>
      <c r="D18" s="24" t="s">
        <v>29</v>
      </c>
      <c r="E18" s="23">
        <v>3690</v>
      </c>
      <c r="F18" s="23"/>
      <c r="G18" s="23">
        <v>2410</v>
      </c>
      <c r="H18" s="23"/>
      <c r="I18" s="23"/>
      <c r="J18" s="23"/>
      <c r="K18" s="23"/>
      <c r="L18" s="15">
        <f t="shared" si="0"/>
        <v>6100</v>
      </c>
      <c r="M18" s="71">
        <v>3.5999999999999997E-2</v>
      </c>
      <c r="N18" s="3">
        <f t="shared" si="1"/>
        <v>219.6</v>
      </c>
      <c r="O18" s="7"/>
      <c r="Q18" s="15">
        <f t="shared" si="2"/>
        <v>6588</v>
      </c>
    </row>
    <row r="19" spans="1:18" ht="16.5" customHeight="1">
      <c r="A19" s="72" t="s">
        <v>30</v>
      </c>
      <c r="B19" s="46">
        <v>2160681</v>
      </c>
      <c r="C19" s="1">
        <v>42521</v>
      </c>
      <c r="D19" s="24" t="s">
        <v>29</v>
      </c>
      <c r="E19" s="23">
        <v>801</v>
      </c>
      <c r="F19" s="23">
        <v>150</v>
      </c>
      <c r="G19" s="23">
        <v>3444.5</v>
      </c>
      <c r="H19" s="23"/>
      <c r="I19" s="23"/>
      <c r="J19" s="23"/>
      <c r="K19" s="23"/>
      <c r="L19" s="15">
        <f t="shared" si="0"/>
        <v>4395.5</v>
      </c>
      <c r="M19" s="71">
        <v>3.5999999999999997E-2</v>
      </c>
      <c r="N19" s="3">
        <f t="shared" si="1"/>
        <v>158.25</v>
      </c>
      <c r="O19" s="7"/>
      <c r="Q19" s="15">
        <f t="shared" si="2"/>
        <v>4747.1400000000003</v>
      </c>
    </row>
    <row r="20" spans="1:18" ht="16.5" customHeight="1">
      <c r="A20" s="72" t="s">
        <v>32</v>
      </c>
      <c r="B20" s="8">
        <v>2160682</v>
      </c>
      <c r="C20" s="1">
        <v>42521</v>
      </c>
      <c r="D20" s="73" t="s">
        <v>29</v>
      </c>
      <c r="E20" s="23"/>
      <c r="F20" s="23"/>
      <c r="G20" s="23"/>
      <c r="H20" s="23"/>
      <c r="I20" s="23">
        <v>3432.5</v>
      </c>
      <c r="J20" s="23">
        <v>103</v>
      </c>
      <c r="K20" s="23"/>
      <c r="L20" s="15">
        <f t="shared" si="0"/>
        <v>3535.5</v>
      </c>
      <c r="M20" s="71">
        <v>3.5999999999999997E-2</v>
      </c>
      <c r="N20" s="3">
        <f t="shared" si="1"/>
        <v>127.3</v>
      </c>
      <c r="O20" s="7"/>
      <c r="Q20" s="15">
        <f t="shared" si="2"/>
        <v>3818.34</v>
      </c>
    </row>
    <row r="21" spans="1:18" ht="16.5" customHeight="1">
      <c r="A21" s="72" t="s">
        <v>31</v>
      </c>
      <c r="B21" s="8">
        <v>2161080</v>
      </c>
      <c r="C21" s="1">
        <v>42605</v>
      </c>
      <c r="D21" s="73" t="s">
        <v>33</v>
      </c>
      <c r="E21" s="23">
        <v>6077.5</v>
      </c>
      <c r="F21" s="23">
        <v>175</v>
      </c>
      <c r="G21" s="23">
        <v>3835</v>
      </c>
      <c r="H21" s="23"/>
      <c r="I21" s="23"/>
      <c r="J21" s="23"/>
      <c r="K21" s="23"/>
      <c r="L21" s="15">
        <f t="shared" si="0"/>
        <v>10087.5</v>
      </c>
      <c r="M21" s="71">
        <v>3.5999999999999997E-2</v>
      </c>
      <c r="N21" s="3">
        <f t="shared" si="1"/>
        <v>363.15</v>
      </c>
      <c r="O21" s="7"/>
      <c r="Q21" s="15">
        <f t="shared" si="2"/>
        <v>10894.5</v>
      </c>
    </row>
    <row r="22" spans="1:18" ht="16.5" customHeight="1">
      <c r="A22" s="72" t="s">
        <v>31</v>
      </c>
      <c r="B22" s="8">
        <v>2161081</v>
      </c>
      <c r="C22" s="1">
        <v>42605</v>
      </c>
      <c r="D22" s="73" t="s">
        <v>34</v>
      </c>
      <c r="E22" s="23">
        <v>5584</v>
      </c>
      <c r="F22" s="23">
        <v>140</v>
      </c>
      <c r="G22" s="23">
        <v>2155</v>
      </c>
      <c r="H22" s="23"/>
      <c r="I22" s="23"/>
      <c r="J22" s="23"/>
      <c r="K22" s="23"/>
      <c r="L22" s="15">
        <f t="shared" si="0"/>
        <v>7879</v>
      </c>
      <c r="M22" s="71">
        <v>3.5999999999999997E-2</v>
      </c>
      <c r="N22" s="3">
        <f t="shared" si="1"/>
        <v>283.64999999999998</v>
      </c>
      <c r="O22" s="7"/>
      <c r="Q22" s="15">
        <f t="shared" si="2"/>
        <v>8509.32</v>
      </c>
    </row>
    <row r="23" spans="1:18" ht="16.5" customHeight="1">
      <c r="A23" s="72" t="s">
        <v>32</v>
      </c>
      <c r="B23" s="8">
        <v>2161082</v>
      </c>
      <c r="C23" s="1">
        <v>42605</v>
      </c>
      <c r="D23" s="73" t="s">
        <v>33</v>
      </c>
      <c r="E23" s="23"/>
      <c r="F23" s="23"/>
      <c r="G23" s="23"/>
      <c r="H23" s="23"/>
      <c r="I23" s="23">
        <v>140</v>
      </c>
      <c r="J23" s="23">
        <v>4.2</v>
      </c>
      <c r="K23" s="23"/>
      <c r="L23" s="15">
        <f t="shared" si="0"/>
        <v>144.19999999999999</v>
      </c>
      <c r="M23" s="71">
        <v>3.5999999999999997E-2</v>
      </c>
      <c r="N23" s="3">
        <f t="shared" si="1"/>
        <v>5.2</v>
      </c>
      <c r="O23" s="7"/>
      <c r="Q23" s="15">
        <f t="shared" si="2"/>
        <v>155.73599999999999</v>
      </c>
    </row>
    <row r="24" spans="1:18" ht="16.5" customHeight="1">
      <c r="A24" s="72" t="s">
        <v>30</v>
      </c>
      <c r="B24" s="8">
        <v>2161255</v>
      </c>
      <c r="C24" s="1">
        <v>42649</v>
      </c>
      <c r="D24" s="73" t="s">
        <v>35</v>
      </c>
      <c r="E24" s="23">
        <v>280</v>
      </c>
      <c r="F24" s="23">
        <v>525</v>
      </c>
      <c r="G24" s="23">
        <v>1023</v>
      </c>
      <c r="H24" s="23"/>
      <c r="I24" s="23"/>
      <c r="J24" s="23"/>
      <c r="K24" s="23"/>
      <c r="L24" s="15">
        <f t="shared" si="0"/>
        <v>1828</v>
      </c>
      <c r="M24" s="71">
        <v>3.5999999999999997E-2</v>
      </c>
      <c r="N24" s="3">
        <f t="shared" si="1"/>
        <v>65.8</v>
      </c>
      <c r="O24" s="7"/>
      <c r="Q24" s="15">
        <f t="shared" si="2"/>
        <v>1974.2400000000002</v>
      </c>
    </row>
    <row r="25" spans="1:18" ht="16.5" customHeight="1">
      <c r="A25" s="72" t="s">
        <v>31</v>
      </c>
      <c r="B25" s="30">
        <v>2161256</v>
      </c>
      <c r="C25" s="31">
        <v>42649</v>
      </c>
      <c r="D25" s="74" t="s">
        <v>35</v>
      </c>
      <c r="E25" s="78">
        <v>9991.5</v>
      </c>
      <c r="F25" s="78">
        <v>1822.25</v>
      </c>
      <c r="G25" s="78">
        <v>4665</v>
      </c>
      <c r="H25" s="78"/>
      <c r="I25" s="78"/>
      <c r="J25" s="78"/>
      <c r="K25" s="78"/>
      <c r="L25" s="76">
        <f t="shared" si="0"/>
        <v>16478.75</v>
      </c>
      <c r="M25" s="71">
        <v>3.5999999999999997E-2</v>
      </c>
      <c r="N25" s="3">
        <f t="shared" si="1"/>
        <v>593.25</v>
      </c>
      <c r="O25" s="7"/>
      <c r="Q25" s="15">
        <f t="shared" si="2"/>
        <v>17797.050000000003</v>
      </c>
    </row>
    <row r="26" spans="1:18" ht="16.5" customHeight="1">
      <c r="A26" s="72" t="s">
        <v>32</v>
      </c>
      <c r="B26" s="8">
        <v>2161257</v>
      </c>
      <c r="C26" s="1">
        <v>42649</v>
      </c>
      <c r="D26" s="73" t="s">
        <v>35</v>
      </c>
      <c r="E26" s="23"/>
      <c r="F26" s="23"/>
      <c r="G26" s="23"/>
      <c r="H26" s="23"/>
      <c r="I26" s="23">
        <v>280</v>
      </c>
      <c r="J26" s="23">
        <v>8.4</v>
      </c>
      <c r="K26" s="23"/>
      <c r="L26" s="82">
        <f t="shared" si="0"/>
        <v>288.39999999999998</v>
      </c>
      <c r="M26" s="71">
        <v>3.5999999999999997E-2</v>
      </c>
      <c r="N26" s="3">
        <f t="shared" si="1"/>
        <v>10.4</v>
      </c>
      <c r="O26" s="7"/>
      <c r="Q26" s="15">
        <f t="shared" si="2"/>
        <v>311.47199999999998</v>
      </c>
    </row>
    <row r="27" spans="1:18" ht="16.5" customHeight="1">
      <c r="A27" s="72" t="s">
        <v>31</v>
      </c>
      <c r="B27" s="8">
        <v>2161258</v>
      </c>
      <c r="C27" s="1">
        <v>42649</v>
      </c>
      <c r="D27" s="73" t="s">
        <v>36</v>
      </c>
      <c r="E27" s="23">
        <v>22611.25</v>
      </c>
      <c r="F27" s="23">
        <v>2395.5</v>
      </c>
      <c r="G27" s="23">
        <v>6030</v>
      </c>
      <c r="H27" s="23"/>
      <c r="I27" s="23"/>
      <c r="J27" s="23"/>
      <c r="K27" s="23"/>
      <c r="L27" s="3">
        <f t="shared" si="0"/>
        <v>31036.75</v>
      </c>
      <c r="M27" s="71">
        <v>3.5999999999999997E-2</v>
      </c>
      <c r="N27" s="3">
        <f t="shared" si="1"/>
        <v>1117.3</v>
      </c>
      <c r="O27" s="7"/>
      <c r="Q27" s="15">
        <f t="shared" si="2"/>
        <v>33519.69</v>
      </c>
    </row>
    <row r="28" spans="1:18" ht="16.5" customHeight="1">
      <c r="A28" s="72" t="s">
        <v>30</v>
      </c>
      <c r="B28" s="8">
        <v>2161259</v>
      </c>
      <c r="C28" s="1">
        <v>42649</v>
      </c>
      <c r="D28" s="73" t="s">
        <v>36</v>
      </c>
      <c r="E28" s="23">
        <v>175</v>
      </c>
      <c r="F28" s="23">
        <v>1220</v>
      </c>
      <c r="G28" s="23">
        <v>1190</v>
      </c>
      <c r="H28" s="23"/>
      <c r="I28" s="23"/>
      <c r="J28" s="23"/>
      <c r="K28" s="23"/>
      <c r="L28" s="3">
        <f t="shared" si="0"/>
        <v>2585</v>
      </c>
      <c r="M28" s="71">
        <v>3.5999999999999997E-2</v>
      </c>
      <c r="N28" s="3">
        <f t="shared" si="1"/>
        <v>93.05</v>
      </c>
      <c r="O28" s="7"/>
      <c r="Q28" s="15">
        <f t="shared" si="2"/>
        <v>2791.8</v>
      </c>
    </row>
    <row r="29" spans="1:18" ht="16.5" customHeight="1">
      <c r="A29" s="72" t="s">
        <v>32</v>
      </c>
      <c r="B29" s="8">
        <v>2161260</v>
      </c>
      <c r="C29" s="1">
        <v>42649</v>
      </c>
      <c r="D29" s="73" t="s">
        <v>36</v>
      </c>
      <c r="E29" s="23"/>
      <c r="F29" s="23"/>
      <c r="G29" s="23"/>
      <c r="H29" s="23"/>
      <c r="I29" s="23">
        <v>1400</v>
      </c>
      <c r="J29" s="23">
        <v>42</v>
      </c>
      <c r="K29" s="23"/>
      <c r="L29" s="3">
        <f t="shared" si="0"/>
        <v>1442</v>
      </c>
      <c r="M29" s="71">
        <v>3.5999999999999997E-2</v>
      </c>
      <c r="N29" s="3">
        <f t="shared" si="1"/>
        <v>51.9</v>
      </c>
      <c r="O29" s="7"/>
      <c r="Q29" s="15">
        <f t="shared" si="2"/>
        <v>1557.3600000000001</v>
      </c>
    </row>
    <row r="30" spans="1:18" ht="16.5" customHeight="1">
      <c r="A30" s="72" t="s">
        <v>31</v>
      </c>
      <c r="B30" s="8">
        <v>2161639</v>
      </c>
      <c r="C30" s="1">
        <v>42697</v>
      </c>
      <c r="D30" s="73" t="s">
        <v>37</v>
      </c>
      <c r="E30" s="23">
        <v>21382</v>
      </c>
      <c r="F30" s="23">
        <v>9543.5</v>
      </c>
      <c r="G30" s="23">
        <v>11057.5</v>
      </c>
      <c r="H30" s="23"/>
      <c r="I30" s="23"/>
      <c r="J30" s="23"/>
      <c r="K30" s="23"/>
      <c r="L30" s="3">
        <f t="shared" si="0"/>
        <v>41983</v>
      </c>
      <c r="M30" s="71">
        <v>3.5999999999999997E-2</v>
      </c>
      <c r="N30" s="3">
        <f t="shared" si="1"/>
        <v>1511.4</v>
      </c>
      <c r="O30" s="7"/>
      <c r="Q30" s="15">
        <f t="shared" si="2"/>
        <v>45341.64</v>
      </c>
    </row>
    <row r="31" spans="1:18" ht="16.5" customHeight="1">
      <c r="A31" s="72" t="s">
        <v>32</v>
      </c>
      <c r="B31" s="8">
        <v>2161641</v>
      </c>
      <c r="C31" s="1">
        <v>42697</v>
      </c>
      <c r="D31" s="73" t="s">
        <v>37</v>
      </c>
      <c r="E31" s="23"/>
      <c r="F31" s="23"/>
      <c r="G31" s="23"/>
      <c r="H31" s="23"/>
      <c r="I31" s="23">
        <v>840</v>
      </c>
      <c r="J31" s="23">
        <v>25.2</v>
      </c>
      <c r="K31" s="23"/>
      <c r="L31" s="3">
        <f t="shared" si="0"/>
        <v>865.2</v>
      </c>
      <c r="M31" s="71">
        <v>3.5999999999999997E-2</v>
      </c>
      <c r="N31" s="3">
        <f t="shared" si="1"/>
        <v>31.15</v>
      </c>
      <c r="O31" s="7"/>
      <c r="Q31" s="15">
        <f t="shared" si="2"/>
        <v>934.41600000000017</v>
      </c>
      <c r="R31" s="10"/>
    </row>
    <row r="32" spans="1:18" ht="16.5" customHeight="1">
      <c r="A32" s="72" t="s">
        <v>31</v>
      </c>
      <c r="B32" s="8">
        <v>2161640</v>
      </c>
      <c r="C32" s="1">
        <v>42697</v>
      </c>
      <c r="D32" s="73" t="s">
        <v>38</v>
      </c>
      <c r="E32" s="23">
        <v>14560</v>
      </c>
      <c r="F32" s="23">
        <v>3771.75</v>
      </c>
      <c r="G32" s="23">
        <v>15288.75</v>
      </c>
      <c r="H32" s="23"/>
      <c r="I32" s="23"/>
      <c r="J32" s="23"/>
      <c r="K32" s="23"/>
      <c r="L32" s="3">
        <f t="shared" si="0"/>
        <v>33620.5</v>
      </c>
      <c r="M32" s="71">
        <v>3.5999999999999997E-2</v>
      </c>
      <c r="N32" s="3">
        <f t="shared" si="1"/>
        <v>1210.3499999999999</v>
      </c>
      <c r="O32" s="7"/>
      <c r="Q32" s="15">
        <f t="shared" si="2"/>
        <v>36310.14</v>
      </c>
    </row>
    <row r="33" spans="1:18" ht="16.5" customHeight="1">
      <c r="A33" s="72" t="s">
        <v>30</v>
      </c>
      <c r="B33" s="8">
        <v>2161932</v>
      </c>
      <c r="C33" s="1">
        <v>42731</v>
      </c>
      <c r="D33" s="73" t="s">
        <v>39</v>
      </c>
      <c r="E33" s="23">
        <v>240</v>
      </c>
      <c r="F33" s="23">
        <v>60</v>
      </c>
      <c r="G33" s="23">
        <v>1482</v>
      </c>
      <c r="H33" s="23"/>
      <c r="I33" s="23"/>
      <c r="J33" s="23"/>
      <c r="K33" s="23"/>
      <c r="L33" s="3">
        <f t="shared" si="0"/>
        <v>1782</v>
      </c>
      <c r="M33" s="71">
        <v>3.5999999999999997E-2</v>
      </c>
      <c r="N33" s="3">
        <f t="shared" si="1"/>
        <v>64.150000000000006</v>
      </c>
      <c r="O33" s="7"/>
      <c r="Q33" s="15">
        <f t="shared" si="2"/>
        <v>1924.5600000000002</v>
      </c>
    </row>
    <row r="34" spans="1:18" ht="16.5" customHeight="1">
      <c r="A34" s="72" t="s">
        <v>31</v>
      </c>
      <c r="B34" s="8">
        <v>2161935</v>
      </c>
      <c r="C34" s="1">
        <v>42731</v>
      </c>
      <c r="D34" s="81" t="s">
        <v>39</v>
      </c>
      <c r="E34" s="23">
        <v>38909.5</v>
      </c>
      <c r="F34" s="23">
        <v>12271.5</v>
      </c>
      <c r="G34" s="23">
        <v>10891.25</v>
      </c>
      <c r="H34" s="23"/>
      <c r="I34" s="23"/>
      <c r="J34" s="23"/>
      <c r="K34" s="79"/>
      <c r="L34" s="29">
        <f t="shared" si="0"/>
        <v>62072.25</v>
      </c>
      <c r="M34" s="71">
        <v>3.5999999999999997E-2</v>
      </c>
      <c r="N34" s="3">
        <f t="shared" si="1"/>
        <v>2234.6</v>
      </c>
      <c r="O34" s="7"/>
      <c r="Q34" s="15">
        <f t="shared" si="2"/>
        <v>67038.03</v>
      </c>
    </row>
    <row r="35" spans="1:18" ht="16.5" customHeight="1">
      <c r="A35" s="72" t="s">
        <v>31</v>
      </c>
      <c r="B35" s="25">
        <v>2161936</v>
      </c>
      <c r="C35" s="26">
        <v>42731</v>
      </c>
      <c r="D35" s="75" t="s">
        <v>40</v>
      </c>
      <c r="E35" s="27">
        <v>23457.25</v>
      </c>
      <c r="F35" s="27">
        <v>8124.75</v>
      </c>
      <c r="G35" s="27">
        <v>18855</v>
      </c>
      <c r="H35" s="27"/>
      <c r="I35" s="27"/>
      <c r="J35" s="27"/>
      <c r="K35" s="80"/>
      <c r="L35" s="77">
        <f t="shared" si="0"/>
        <v>50437</v>
      </c>
      <c r="M35" s="71">
        <v>3.5999999999999997E-2</v>
      </c>
      <c r="N35" s="3">
        <f t="shared" si="1"/>
        <v>1815.75</v>
      </c>
      <c r="O35" s="7"/>
      <c r="Q35" s="15">
        <f t="shared" si="2"/>
        <v>54471.960000000006</v>
      </c>
    </row>
    <row r="36" spans="1:18" ht="16.5" customHeight="1">
      <c r="A36" s="72" t="s">
        <v>30</v>
      </c>
      <c r="B36" s="25">
        <v>2161933</v>
      </c>
      <c r="C36" s="26">
        <v>42731</v>
      </c>
      <c r="D36" s="75" t="s">
        <v>40</v>
      </c>
      <c r="E36" s="27"/>
      <c r="F36" s="27"/>
      <c r="G36" s="27">
        <v>4776.25</v>
      </c>
      <c r="H36" s="27"/>
      <c r="I36" s="27"/>
      <c r="J36" s="27"/>
      <c r="K36" s="79"/>
      <c r="L36" s="28">
        <f t="shared" si="0"/>
        <v>4776.25</v>
      </c>
      <c r="M36" s="71">
        <v>3.5999999999999997E-2</v>
      </c>
      <c r="N36" s="3">
        <f t="shared" si="1"/>
        <v>171.95</v>
      </c>
      <c r="O36" s="7"/>
      <c r="Q36" s="15">
        <f t="shared" si="2"/>
        <v>5158.3500000000004</v>
      </c>
    </row>
    <row r="37" spans="1:18" ht="16.5" customHeight="1">
      <c r="B37" s="25">
        <v>2161938</v>
      </c>
      <c r="C37" s="26">
        <v>42731</v>
      </c>
      <c r="D37" s="75" t="s">
        <v>40</v>
      </c>
      <c r="E37" s="27"/>
      <c r="F37" s="27"/>
      <c r="G37" s="27"/>
      <c r="H37" s="27"/>
      <c r="I37" s="27"/>
      <c r="J37" s="27"/>
      <c r="K37" s="79">
        <v>1855</v>
      </c>
      <c r="L37" s="28">
        <f t="shared" si="0"/>
        <v>1855</v>
      </c>
      <c r="M37" s="71">
        <v>3.5999999999999997E-2</v>
      </c>
      <c r="N37" s="3">
        <f t="shared" si="1"/>
        <v>66.8</v>
      </c>
      <c r="O37" s="7"/>
      <c r="Q37" s="15">
        <f t="shared" si="2"/>
        <v>2003.4</v>
      </c>
    </row>
    <row r="38" spans="1:18" ht="16.5" customHeight="1">
      <c r="A38" s="72" t="s">
        <v>30</v>
      </c>
      <c r="B38" s="25">
        <v>2161934</v>
      </c>
      <c r="C38" s="26">
        <v>42731</v>
      </c>
      <c r="D38" s="75" t="s">
        <v>42</v>
      </c>
      <c r="E38" s="27"/>
      <c r="F38" s="27"/>
      <c r="G38" s="27">
        <v>550</v>
      </c>
      <c r="H38" s="27"/>
      <c r="I38" s="27"/>
      <c r="J38" s="27"/>
      <c r="K38" s="79"/>
      <c r="L38" s="28">
        <f t="shared" si="0"/>
        <v>550</v>
      </c>
      <c r="M38" s="71">
        <v>3.5999999999999997E-2</v>
      </c>
      <c r="N38" s="3">
        <f t="shared" si="1"/>
        <v>19.8</v>
      </c>
      <c r="O38" s="7"/>
      <c r="Q38" s="15">
        <f t="shared" si="2"/>
        <v>594</v>
      </c>
    </row>
    <row r="39" spans="1:18" ht="16.5" customHeight="1">
      <c r="A39" s="72" t="s">
        <v>31</v>
      </c>
      <c r="B39" s="8">
        <v>2161937</v>
      </c>
      <c r="C39" s="1">
        <v>42731</v>
      </c>
      <c r="D39" s="73" t="s">
        <v>42</v>
      </c>
      <c r="E39" s="23">
        <v>17129.5</v>
      </c>
      <c r="F39" s="23">
        <v>11530</v>
      </c>
      <c r="G39" s="23">
        <v>8166.25</v>
      </c>
      <c r="H39" s="23"/>
      <c r="I39" s="23"/>
      <c r="J39" s="23"/>
      <c r="K39" s="23"/>
      <c r="L39" s="15">
        <f t="shared" si="0"/>
        <v>36825.75</v>
      </c>
      <c r="M39" s="71">
        <v>3.5999999999999997E-2</v>
      </c>
      <c r="N39" s="3">
        <f t="shared" si="1"/>
        <v>1325.75</v>
      </c>
      <c r="O39" s="7"/>
      <c r="Q39" s="15">
        <f t="shared" si="2"/>
        <v>39771.810000000005</v>
      </c>
    </row>
    <row r="40" spans="1:18" s="72" customFormat="1" ht="16.5" customHeight="1">
      <c r="B40" s="8">
        <v>2161939</v>
      </c>
      <c r="C40" s="1">
        <v>42731</v>
      </c>
      <c r="D40" s="73" t="s">
        <v>42</v>
      </c>
      <c r="E40" s="23"/>
      <c r="F40" s="23"/>
      <c r="G40" s="23"/>
      <c r="H40" s="23"/>
      <c r="I40" s="23"/>
      <c r="J40" s="23"/>
      <c r="K40" s="23">
        <v>4760</v>
      </c>
      <c r="L40" s="15">
        <f t="shared" si="0"/>
        <v>4760</v>
      </c>
      <c r="M40" s="71">
        <v>3.5999999999999997E-2</v>
      </c>
      <c r="N40" s="3">
        <f t="shared" si="1"/>
        <v>171.35</v>
      </c>
      <c r="O40" s="7"/>
      <c r="P40" s="9"/>
      <c r="Q40" s="15">
        <f t="shared" ref="Q40:Q41" si="3">L40*1.08</f>
        <v>5140.8</v>
      </c>
      <c r="R40" s="84"/>
    </row>
    <row r="41" spans="1:18" s="72" customFormat="1" ht="16.5" customHeight="1">
      <c r="A41" s="72" t="s">
        <v>31</v>
      </c>
      <c r="B41" s="8">
        <v>2170329</v>
      </c>
      <c r="C41" s="1">
        <v>42823</v>
      </c>
      <c r="D41" s="73" t="s">
        <v>43</v>
      </c>
      <c r="E41" s="23">
        <v>8531.5</v>
      </c>
      <c r="F41" s="23">
        <v>5104</v>
      </c>
      <c r="G41" s="23">
        <v>11025</v>
      </c>
      <c r="H41" s="23"/>
      <c r="I41" s="23"/>
      <c r="J41" s="23"/>
      <c r="K41" s="23"/>
      <c r="L41" s="15">
        <f t="shared" si="0"/>
        <v>24660.5</v>
      </c>
      <c r="M41" s="71">
        <v>3.5999999999999997E-2</v>
      </c>
      <c r="N41" s="3">
        <f t="shared" si="1"/>
        <v>887.8</v>
      </c>
      <c r="O41" s="83"/>
      <c r="P41" s="84"/>
      <c r="Q41" s="15">
        <f t="shared" si="3"/>
        <v>26633.34</v>
      </c>
      <c r="R41" s="84"/>
    </row>
    <row r="42" spans="1:18" s="47" customFormat="1" ht="16.5" customHeight="1">
      <c r="B42" s="48"/>
      <c r="C42" s="49"/>
      <c r="D42" s="24"/>
      <c r="E42" s="50"/>
      <c r="F42" s="50"/>
      <c r="G42" s="50"/>
      <c r="H42" s="50"/>
      <c r="I42" s="50"/>
      <c r="J42" s="50"/>
      <c r="K42" s="50"/>
      <c r="L42" s="15"/>
      <c r="M42" s="15"/>
      <c r="N42" s="51"/>
      <c r="O42" s="52"/>
      <c r="P42" s="53"/>
      <c r="Q42" s="85"/>
      <c r="R42" s="53"/>
    </row>
    <row r="43" spans="1:18" ht="16.5" customHeight="1">
      <c r="B43" s="8"/>
      <c r="C43" s="1"/>
      <c r="D43" s="21"/>
      <c r="E43" s="23"/>
      <c r="F43" s="23"/>
      <c r="G43" s="23"/>
      <c r="H43" s="23"/>
      <c r="I43" s="23"/>
      <c r="J43" s="23">
        <f>SUM(J20:J31)</f>
        <v>182.8</v>
      </c>
      <c r="K43" s="23"/>
      <c r="L43" s="15"/>
      <c r="M43" s="2"/>
      <c r="N43" s="3"/>
      <c r="O43" s="7"/>
      <c r="Q43" s="15"/>
    </row>
    <row r="44" spans="1:18" ht="4.5" customHeight="1">
      <c r="B44" s="8"/>
      <c r="C44" s="1"/>
      <c r="D44" s="22"/>
      <c r="E44" s="22"/>
      <c r="F44" s="22"/>
      <c r="G44" s="22"/>
      <c r="H44" s="22"/>
      <c r="I44" s="22"/>
      <c r="J44" s="22"/>
      <c r="K44" s="22"/>
      <c r="L44" s="15"/>
      <c r="M44" s="2"/>
      <c r="N44" s="3"/>
      <c r="O44" s="7"/>
      <c r="Q44" s="15"/>
    </row>
    <row r="45" spans="1:18" ht="19.5" customHeight="1">
      <c r="B45" s="4"/>
      <c r="C45" s="5"/>
      <c r="D45" s="5"/>
      <c r="E45" s="5"/>
      <c r="F45" s="5"/>
      <c r="G45" s="5"/>
      <c r="H45" s="5"/>
      <c r="I45" s="5"/>
      <c r="J45" s="5"/>
      <c r="K45" s="5"/>
      <c r="L45" s="20">
        <f>SUM(L16:L44)</f>
        <v>368709.55</v>
      </c>
      <c r="M45" s="17">
        <v>3.5999999999999997E-2</v>
      </c>
      <c r="N45" s="18">
        <f>SUM(N16:N41)</f>
        <v>13273.699999999999</v>
      </c>
      <c r="O45" s="7"/>
      <c r="Q45" s="20">
        <f>SUM(Q16:Q44)</f>
        <v>398206.31400000001</v>
      </c>
    </row>
    <row r="46" spans="1:18" ht="5.25" customHeight="1">
      <c r="M46" s="16"/>
      <c r="O46" s="7"/>
    </row>
    <row r="47" spans="1:18">
      <c r="B47" s="44"/>
      <c r="D47" s="45">
        <f>E19+F19+G19+E26+G26+F35</f>
        <v>12520.25</v>
      </c>
      <c r="Q47" s="43"/>
    </row>
    <row r="50" spans="2:18">
      <c r="N50" s="9"/>
      <c r="R50"/>
    </row>
    <row r="51" spans="2:18" ht="15.75">
      <c r="B51" s="6"/>
      <c r="N51" s="9"/>
      <c r="R51"/>
    </row>
    <row r="52" spans="2:18" ht="15.75">
      <c r="B52" s="6"/>
      <c r="N52" s="9"/>
      <c r="R52"/>
    </row>
    <row r="53" spans="2:18">
      <c r="N53" s="9"/>
      <c r="R53"/>
    </row>
    <row r="54" spans="2:18">
      <c r="N54" s="9"/>
      <c r="R54"/>
    </row>
  </sheetData>
  <mergeCells count="2">
    <mergeCell ref="L3:M3"/>
    <mergeCell ref="I14:J14"/>
  </mergeCells>
  <phoneticPr fontId="3" type="noConversion"/>
  <pageMargins left="0.19685039370078741" right="0.11811023622047245" top="0.19685039370078741" bottom="0.39370078740157483" header="0.51181102362204722" footer="0.11811023622047245"/>
  <pageSetup paperSize="9" scale="80" orientation="landscape" r:id="rId1"/>
  <headerFooter alignWithMargins="0">
    <oddFooter>&amp;L&amp;8&amp;F_&amp;A&amp;R&amp;8Seite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workbookViewId="0">
      <selection activeCell="E11" sqref="E11"/>
    </sheetView>
  </sheetViews>
  <sheetFormatPr baseColWidth="10"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ht="25.5">
      <c r="B1" s="54" t="s">
        <v>17</v>
      </c>
      <c r="C1" s="54"/>
      <c r="D1" s="62"/>
      <c r="E1" s="62"/>
      <c r="F1" s="62"/>
    </row>
    <row r="2" spans="2:6">
      <c r="B2" s="54" t="s">
        <v>18</v>
      </c>
      <c r="C2" s="54"/>
      <c r="D2" s="62"/>
      <c r="E2" s="62"/>
      <c r="F2" s="62"/>
    </row>
    <row r="3" spans="2:6">
      <c r="B3" s="55"/>
      <c r="C3" s="55"/>
      <c r="D3" s="63"/>
      <c r="E3" s="63"/>
      <c r="F3" s="63"/>
    </row>
    <row r="4" spans="2:6" ht="63.75">
      <c r="B4" s="55" t="s">
        <v>19</v>
      </c>
      <c r="C4" s="55"/>
      <c r="D4" s="63"/>
      <c r="E4" s="63"/>
      <c r="F4" s="63"/>
    </row>
    <row r="5" spans="2:6">
      <c r="B5" s="55"/>
      <c r="C5" s="55"/>
      <c r="D5" s="63"/>
      <c r="E5" s="63"/>
      <c r="F5" s="63"/>
    </row>
    <row r="6" spans="2:6">
      <c r="B6" s="54" t="s">
        <v>20</v>
      </c>
      <c r="C6" s="54"/>
      <c r="D6" s="62"/>
      <c r="E6" s="62" t="s">
        <v>21</v>
      </c>
      <c r="F6" s="62" t="s">
        <v>22</v>
      </c>
    </row>
    <row r="7" spans="2:6" ht="13.5" thickBot="1">
      <c r="B7" s="55"/>
      <c r="C7" s="55"/>
      <c r="D7" s="63"/>
      <c r="E7" s="63"/>
      <c r="F7" s="63"/>
    </row>
    <row r="8" spans="2:6" ht="39" thickBot="1">
      <c r="B8" s="56" t="s">
        <v>23</v>
      </c>
      <c r="C8" s="57"/>
      <c r="D8" s="64"/>
      <c r="E8" s="64">
        <v>3</v>
      </c>
      <c r="F8" s="65" t="s">
        <v>24</v>
      </c>
    </row>
    <row r="9" spans="2:6" ht="13.5" thickBot="1">
      <c r="B9" s="55"/>
      <c r="C9" s="55"/>
      <c r="D9" s="63"/>
      <c r="E9" s="63"/>
      <c r="F9" s="63"/>
    </row>
    <row r="10" spans="2:6" ht="63.75">
      <c r="B10" s="58" t="s">
        <v>25</v>
      </c>
      <c r="C10" s="59"/>
      <c r="D10" s="66"/>
      <c r="E10" s="66">
        <v>2</v>
      </c>
      <c r="F10" s="67"/>
    </row>
    <row r="11" spans="2:6" ht="13.5" thickBot="1">
      <c r="B11" s="60"/>
      <c r="C11" s="61"/>
      <c r="D11" s="68"/>
      <c r="E11" s="69" t="s">
        <v>26</v>
      </c>
      <c r="F11" s="70" t="s">
        <v>24</v>
      </c>
    </row>
    <row r="12" spans="2:6">
      <c r="B12" s="55"/>
      <c r="C12" s="55"/>
      <c r="D12" s="63"/>
      <c r="E12" s="63"/>
      <c r="F12" s="63"/>
    </row>
    <row r="13" spans="2:6">
      <c r="B13" s="55"/>
      <c r="C13" s="55"/>
      <c r="D13" s="63"/>
      <c r="E13" s="63"/>
      <c r="F13" s="63"/>
    </row>
  </sheetData>
  <hyperlinks>
    <hyperlink ref="E11" location="'Teuerung'!A1:Q53" display="'Teuerung'!A1:Q53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Teuerung</vt:lpstr>
      <vt:lpstr>Kompatibilitätsbericht</vt:lpstr>
      <vt:lpstr>Teuerung!Druckbereich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Beuret Agnès</cp:lastModifiedBy>
  <cp:lastPrinted>2017-07-17T11:38:08Z</cp:lastPrinted>
  <dcterms:created xsi:type="dcterms:W3CDTF">2009-12-15T13:20:55Z</dcterms:created>
  <dcterms:modified xsi:type="dcterms:W3CDTF">2019-07-31T12:39:45Z</dcterms:modified>
</cp:coreProperties>
</file>