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7995" activeTab="1"/>
  </bookViews>
  <sheets>
    <sheet name="Jan_2016" sheetId="1" r:id="rId1"/>
    <sheet name="Feb_2016" sheetId="2" r:id="rId2"/>
  </sheets>
  <definedNames>
    <definedName name="_xlnm.Print_Area" localSheetId="1">Feb_2016!$A$1:$K$33</definedName>
    <definedName name="_xlnm.Print_Area" localSheetId="0">Jan_2016!$A$1:$K$34</definedName>
  </definedNames>
  <calcPr calcId="145621"/>
</workbook>
</file>

<file path=xl/calcChain.xml><?xml version="1.0" encoding="utf-8"?>
<calcChain xmlns="http://schemas.openxmlformats.org/spreadsheetml/2006/main">
  <c r="K29" i="2" l="1"/>
  <c r="K10" i="2"/>
  <c r="K12" i="2"/>
  <c r="K16" i="2"/>
  <c r="K20" i="2"/>
  <c r="K22" i="2"/>
  <c r="K24" i="2"/>
  <c r="K25" i="2"/>
  <c r="K26" i="2"/>
  <c r="K27" i="2"/>
  <c r="K6" i="2"/>
  <c r="G15" i="2"/>
  <c r="I27" i="2"/>
  <c r="I26" i="2"/>
  <c r="I25" i="2"/>
  <c r="I24" i="2"/>
  <c r="I22" i="2"/>
  <c r="J22" i="2" s="1"/>
  <c r="I20" i="2"/>
  <c r="I19" i="2"/>
  <c r="I18" i="2"/>
  <c r="I16" i="2"/>
  <c r="I15" i="2"/>
  <c r="I14" i="2"/>
  <c r="I12" i="2"/>
  <c r="J12" i="2" s="1"/>
  <c r="I10" i="2"/>
  <c r="I9" i="2"/>
  <c r="I8" i="2"/>
  <c r="J10" i="2" s="1"/>
  <c r="I6" i="2"/>
  <c r="I5" i="2"/>
  <c r="J6" i="2" s="1"/>
  <c r="K30" i="1"/>
  <c r="K17" i="1"/>
  <c r="E17" i="1"/>
  <c r="K10" i="1"/>
  <c r="K12" i="1"/>
  <c r="K21" i="1"/>
  <c r="K23" i="1"/>
  <c r="K28" i="1"/>
  <c r="K6" i="1"/>
  <c r="J30" i="1"/>
  <c r="J17" i="1"/>
  <c r="I17" i="1"/>
  <c r="J10" i="1"/>
  <c r="I10" i="1"/>
  <c r="I9" i="1"/>
  <c r="I28" i="1"/>
  <c r="I27" i="1"/>
  <c r="I26" i="1"/>
  <c r="I25" i="1"/>
  <c r="I23" i="1"/>
  <c r="J23" i="1" s="1"/>
  <c r="I21" i="1"/>
  <c r="I20" i="1"/>
  <c r="I19" i="1"/>
  <c r="J21" i="1" s="1"/>
  <c r="I16" i="1"/>
  <c r="I15" i="1"/>
  <c r="I14" i="1"/>
  <c r="I12" i="1"/>
  <c r="J12" i="1" s="1"/>
  <c r="I8" i="1"/>
  <c r="I6" i="1"/>
  <c r="I5" i="1"/>
  <c r="J6" i="1" s="1"/>
  <c r="B26" i="2"/>
  <c r="D26" i="2" s="1"/>
  <c r="D19" i="2"/>
  <c r="D16" i="2"/>
  <c r="D10" i="2"/>
  <c r="D9" i="2"/>
  <c r="D27" i="2"/>
  <c r="D25" i="2"/>
  <c r="D24" i="2"/>
  <c r="D22" i="2"/>
  <c r="E22" i="2" s="1"/>
  <c r="D20" i="2"/>
  <c r="D18" i="2"/>
  <c r="D15" i="2"/>
  <c r="D14" i="2"/>
  <c r="D12" i="2"/>
  <c r="E12" i="2" s="1"/>
  <c r="D8" i="2"/>
  <c r="D6" i="2"/>
  <c r="D5" i="2"/>
  <c r="E6" i="2" s="1"/>
  <c r="D25" i="1"/>
  <c r="D26" i="1"/>
  <c r="D27" i="1"/>
  <c r="D28" i="1"/>
  <c r="B27" i="1"/>
  <c r="D23" i="1"/>
  <c r="E23" i="1" s="1"/>
  <c r="E6" i="1"/>
  <c r="D21" i="1"/>
  <c r="D20" i="1"/>
  <c r="D19" i="1"/>
  <c r="D15" i="1"/>
  <c r="D16" i="1"/>
  <c r="D14" i="1"/>
  <c r="D12" i="1"/>
  <c r="E12" i="1" s="1"/>
  <c r="D10" i="1"/>
  <c r="E10" i="1" s="1"/>
  <c r="D6" i="1"/>
  <c r="D5" i="1"/>
  <c r="J20" i="2" l="1"/>
  <c r="J16" i="2"/>
  <c r="J27" i="2"/>
  <c r="E10" i="2"/>
  <c r="J29" i="2"/>
  <c r="E28" i="1"/>
  <c r="E21" i="1"/>
  <c r="E30" i="1"/>
  <c r="J28" i="1"/>
  <c r="E16" i="2"/>
  <c r="E20" i="2"/>
  <c r="E27" i="2"/>
  <c r="E29" i="2" l="1"/>
</calcChain>
</file>

<file path=xl/sharedStrings.xml><?xml version="1.0" encoding="utf-8"?>
<sst xmlns="http://schemas.openxmlformats.org/spreadsheetml/2006/main" count="59" uniqueCount="20">
  <si>
    <t>Ep Si-EP</t>
  </si>
  <si>
    <t>Januar 2016</t>
  </si>
  <si>
    <t>Std.</t>
  </si>
  <si>
    <t>CHF</t>
  </si>
  <si>
    <t>Ansatz</t>
  </si>
  <si>
    <t>AP / TP 1</t>
  </si>
  <si>
    <t>AP / TP 2</t>
  </si>
  <si>
    <t>AP / TP 3</t>
  </si>
  <si>
    <t>Total Januar 2016</t>
  </si>
  <si>
    <t>Feb_2016</t>
  </si>
  <si>
    <t>Total Februar 2016</t>
  </si>
  <si>
    <t>Februar 2016</t>
  </si>
  <si>
    <t>Externe Verrechnung</t>
  </si>
  <si>
    <t>Interne Verbuchung</t>
  </si>
  <si>
    <t>Differenz</t>
  </si>
  <si>
    <t>Projektleitung (9246.100)</t>
  </si>
  <si>
    <t>Phase MP / TP 1 (9246.410)</t>
  </si>
  <si>
    <t>Phase MP / TP 2 (9246.210)</t>
  </si>
  <si>
    <t>Phase MP / TP 3 (9246.310)</t>
  </si>
  <si>
    <t>AP / TP 3 (9246.400)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</si>
</sst>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Normal="100" workbookViewId="0">
      <selection activeCell="K6" sqref="K6"/>
    </sheetView>
  </sheetViews>
  <sheetFormatPr baseColWidth="10" defaultRowHeight="12.75" x14ac:dyDescent="0.2"/>
  <cols>
    <col min="1" max="1" width="29.42578125" style="1" customWidth="1"/>
    <col min="2" max="2" width="11.28515625" customWidth="1"/>
    <col min="6" max="6" width="3.85546875" customWidth="1"/>
  </cols>
  <sheetData>
    <row r="1" spans="1:11" x14ac:dyDescent="0.2">
      <c r="A1" s="1" t="s">
        <v>0</v>
      </c>
      <c r="B1" t="s">
        <v>12</v>
      </c>
      <c r="G1" t="s">
        <v>13</v>
      </c>
      <c r="K1" t="s">
        <v>14</v>
      </c>
    </row>
    <row r="3" spans="1:11" x14ac:dyDescent="0.2">
      <c r="A3" s="1" t="s">
        <v>1</v>
      </c>
      <c r="B3" s="2" t="s">
        <v>2</v>
      </c>
      <c r="C3" s="2" t="s">
        <v>4</v>
      </c>
      <c r="D3" s="2" t="s">
        <v>3</v>
      </c>
      <c r="G3" s="2" t="s">
        <v>2</v>
      </c>
      <c r="H3" s="2" t="s">
        <v>4</v>
      </c>
      <c r="I3" s="2" t="s">
        <v>3</v>
      </c>
    </row>
    <row r="5" spans="1:11" x14ac:dyDescent="0.2">
      <c r="A5" s="1" t="s">
        <v>15</v>
      </c>
      <c r="B5">
        <v>6.5</v>
      </c>
      <c r="C5" s="3">
        <v>140</v>
      </c>
      <c r="D5" s="3">
        <f>SUM(B5*C5)</f>
        <v>910</v>
      </c>
      <c r="G5">
        <v>10</v>
      </c>
      <c r="H5" s="3">
        <v>140</v>
      </c>
      <c r="I5" s="3">
        <f>SUM(G5*H5)</f>
        <v>1400</v>
      </c>
    </row>
    <row r="6" spans="1:11" x14ac:dyDescent="0.2">
      <c r="A6" s="1" t="s">
        <v>15</v>
      </c>
      <c r="B6">
        <v>4.25</v>
      </c>
      <c r="C6" s="3">
        <v>100</v>
      </c>
      <c r="D6" s="3">
        <f>SUM(B6*C6)</f>
        <v>425</v>
      </c>
      <c r="E6" s="3">
        <f>SUM(D5:D6)</f>
        <v>1335</v>
      </c>
      <c r="G6">
        <v>4.25</v>
      </c>
      <c r="H6" s="3">
        <v>100</v>
      </c>
      <c r="I6" s="3">
        <f>SUM(G6*H6)</f>
        <v>425</v>
      </c>
      <c r="J6" s="3">
        <f>SUM(I5:I6)</f>
        <v>1825</v>
      </c>
      <c r="K6" s="3">
        <f>SUM(E6-J6)</f>
        <v>-490</v>
      </c>
    </row>
    <row r="7" spans="1:11" x14ac:dyDescent="0.2">
      <c r="C7" s="3"/>
      <c r="D7" s="3"/>
      <c r="H7" s="3"/>
      <c r="I7" s="3"/>
      <c r="K7" s="3"/>
    </row>
    <row r="8" spans="1:11" x14ac:dyDescent="0.2">
      <c r="A8" s="1" t="s">
        <v>16</v>
      </c>
      <c r="G8">
        <v>8</v>
      </c>
      <c r="H8" s="3">
        <v>140</v>
      </c>
      <c r="I8" s="3">
        <f t="shared" ref="I8:I10" si="0">SUM(G8*H8)</f>
        <v>1120</v>
      </c>
      <c r="J8" s="3"/>
      <c r="K8" s="3"/>
    </row>
    <row r="9" spans="1:11" x14ac:dyDescent="0.2">
      <c r="A9" s="1" t="s">
        <v>16</v>
      </c>
      <c r="C9" s="3"/>
      <c r="D9" s="3"/>
      <c r="E9" s="3"/>
      <c r="G9">
        <v>14.5</v>
      </c>
      <c r="H9" s="3">
        <v>118</v>
      </c>
      <c r="I9" s="3">
        <f t="shared" si="0"/>
        <v>1711</v>
      </c>
      <c r="J9" s="3"/>
      <c r="K9" s="3"/>
    </row>
    <row r="10" spans="1:11" x14ac:dyDescent="0.2">
      <c r="A10" s="1" t="s">
        <v>16</v>
      </c>
      <c r="B10">
        <v>8</v>
      </c>
      <c r="C10" s="3">
        <v>140</v>
      </c>
      <c r="D10" s="3">
        <f>SUM(B10*C10)</f>
        <v>1120</v>
      </c>
      <c r="E10" s="3">
        <f>SUM(D10)</f>
        <v>1120</v>
      </c>
      <c r="G10">
        <v>5.5</v>
      </c>
      <c r="H10" s="3">
        <v>60</v>
      </c>
      <c r="I10" s="3">
        <f t="shared" si="0"/>
        <v>330</v>
      </c>
      <c r="J10" s="3">
        <f>SUM(I8:I10)</f>
        <v>3161</v>
      </c>
      <c r="K10" s="3">
        <f t="shared" ref="K7:K30" si="1">SUM(E10-J10)</f>
        <v>-2041</v>
      </c>
    </row>
    <row r="11" spans="1:11" x14ac:dyDescent="0.2">
      <c r="C11" s="3"/>
      <c r="D11" s="3"/>
      <c r="H11" s="3"/>
      <c r="I11" s="3"/>
      <c r="K11" s="3"/>
    </row>
    <row r="12" spans="1:11" x14ac:dyDescent="0.2">
      <c r="A12" s="1" t="s">
        <v>17</v>
      </c>
      <c r="B12">
        <v>2.25</v>
      </c>
      <c r="C12" s="3">
        <v>118</v>
      </c>
      <c r="D12" s="3">
        <f t="shared" ref="D8:D28" si="2">SUM(B12*C12)</f>
        <v>265.5</v>
      </c>
      <c r="E12" s="3">
        <f>SUM(D12)</f>
        <v>265.5</v>
      </c>
      <c r="G12">
        <v>2.25</v>
      </c>
      <c r="H12" s="3">
        <v>118</v>
      </c>
      <c r="I12" s="3">
        <f t="shared" ref="I12" si="3">SUM(G12*H12)</f>
        <v>265.5</v>
      </c>
      <c r="J12" s="3">
        <f>SUM(I12)</f>
        <v>265.5</v>
      </c>
      <c r="K12" s="3">
        <f t="shared" si="1"/>
        <v>0</v>
      </c>
    </row>
    <row r="13" spans="1:11" x14ac:dyDescent="0.2">
      <c r="C13" s="3"/>
      <c r="D13" s="3"/>
      <c r="H13" s="3"/>
      <c r="I13" s="3"/>
      <c r="K13" s="3"/>
    </row>
    <row r="14" spans="1:11" x14ac:dyDescent="0.2">
      <c r="A14" s="1" t="s">
        <v>18</v>
      </c>
      <c r="B14">
        <v>13.5</v>
      </c>
      <c r="C14" s="3">
        <v>140</v>
      </c>
      <c r="D14" s="3">
        <f t="shared" si="2"/>
        <v>1890</v>
      </c>
      <c r="G14">
        <v>20.5</v>
      </c>
      <c r="H14" s="3">
        <v>140</v>
      </c>
      <c r="I14" s="3">
        <f t="shared" ref="I14:I17" si="4">SUM(G14*H14)</f>
        <v>2870</v>
      </c>
      <c r="K14" s="3"/>
    </row>
    <row r="15" spans="1:11" x14ac:dyDescent="0.2">
      <c r="A15" s="1" t="s">
        <v>18</v>
      </c>
      <c r="B15">
        <v>32.5</v>
      </c>
      <c r="C15" s="3">
        <v>100</v>
      </c>
      <c r="D15" s="3">
        <f t="shared" si="2"/>
        <v>3250</v>
      </c>
      <c r="G15">
        <v>5</v>
      </c>
      <c r="H15" s="3">
        <v>118</v>
      </c>
      <c r="I15" s="3">
        <f t="shared" si="4"/>
        <v>590</v>
      </c>
      <c r="K15" s="3"/>
    </row>
    <row r="16" spans="1:11" x14ac:dyDescent="0.2">
      <c r="A16" s="1" t="s">
        <v>18</v>
      </c>
      <c r="B16">
        <v>33</v>
      </c>
      <c r="C16" s="3">
        <v>100</v>
      </c>
      <c r="D16" s="3">
        <f t="shared" si="2"/>
        <v>3300</v>
      </c>
      <c r="G16">
        <v>87.5</v>
      </c>
      <c r="H16" s="3">
        <v>100</v>
      </c>
      <c r="I16" s="3">
        <f t="shared" si="4"/>
        <v>8750</v>
      </c>
      <c r="J16" s="3"/>
      <c r="K16" s="3"/>
    </row>
    <row r="17" spans="1:11" x14ac:dyDescent="0.2">
      <c r="C17" s="3"/>
      <c r="D17" s="3"/>
      <c r="E17" s="3">
        <f>SUM(D14:D16)</f>
        <v>8440</v>
      </c>
      <c r="G17">
        <v>21</v>
      </c>
      <c r="H17" s="3">
        <v>60</v>
      </c>
      <c r="I17" s="3">
        <f t="shared" si="4"/>
        <v>1260</v>
      </c>
      <c r="J17" s="3">
        <f>SUM(I14:I17)</f>
        <v>13470</v>
      </c>
      <c r="K17" s="3">
        <f>SUM(E17-J17)</f>
        <v>-5030</v>
      </c>
    </row>
    <row r="18" spans="1:11" x14ac:dyDescent="0.2">
      <c r="C18" s="3"/>
      <c r="D18" s="3"/>
      <c r="H18" s="3"/>
      <c r="I18" s="3"/>
      <c r="K18" s="3"/>
    </row>
    <row r="19" spans="1:11" x14ac:dyDescent="0.2">
      <c r="A19" s="1" t="s">
        <v>5</v>
      </c>
      <c r="B19">
        <v>1.5</v>
      </c>
      <c r="C19" s="3">
        <v>140</v>
      </c>
      <c r="D19" s="3">
        <f t="shared" si="2"/>
        <v>210</v>
      </c>
      <c r="H19" s="3">
        <v>140</v>
      </c>
      <c r="I19" s="3">
        <f t="shared" ref="I19:I21" si="5">SUM(G19*H19)</f>
        <v>0</v>
      </c>
      <c r="K19" s="3"/>
    </row>
    <row r="20" spans="1:11" x14ac:dyDescent="0.2">
      <c r="A20" s="1" t="s">
        <v>5</v>
      </c>
      <c r="B20">
        <v>14.5</v>
      </c>
      <c r="C20" s="3">
        <v>118</v>
      </c>
      <c r="D20" s="3">
        <f t="shared" si="2"/>
        <v>1711</v>
      </c>
      <c r="H20" s="3">
        <v>118</v>
      </c>
      <c r="I20" s="3">
        <f t="shared" si="5"/>
        <v>0</v>
      </c>
      <c r="K20" s="3"/>
    </row>
    <row r="21" spans="1:11" x14ac:dyDescent="0.2">
      <c r="A21" s="1" t="s">
        <v>5</v>
      </c>
      <c r="B21">
        <v>5.5</v>
      </c>
      <c r="C21" s="3">
        <v>60</v>
      </c>
      <c r="D21" s="3">
        <f t="shared" si="2"/>
        <v>330</v>
      </c>
      <c r="E21" s="3">
        <f>SUM(D19:D21)</f>
        <v>2251</v>
      </c>
      <c r="H21" s="3">
        <v>60</v>
      </c>
      <c r="I21" s="3">
        <f t="shared" si="5"/>
        <v>0</v>
      </c>
      <c r="J21" s="3">
        <f>SUM(I19:I21)</f>
        <v>0</v>
      </c>
      <c r="K21" s="3">
        <f t="shared" si="1"/>
        <v>2251</v>
      </c>
    </row>
    <row r="22" spans="1:11" x14ac:dyDescent="0.2">
      <c r="C22" s="3"/>
      <c r="D22" s="3"/>
      <c r="H22" s="3"/>
      <c r="I22" s="3"/>
      <c r="K22" s="3"/>
    </row>
    <row r="23" spans="1:11" x14ac:dyDescent="0.2">
      <c r="A23" s="1" t="s">
        <v>6</v>
      </c>
      <c r="B23">
        <v>1</v>
      </c>
      <c r="C23" s="3">
        <v>140</v>
      </c>
      <c r="D23" s="3">
        <f t="shared" si="2"/>
        <v>140</v>
      </c>
      <c r="E23" s="3">
        <f>SUM(D23)</f>
        <v>140</v>
      </c>
      <c r="H23" s="3">
        <v>140</v>
      </c>
      <c r="I23" s="3">
        <f t="shared" ref="I23" si="6">SUM(G23*H23)</f>
        <v>0</v>
      </c>
      <c r="J23" s="3">
        <f>SUM(I23)</f>
        <v>0</v>
      </c>
      <c r="K23" s="3">
        <f t="shared" si="1"/>
        <v>140</v>
      </c>
    </row>
    <row r="24" spans="1:11" x14ac:dyDescent="0.2">
      <c r="C24" s="3"/>
      <c r="D24" s="3"/>
      <c r="H24" s="3"/>
      <c r="I24" s="3"/>
      <c r="K24" s="3"/>
    </row>
    <row r="25" spans="1:11" x14ac:dyDescent="0.2">
      <c r="A25" s="1" t="s">
        <v>7</v>
      </c>
      <c r="B25">
        <v>8</v>
      </c>
      <c r="C25" s="3">
        <v>140</v>
      </c>
      <c r="D25" s="3">
        <f t="shared" si="2"/>
        <v>1120</v>
      </c>
      <c r="H25" s="3">
        <v>140</v>
      </c>
      <c r="I25" s="3">
        <f t="shared" ref="I25:I28" si="7">SUM(G25*H25)</f>
        <v>0</v>
      </c>
      <c r="K25" s="3"/>
    </row>
    <row r="26" spans="1:11" x14ac:dyDescent="0.2">
      <c r="A26" s="1" t="s">
        <v>7</v>
      </c>
      <c r="B26">
        <v>5</v>
      </c>
      <c r="C26" s="3">
        <v>118</v>
      </c>
      <c r="D26" s="3">
        <f t="shared" si="2"/>
        <v>590</v>
      </c>
      <c r="H26" s="3">
        <v>118</v>
      </c>
      <c r="I26" s="3">
        <f t="shared" si="7"/>
        <v>0</v>
      </c>
      <c r="K26" s="3"/>
    </row>
    <row r="27" spans="1:11" x14ac:dyDescent="0.2">
      <c r="A27" s="1" t="s">
        <v>7</v>
      </c>
      <c r="B27">
        <f>0.5+6.5+15</f>
        <v>22</v>
      </c>
      <c r="C27" s="3">
        <v>100</v>
      </c>
      <c r="D27" s="3">
        <f t="shared" si="2"/>
        <v>2200</v>
      </c>
      <c r="H27" s="3">
        <v>100</v>
      </c>
      <c r="I27" s="3">
        <f t="shared" si="7"/>
        <v>0</v>
      </c>
      <c r="K27" s="3"/>
    </row>
    <row r="28" spans="1:11" x14ac:dyDescent="0.2">
      <c r="A28" s="1" t="s">
        <v>7</v>
      </c>
      <c r="B28">
        <v>21</v>
      </c>
      <c r="C28" s="3">
        <v>60</v>
      </c>
      <c r="D28" s="3">
        <f t="shared" si="2"/>
        <v>1260</v>
      </c>
      <c r="E28" s="3">
        <f>SUM(D25:D28)</f>
        <v>5170</v>
      </c>
      <c r="H28" s="3">
        <v>60</v>
      </c>
      <c r="I28" s="3">
        <f t="shared" si="7"/>
        <v>0</v>
      </c>
      <c r="J28" s="3">
        <f>SUM(I25:I28)</f>
        <v>0</v>
      </c>
      <c r="K28" s="3">
        <f t="shared" si="1"/>
        <v>5170</v>
      </c>
    </row>
    <row r="29" spans="1:11" x14ac:dyDescent="0.2">
      <c r="C29" s="3"/>
      <c r="D29" s="3"/>
      <c r="K29" s="3"/>
    </row>
    <row r="30" spans="1:11" x14ac:dyDescent="0.2">
      <c r="A30" s="1" t="s">
        <v>8</v>
      </c>
      <c r="C30" s="3"/>
      <c r="D30" s="3"/>
      <c r="E30" s="3">
        <f>SUM(E6:E28)</f>
        <v>18721.5</v>
      </c>
      <c r="J30" s="3">
        <f>SUM(J6:J28)</f>
        <v>18721.5</v>
      </c>
      <c r="K30" s="3">
        <f>SUM(K5:K28)</f>
        <v>0</v>
      </c>
    </row>
    <row r="31" spans="1:11" x14ac:dyDescent="0.2">
      <c r="C31" s="3"/>
      <c r="D31" s="3"/>
    </row>
    <row r="32" spans="1:11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</sheetData>
  <pageMargins left="0.7" right="0.7" top="0.78740157499999996" bottom="0.78740157499999996" header="0.3" footer="0.3"/>
  <pageSetup paperSize="9" scale="98" orientation="landscape" r:id="rId1"/>
  <headerFooter>
    <oddFooter>&amp;L&amp;8&amp;F&amp;R&amp;8&amp;D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C41" sqref="C41"/>
    </sheetView>
  </sheetViews>
  <sheetFormatPr baseColWidth="10" defaultRowHeight="12.75" x14ac:dyDescent="0.2"/>
  <cols>
    <col min="1" max="1" width="32.140625" style="1" customWidth="1"/>
    <col min="2" max="2" width="11.28515625" customWidth="1"/>
    <col min="6" max="6" width="4.42578125" customWidth="1"/>
  </cols>
  <sheetData>
    <row r="1" spans="1:11" x14ac:dyDescent="0.2">
      <c r="A1" s="1" t="s">
        <v>0</v>
      </c>
      <c r="B1" t="s">
        <v>12</v>
      </c>
      <c r="G1" t="s">
        <v>13</v>
      </c>
      <c r="K1" s="2" t="s">
        <v>14</v>
      </c>
    </row>
    <row r="3" spans="1:11" x14ac:dyDescent="0.2">
      <c r="A3" s="1" t="s">
        <v>11</v>
      </c>
      <c r="B3" s="2" t="s">
        <v>2</v>
      </c>
      <c r="C3" s="2" t="s">
        <v>4</v>
      </c>
      <c r="D3" s="2" t="s">
        <v>3</v>
      </c>
      <c r="G3" s="2" t="s">
        <v>2</v>
      </c>
      <c r="H3" s="2" t="s">
        <v>4</v>
      </c>
      <c r="I3" s="2" t="s">
        <v>3</v>
      </c>
    </row>
    <row r="5" spans="1:11" x14ac:dyDescent="0.2">
      <c r="A5" s="1" t="s">
        <v>15</v>
      </c>
      <c r="C5" s="3">
        <v>140</v>
      </c>
      <c r="D5" s="3">
        <f>SUM(B5*C5)</f>
        <v>0</v>
      </c>
      <c r="H5" s="3">
        <v>140</v>
      </c>
      <c r="I5" s="3">
        <f>SUM(G5*H5)</f>
        <v>0</v>
      </c>
    </row>
    <row r="6" spans="1:11" x14ac:dyDescent="0.2">
      <c r="A6" s="1" t="s">
        <v>15</v>
      </c>
      <c r="C6" s="3">
        <v>100</v>
      </c>
      <c r="D6" s="3">
        <f>SUM(B6*C6)</f>
        <v>0</v>
      </c>
      <c r="E6" s="3">
        <f>SUM(D5:D6)</f>
        <v>0</v>
      </c>
      <c r="F6" s="3"/>
      <c r="H6" s="3">
        <v>100</v>
      </c>
      <c r="I6" s="3">
        <f>SUM(G6*H6)</f>
        <v>0</v>
      </c>
      <c r="J6" s="3">
        <f>SUM(I5:I6)</f>
        <v>0</v>
      </c>
      <c r="K6" s="3">
        <f>SUM(E6-J6)</f>
        <v>0</v>
      </c>
    </row>
    <row r="7" spans="1:11" x14ac:dyDescent="0.2">
      <c r="C7" s="3"/>
      <c r="D7" s="3"/>
      <c r="H7" s="3"/>
      <c r="I7" s="3"/>
      <c r="K7" s="3"/>
    </row>
    <row r="8" spans="1:11" x14ac:dyDescent="0.2">
      <c r="A8" s="1" t="s">
        <v>16</v>
      </c>
      <c r="B8">
        <v>2.5</v>
      </c>
      <c r="C8" s="3">
        <v>140</v>
      </c>
      <c r="D8" s="3">
        <f t="shared" ref="D8:D27" si="0">SUM(B8*C8)</f>
        <v>350</v>
      </c>
      <c r="E8" s="3"/>
      <c r="F8" s="3"/>
      <c r="G8">
        <v>2.5</v>
      </c>
      <c r="H8" s="3">
        <v>140</v>
      </c>
      <c r="I8" s="3">
        <f t="shared" ref="I8:I10" si="1">SUM(G8*H8)</f>
        <v>350</v>
      </c>
      <c r="J8" s="3"/>
      <c r="K8" s="3"/>
    </row>
    <row r="9" spans="1:11" x14ac:dyDescent="0.2">
      <c r="A9" s="1" t="s">
        <v>16</v>
      </c>
      <c r="B9">
        <v>17.5</v>
      </c>
      <c r="C9" s="3">
        <v>118</v>
      </c>
      <c r="D9" s="3">
        <f t="shared" si="0"/>
        <v>2065</v>
      </c>
      <c r="E9" s="3"/>
      <c r="F9" s="3"/>
      <c r="G9">
        <v>17.5</v>
      </c>
      <c r="H9" s="3">
        <v>118</v>
      </c>
      <c r="I9" s="3">
        <f t="shared" si="1"/>
        <v>2065</v>
      </c>
      <c r="J9" s="3"/>
      <c r="K9" s="3"/>
    </row>
    <row r="10" spans="1:11" x14ac:dyDescent="0.2">
      <c r="A10" s="1" t="s">
        <v>16</v>
      </c>
      <c r="B10">
        <v>12.75</v>
      </c>
      <c r="C10" s="3">
        <v>100</v>
      </c>
      <c r="D10" s="3">
        <f t="shared" si="0"/>
        <v>1275</v>
      </c>
      <c r="E10" s="3">
        <f>SUM(D8:D10)</f>
        <v>3690</v>
      </c>
      <c r="F10" s="3"/>
      <c r="G10">
        <v>12.75</v>
      </c>
      <c r="H10" s="3">
        <v>100</v>
      </c>
      <c r="I10" s="3">
        <f t="shared" si="1"/>
        <v>1275</v>
      </c>
      <c r="J10" s="3">
        <f>SUM(I8:I10)</f>
        <v>3690</v>
      </c>
      <c r="K10" s="3">
        <f t="shared" ref="K7:K29" si="2">SUM(E10-J10)</f>
        <v>0</v>
      </c>
    </row>
    <row r="11" spans="1:11" x14ac:dyDescent="0.2">
      <c r="C11" s="3"/>
      <c r="D11" s="3"/>
      <c r="H11" s="3"/>
      <c r="I11" s="3"/>
      <c r="K11" s="3"/>
    </row>
    <row r="12" spans="1:11" x14ac:dyDescent="0.2">
      <c r="A12" s="1" t="s">
        <v>17</v>
      </c>
      <c r="C12" s="3">
        <v>118</v>
      </c>
      <c r="D12" s="3">
        <f t="shared" si="0"/>
        <v>0</v>
      </c>
      <c r="E12" s="3">
        <f>SUM(D12)</f>
        <v>0</v>
      </c>
      <c r="F12" s="3"/>
      <c r="G12">
        <v>5.25</v>
      </c>
      <c r="H12" s="3">
        <v>118</v>
      </c>
      <c r="I12" s="3">
        <f t="shared" ref="I12" si="3">SUM(G12*H12)</f>
        <v>619.5</v>
      </c>
      <c r="J12" s="3">
        <f>SUM(I12)</f>
        <v>619.5</v>
      </c>
      <c r="K12" s="3">
        <f t="shared" si="2"/>
        <v>-619.5</v>
      </c>
    </row>
    <row r="13" spans="1:11" x14ac:dyDescent="0.2">
      <c r="C13" s="3"/>
      <c r="D13" s="3"/>
      <c r="H13" s="3"/>
      <c r="I13" s="3"/>
      <c r="K13" s="3"/>
    </row>
    <row r="14" spans="1:11" x14ac:dyDescent="0.2">
      <c r="A14" s="1" t="s">
        <v>18</v>
      </c>
      <c r="B14">
        <v>5</v>
      </c>
      <c r="C14" s="3">
        <v>140</v>
      </c>
      <c r="D14" s="3">
        <f t="shared" si="0"/>
        <v>700</v>
      </c>
      <c r="G14">
        <v>5</v>
      </c>
      <c r="H14" s="3">
        <v>140</v>
      </c>
      <c r="I14" s="3">
        <f t="shared" ref="I14:I16" si="4">SUM(G14*H14)</f>
        <v>700</v>
      </c>
      <c r="K14" s="3"/>
    </row>
    <row r="15" spans="1:11" x14ac:dyDescent="0.2">
      <c r="A15" s="1" t="s">
        <v>18</v>
      </c>
      <c r="B15">
        <v>16.5</v>
      </c>
      <c r="C15" s="3">
        <v>100</v>
      </c>
      <c r="D15" s="3">
        <f t="shared" si="0"/>
        <v>1650</v>
      </c>
      <c r="G15">
        <f>1.5+42.5+1.75</f>
        <v>45.75</v>
      </c>
      <c r="H15" s="3">
        <v>100</v>
      </c>
      <c r="I15" s="3">
        <f t="shared" si="4"/>
        <v>4575</v>
      </c>
      <c r="K15" s="3"/>
    </row>
    <row r="16" spans="1:11" x14ac:dyDescent="0.2">
      <c r="A16" s="1" t="s">
        <v>18</v>
      </c>
      <c r="B16">
        <v>1</v>
      </c>
      <c r="C16" s="3">
        <v>60</v>
      </c>
      <c r="D16" s="3">
        <f t="shared" si="0"/>
        <v>60</v>
      </c>
      <c r="E16" s="3">
        <f>SUM(D14:D16)</f>
        <v>2410</v>
      </c>
      <c r="F16" s="3"/>
      <c r="G16">
        <v>1</v>
      </c>
      <c r="H16" s="3">
        <v>60</v>
      </c>
      <c r="I16" s="3">
        <f t="shared" si="4"/>
        <v>60</v>
      </c>
      <c r="J16" s="3">
        <f>SUM(I14:I16)</f>
        <v>5335</v>
      </c>
      <c r="K16" s="3">
        <f t="shared" si="2"/>
        <v>-2925</v>
      </c>
    </row>
    <row r="17" spans="1:11" x14ac:dyDescent="0.2">
      <c r="C17" s="3"/>
      <c r="D17" s="3"/>
      <c r="H17" s="3"/>
      <c r="I17" s="3"/>
      <c r="K17" s="3"/>
    </row>
    <row r="18" spans="1:11" x14ac:dyDescent="0.2">
      <c r="A18" s="1" t="s">
        <v>5</v>
      </c>
      <c r="B18">
        <v>2</v>
      </c>
      <c r="C18" s="3">
        <v>118</v>
      </c>
      <c r="D18" s="3">
        <f t="shared" si="0"/>
        <v>236</v>
      </c>
      <c r="H18" s="3">
        <v>118</v>
      </c>
      <c r="I18" s="3">
        <f t="shared" ref="I18:I20" si="5">SUM(G18*H18)</f>
        <v>0</v>
      </c>
      <c r="K18" s="3"/>
    </row>
    <row r="19" spans="1:11" x14ac:dyDescent="0.2">
      <c r="A19" s="1" t="s">
        <v>5</v>
      </c>
      <c r="B19">
        <v>4.75</v>
      </c>
      <c r="C19" s="3">
        <v>100</v>
      </c>
      <c r="D19" s="3">
        <f t="shared" si="0"/>
        <v>475</v>
      </c>
      <c r="H19" s="3">
        <v>100</v>
      </c>
      <c r="I19" s="3">
        <f t="shared" si="5"/>
        <v>0</v>
      </c>
      <c r="K19" s="3"/>
    </row>
    <row r="20" spans="1:11" x14ac:dyDescent="0.2">
      <c r="A20" s="1" t="s">
        <v>5</v>
      </c>
      <c r="B20">
        <v>1.5</v>
      </c>
      <c r="C20" s="3">
        <v>60</v>
      </c>
      <c r="D20" s="3">
        <f t="shared" si="0"/>
        <v>90</v>
      </c>
      <c r="E20" s="3">
        <f>SUM(D18:D20)</f>
        <v>801</v>
      </c>
      <c r="F20" s="3"/>
      <c r="H20" s="3">
        <v>60</v>
      </c>
      <c r="I20" s="3">
        <f t="shared" si="5"/>
        <v>0</v>
      </c>
      <c r="J20" s="3">
        <f>SUM(I18:I20)</f>
        <v>0</v>
      </c>
      <c r="K20" s="3">
        <f t="shared" si="2"/>
        <v>801</v>
      </c>
    </row>
    <row r="21" spans="1:11" x14ac:dyDescent="0.2">
      <c r="C21" s="3"/>
      <c r="D21" s="3"/>
      <c r="H21" s="3"/>
      <c r="I21" s="3"/>
      <c r="K21" s="3"/>
    </row>
    <row r="22" spans="1:11" x14ac:dyDescent="0.2">
      <c r="A22" s="1" t="s">
        <v>6</v>
      </c>
      <c r="B22">
        <v>1.5</v>
      </c>
      <c r="C22" s="3">
        <v>100</v>
      </c>
      <c r="D22" s="3">
        <f t="shared" si="0"/>
        <v>150</v>
      </c>
      <c r="E22" s="3">
        <f>SUM(D22)</f>
        <v>150</v>
      </c>
      <c r="F22" s="3"/>
      <c r="H22" s="3">
        <v>100</v>
      </c>
      <c r="I22" s="3">
        <f t="shared" ref="I22" si="6">SUM(G22*H22)</f>
        <v>0</v>
      </c>
      <c r="J22" s="3">
        <f>SUM(I22)</f>
        <v>0</v>
      </c>
      <c r="K22" s="3">
        <f t="shared" si="2"/>
        <v>150</v>
      </c>
    </row>
    <row r="23" spans="1:11" x14ac:dyDescent="0.2">
      <c r="C23" s="3"/>
      <c r="D23" s="3"/>
      <c r="H23" s="3"/>
      <c r="I23" s="3"/>
      <c r="K23" s="3"/>
    </row>
    <row r="24" spans="1:11" x14ac:dyDescent="0.2">
      <c r="A24" s="1" t="s">
        <v>19</v>
      </c>
      <c r="C24" s="3">
        <v>140</v>
      </c>
      <c r="D24" s="3">
        <f t="shared" si="0"/>
        <v>0</v>
      </c>
      <c r="H24" s="3">
        <v>140</v>
      </c>
      <c r="I24" s="3">
        <f t="shared" ref="I24:I27" si="7">SUM(G24*H24)</f>
        <v>0</v>
      </c>
      <c r="K24" s="3">
        <f t="shared" si="2"/>
        <v>0</v>
      </c>
    </row>
    <row r="25" spans="1:11" x14ac:dyDescent="0.2">
      <c r="A25" s="1" t="s">
        <v>19</v>
      </c>
      <c r="B25">
        <v>5.25</v>
      </c>
      <c r="C25" s="3">
        <v>118</v>
      </c>
      <c r="D25" s="3">
        <f t="shared" si="0"/>
        <v>619.5</v>
      </c>
      <c r="G25">
        <v>2</v>
      </c>
      <c r="H25" s="3">
        <v>118</v>
      </c>
      <c r="I25" s="3">
        <f t="shared" si="7"/>
        <v>236</v>
      </c>
      <c r="K25" s="3">
        <f t="shared" si="2"/>
        <v>0</v>
      </c>
    </row>
    <row r="26" spans="1:11" x14ac:dyDescent="0.2">
      <c r="A26" s="1" t="s">
        <v>19</v>
      </c>
      <c r="B26">
        <f>1.75+26</f>
        <v>27.75</v>
      </c>
      <c r="C26" s="3">
        <v>100</v>
      </c>
      <c r="D26" s="3">
        <f t="shared" si="0"/>
        <v>2775</v>
      </c>
      <c r="G26">
        <v>4.75</v>
      </c>
      <c r="H26" s="3">
        <v>100</v>
      </c>
      <c r="I26" s="3">
        <f t="shared" si="7"/>
        <v>475</v>
      </c>
      <c r="K26" s="3">
        <f t="shared" si="2"/>
        <v>0</v>
      </c>
    </row>
    <row r="27" spans="1:11" x14ac:dyDescent="0.2">
      <c r="A27" s="1" t="s">
        <v>19</v>
      </c>
      <c r="C27" s="3">
        <v>60</v>
      </c>
      <c r="D27" s="3">
        <f t="shared" si="0"/>
        <v>0</v>
      </c>
      <c r="E27" s="3">
        <f>SUM(D24:D27)</f>
        <v>3394.5</v>
      </c>
      <c r="F27" s="3"/>
      <c r="G27">
        <v>1.5</v>
      </c>
      <c r="H27" s="3">
        <v>60</v>
      </c>
      <c r="I27" s="3">
        <f t="shared" si="7"/>
        <v>90</v>
      </c>
      <c r="J27" s="3">
        <f>SUM(I24:I27)</f>
        <v>801</v>
      </c>
      <c r="K27" s="3">
        <f t="shared" si="2"/>
        <v>2593.5</v>
      </c>
    </row>
    <row r="28" spans="1:11" x14ac:dyDescent="0.2">
      <c r="C28" s="3"/>
      <c r="D28" s="3"/>
      <c r="H28" s="3"/>
      <c r="I28" s="3"/>
      <c r="K28" s="3"/>
    </row>
    <row r="29" spans="1:11" x14ac:dyDescent="0.2">
      <c r="A29" s="1" t="s">
        <v>10</v>
      </c>
      <c r="C29" s="3"/>
      <c r="D29" s="3"/>
      <c r="E29" s="3">
        <f>SUM(E6:E27)</f>
        <v>10445.5</v>
      </c>
      <c r="F29" s="3"/>
      <c r="H29" s="3"/>
      <c r="I29" s="3"/>
      <c r="J29" s="3">
        <f>SUM(J6:J27)</f>
        <v>10445.5</v>
      </c>
      <c r="K29" s="3">
        <f>SUM(K6:K27)</f>
        <v>0</v>
      </c>
    </row>
    <row r="30" spans="1:11" x14ac:dyDescent="0.2">
      <c r="C30" s="3"/>
      <c r="D30" s="3"/>
    </row>
    <row r="31" spans="1:11" x14ac:dyDescent="0.2">
      <c r="C31" s="3"/>
      <c r="D31" s="3"/>
    </row>
    <row r="32" spans="1:11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1:4" x14ac:dyDescent="0.2">
      <c r="C49" s="3"/>
      <c r="D49" s="3"/>
    </row>
    <row r="50" spans="1:4" x14ac:dyDescent="0.2">
      <c r="A50" s="1" t="s">
        <v>9</v>
      </c>
    </row>
  </sheetData>
  <pageMargins left="0.7" right="0.7" top="0.78740157499999996" bottom="0.78740157499999996" header="0.3" footer="0.3"/>
  <pageSetup paperSize="9" scale="95" orientation="landscape" r:id="rId1"/>
  <headerFooter>
    <oddFooter>&amp;L&amp;8&amp;F&amp;R&amp;8&amp;D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Jan_2016</vt:lpstr>
      <vt:lpstr>Feb_2016</vt:lpstr>
      <vt:lpstr>Feb_2016!Druckbereich</vt:lpstr>
      <vt:lpstr>Jan_2016!Druckbereich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Beuret Agnès</dc:creator>
  <cp:lastModifiedBy>Beuret Agnès</cp:lastModifiedBy>
  <cp:lastPrinted>2016-05-17T14:56:34Z</cp:lastPrinted>
  <dcterms:created xsi:type="dcterms:W3CDTF">2016-05-17T12:14:00Z</dcterms:created>
  <dcterms:modified xsi:type="dcterms:W3CDTF">2016-05-17T15:00:04Z</dcterms:modified>
</cp:coreProperties>
</file>