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4.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5.xml" ContentType="application/vnd.openxmlformats-officedocument.drawing+xml"/>
  <Override PartName="/xl/ctrlProps/ctrlProp15.xml" ContentType="application/vnd.ms-excel.controlproperties+xml"/>
  <Override PartName="/xl/ctrlProps/ctrlProp16.xml" ContentType="application/vnd.ms-excel.controlproperties+xml"/>
  <Override PartName="/xl/drawings/drawing6.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workbookProtection workbookPassword="D721" lockStructure="1"/>
  <bookViews>
    <workbookView xWindow="-15" yWindow="-15" windowWidth="15480" windowHeight="5550" tabRatio="797" activeTab="4"/>
  </bookViews>
  <sheets>
    <sheet name="01" sheetId="50" r:id="rId1"/>
    <sheet name="02" sheetId="51" r:id="rId2"/>
    <sheet name="03" sheetId="52" r:id="rId3"/>
    <sheet name="04" sheetId="53" r:id="rId4"/>
    <sheet name="05" sheetId="54" r:id="rId5"/>
    <sheet name="06" sheetId="55" r:id="rId6"/>
    <sheet name="07" sheetId="56" r:id="rId7"/>
    <sheet name="08" sheetId="57" r:id="rId8"/>
    <sheet name="09" sheetId="58" r:id="rId9"/>
    <sheet name="10" sheetId="59" r:id="rId10"/>
    <sheet name="11" sheetId="60" r:id="rId11"/>
    <sheet name="12" sheetId="61" r:id="rId12"/>
    <sheet name="13" sheetId="62" r:id="rId13"/>
    <sheet name="14" sheetId="64" r:id="rId14"/>
    <sheet name="15" sheetId="65" r:id="rId15"/>
    <sheet name="16" sheetId="78" r:id="rId16"/>
    <sheet name="17" sheetId="66" r:id="rId17"/>
    <sheet name="18" sheetId="81" r:id="rId18"/>
    <sheet name="19" sheetId="69" r:id="rId19"/>
    <sheet name="20" sheetId="67" r:id="rId20"/>
    <sheet name="21" sheetId="68" r:id="rId21"/>
    <sheet name="22" sheetId="82" r:id="rId22"/>
    <sheet name="23" sheetId="70" r:id="rId23"/>
    <sheet name="24" sheetId="71" r:id="rId24"/>
    <sheet name="Steuerung" sheetId="48" state="veryHidden" r:id="rId25"/>
    <sheet name="Inhalt" sheetId="47" state="veryHidden" r:id="rId26"/>
    <sheet name="xx" sheetId="72" state="veryHidden" r:id="rId27"/>
  </sheets>
  <definedNames>
    <definedName name="_xlnm.Print_Area" localSheetId="0">'01'!$B$2:$G$29</definedName>
    <definedName name="_xlnm.Print_Area" localSheetId="1">'02'!$B$2:$H$42</definedName>
    <definedName name="_xlnm.Print_Area" localSheetId="2">'03'!$B$2:$I$57</definedName>
    <definedName name="_xlnm.Print_Area" localSheetId="3">'04'!$B$2:$J$53</definedName>
    <definedName name="_xlnm.Print_Area" localSheetId="4">'05'!$B$2:$I$59</definedName>
    <definedName name="_xlnm.Print_Area" localSheetId="5">'06'!$B$2:$N$48</definedName>
    <definedName name="_xlnm.Print_Area" localSheetId="6">'07'!$B$2:$G$50</definedName>
    <definedName name="_xlnm.Print_Area" localSheetId="7">'08'!$B$2:$F$62</definedName>
    <definedName name="_xlnm.Print_Area" localSheetId="8">'09'!$B$2:$F$63</definedName>
    <definedName name="_xlnm.Print_Area" localSheetId="9">'10'!$B$2:$F$63</definedName>
    <definedName name="_xlnm.Print_Area" localSheetId="10">'11'!$B$2:$F$63</definedName>
    <definedName name="_xlnm.Print_Area" localSheetId="11">'12'!$B$2:$F$63</definedName>
    <definedName name="_xlnm.Print_Area" localSheetId="12">'13'!$B$2:$F$63</definedName>
    <definedName name="_xlnm.Print_Area" localSheetId="13">'14'!$B$2:$J$63</definedName>
    <definedName name="_xlnm.Print_Area" localSheetId="14">'15'!$B$2:$H$28</definedName>
    <definedName name="_xlnm.Print_Area" localSheetId="15">'16'!$B$2:$H$13</definedName>
    <definedName name="_xlnm.Print_Area" localSheetId="16">'17'!$B$2:$G$31</definedName>
    <definedName name="_xlnm.Print_Area" localSheetId="17">'18'!$B$2:$H$11</definedName>
    <definedName name="_xlnm.Print_Area" localSheetId="18">'19'!$B$2:$G$26</definedName>
    <definedName name="_xlnm.Print_Area" localSheetId="19">'20'!$B$2:$M$61</definedName>
    <definedName name="_xlnm.Print_Area" localSheetId="20">'21'!$B$2:$J$61</definedName>
    <definedName name="_xlnm.Print_Area" localSheetId="21">'22'!$B$2:$H$11</definedName>
    <definedName name="_xlnm.Print_Area" localSheetId="22">'23'!$B$2:$J$44</definedName>
    <definedName name="_xlnm.Print_Area" localSheetId="23">'24'!$B$2:$I$42</definedName>
  </definedNames>
  <calcPr calcId="145621"/>
</workbook>
</file>

<file path=xl/calcChain.xml><?xml version="1.0" encoding="utf-8"?>
<calcChain xmlns="http://schemas.openxmlformats.org/spreadsheetml/2006/main">
  <c r="AB3" i="47" l="1"/>
  <c r="G29" i="50" l="1"/>
  <c r="L4" i="67"/>
  <c r="J4" i="67"/>
  <c r="H4" i="67"/>
  <c r="E2" i="78"/>
  <c r="E19" i="65"/>
  <c r="E17" i="65"/>
  <c r="E15" i="65"/>
  <c r="E18" i="56"/>
  <c r="E17" i="56"/>
  <c r="E10" i="56"/>
  <c r="E9" i="56"/>
  <c r="E8" i="56"/>
  <c r="E18" i="55"/>
  <c r="H16" i="55"/>
  <c r="H14" i="55"/>
  <c r="E12" i="55"/>
  <c r="E10" i="55"/>
  <c r="E7" i="53"/>
  <c r="E5" i="53"/>
  <c r="E4" i="53"/>
  <c r="E15" i="52"/>
  <c r="E7" i="52"/>
  <c r="F22" i="50"/>
  <c r="D8" i="50"/>
  <c r="G32" i="50"/>
  <c r="J29" i="50"/>
  <c r="G36" i="51"/>
  <c r="G35" i="51"/>
  <c r="G34" i="51"/>
  <c r="G37" i="51"/>
  <c r="G32" i="51"/>
  <c r="G31" i="51"/>
  <c r="G30" i="51"/>
  <c r="G29" i="51"/>
  <c r="G28" i="51"/>
  <c r="G27" i="51"/>
  <c r="G26" i="51"/>
  <c r="G25" i="51"/>
  <c r="G24" i="51"/>
  <c r="G23" i="51"/>
  <c r="G22" i="51"/>
  <c r="G21" i="51"/>
  <c r="G20" i="51"/>
  <c r="G19" i="51"/>
  <c r="G18" i="51"/>
  <c r="G17" i="51"/>
  <c r="G16" i="51"/>
  <c r="G15" i="51"/>
  <c r="G14" i="51"/>
  <c r="G12" i="51"/>
  <c r="G11" i="51"/>
  <c r="G10" i="51"/>
  <c r="G9" i="51"/>
  <c r="G8" i="51"/>
  <c r="G7" i="51"/>
  <c r="G6" i="51"/>
  <c r="G5" i="51"/>
  <c r="G4" i="51"/>
  <c r="K42" i="51"/>
  <c r="G45" i="51"/>
  <c r="E56" i="52"/>
  <c r="I52" i="52"/>
  <c r="L57" i="52"/>
  <c r="I60" i="52"/>
  <c r="E52" i="53"/>
  <c r="J11" i="53"/>
  <c r="M53" i="53"/>
  <c r="J56" i="53"/>
  <c r="E58" i="54"/>
  <c r="L59" i="54"/>
  <c r="I62" i="54"/>
  <c r="E47" i="55"/>
  <c r="J28" i="55"/>
  <c r="J40" i="55" s="1"/>
  <c r="I16" i="55"/>
  <c r="J42" i="55"/>
  <c r="J38" i="55"/>
  <c r="J32" i="55"/>
  <c r="Q48" i="55"/>
  <c r="N51" i="55"/>
  <c r="E49" i="56"/>
  <c r="G53" i="56"/>
  <c r="J50" i="56"/>
  <c r="G50" i="56"/>
  <c r="F65" i="57"/>
  <c r="I62" i="57"/>
  <c r="F66" i="58"/>
  <c r="I63" i="58"/>
  <c r="F66" i="59"/>
  <c r="I63" i="59"/>
  <c r="F66" i="60"/>
  <c r="I63" i="60"/>
  <c r="F63" i="60"/>
  <c r="F66" i="61"/>
  <c r="I63" i="61"/>
  <c r="I63" i="62"/>
  <c r="F66" i="62"/>
  <c r="J66" i="64"/>
  <c r="M63" i="64"/>
  <c r="J63" i="64"/>
  <c r="E27" i="65"/>
  <c r="H6" i="65"/>
  <c r="H31" i="65"/>
  <c r="K28" i="65"/>
  <c r="E12" i="78"/>
  <c r="K13" i="78"/>
  <c r="H16" i="78"/>
  <c r="E30" i="66"/>
  <c r="E8" i="66"/>
  <c r="G6" i="66"/>
  <c r="G4" i="66"/>
  <c r="G34" i="66"/>
  <c r="J31" i="66"/>
  <c r="G31" i="66"/>
  <c r="E10" i="81"/>
  <c r="H11" i="81"/>
  <c r="K11" i="81"/>
  <c r="H14" i="81"/>
  <c r="E25" i="69"/>
  <c r="E8" i="69"/>
  <c r="G6" i="69"/>
  <c r="G4" i="69"/>
  <c r="J26" i="69"/>
  <c r="G29" i="69"/>
  <c r="E60" i="67"/>
  <c r="K5" i="67"/>
  <c r="M44" i="67" s="1"/>
  <c r="P61" i="67"/>
  <c r="M64" i="67"/>
  <c r="E60" i="68"/>
  <c r="M61" i="68"/>
  <c r="J64" i="68"/>
  <c r="K11" i="82"/>
  <c r="E10" i="82"/>
  <c r="H11" i="82"/>
  <c r="H14" i="82"/>
  <c r="E43" i="70"/>
  <c r="I4" i="70"/>
  <c r="E8" i="70"/>
  <c r="I6" i="70"/>
  <c r="M44" i="70"/>
  <c r="J47" i="70"/>
  <c r="J44" i="70"/>
  <c r="E41" i="71"/>
  <c r="L42" i="71"/>
  <c r="I45" i="71"/>
  <c r="I42" i="71"/>
  <c r="B33" i="47"/>
  <c r="A33" i="47"/>
  <c r="B32" i="47"/>
  <c r="A32" i="47"/>
  <c r="B31" i="47"/>
  <c r="A31" i="47"/>
  <c r="B30" i="47"/>
  <c r="A30" i="47"/>
  <c r="B29" i="47"/>
  <c r="A29" i="47"/>
  <c r="B28" i="47"/>
  <c r="A28" i="47"/>
  <c r="B27" i="47"/>
  <c r="A27" i="47"/>
  <c r="B26" i="47"/>
  <c r="A26" i="47"/>
  <c r="B25" i="47"/>
  <c r="A25" i="47"/>
  <c r="B24" i="47"/>
  <c r="A24" i="47"/>
  <c r="B23" i="47"/>
  <c r="A23" i="47"/>
  <c r="B22" i="47"/>
  <c r="A22" i="47"/>
  <c r="B21" i="47"/>
  <c r="A21" i="47"/>
  <c r="B20" i="47"/>
  <c r="A20" i="47"/>
  <c r="B19" i="47"/>
  <c r="A19" i="47"/>
  <c r="B18" i="47"/>
  <c r="A18" i="47"/>
  <c r="B17" i="47"/>
  <c r="A17" i="47"/>
  <c r="B16" i="47"/>
  <c r="A16" i="47"/>
  <c r="B15" i="47"/>
  <c r="A15" i="47"/>
  <c r="B14" i="47"/>
  <c r="A14" i="47"/>
  <c r="B13" i="47"/>
  <c r="A13" i="47"/>
  <c r="B12" i="47"/>
  <c r="A12" i="47"/>
  <c r="B11" i="47"/>
  <c r="A11" i="47"/>
  <c r="B10" i="47"/>
  <c r="A10" i="47"/>
  <c r="B9" i="47"/>
  <c r="A9" i="47"/>
  <c r="B8" i="47"/>
  <c r="A8" i="47"/>
  <c r="B7" i="47"/>
  <c r="A7" i="47"/>
  <c r="B6" i="47"/>
  <c r="A6" i="47"/>
  <c r="B5" i="47"/>
  <c r="A5" i="47"/>
  <c r="B4" i="47"/>
  <c r="A4" i="47"/>
  <c r="B3" i="47"/>
  <c r="A3" i="47"/>
  <c r="B2" i="47"/>
  <c r="A2" i="47"/>
  <c r="N48" i="55"/>
  <c r="I59" i="54"/>
  <c r="J53" i="53"/>
  <c r="J61" i="68"/>
  <c r="M61" i="67"/>
  <c r="G26" i="69"/>
  <c r="H13" i="78"/>
  <c r="H28" i="65"/>
  <c r="F63" i="62"/>
  <c r="F63" i="58"/>
  <c r="H42" i="51"/>
  <c r="F63" i="61"/>
  <c r="F63" i="59"/>
  <c r="F62" i="57"/>
  <c r="I57" i="52"/>
  <c r="M5" i="67"/>
  <c r="J30" i="55"/>
  <c r="M28" i="55"/>
  <c r="M32" i="55"/>
  <c r="M30" i="55" l="1"/>
  <c r="M20" i="67"/>
</calcChain>
</file>

<file path=xl/sharedStrings.xml><?xml version="1.0" encoding="utf-8"?>
<sst xmlns="http://schemas.openxmlformats.org/spreadsheetml/2006/main" count="1306" uniqueCount="889">
  <si>
    <t>Einzelne Gesellschafter sind zum Beizug eines Subplaners für die Erfüllung ihrer eigenen Aufgabe</t>
  </si>
  <si>
    <t>nur aus wichtigen Gründen und nur dann berechtigt, wenn der Gesellschaftsausschuss zustimmt.</t>
  </si>
  <si>
    <t>Gegenüber den Mitgesellschaftern haftet der Gesellschafter für das Verhalten des von ihm per-</t>
  </si>
  <si>
    <t xml:space="preserve">sönlich beigezogenen Subplaners wie für sein eigenes Verhalten (Hilfspersonenhaftung gemäss </t>
  </si>
  <si>
    <t>Art. 101 OR).</t>
  </si>
  <si>
    <t>14.1</t>
  </si>
  <si>
    <t>Jeder Gesellschafter hat für seine erbrachten Arbeitsleistungen Anspruch auf das ihm zustehende</t>
  </si>
  <si>
    <t>Honorar. Die Zahlungsmodalitäten und weiteren Abrechnungsfragen sind in Anhang 3 festzulegen.</t>
  </si>
  <si>
    <t>18</t>
  </si>
  <si>
    <t>22</t>
  </si>
  <si>
    <t>16</t>
  </si>
  <si>
    <t>Im Umfang des abgemachten Betriebsbeitrages (Ziffer 4.1.b) kann Vergütung erst nach Auflösung</t>
  </si>
  <si>
    <t>der Planergemeinschaft verlangt werden.</t>
  </si>
  <si>
    <t>Wird das Gesamthonorar vom Auftraggeber aus Gründen gekürzt, die in der Leistung eines Gesell-</t>
  </si>
  <si>
    <t>schafters liegen, so reduziert sich sein interner Entschädigungsanspruch um den entsprechenden</t>
  </si>
  <si>
    <t>Betrag, bis über die Haftung im Innenverhältnis (Ziffer 21.2) entschieden ist.</t>
  </si>
  <si>
    <t>Wird die Arbeitsleistung eines Gesellschafters aus Zufall oder aus Gründen unbrauchbar, die er</t>
  </si>
  <si>
    <t>zu vertreten hat, so ist er ohne Anspruch auf zusätzliche Vergütung zur nochmaligen Erbringung</t>
  </si>
  <si>
    <t>verpflichtet (Leistungs- und Vergütungsgefahr).</t>
  </si>
  <si>
    <t>14.2</t>
  </si>
  <si>
    <t>Die Gesellschafter sind dafür verantwortlich, dass sie ihre Rechnungen und Zahlungsgesuche</t>
  </si>
  <si>
    <t xml:space="preserve">jeweils rechtzeitig dem Gesamtleiter einreichen, damit diese in Nachachtung des Zahlungsplanes </t>
  </si>
  <si>
    <t>eine Gesamtrechnung erstellen kann. Die Gesamtrechnung leitet sie an den Auftraggeber weiter.</t>
  </si>
  <si>
    <t>14.3</t>
  </si>
  <si>
    <t>Datum [alle Seiten]</t>
  </si>
  <si>
    <t>[abweichendes Datum]</t>
  </si>
  <si>
    <t>Eine weitergehende Entschädigung für besondere Gesellschafterleistungen (z.B. Gesamtleiter,</t>
  </si>
  <si>
    <t>Gesellschaftsausschuss usw.) ist in Anhang 3 besonders zu regeln. Soweit keine besonderen Ent-</t>
  </si>
  <si>
    <t>schädigungen festgelegt werden, besteht kein Anspruch auf eine besondere Vergütung.</t>
  </si>
  <si>
    <t>14.4</t>
  </si>
  <si>
    <t>Die Entschädigung für zur Verfügung gestelltes Personal richtet sich nach Anhang 3. In die Lohn-</t>
  </si>
  <si>
    <t>ansätze sind sämtliche Zuschläge einzurechnen. Bemisst sich die Honorierung für geschäftsfüh-</t>
  </si>
  <si>
    <t>F4: Textbaustein</t>
  </si>
  <si>
    <t>txtbst</t>
  </si>
  <si>
    <t>Beschrieb</t>
  </si>
  <si>
    <t>1122</t>
  </si>
  <si>
    <t>Beschluss</t>
  </si>
  <si>
    <t>Kapital</t>
  </si>
  <si>
    <t>Vereinbarung</t>
  </si>
  <si>
    <t>Anhang1</t>
  </si>
  <si>
    <t>Anhang3</t>
  </si>
  <si>
    <t xml:space="preserve">rende Organe nach Prozenten der Abrechnungssumme, so ist darunter die Gesamthonorarsumme </t>
  </si>
  <si>
    <t>die Planergemeinschaft ausbezahlt wird.</t>
  </si>
  <si>
    <t>14.5</t>
  </si>
  <si>
    <t>In die Mietzinsentschädigung gemäss Anhang 3 sind die anteilsmässigen Kosten für Amortisation,</t>
  </si>
  <si>
    <t xml:space="preserve">Verzinsung, Versicherung, Unterhalt usw. einzuschliessen. Reparaturen und Revisionen gehen </t>
  </si>
  <si>
    <t>zulasten der Planergemeinschaft, soweit nicht böswillige Beschädigung eines Gesellschafters vor-</t>
  </si>
  <si>
    <t>liegt. Zur Verfügung gestelltes Betriebsmaterial oder Inventar darf von einem Gesellschafter erst</t>
  </si>
  <si>
    <t xml:space="preserve">zurückgefordert werden, wenn es zur Erreichung des Gesellschaftszweckes nicht mehr benötigt </t>
  </si>
  <si>
    <t>wird.</t>
  </si>
  <si>
    <t>14.6</t>
  </si>
  <si>
    <t>Nebenkosten, welche weder dem Auftraggeber noch Dritten belastet werden können, werden je-</t>
  </si>
  <si>
    <t>weils im Verhältnis der Inanspruchnahme unter den Gesellschaftern aufgeteilt.</t>
  </si>
  <si>
    <t>15.1</t>
  </si>
  <si>
    <t>Abänderungen und Ergänzungen des Gesellschaftsvertrages.</t>
  </si>
  <si>
    <t>Aufnahme neuer Gesellschafter.</t>
  </si>
  <si>
    <t>Ausschluss eines Gesellschafters aus wichtigen Gründen (ohne Stimmberechtigung des</t>
  </si>
  <si>
    <t>Betroffenen).</t>
  </si>
  <si>
    <t>d)</t>
  </si>
  <si>
    <t>Text direkt eingeben</t>
  </si>
  <si>
    <t>NamePlaner</t>
  </si>
  <si>
    <t>Ist der Hauptvertrag bei Unterzeichnung des Gesellschaftsvertrages noch nicht abgeschlossen, so gilt der Gesellschaftsvertrag unter der Bedingung, dass der Hauptvertrag gültig zustande kommt.</t>
  </si>
  <si>
    <t>Bestellung eines Generalbevollmächtigten und die Vornahme von Rechtshandlungen, die über</t>
  </si>
  <si>
    <t>e)</t>
  </si>
  <si>
    <t>Bestellung / Delegation des Gesellschaftsausschusses.</t>
  </si>
  <si>
    <t>15.2</t>
  </si>
  <si>
    <t>technischem, finanziellem und administrativem Gebiet. Dieser ist Beschlussorgan, und zwar</t>
  </si>
  <si>
    <t>insbesondere für folgende Bereiche</t>
  </si>
  <si>
    <t>Abschluss von Verträgen (mit Ausnahme des Hauptvertrages) und sonstigen Verpflichtungen</t>
  </si>
  <si>
    <t>gegenüber dem Auftraggeber und Dritten.</t>
  </si>
  <si>
    <t>Entscheide über die im Falle von Streitigkeiten mit dem Auftraggeber und Dritten zu treffenden</t>
  </si>
  <si>
    <t>Massnahmen.</t>
  </si>
  <si>
    <t>Entscheide über Notwendigkeit und Höhe zusätzlich benötigter Mittel.</t>
  </si>
  <si>
    <t>Entscheide über Streitigkeiten zwischen den Gesellschaftern bezüglich der Leistungsabgrenz-</t>
  </si>
  <si>
    <t>ung unter ihnen, der Zuteilung zusätzlicher oder noch nicht zugeteilter Arbeiten oder von</t>
  </si>
  <si>
    <t>Arbeiten zufolge Versäumnis oder Unvermögen eines Gesellschafters.</t>
  </si>
  <si>
    <t>Entscheide über den Beizug von Subplanern der Planergemeinschaft oder einzelner Gesell-</t>
  </si>
  <si>
    <t>schafter.</t>
  </si>
  <si>
    <t>f)</t>
  </si>
  <si>
    <t>Delegation von Aufgaben und Kompetenzen an den Gesamtleiter.</t>
  </si>
  <si>
    <t>g)</t>
  </si>
  <si>
    <t xml:space="preserve">Entscheide über sämtliche übrigen Angelegenheiten, die nicht ausdrücklich der </t>
  </si>
  <si>
    <t>Gesellschafterversammlung oder dem Gesamtleiter übertragen worden sind.</t>
  </si>
  <si>
    <t>15.3</t>
  </si>
  <si>
    <t>des Gesellschaftsauschusses.</t>
  </si>
  <si>
    <t>Ein Stellvertreter besitzt dieselben Befugnisse, falls der Gesamtleiter länger als 1 Woche ab-</t>
  </si>
  <si>
    <t>schafter im gegenseitigen Einvernehmen, der rechtzeitigen Erreichung des Gesellschaftszweckes</t>
  </si>
  <si>
    <r>
      <t xml:space="preserve">Die </t>
    </r>
    <r>
      <rPr>
        <i/>
        <sz val="8"/>
        <rFont val="Arial"/>
        <family val="2"/>
      </rPr>
      <t>Kontrollstelle</t>
    </r>
    <r>
      <rPr>
        <sz val="8"/>
        <rFont val="Arial"/>
        <family val="2"/>
      </rPr>
      <t xml:space="preserve"> revidiert die Buchhaltung der Planergemeinschaft und erstattet dem Gesell-</t>
    </r>
  </si>
  <si>
    <r>
      <t xml:space="preserve">Die </t>
    </r>
    <r>
      <rPr>
        <i/>
        <sz val="8"/>
        <rFont val="Arial"/>
        <family val="2"/>
      </rPr>
      <t>Gesellschafterversammlung</t>
    </r>
    <r>
      <rPr>
        <sz val="8"/>
        <rFont val="Arial"/>
        <family val="2"/>
      </rPr>
      <t xml:space="preserve"> beschliesst über</t>
    </r>
  </si>
  <si>
    <r>
      <t xml:space="preserve">Die Organisation der Planergemeinschaft besteht aus der </t>
    </r>
    <r>
      <rPr>
        <i/>
        <sz val="8"/>
        <rFont val="Arial"/>
        <family val="2"/>
      </rPr>
      <t>Gesellschafterversammlung</t>
    </r>
    <r>
      <rPr>
        <sz val="8"/>
        <rFont val="Arial"/>
        <family val="2"/>
      </rPr>
      <t>,</t>
    </r>
  </si>
  <si>
    <r>
      <t xml:space="preserve">dem </t>
    </r>
    <r>
      <rPr>
        <i/>
        <sz val="8"/>
        <rFont val="Arial"/>
        <family val="2"/>
      </rPr>
      <t>Gesellschaftsausschuss</t>
    </r>
    <r>
      <rPr>
        <sz val="8"/>
        <rFont val="Arial"/>
        <family val="2"/>
      </rPr>
      <t xml:space="preserve">, der </t>
    </r>
    <r>
      <rPr>
        <i/>
        <sz val="8"/>
        <rFont val="Arial"/>
        <family val="2"/>
      </rPr>
      <t>Gesamtleiter</t>
    </r>
    <r>
      <rPr>
        <sz val="8"/>
        <rFont val="Arial"/>
        <family val="2"/>
      </rPr>
      <t xml:space="preserve"> und aus der </t>
    </r>
    <r>
      <rPr>
        <i/>
        <sz val="8"/>
        <rFont val="Arial"/>
        <family val="2"/>
      </rPr>
      <t>Kontrollstelle</t>
    </r>
    <r>
      <rPr>
        <sz val="8"/>
        <rFont val="Arial"/>
        <family val="2"/>
      </rPr>
      <t>.</t>
    </r>
  </si>
  <si>
    <r>
      <t xml:space="preserve">Der </t>
    </r>
    <r>
      <rPr>
        <i/>
        <sz val="8"/>
        <rFont val="Arial"/>
        <family val="2"/>
      </rPr>
      <t>Gesellschaftsausschuss</t>
    </r>
    <r>
      <rPr>
        <sz val="8"/>
        <rFont val="Arial"/>
        <family val="2"/>
      </rPr>
      <t xml:space="preserve"> leitet die gesamten Aktivitäten der Planergemeinschaft auf</t>
    </r>
  </si>
  <si>
    <r>
      <t>Der</t>
    </r>
    <r>
      <rPr>
        <i/>
        <sz val="8"/>
        <rFont val="Arial"/>
        <family val="2"/>
      </rPr>
      <t xml:space="preserve"> Gesamtleiter</t>
    </r>
    <r>
      <rPr>
        <sz val="8"/>
        <rFont val="Arial"/>
        <family val="2"/>
      </rPr>
      <t xml:space="preserve"> ist als geschäftsführendes Organ verantwortlich für den Vollzug der Beschlüsse</t>
    </r>
  </si>
  <si>
    <t>schaftsausschuss gestützt auf die Rechenschaftsberichte des Gesamtleiters periodisch Bericht.</t>
  </si>
  <si>
    <r>
      <t xml:space="preserve">Die </t>
    </r>
    <r>
      <rPr>
        <i/>
        <sz val="8"/>
        <rFont val="Arial"/>
        <family val="2"/>
      </rPr>
      <t>Gesellschafterversammlung</t>
    </r>
    <r>
      <rPr>
        <sz val="8"/>
        <rFont val="Arial"/>
        <family val="2"/>
      </rPr>
      <t xml:space="preserve"> fasst über die ihr zugewiesenen Geschäfte einstimmig Beschluss.</t>
    </r>
  </si>
  <si>
    <r>
      <t xml:space="preserve">Der </t>
    </r>
    <r>
      <rPr>
        <i/>
        <sz val="8"/>
        <rFont val="Arial"/>
        <family val="2"/>
      </rPr>
      <t>Gesellschaftesausschuss</t>
    </r>
    <r>
      <rPr>
        <sz val="8"/>
        <rFont val="Arial"/>
        <family val="2"/>
      </rPr>
      <t xml:space="preserve"> fasst über die ihm zugewiesenen Geschäfte Beschluss wie folgt:</t>
    </r>
  </si>
  <si>
    <r>
      <t xml:space="preserve">Bei der </t>
    </r>
    <r>
      <rPr>
        <i/>
        <sz val="8"/>
        <rFont val="Arial"/>
        <family val="2"/>
      </rPr>
      <t>ersten</t>
    </r>
    <r>
      <rPr>
        <sz val="8"/>
        <rFont val="Arial"/>
        <family val="2"/>
      </rPr>
      <t xml:space="preserve"> Beschlussfassung ist die Mehrheit der Personenstimmen und die Mehrheit nach</t>
    </r>
  </si>
  <si>
    <r>
      <t xml:space="preserve">Bei der </t>
    </r>
    <r>
      <rPr>
        <i/>
        <sz val="8"/>
        <rFont val="Arial"/>
        <family val="2"/>
      </rPr>
      <t>zweiten</t>
    </r>
    <r>
      <rPr>
        <sz val="8"/>
        <rFont val="Arial"/>
        <family val="2"/>
      </rPr>
      <t xml:space="preserve"> Beschlussfassung genügt die Mehrheit der Beteiligungsquoten; bei Stimmen-</t>
    </r>
  </si>
  <si>
    <t>der Planergemeinschaft zu tragen sind, ohne vorherige Zustimmung des Gesellschaftsausschus-</t>
  </si>
  <si>
    <t>wesend ist und die Aufgabe keinen Aufschub erträgt.</t>
  </si>
  <si>
    <t>Dem Gesamtleiter obliegt die Erfüllung folgender Aufgaben:</t>
  </si>
  <si>
    <t>Vertretung der Planergemeinschaft gegenüber dem Auftraggeber und Dritten.</t>
  </si>
  <si>
    <t>Leitung, Organisation und Koordination sämtlicher Leistungen, welche die Planergemeinschaft</t>
  </si>
  <si>
    <t>gemäss Hauptvertrag gegenüber dem Auftraggeber zu erfüllen hat.</t>
  </si>
  <si>
    <t>Überwachung der Einhaltung der gesetzlichen, behördlichen und vertraglichen Vorschriften.</t>
  </si>
  <si>
    <t>Überwachung der Einhaltung des Projektzeitplanes und des Projektbudgets mit der</t>
  </si>
  <si>
    <t>Verpflichtung, bei festgestellten Abweichungen umgehend den Gesellschaftsausschuss zu</t>
  </si>
  <si>
    <t>Als ausschliesslicher Gerichtsstand / Sitz des Schiedsgerichts für Streitigkeiten aus diesem Gesellschaftsvertrag wird festgelegt:</t>
  </si>
  <si>
    <t>Bei allen Fragen im Zusammenhang mit dem vorliegenden Vertrag findet schweizerisches Recht Anwendung.</t>
  </si>
  <si>
    <t>Projekthandbuch</t>
  </si>
  <si>
    <t>Funktionendiagramm</t>
  </si>
  <si>
    <t>23</t>
  </si>
  <si>
    <t>24</t>
  </si>
  <si>
    <t>für Mitglieder</t>
  </si>
  <si>
    <t>des Gesellschaftsausschusses</t>
  </si>
  <si>
    <t>Für den Austausch von Projektdaten / -informationen gelten folgende Voraussetzungen und Bestimmungen:</t>
  </si>
  <si>
    <t>Ausschreibung / Vertrag nach Positionen / Rechnungen nach Positionen / Schlussrechnungen (Unternehmer)</t>
  </si>
  <si>
    <t>Projektrechnungswesen / Baubuchhaltung (KV, Vertrag inkl. Nachträge, sämtliche Rechnungen inkl. Honorare / Gebühren, Zahlungen, Zahlungsanweisungen usw.)</t>
  </si>
  <si>
    <t>Dokumentation / Administration (Raumbücher, Produktspezifikationen, Betriebshandbücher, Abnahmeprotokolle, Absageschreiben, Protokolle, Rapporte usw.)</t>
  </si>
  <si>
    <t>Für die Kommunikation zwischen den Gesellschaftern wird folgender Netzwerkbetreiber verpflichtet:</t>
  </si>
  <si>
    <t>Für die Beschaffung / Erstellung und Zurverfügungstellung von notwendigen gemeinsam benutzten Grundlagendokumenten sowie für die laufenden Nachführungen während der ganzen Zeit der Projektierung werden folgende Verantwortlichkeiten festgelegt:</t>
  </si>
  <si>
    <t>Die Verantwortung für die Datensicherung und die Archivierung liegt beim jeweiligen Ersteller des Dokumentes. Als Original gilt eine Papierkopie des Dokumentes in der letztgültigen Fassung.</t>
  </si>
  <si>
    <t>Die Urheberrechte an den Daten bleiben - andere vertragliche Vereinbarungen vorbehalten - bei den Erstellern.</t>
  </si>
  <si>
    <t>T0101_Gesellschafter</t>
  </si>
  <si>
    <t>T0102_NamePlaner</t>
  </si>
  <si>
    <t>T0103_Adresse</t>
  </si>
  <si>
    <t>K0401_BeteilQuote</t>
  </si>
  <si>
    <t>T0405_Einlage1</t>
  </si>
  <si>
    <t>T0416_Fremdkapital</t>
  </si>
  <si>
    <t>T0507_Gesamtleit1</t>
  </si>
  <si>
    <t>T0508_Gesamtleit2</t>
  </si>
  <si>
    <t>T0509_Gesamtleit3</t>
  </si>
  <si>
    <t>T0510_Kontroll</t>
  </si>
  <si>
    <t>T0601_Bestimmung</t>
  </si>
  <si>
    <t>T0607_VerGesellKonsort</t>
  </si>
  <si>
    <t>T0701_WeitVereinbar</t>
  </si>
  <si>
    <t>T0703_MediatorName</t>
  </si>
  <si>
    <t>T0301_Auftraggeber</t>
  </si>
  <si>
    <t>T0304_Leistung</t>
  </si>
  <si>
    <t>T0305_Nrn</t>
  </si>
  <si>
    <t>T0310_Firma1</t>
  </si>
  <si>
    <t>T1401_AnzExpl</t>
  </si>
  <si>
    <t>T1501_VertragDatum</t>
  </si>
  <si>
    <t>T1701_Forderung</t>
  </si>
  <si>
    <t>T1702_GemKaufvertrag</t>
  </si>
  <si>
    <t>K2001_Leist%</t>
  </si>
  <si>
    <t>T2004_MitGesellAusschuss</t>
  </si>
  <si>
    <t>T2016_FunktLeistPersonal</t>
  </si>
  <si>
    <t>T2052_BezSonstLeist</t>
  </si>
  <si>
    <t>T2101_EinlagGesell</t>
  </si>
  <si>
    <t>T2302_AusschreibGesell</t>
  </si>
  <si>
    <t>T2303_RechwesGesell</t>
  </si>
  <si>
    <t>T2401_TerminGesell</t>
  </si>
  <si>
    <t>T2402_DokuGesell</t>
  </si>
  <si>
    <t>T2403_Kommunikation</t>
  </si>
  <si>
    <t>T2404_GrundlagDoku</t>
  </si>
  <si>
    <t>Adresse Planergemeinschaft</t>
  </si>
  <si>
    <t>Währung ändern S. 01</t>
  </si>
  <si>
    <r>
      <t xml:space="preserve">F3: </t>
    </r>
    <r>
      <rPr>
        <sz val="8"/>
        <color indexed="9"/>
        <rFont val="Arial"/>
        <family val="2"/>
      </rPr>
      <t>Gesamtleiter</t>
    </r>
  </si>
  <si>
    <t>1. Zweck der Planergemeinschaft</t>
  </si>
  <si>
    <t>2. Vertragsbestandteile / Rangordnung</t>
  </si>
  <si>
    <t xml:space="preserve">3. Beteiligung der Gesellschafter </t>
  </si>
  <si>
    <t>4. Beiträge der Gesellschafter</t>
  </si>
  <si>
    <t>5. Entschädigung für Gesellschafterleistungen</t>
  </si>
  <si>
    <t>6. Organisation, Geschäftsführung und Beschlussfassung</t>
  </si>
  <si>
    <t>7. Erfüllung und Haftung der Gesellschafter im Aussenverhältnis</t>
  </si>
  <si>
    <t>8. Versicherungen</t>
  </si>
  <si>
    <t>9. Streiterledigung und anwendbares Recht</t>
  </si>
  <si>
    <t>28. Unterschriften</t>
  </si>
  <si>
    <t>1. Forderungen</t>
  </si>
  <si>
    <t>2. Sachen</t>
  </si>
  <si>
    <t>1. Entschädigung für Arbeitsleistungen der Gesellschafter</t>
  </si>
  <si>
    <t>2. Entschädigung für besondere Gesellschafterleistungen</t>
  </si>
  <si>
    <t>3. Entschädigung für zur Verfügung gestelltes Personal</t>
  </si>
  <si>
    <t>4. Entschädigung für Betriebsmaterial, Inventar, Sonstiges</t>
  </si>
  <si>
    <t>5. Abrechnung innerhalb der Planergemeinschaft</t>
  </si>
  <si>
    <t>1.1 Pläne CAD</t>
  </si>
  <si>
    <t>1.2 Bauadministration</t>
  </si>
  <si>
    <t>1.2.1 Ausschreibung / -Vertrag</t>
  </si>
  <si>
    <t>1.2.3 Termine</t>
  </si>
  <si>
    <t>1.2.4 Dokumentation / Administration</t>
  </si>
  <si>
    <t>1.2.2 Projektrechnungswesen / Baubuchhaltung</t>
  </si>
  <si>
    <t>1.3 Kommunikation Gesellschafter / Netzwerkbetreiber</t>
  </si>
  <si>
    <t>2. Beschaffung / Ersellung Grundlagendokumenten</t>
  </si>
  <si>
    <t>Gesellschaftsvertrag für Planergemeinschaften SIA 112 LM</t>
  </si>
  <si>
    <t>T0501_Vorsitz</t>
  </si>
  <si>
    <t>T2301_CADGesell</t>
  </si>
  <si>
    <t>3. Verantwortung für Datensicherung</t>
  </si>
  <si>
    <t>4. Die Urheberrechte an den Daten</t>
  </si>
  <si>
    <t>benachrichtigen.</t>
  </si>
  <si>
    <t>Führung und Überwachung des ihr direkt unterstellten Personals.</t>
  </si>
  <si>
    <t>Erledigung des gesamten Korrespondenzverkehrs, einschliesslich der Einladungen und</t>
  </si>
  <si>
    <t>Protokollführung an Besprechungen und Ausarbeitung der notwendigen Berichte und</t>
  </si>
  <si>
    <t>Zwischenberichte an den Auftraggeber.</t>
  </si>
  <si>
    <t>Unverzügliche Information des Gesellschaftsausschusses über sämtliche wichtigen Ereignisse.</t>
  </si>
  <si>
    <t>h)</t>
  </si>
  <si>
    <t>Verwaltung der Betriebsbeiträge und allfälliger weiterer Gesellschaftereinlagen.</t>
  </si>
  <si>
    <t>i)</t>
  </si>
  <si>
    <t>Führung des gesamten Rechnungs- und Honorierungswesens gegenüber dem Auftraggeber</t>
  </si>
  <si>
    <t>und unter den Gesellschaftern.</t>
  </si>
  <si>
    <t>k)</t>
  </si>
  <si>
    <t>Führung der Buchhaltung und des Zahlungsverkehrs mit der Verpflichtung, vierteljährlich</t>
  </si>
  <si>
    <t>Rechenschaftsberichte zu erstellen.</t>
  </si>
  <si>
    <t>l)</t>
  </si>
  <si>
    <t>Weitere Aufgaben gemäss Hauptvertrag mit dem Auftraggeber.</t>
  </si>
  <si>
    <t>15.4</t>
  </si>
  <si>
    <t xml:space="preserve">Sofern der Gesellschaftsausschuss es nicht anders anordnet, berichtet die Kontrollstelle </t>
  </si>
  <si>
    <t>quartalsweise.</t>
  </si>
  <si>
    <t>16.1</t>
  </si>
  <si>
    <t>16.2</t>
  </si>
  <si>
    <t>den Beteiligungsquoten (Ziffer 3.1) erforderlich. Fehlt es an dieser doppelten Mehrheit, so ist</t>
  </si>
  <si>
    <t>der Entscheid auf die nächste Sitzung zu vertagen.</t>
  </si>
  <si>
    <t>gleichheit verfügt der Vorsitzende des Gesellschaftsausschusses über den Stichentscheid.</t>
  </si>
  <si>
    <t>16.3</t>
  </si>
  <si>
    <t>Nicht stimmberechtigt ist jeweils ein Gesellschafter, der vom Ausgang eines Beschlusses per-</t>
  </si>
  <si>
    <t>16.4</t>
  </si>
  <si>
    <t>Beschlüsse können schriftlich oder mündlich (auch telefonisch oder im Rahmen einer Sitzung)</t>
  </si>
  <si>
    <t>Protokoll. Zirkularbeschlüsse sind zulässig.</t>
  </si>
  <si>
    <t>Die Gesellschafter sind verpflichtet, die Interessen der Planergemeinschaft sorgfältig zu wahren,</t>
  </si>
  <si>
    <t>ihre volle Leistungskraft, ihre Kenntnisse und Erfahrungen zur Erreichung des Gesellschafts-</t>
  </si>
  <si>
    <t>zweckes einzusetzen und sich dabei gegenseitig zu unterstützen. Sie haften für die gleiche Sorg-</t>
  </si>
  <si>
    <t>falt, welche der Beauftragte anzuwenden hat (Art. 398 OR), wobei sie für das Verhalten ihrer</t>
  </si>
  <si>
    <t>Hilfspersonen und Beauftragten wie für eigenes haften.</t>
  </si>
  <si>
    <t xml:space="preserve">18. </t>
  </si>
  <si>
    <t>18.1</t>
  </si>
  <si>
    <t>Kein Gesellschafter darf zu seinem besonderen Vorteil Geschäfte betreiben, durch die der Zweck</t>
  </si>
  <si>
    <t>der Gesellschaft vereitelt oder beeinträchtigt würde (Art. 536 OR).</t>
  </si>
  <si>
    <t>18.2</t>
  </si>
  <si>
    <t>Ohne Einverständnis des Gesellschaftsausschusses ist es auch ausscheidenden Gesellschaftern</t>
  </si>
  <si>
    <t>untersagt, allein oder zusammen mit anderen Planern Leistungen anzubieten oder zu erbringen,</t>
  </si>
  <si>
    <t>die mit dem in diesem Gesellschaftsvertrag bezeichneten Projekt im Zusammenhang stehen.</t>
  </si>
  <si>
    <t>18.3</t>
  </si>
  <si>
    <t>Ohne Einverständnis des Gesellschaftsausschusses ist es sämtlichen Gesellschaftern untersagt,</t>
  </si>
  <si>
    <t>der Planergemeinschaft zur Verfügung gestelltes Kader- und Betriebspersonal abzuwerben, und</t>
  </si>
  <si>
    <t>zwar solange, bis sämtliche Arbeiten zur Erfüllung des Gesellschaftszweckes abgeschlossen und</t>
  </si>
  <si>
    <t>die Planergemeinschaft aufgelöst ist.</t>
  </si>
  <si>
    <t>19.1</t>
  </si>
  <si>
    <t>Jeder geschäftsführende Gesellschafter ist verpflichtet, einem anderen Gesellschafter jederzeit</t>
  </si>
  <si>
    <t>über seine Geschäftsführung Rechenschaft abzulegen, insbesondere in die Tätigkeit, in die</t>
  </si>
  <si>
    <t>Geschäftsbücher und -papiere der Gesellschaft Einsicht zu gewähren und auf Verlangen hin eine</t>
  </si>
  <si>
    <t>Übersicht über den Stand des gemeinschaftlichen Vermögens zu ermöglichen.</t>
  </si>
  <si>
    <t>bewahrung</t>
  </si>
  <si>
    <t>19.2</t>
  </si>
  <si>
    <t>Jeder geschäftsführende Gesellschafter ist verpflichtet, die gesetzlich vorgeschriebenen Ge-</t>
  </si>
  <si>
    <t>schäftsbücher und -papiere sowie die technischen Akten während der Dauer von 10 Jahren nach</t>
  </si>
  <si>
    <t>Auflösung der Planergemeinschaft in geeigneter Form aufzubewahren.</t>
  </si>
  <si>
    <t>Die Gesellschafter verpflichten sich gegenseitig, die im Rahmen der Zusammenarbeit in Erfahrung</t>
  </si>
  <si>
    <t>gebrachten Geschäftsgeheimnisse, Know-how, Patente oder sonstiges geistiges Eigentum nicht</t>
  </si>
  <si>
    <t>weiterzuverwenden und nicht an Dritte weiterzugeben.</t>
  </si>
  <si>
    <t>Jeder Gesellschafter hat durch geeignete Massnahmen dafür zu sorgen, dass weder von seinen</t>
  </si>
  <si>
    <t>Angestellten, Hilfspersonen, Subplanern noch von deren Vertretern solche Geschäftsgeheimnisse,</t>
  </si>
  <si>
    <t>Know-how, Patente oder sonstiges geistiges Eigentum weiterverwendet oder weitergegeben</t>
  </si>
  <si>
    <t>werden.</t>
  </si>
  <si>
    <t>21.1</t>
  </si>
  <si>
    <t>Erfüllung: Jeder Gesellschafter ist verpflichtet, die von ihm vertraglich übernommenen Leistungen</t>
  </si>
  <si>
    <t>Erfüllung und</t>
  </si>
  <si>
    <t>gehörig zu erbringen. Behindert bzw. gefährdet ein Gesellschafter durch unrationelle oder nicht</t>
  </si>
  <si>
    <t>Hauptvertrages mit dem Auftraggeber oder des Gesellschaftsvertrages, so entscheidet der Gesell-</t>
  </si>
  <si>
    <t>schaftsausschuss nach Anhören der betreffenden Partei über die zu treffenden Massnahmen (z.B.</t>
  </si>
  <si>
    <t>Beizug von zusätzlichem Personal, Auswechseln des Personals, andere geeignete Massnahmen)</t>
  </si>
  <si>
    <t>und setzt dem fehlbaren Gesellschafter eine angemessene Frist zur Verbesserung. Kommt der</t>
  </si>
  <si>
    <t>fehlbare Gesellschafter dieser Aufforderung zur Verbesserung nicht fristgerecht nach, oder dauert</t>
  </si>
  <si>
    <t>die Behinderung oder Gefährdung trotz der getroffenen Massnahmen an, so ist der Gesellschafts-</t>
  </si>
  <si>
    <t xml:space="preserve">ausschuss berechtigt, die betreffenden Leistungen selbst zu erbringen oder durch einen Dritten </t>
  </si>
  <si>
    <t>Gesellschafter / Firma:</t>
  </si>
  <si>
    <t>betreffend folgendes Projekt:</t>
  </si>
  <si>
    <t>ausführen zu lassen. Der fehlbare Gesellschafter hat die Kosten und den Schaden, welche durch</t>
  </si>
  <si>
    <t>die Ersatzvornahme und sein sonstiges fehlbares Verhalten entstanden sind, zu übernehmen.</t>
  </si>
  <si>
    <t xml:space="preserve">21.2 </t>
  </si>
  <si>
    <t>Haftung: Im Aussenverhältnis, d.h. dem Auftraggeber gegenüber, bestimmt sich die Haftung der</t>
  </si>
  <si>
    <t>Gesellschafter für die vertragsgemässe Erfüllung nach Massgabe des Hauptvertrages.</t>
  </si>
  <si>
    <t>Im Innenverhältnis haftet jeder Gesellschafter für den von ihm verursachten Schaden, wobei er</t>
  </si>
  <si>
    <t>das Verhalten seiner Hilfspersonen und beigezogenen Beauftragten (z.B. Subplaner usw.) als</t>
  </si>
  <si>
    <t>eigenes Verhalten zu vertreten hat.</t>
  </si>
  <si>
    <t>Kann ein Schaden einem Verursacher nicht zugeordnet werden, so ist dieser von den Gesell-</t>
  </si>
  <si>
    <t>schaftern im Verhältnis ihrer Beteiligungsquoten zu tragen.</t>
  </si>
  <si>
    <t>Konventionalstrafen und sonstige Pönalen, die von der Planergemeinschaft wegen Verspätungen</t>
  </si>
  <si>
    <t>oder aus anderen Gründen zu bezahlen sind, müssen von demjenigen Gesellschafter übernom-</t>
  </si>
  <si>
    <t>men werden, welcher die Verspätung verursacht oder sonstwie den Grund gesetzt hat. Haben</t>
  </si>
  <si>
    <t>mehrere Parteien die Bezahlung von Konventionalstrafen oder sonstigen Pönalen verursacht, so</t>
  </si>
  <si>
    <t>entspricht ihre Zahlungspflicht dem Umfang der von ihnen gesetzten Teilursache.</t>
  </si>
  <si>
    <t>FF_Nr</t>
  </si>
  <si>
    <t>FF_Name</t>
  </si>
  <si>
    <t>FF_Blatt</t>
  </si>
  <si>
    <t>FF_Zeile</t>
  </si>
  <si>
    <t>FF_Spalte</t>
  </si>
  <si>
    <t>FF_Typ</t>
  </si>
  <si>
    <t>01</t>
  </si>
  <si>
    <t>cbo</t>
  </si>
  <si>
    <t>Adressen</t>
  </si>
  <si>
    <t>Projekte</t>
  </si>
  <si>
    <t>chk</t>
  </si>
  <si>
    <t>txt</t>
  </si>
  <si>
    <t>FF_Eingabe</t>
  </si>
  <si>
    <t>03</t>
  </si>
  <si>
    <t>04</t>
  </si>
  <si>
    <t>05</t>
  </si>
  <si>
    <t>06</t>
  </si>
  <si>
    <t>07</t>
  </si>
  <si>
    <t>Feld</t>
  </si>
  <si>
    <t>Inhalt_D</t>
  </si>
  <si>
    <t>Inhalt_F</t>
  </si>
  <si>
    <t>Inhalt_I</t>
  </si>
  <si>
    <t>Inhalt_E</t>
  </si>
  <si>
    <t>FF_Ref</t>
  </si>
  <si>
    <t>Titel_D</t>
  </si>
  <si>
    <t>Titel_F</t>
  </si>
  <si>
    <t>Titel_I</t>
  </si>
  <si>
    <t>Titel_E</t>
  </si>
  <si>
    <t>Kommentar_D</t>
  </si>
  <si>
    <t>Kommentar_F</t>
  </si>
  <si>
    <t>Kommentar_I</t>
  </si>
  <si>
    <t>Kommentar_E</t>
  </si>
  <si>
    <t>Projektbezeichnung</t>
  </si>
  <si>
    <t>betreffend Projekt:</t>
  </si>
  <si>
    <t>abgeschlossenen Vertrages (Hauptvertrag) vom:</t>
  </si>
  <si>
    <t>«Besondere Bestimmungen» der vorliegenden Vertragsurkunde mit den Anhängen Nrn:</t>
  </si>
  <si>
    <t>Vertrags-
bestandteile /
Rangordnung</t>
  </si>
  <si>
    <t>Betriebsbeitrag:</t>
  </si>
  <si>
    <t>Dieser Gesellschaftsvertrag wird</t>
  </si>
  <si>
    <t>-fach gleichlautend ausgestellt und unterzeichnet:</t>
  </si>
  <si>
    <t>15</t>
  </si>
  <si>
    <t>17</t>
  </si>
  <si>
    <t>19</t>
  </si>
  <si>
    <t>20</t>
  </si>
  <si>
    <t>21</t>
  </si>
  <si>
    <t>C</t>
  </si>
  <si>
    <t>D</t>
  </si>
  <si>
    <t>Geschäftsführung</t>
  </si>
  <si>
    <t>Recht</t>
  </si>
  <si>
    <t>und anwendbares</t>
  </si>
  <si>
    <t>Organisation und</t>
  </si>
  <si>
    <t>Sorgfaltsplichten</t>
  </si>
  <si>
    <t>der Gesellschafter</t>
  </si>
  <si>
    <t>Konkurrenzverbot</t>
  </si>
  <si>
    <t>und sonstige</t>
  </si>
  <si>
    <t>Treuepflichten</t>
  </si>
  <si>
    <t>Pflicht zur Rechen-</t>
  </si>
  <si>
    <t>schaftsablegung</t>
  </si>
  <si>
    <t>und zur Aktenauf-</t>
  </si>
  <si>
    <t>Abnahmen usw.).</t>
  </si>
  <si>
    <t>rung oder eines Zahlungsausfalles, wie wenn sie unmittelbar mit dem Auftraggeber einen Vertrag</t>
  </si>
  <si>
    <t>abgeschlossen hätten.</t>
  </si>
  <si>
    <t>22.1</t>
  </si>
  <si>
    <t>Garantien</t>
  </si>
  <si>
    <t>Versicherungen /</t>
  </si>
  <si>
    <t>Vor Abgabe des Angebotes resp. Unterzeichnung des Hauptvertrages prüfen die Gesellschafter</t>
  </si>
  <si>
    <t>eingereicht wird.</t>
  </si>
  <si>
    <t>beim Tod eines Gesellschafters bzw. wenn die Firma eines Gesellschafters aufgelöst wird.</t>
  </si>
  <si>
    <t>wenn über einen Gesellschafter der Konkurs eröffnet wird resp. ein Nachlassstundungsgesuch</t>
  </si>
  <si>
    <t>wenn ein Gesellschafter (trotz Mahnung) vertragswidrig seine Zahlungen einstellt.</t>
  </si>
  <si>
    <t>Die Planergemeinschaft schliesst auf ihren Namen eine Konsortialversicherung (Betriebshaft-</t>
  </si>
  <si>
    <t>pflicht) ab. Die Höhe der Deckungssumme und die Selbstbehalte sind in Ziffer 8 festzulegen.</t>
  </si>
  <si>
    <t>gemeinsam, ob und in welchem Umfang es angebracht und erforderlich ist, zusätzlich gemein-</t>
  </si>
  <si>
    <t>same Versicherungspolicen abzuschliessen.</t>
  </si>
  <si>
    <t>Im übrigen ist jeder Gesellschafter für seinen Leistungsanteil für vollständige Versicherungsdeck-</t>
  </si>
  <si>
    <t>ung verantwortlich und trägt alle Prämien und Kosten, die sich aus dieser Versicherungsdeckung</t>
  </si>
  <si>
    <t>ergeben.</t>
  </si>
  <si>
    <t>Ort</t>
  </si>
  <si>
    <t>Soweit sich aus dem vorliegenden Gesellschaftsvertrag mit seinen vereinbarten Bestandteilen nichts anderes ergibt, gelten die einschlägigen Bestimmungen des Schweizerischen Obligationenrechts; zwingende Bestimmungen des Gesetzes gehen dem vereinbarten Vertragsinhalt vor (z.B. Art. 100 Abs. 2 OR / 101 Abs. 3 OR).</t>
  </si>
  <si>
    <t>Für die von den einzelnen Gesellschaftern und deren allfälligen Subplanern zu erbringenden Arbeitsleistungen gelten die Bestimmungen in Ziffer 12.3 bis 12.5. Die Arbeitsleistungen sind in Anhang 1 näher spezifiziert, deren Entschädigung in Anhang 3.</t>
  </si>
  <si>
    <t>Weitere Gesellschafterbeiträge (z.B. Sachen oder Forderungen) sind in Anhang 2 näher spezifiziert.</t>
  </si>
  <si>
    <t>Beteiligung der Gesellschafter</t>
  </si>
  <si>
    <t>Vorsitzende(n):</t>
  </si>
  <si>
    <t xml:space="preserve">als </t>
  </si>
  <si>
    <t>Die Regeln über die Beschlussfassung richten sich nach Ziffer 16 vorbehältlich nachfolgender Bestimmungen:</t>
  </si>
  <si>
    <t>Im Verhältnis zu Dritten (z.B. gegenüber dem Hauptauftraggeber oder Subplanern) verpflichten sich die Gesellschafter wie folgt</t>
  </si>
  <si>
    <t>als Solidarschuldner zur Erfüllung aller im Vertrag mit dem Auftraggeber übernommenen Leistungen; sie haften für die Folgen von Vertragsverletzungen nach Massgabe des Schweizerischen Obligationenrechts.</t>
  </si>
  <si>
    <t>7.
Erfüllung und
Haftung der
Gesellschafter im
Aussenverhältnis</t>
  </si>
  <si>
    <t>als Solidarschuldner zur Erfüllung aller im Vertrag mit dem Auftraggeber übernommenen Leistungen; soweit der eine Gesellschafter für eine Vertragsverletzung eines anderen Gesellschafters einzustehen hat, haftet er jedoch höchstens bis zum Betrag seiner Beteiligungsquote gemäss 3.1.</t>
  </si>
  <si>
    <t>als separate Schuldner, indem jeder Gesellschafter sich nur zur Erfüllung der von ihm selber im Vertrag mit dem Auftraggeber versprochenen Leistungen verpflichtet und gegenüber dem Auftraggeber keine Solidarschuldnerschaft der Gesellschafter besteht.</t>
  </si>
  <si>
    <r>
      <t>(</t>
    </r>
    <r>
      <rPr>
        <i/>
        <sz val="9"/>
        <rFont val="Arial"/>
        <family val="2"/>
      </rPr>
      <t>Achtung:</t>
    </r>
    <r>
      <rPr>
        <sz val="9"/>
        <rFont val="Arial"/>
        <family val="2"/>
      </rPr>
      <t xml:space="preserve"> Massgeblich für den Umfang der Haftung im Aussenverhältnis ist die Abmachung im Vertrag mit dem Dritten, nicht die in diesem Gesellschaftsvertrag pro memoria erwähnte Haftungsregelung.)</t>
    </r>
  </si>
  <si>
    <t>Sind dem Auftraggeber gegenüber Garantien oder Bürgschaften zu stellen, tragen die Gesell-</t>
  </si>
  <si>
    <t>schafter die anfallenden Kosten gegenüber der garantierenden bzw. bürgenden Bank im Verhält-</t>
  </si>
  <si>
    <t>nis ihrer Beteiligungsquote. Werden Sicherheiten in Anspruch genommen, ist der daraus entste-</t>
  </si>
  <si>
    <t>hende Schaden von den Gesellschaftern nach der Verantwortlichkeits- und Haftungsordnung von</t>
  </si>
  <si>
    <t>Ziffer 21 zu übernehmen.</t>
  </si>
  <si>
    <t>Die Übertragung von Rechten und Pflichten aus diesem Gesellschaftsvertrag sowie die Abtretung</t>
  </si>
  <si>
    <t>von Forderungen an einen Dritten ist nur mit dem schriftlichen Einverständnis aller Mitglieder des</t>
  </si>
  <si>
    <t>Gesellschaftsausschusses zulässig.</t>
  </si>
  <si>
    <t>Mangels anderer Vereinbarung gehören die Urheberrechte an den Plänen und an den weiteren</t>
  </si>
  <si>
    <t>Dokumenten dem Gesellschafter, von dem sie stammen.</t>
  </si>
  <si>
    <t>Jeder Gesellschafter trägt die im Zusammenhang mit der Erfüllung des Hauptvertrages und die-</t>
  </si>
  <si>
    <t>sem Gesellschaftsvertrag anfallenden Steuem oder Abgaben für den von ihm erbrachten Leis-</t>
  </si>
  <si>
    <t>tungsanteil. Nicht zuordnungsfähige Steuern und Abgaben sind von den Gesellschaftern im Ver-</t>
  </si>
  <si>
    <t>hältnis ihrer Beteiligungsquote zu tragen.</t>
  </si>
  <si>
    <t>Ein Gesellschafter scheidet aus und die übrigen Gesellschafter setzen die Planergemeinschaft</t>
  </si>
  <si>
    <t>wenn die übrigen Gesellschafter einstimmig aus wichtigen Gründen den sofortigen Ausschluss</t>
  </si>
  <si>
    <t>eines Gesellschafters beschliessen.</t>
  </si>
  <si>
    <t>wenn ein Gesellschafter aus wichtigen Gründen im Sinne von Art. 545 Abs. 2 OR seinen</t>
  </si>
  <si>
    <t>Austritt erklärt.</t>
  </si>
  <si>
    <t>Stichtag des Ausscheidens und des Erlöschens der Mitgliedschaftsrechte ist der Tag des Ein-</t>
  </si>
  <si>
    <t>trittes des Ausscheidungsgrundes bei Fällen von Konkurs, Nachlassstundungsgesuch und Zah-</t>
  </si>
  <si>
    <t>FF_Blatt_E</t>
  </si>
  <si>
    <t>FF_Section_E</t>
  </si>
  <si>
    <t>FF_Blatt_R</t>
  </si>
  <si>
    <t>FF_Section_R</t>
  </si>
  <si>
    <t>*</t>
  </si>
  <si>
    <t>* Zutreffendes ankreuzen und wenn nötig ergänzen.</t>
  </si>
  <si>
    <t>Leistungen</t>
  </si>
  <si>
    <t>2.1</t>
  </si>
  <si>
    <t>Datum und Unterschriftenkürzel der Vertragsparteien</t>
  </si>
  <si>
    <t>-</t>
  </si>
  <si>
    <t>2.3</t>
  </si>
  <si>
    <t>2.2</t>
  </si>
  <si>
    <t>Datenaustausch und -sicherung</t>
  </si>
  <si>
    <t>10</t>
  </si>
  <si>
    <t>11</t>
  </si>
  <si>
    <t>12</t>
  </si>
  <si>
    <t>Versicherungen</t>
  </si>
  <si>
    <t>Konsortialversicherung</t>
  </si>
  <si>
    <t>Streiterledigung und anwendbares Recht</t>
  </si>
  <si>
    <t>13.1</t>
  </si>
  <si>
    <t>Mediation</t>
  </si>
  <si>
    <t>13.2</t>
  </si>
  <si>
    <t>Gerichtsbarkeit</t>
  </si>
  <si>
    <t>13.3</t>
  </si>
  <si>
    <t>Anwendbares Recht</t>
  </si>
  <si>
    <t>Haftung</t>
  </si>
  <si>
    <t>Werden im Hauptvertrag mit dem Auftraggeber verlangte Leistungsvorgaben nicht erreicht bzw.</t>
  </si>
  <si>
    <t>nicht eingehalten, haftet der hierfür verantwortliche Gesellschafter allein.</t>
  </si>
  <si>
    <t>21.3</t>
  </si>
  <si>
    <t>Risikoverteilung im Innenverhältnis: Die Gesellschafter tragen im lnnenverhältnis für ihren Leis-</t>
  </si>
  <si>
    <t>tungsanteil das gesamte technische und wirtschaftliche Risiko, insbesondere die Gefahr des zu-</t>
  </si>
  <si>
    <t>fälligen Untergangs und der zufälligen Verschlechterung sowie die Gefahr einer Zahlungsverzöge-</t>
  </si>
  <si>
    <t xml:space="preserve">21.4 </t>
  </si>
  <si>
    <t>Abwehr von Ansprüchen: Falls gegen einen Gesellschafter im Zusammenhang mit der Abwicklung</t>
  </si>
  <si>
    <t>des Hauptvertrages oder des vorliegenden Vertrages vom Auftraggeber oder von Dritten Ansprü-</t>
  </si>
  <si>
    <t>che erhoben werden, so hat die betreffende Partei unverzüglich den Gesellschaftsausschuss</t>
  </si>
  <si>
    <t>zu benachrichtigen. Der Gesellschaftsausschuss trifft daraufhin unverzüglich die erforderlichen</t>
  </si>
  <si>
    <t>Massnahmen, wobei sämtliche Gesellschafter verpflichtet sind, sich gegenseitig zu unterstützen,</t>
  </si>
  <si>
    <t>Kein Gesellschafter kann Ansprüche des Auftraggebers oder Dritter, die ganz oder teilweise von</t>
  </si>
  <si>
    <t>ses anerkennen.</t>
  </si>
  <si>
    <t xml:space="preserve">21.5 </t>
  </si>
  <si>
    <t>Aktivprozesse: Beschliesst der Gesellschaftsausschuss mit dem erforderlichen Quorum, gegen</t>
  </si>
  <si>
    <t>den Auftraggeber resp. gegen Dritte gerichtlich vorzugehen (Ziffer 15.2 lit. b), so ist jeder Gesell-</t>
  </si>
  <si>
    <t>schafter verpflichtet, als Partei an einem Prozess teilzunehmen.</t>
  </si>
  <si>
    <t>Nr</t>
  </si>
  <si>
    <t>Name</t>
  </si>
  <si>
    <t>Firma</t>
  </si>
  <si>
    <t>ID</t>
  </si>
  <si>
    <t>Copyright</t>
  </si>
  <si>
    <t xml:space="preserve"> </t>
  </si>
  <si>
    <t>Nr. 1012/2</t>
  </si>
  <si>
    <t>Name der Planergemeinschaft (Kurzbezeichnung):</t>
  </si>
  <si>
    <t>Adresse:</t>
  </si>
  <si>
    <t>Inhalt</t>
  </si>
  <si>
    <t>A.</t>
  </si>
  <si>
    <t>1.</t>
  </si>
  <si>
    <t>Zweck der Planergemeinschaft</t>
  </si>
  <si>
    <t>Besondere</t>
  </si>
  <si>
    <t>2.</t>
  </si>
  <si>
    <t>Vertragsbestandteile / Rangordnung</t>
  </si>
  <si>
    <t>Bestimmungen</t>
  </si>
  <si>
    <t>3.</t>
  </si>
  <si>
    <t xml:space="preserve">Beteiligung der Gesellschafter </t>
  </si>
  <si>
    <t>4.</t>
  </si>
  <si>
    <t>Beiträge der Gesellschafter</t>
  </si>
  <si>
    <t>5.</t>
  </si>
  <si>
    <t>Entschädigung für Gesellschafterleistungen</t>
  </si>
  <si>
    <t>6.</t>
  </si>
  <si>
    <t>Organisation, Geschäftsführung und Beschlussfassung</t>
  </si>
  <si>
    <t>7.</t>
  </si>
  <si>
    <t>Erfüllung und Haftung der Gesellschafter im Aussenverhältnis</t>
  </si>
  <si>
    <t>8.</t>
  </si>
  <si>
    <t>9.</t>
  </si>
  <si>
    <t>B.</t>
  </si>
  <si>
    <t>10.</t>
  </si>
  <si>
    <t xml:space="preserve">Rechtsform, Vertragsbestandteile und Adresse </t>
  </si>
  <si>
    <t>Allgemeine</t>
  </si>
  <si>
    <t>11.</t>
  </si>
  <si>
    <t>Beteiligungsquote</t>
  </si>
  <si>
    <t>12.</t>
  </si>
  <si>
    <t>13.</t>
  </si>
  <si>
    <t>Beizug von Subplanern</t>
  </si>
  <si>
    <t>14.</t>
  </si>
  <si>
    <t>Detaillierter Beschrieb der Arbeitsleistungen der einzelnen Gesellschafter und allfälliger Subplaner</t>
  </si>
  <si>
    <t>T1505_DetailBeschrieb_1</t>
  </si>
  <si>
    <t>T1505_DetailBeschrieb_2</t>
  </si>
  <si>
    <t>T1505_DetailBeschrieb_3</t>
  </si>
  <si>
    <t>Anhang1-2</t>
  </si>
  <si>
    <t>Anhang1-3</t>
  </si>
  <si>
    <t>Anhang3-2</t>
  </si>
  <si>
    <t>Anhang3-3</t>
  </si>
  <si>
    <t>T1901_EntschLeistung_1</t>
  </si>
  <si>
    <t>T1901_EntschLeistung_2</t>
  </si>
  <si>
    <t>T1901_EntschLeistung_3</t>
  </si>
  <si>
    <t xml:space="preserve">Entschädigung für Gesellschafterleistungen </t>
  </si>
  <si>
    <t>15.</t>
  </si>
  <si>
    <t xml:space="preserve">Organisation und Geschäftsführung </t>
  </si>
  <si>
    <t>16.</t>
  </si>
  <si>
    <t>Beschlussfassung</t>
  </si>
  <si>
    <t>17.</t>
  </si>
  <si>
    <t>Sorgfaltspflichten der Gesellschafter</t>
  </si>
  <si>
    <t>18.</t>
  </si>
  <si>
    <t>Konkurrenzverbot und sonstige Treuepflichten der Gesellschafter</t>
  </si>
  <si>
    <t>19.</t>
  </si>
  <si>
    <t>Pflicht zur Rechenschaftsablegung und zur Aktenaufbewahrung</t>
  </si>
  <si>
    <t>20.</t>
  </si>
  <si>
    <t>Geheimhaltung</t>
  </si>
  <si>
    <t>21.</t>
  </si>
  <si>
    <t>Erfüllung und Haftung</t>
  </si>
  <si>
    <t>22.</t>
  </si>
  <si>
    <t>Versicherungen / Garantien</t>
  </si>
  <si>
    <t>Geschäfts-</t>
  </si>
  <si>
    <t>In einem Streitfall wird vor der Anrufung eines Gerichtes eine Mediation durchgeführt.</t>
  </si>
  <si>
    <t>Die Mediatorin / der Mediator wird bei Bedarf bestimmt.</t>
  </si>
  <si>
    <t>Zuständig für die gerichtliche Beurteilung von Streitigkeiten aus diesem Gesellschafts-</t>
  </si>
  <si>
    <t>vertrag sind:</t>
  </si>
  <si>
    <t>23.</t>
  </si>
  <si>
    <t>Abtretung von Rechten und Pflichten</t>
  </si>
  <si>
    <t>24.</t>
  </si>
  <si>
    <t>Urheberrechte</t>
  </si>
  <si>
    <t>25.</t>
  </si>
  <si>
    <t>Steuern</t>
  </si>
  <si>
    <t>26.</t>
  </si>
  <si>
    <t>Ausscheiden eines Gesellschafters</t>
  </si>
  <si>
    <t>27.</t>
  </si>
  <si>
    <t>Vertragsgültigkeit und Vertragsdauer</t>
  </si>
  <si>
    <t>28.</t>
  </si>
  <si>
    <t>Unterschriften</t>
  </si>
  <si>
    <t>Anhänge</t>
  </si>
  <si>
    <t>Arbeitsleistungen der Gesellschafter und allfälliger Subplaner</t>
  </si>
  <si>
    <t>Weitere Beiträge der Gesellschafter</t>
  </si>
  <si>
    <t>Besondere Bestimmungen</t>
  </si>
  <si>
    <t>Die Gesellschafter schliessen sich zur Erfüllung des folgenden Vertrages oder der folgenden</t>
  </si>
  <si>
    <t>Leistungen zusammen</t>
  </si>
  <si>
    <t>Zur Erfüllung des mit dem Auftraggeber:</t>
  </si>
  <si>
    <t>Zur Erfüllung der nachstehend umschriebenen Leistungen:</t>
  </si>
  <si>
    <t>T0104_AdresseTel</t>
  </si>
  <si>
    <t>T0105_Projekt</t>
  </si>
  <si>
    <t>AdressenTel</t>
  </si>
  <si>
    <t>Tel/Fax/eMail wählen oder direkt eingeben</t>
  </si>
  <si>
    <t>Tel/Fax/eMail Planergemeinschaft</t>
  </si>
  <si>
    <t>Vereinbarte Bestandteile des Gesellschaftsvertrages sind in folgender Rangordnung</t>
  </si>
  <si>
    <t>«Allgemeine Bestimmungen» der vorliegenden Vertragsurkunde</t>
  </si>
  <si>
    <t>2.4</t>
  </si>
  <si>
    <t>2.5</t>
  </si>
  <si>
    <t>3.1</t>
  </si>
  <si>
    <t>Beteiligungsquoten</t>
  </si>
  <si>
    <t>Gesellschafter</t>
  </si>
  <si>
    <t>Firma:</t>
  </si>
  <si>
    <t>Beteiligung in %:</t>
  </si>
  <si>
    <t>Total:</t>
  </si>
  <si>
    <t>3.2</t>
  </si>
  <si>
    <t>Anteil an Gewinn und Verlust</t>
  </si>
  <si>
    <t>im Verhältnis der Beteiligungsquote gemäss Ziffer 3.1</t>
  </si>
  <si>
    <t>im Verhältnis der tatsächlichen Beiträge im Zeitpunkt der Liquidation der Gesellschaft</t>
  </si>
  <si>
    <t>4.1</t>
  </si>
  <si>
    <t>Finanzielle Beiträge</t>
  </si>
  <si>
    <t>Beiträge der</t>
  </si>
  <si>
    <t>a)</t>
  </si>
  <si>
    <t>Einlagen der Gesellschafter:</t>
  </si>
  <si>
    <t>b)</t>
  </si>
  <si>
    <t>c)</t>
  </si>
  <si>
    <t>Fremdkapital der Planergemeinschaft (inkl. Bankverbindung):</t>
  </si>
  <si>
    <t>4.2</t>
  </si>
  <si>
    <t>Beiträge in Form von Arbeitsleistungen</t>
  </si>
  <si>
    <t>4.3</t>
  </si>
  <si>
    <t>Personal- und Inventarbeiträge</t>
  </si>
  <si>
    <t>Die Gesellschafter stellen Personal und Inventar gemäss Ziffer 12.6 zur Verfügung.</t>
  </si>
  <si>
    <t>4.4</t>
  </si>
  <si>
    <t>Weitere Gesellschafterbeiträge</t>
  </si>
  <si>
    <t>Die Entschädigung für Gesellschafterleistungen richtet sich nach Ziffer 14 und Anhang 3.</t>
  </si>
  <si>
    <t>Entschädigung</t>
  </si>
  <si>
    <t>Gesellschafter-</t>
  </si>
  <si>
    <t>leistungen</t>
  </si>
  <si>
    <t>6.1</t>
  </si>
  <si>
    <t>Organisation (vgl. Ziffer 15)</t>
  </si>
  <si>
    <t>Organisation,</t>
  </si>
  <si>
    <t>führung und</t>
  </si>
  <si>
    <t>6.11</t>
  </si>
  <si>
    <t>Gesellschafterversammlung (vgl. Ziffer 15.1)</t>
  </si>
  <si>
    <t>6.12</t>
  </si>
  <si>
    <t>Gesellschaftsausschuss (vgl. Ziffer 15.2)</t>
  </si>
  <si>
    <t>Die Gesellschafterversammlung delegiert in den Gesellschaftsausschuss</t>
  </si>
  <si>
    <t>Stellvertreter</t>
  </si>
  <si>
    <t>Zeichnungsberechtigung</t>
  </si>
  <si>
    <t>(einzeln / kollektiv zu</t>
  </si>
  <si>
    <t>zweien)</t>
  </si>
  <si>
    <t>(i.d.R. Gesamtleiter)</t>
  </si>
  <si>
    <t>als Mitglied:</t>
  </si>
  <si>
    <t>6.13</t>
  </si>
  <si>
    <t>Gesamtleiter (vgl. Ziffer 15.3)</t>
  </si>
  <si>
    <t>Der Gesamtleiter führt die ihm in Ziffer 15.3 zugewiesenen Geschäfte (Art. 535 OR).</t>
  </si>
  <si>
    <t>6.14</t>
  </si>
  <si>
    <t>Kontrollstelle (vgl. Ziffer 15.4)</t>
  </si>
  <si>
    <t>6.15</t>
  </si>
  <si>
    <t>Für den Datenaustausch und die Datensicherung gilt Anhang 4.</t>
  </si>
  <si>
    <t>6.2</t>
  </si>
  <si>
    <t>Beschlussfassung (vgl. Ziffer 16)</t>
  </si>
  <si>
    <t>in Prozenten</t>
  </si>
  <si>
    <t>Kontroll</t>
  </si>
  <si>
    <t xml:space="preserve">Als Mediatorin / Mediator wird eingesetzt:  </t>
  </si>
  <si>
    <t>8.1</t>
  </si>
  <si>
    <t>Versicherungsgesellschaft:</t>
  </si>
  <si>
    <t>Deckungssumme</t>
  </si>
  <si>
    <t>Selbstbehalt</t>
  </si>
  <si>
    <t>Personen- und Sachschäden:</t>
  </si>
  <si>
    <t>Bautenschäden:</t>
  </si>
  <si>
    <t>Vermögensschäden:</t>
  </si>
  <si>
    <t>8.2</t>
  </si>
  <si>
    <t>Bauwesenversicherung (des Auftraggebers)</t>
  </si>
  <si>
    <t>Deckungssumme:</t>
  </si>
  <si>
    <t>Selbstbehalt:</t>
  </si>
  <si>
    <t>Anteil der Planergemeinschaft:</t>
  </si>
  <si>
    <t>8.3</t>
  </si>
  <si>
    <t>Weitere Vereinbarungen (weitere Versicherungen, Garantien, Gebühren, usw.)</t>
  </si>
  <si>
    <t>9.1</t>
  </si>
  <si>
    <t>Streiterledigung</t>
  </si>
  <si>
    <t>9.2</t>
  </si>
  <si>
    <t>die ordentlichen Gerichte</t>
  </si>
  <si>
    <t>ein Schiedsgericht gemäss Richtlinie SIA 150</t>
  </si>
  <si>
    <t>9.3</t>
  </si>
  <si>
    <t>Gerichtsstand / Sitz des Schiedsgerichts</t>
  </si>
  <si>
    <t>9.4</t>
  </si>
  <si>
    <t>Allgemeine Bestimmungen</t>
  </si>
  <si>
    <t>10.1</t>
  </si>
  <si>
    <t>Mit dem vorliegenden Gesellschaftsvertrag verbinden sich die Parteien zu einer Planergemein-</t>
  </si>
  <si>
    <t>Rechtsform,</t>
  </si>
  <si>
    <t>schaft in der Rechtsform einer einfachen Gesellschaft. Sämtliche Gesellschafter verpflichten sich,</t>
  </si>
  <si>
    <t>zur Erreichung des Geschäftszweckes mitzuwirken und beizutragen.</t>
  </si>
  <si>
    <t>10.2</t>
  </si>
  <si>
    <t>Soweit die Rechtsbeziehungen der Gesellschafter untereinander nicht durch den vorliegenden</t>
  </si>
  <si>
    <t>Gesellschaftsvertrag und durch die weiteren Vertragsgegenstand bildenden Bestandteile (Ziffer 2)</t>
  </si>
  <si>
    <t>geregelt sind, finden die gesetzlichen Vorschriften des Schweizerischen Obligationenrechts,</t>
  </si>
  <si>
    <t xml:space="preserve">insbesondere der Art. 530–551 OR über die einfache Gesellschaft ergänzend Anwendung. Bei </t>
  </si>
  <si>
    <t>Widersprüchen zwischen den einzelnen Vertragsbestandteilen gilt die Rangfolge gemäss Ziffer 2.</t>
  </si>
  <si>
    <t>10.3</t>
  </si>
  <si>
    <t>Als Adresse der Planergemeinschaft gilt der Sitz des als Gesamtleiter eingesetzten Gesellschafters.</t>
  </si>
  <si>
    <t>Gewinn und Verlust im Verhältnis der in Ziffer 3.1 festgelegten Beteiligungsquoten.</t>
  </si>
  <si>
    <t>12.1</t>
  </si>
  <si>
    <t>Die Gesellschafter stellen der Planergemeinschaft die zur Erreichung des Gesellschaftszweckes</t>
  </si>
  <si>
    <t>erforderlichen finanziellen Beiträge gemäss Ziffer 4.1 zur Verfügung. Diese sind auf ein Bankkonto</t>
  </si>
  <si>
    <t>zu überweisen, das auf den Namen der Planergemeinschaft lautet.</t>
  </si>
  <si>
    <t>12.2</t>
  </si>
  <si>
    <t>Reichen die nach Ziffer 4.1 vorgesehenen Geldmittel nicht aus, beschafft die Planergemeinschaft</t>
  </si>
  <si>
    <t>die zusätzlich benötigten Mittel durch weitere Eigenmittel, nötigenfalls durch Bankkredite. Die</t>
  </si>
  <si>
    <t>(Art. 531 Abs. 2 OR). Über Notwendigkeit und Höhe zusätzlich benötigter Mittel entscheidet der</t>
  </si>
  <si>
    <t>Gesellschaftsausschuss aufgrund der konkreten Erfordernisse zur Erreichung des Gesell-</t>
  </si>
  <si>
    <t>schaftszweckes.</t>
  </si>
  <si>
    <t>12.3</t>
  </si>
  <si>
    <t>(Ordnung SIA 112 Leistungsmodell)</t>
  </si>
  <si>
    <t>Die Gesellschafter haben - vorbehältlich abweichender Vereinbarung unter Ziffer 3.2 - Anteil an</t>
  </si>
  <si>
    <t>Vertragsbestandteile</t>
  </si>
  <si>
    <t>und Adresse</t>
  </si>
  <si>
    <t>Checkbox / Option</t>
  </si>
  <si>
    <t xml:space="preserve">  Währung</t>
  </si>
  <si>
    <t>FF_EinAus</t>
  </si>
  <si>
    <t>Gesellschafter sind verpflichtet, im Verhältnis ihrer Beteiligungsquote weiteres Gesellschaftskapi-</t>
  </si>
  <si>
    <t>tal einzubringen, und zwar in dem Unfang, wie der vereinbarte Zweck es erheischt</t>
  </si>
  <si>
    <t>Die von den einzelnen Gesellschaftern zu erbringenden Leistungen sind in Anhang 1 umschrie-</t>
  </si>
  <si>
    <t>ben. Sie haben diese Leistungen so zu erbringen, wie es die richtige Erfüllung des Hauptvertra-</t>
  </si>
  <si>
    <t>ges inklusive allfälliger Änderungen erfordert.</t>
  </si>
  <si>
    <t>Jeder Gesellschafter ist verpflichtet, sämtliche zur ordnungsgemässen Erfüllung seines Auftrags-</t>
  </si>
  <si>
    <t>liche Betriebsmaterial und sonstiges Inventar zur Verfügung. Während der Dauer des Einsatzes</t>
  </si>
  <si>
    <t xml:space="preserve">ist das Betriebspersonal den geschäftsführenden Organen der Planergemeinschaft unterstellt und </t>
  </si>
  <si>
    <t>für Gesellschafter-</t>
  </si>
  <si>
    <t>tige neue Vertragsklausel zu ersetzen, die in wirksamer Weise der wegfallenden Bestimmung</t>
  </si>
  <si>
    <t xml:space="preserve">möglichst gleichkommt sowie Sinn und Zweck dieses Vertrages gerecht wird. Kommt keine Eini- </t>
  </si>
  <si>
    <t>gung zustande, so entscheidet hierüber das gemäss Ziffer 9.1 zuständige (Schieds-)Gericht.</t>
  </si>
  <si>
    <t>13</t>
  </si>
  <si>
    <t>14</t>
  </si>
  <si>
    <t xml:space="preserve">(inkl. allfällige Prämien, Teuerungszuschläge, aber exkl. Mehrwertsteuer) zu verstehen, welche an </t>
  </si>
  <si>
    <t>den gewöhnlichen Betrieb der gemeinschaftlichen Geschäfte hinausgehen, soweit keine Ge-</t>
  </si>
  <si>
    <t>fahr im Verzug ist.</t>
  </si>
  <si>
    <t>gefasst werden. Über mündliche Beschlüsse erstellt der Gesamtleiter umgehend ein</t>
  </si>
  <si>
    <t>sönlich betroffen ist (z.B. beim Ausschliessungsbeschluss aus wichtigen Gründen).</t>
  </si>
  <si>
    <t>Mängel und daraus resultierende Schäden werden unverzüglich von dem Gesellschafter beho-</t>
  </si>
  <si>
    <t>ben, in dessen Leistungen sie auftreten. Die Kosten trägt der Gesellschafter, dessen nicht ver-</t>
  </si>
  <si>
    <t>tragskonforme Leistung die Mängel und Schäden verursacht haben. Diese Kosten umfassen</t>
  </si>
  <si>
    <t>auch die Aufwendungen für die Feststellung des Mangels, für die Zusatzmassnahmen, die not-</t>
  </si>
  <si>
    <t>wendigerweise infolge des Mangels zu ergreifen sind, ferner die Kosten für Änderungen der Lei-</t>
  </si>
  <si>
    <t>stungen eines anderen Gesellschafters, welche durch eine solche Mängelbehebung erforderlich</t>
  </si>
  <si>
    <t>werden, schliesslich alle in diesem Zusammenhang anfallenden Begleitkosten (z.B. Inspektionen,</t>
  </si>
  <si>
    <t>fachmännische Arbeitsweise oder durch sein sonstiges Verhalten die gehörige Erfüllung des</t>
  </si>
  <si>
    <t>um allfällige unberechtigte Ansprüche abzuwehren. Fällt ein solcher Anspruch gegen einen Ge-</t>
  </si>
  <si>
    <t>sellschafter in die ausschliessliche Zuständigkeit eines anderen Gesellschafters, so ist dieser</t>
  </si>
  <si>
    <t>fehlbare Gesellschafter verpflichtet, dem/den beanspruchten Gesellschaftern beizustehen.</t>
  </si>
  <si>
    <t>Dieser Gesellschaftsvertrag entfaltet Rechtswirkungen mit Unterzeichnung durch sämtliche Ge-</t>
  </si>
  <si>
    <t>sellschafter. Er gilt unter der Bedingung, dass der Hauptvertrag mit dem Auftraggeber gültig zu-</t>
  </si>
  <si>
    <t>stande kommt und bleibt in Kraft, bis alle aus dem Hauptvertrag sich ergebenden Verpflichtungen</t>
  </si>
  <si>
    <t>erfüllt und sämtliche Arbeiten erledigt sind. Solange der Hauptvertrag nicht erloschen ist, kann</t>
  </si>
  <si>
    <t>der vorliegende Gesellschaftsvertrag - ausser aus wichtigen Gründen im Sinne von Art. 545</t>
  </si>
  <si>
    <t>Abs. 2 OR - durch keine Partei gekündigt werden.</t>
  </si>
  <si>
    <t>Abrechnung innerhalb der Planergemeinschaft (vgl. Ziffer 4, 12 und 14)</t>
  </si>
  <si>
    <t>in % der</t>
  </si>
  <si>
    <t>lungseinstellung resp. der Tag der Zustellung der Austrittserklärung resp. des Ausschliessungs-</t>
  </si>
  <si>
    <t>beschlusses in den übrigen Fällen. Ab dem Stichtag, an welchem das Ausscheiden wirksam wird,</t>
  </si>
  <si>
    <t>führen die übrigen Gesellschafter die Arbeitsgemeinschaft unter sich weiter. Der Anteil des aus-</t>
  </si>
  <si>
    <t>geschiedenen Gesellschafters wächst den verbleibenden Gesellschaftern im Verhältnis zu ihrer</t>
  </si>
  <si>
    <t>Beteiligungsquote an.</t>
  </si>
  <si>
    <t>22.2</t>
  </si>
  <si>
    <t>22.3</t>
  </si>
  <si>
    <t>Abtreten von</t>
  </si>
  <si>
    <t>Rechten und Plichten</t>
  </si>
  <si>
    <t>Ausscheiden eines</t>
  </si>
  <si>
    <t>Gesellschafters</t>
  </si>
  <si>
    <t>26.1</t>
  </si>
  <si>
    <t>26.2</t>
  </si>
  <si>
    <t>unter sich fort</t>
  </si>
  <si>
    <t>Vertragsgültigkeit</t>
  </si>
  <si>
    <t>und Vertragsdauer</t>
  </si>
  <si>
    <t>27.1</t>
  </si>
  <si>
    <t>27.2</t>
  </si>
  <si>
    <t xml:space="preserve">Die Gesellschafter (Name und Unterschrift): </t>
  </si>
  <si>
    <t>Datum:</t>
  </si>
  <si>
    <t>Die Verpflichtungen der Parteien, die ihrer Natur gemäss fortdauern (Urheberrecht, Geheimhal-</t>
  </si>
  <si>
    <t>tung usw.) bleiben auch nach der Beendigung des Gesellschaftsvertrages in Kraft.</t>
  </si>
  <si>
    <t>Sollte eine Bestimmung dieses Vertrages wider Erwarten nichtig, anfechtbar oder ergänzungs-</t>
  </si>
  <si>
    <t>bzw. anpassungsbedürftig sein oder werden, so behält der Vertrag im übrigen seine Gültigkeit.</t>
  </si>
  <si>
    <t>Die Gesellschafter verpflichten sich, die allenfalls unwirksame Vertragsklausel durch eine derar-</t>
  </si>
  <si>
    <t>Anhang 1</t>
  </si>
  <si>
    <t>Zum Gesellschaftsvertrag für Planergemeinschaft vom:</t>
  </si>
  <si>
    <t>Arbeitsleistungen der Gesellschafter und allfälliger Subplaner gemäss Ziffer 4.2</t>
  </si>
  <si>
    <t>des Gesellschaftsvertrages</t>
  </si>
  <si>
    <t>Der vorliegende Anhang enthält</t>
  </si>
  <si>
    <t>Anhang 2</t>
  </si>
  <si>
    <t>Weitere Beiträge der Gesellschafter gemäss Ziffer 4.4 des Gesellschaftsvertrages</t>
  </si>
  <si>
    <t>Forderungen</t>
  </si>
  <si>
    <t>Sachen</t>
  </si>
  <si>
    <t>Gemäss Kaufvertrag vom:</t>
  </si>
  <si>
    <t>Gemäss Mietvertrag vom:</t>
  </si>
  <si>
    <t>Anhang 3</t>
  </si>
  <si>
    <t>Entschädigung für Gesellschafterleistungen gemäss Ziffer 5 des Gesellschaftsvertrages</t>
  </si>
  <si>
    <t>Entschädigung für Arbeitsleistungen der Gesellschafter (Ziffer 4.2)</t>
  </si>
  <si>
    <t>Abrechnungs-</t>
  </si>
  <si>
    <t>summe</t>
  </si>
  <si>
    <t>Stundenansätze</t>
  </si>
  <si>
    <t>Pauschal</t>
  </si>
  <si>
    <t>Gesellschaftsvertrag für</t>
  </si>
  <si>
    <t>Für Gesamtleiter</t>
  </si>
  <si>
    <t>Für Kontrollstelle</t>
  </si>
  <si>
    <t>Für Leistung von weiteren Aufgaben</t>
  </si>
  <si>
    <t>(z.B. Vorleistungen, Akquisition usw.)</t>
  </si>
  <si>
    <t>Entschädigung für besondere Gesellschafterleistungen (Ziffer 6.1.2 bis 6.1.4 und 14.3)</t>
  </si>
  <si>
    <t xml:space="preserve">Funktion / Leistungen </t>
  </si>
  <si>
    <t>Entschädigung für Betriebsmaterial, Inventar, Büroräumlichkeit und sonstige Leistungen</t>
  </si>
  <si>
    <t>(vgl. Ziffer 14.5)</t>
  </si>
  <si>
    <t xml:space="preserve">Entschädigung für zur Verfügung gestelltes Personal der Gesellschafter </t>
  </si>
  <si>
    <t>CHF</t>
  </si>
  <si>
    <t>GesLeitung</t>
  </si>
  <si>
    <t>(Ziffer 12.6 und 14.4)</t>
  </si>
  <si>
    <t xml:space="preserve">Bezeichnung </t>
  </si>
  <si>
    <t xml:space="preserve">Leistungen </t>
  </si>
  <si>
    <t xml:space="preserve">Rechnungs- </t>
  </si>
  <si>
    <t xml:space="preserve">Perioden </t>
  </si>
  <si>
    <t xml:space="preserve">(in Tagen) </t>
  </si>
  <si>
    <t xml:space="preserve">Zahlungsfristen </t>
  </si>
  <si>
    <t xml:space="preserve">ab Rechnungs- </t>
  </si>
  <si>
    <t xml:space="preserve">datum  </t>
  </si>
  <si>
    <t>Zinspflicht</t>
  </si>
  <si>
    <t xml:space="preserve">datum </t>
  </si>
  <si>
    <t>(in Tagen)</t>
  </si>
  <si>
    <t>Zins-</t>
  </si>
  <si>
    <t>sätze</t>
  </si>
  <si>
    <t>(in %)</t>
  </si>
  <si>
    <t>Einlagen der Gesellschafter</t>
  </si>
  <si>
    <t>(inkl. Betriebsbeiträge)</t>
  </si>
  <si>
    <t>Entschädigung für</t>
  </si>
  <si>
    <t>Arbeitsleistungen</t>
  </si>
  <si>
    <t>Entschädigung für zur Verfügung</t>
  </si>
  <si>
    <t>gestelltes Personal und Inventar</t>
  </si>
  <si>
    <t>Entschädigung für die Tätigkeit</t>
  </si>
  <si>
    <t>im Gesellschaftsausschuss</t>
  </si>
  <si>
    <t>Entschädigung für den Gesamtleiter</t>
  </si>
  <si>
    <t>als Kontrollstelle</t>
  </si>
  <si>
    <t>Anhang 4</t>
  </si>
  <si>
    <t>Datenaustausch und -sicherung gemäss Ziffer 6.15 des Gesellschaftsvertrages</t>
  </si>
  <si>
    <t>Soweit Pläne mit CAD erstellt werden, kommen folgende Installationen zum Einsatz:</t>
  </si>
  <si>
    <t>(Für Betriebssystem, Anwendersoftware und Austauschformat Versionsnummer angeben)</t>
  </si>
  <si>
    <t>1.1</t>
  </si>
  <si>
    <t xml:space="preserve">Gesellschafter </t>
  </si>
  <si>
    <t xml:space="preserve">Rechner / </t>
  </si>
  <si>
    <t>Betriebssystem</t>
  </si>
  <si>
    <t>Anwendersoftware</t>
  </si>
  <si>
    <t>Austauschformat</t>
  </si>
  <si>
    <t>1.2</t>
  </si>
  <si>
    <t>1.2.1</t>
  </si>
  <si>
    <t>1.2.2</t>
  </si>
  <si>
    <t>Die Bauadministration (Ausschreibung, Baubuchhaltung, Termine, Dokumente) erfolgt mit</t>
  </si>
  <si>
    <t>folgenden Programmen:</t>
  </si>
  <si>
    <t>Termine (Terminpläne, Teilterminpläne, Pendenzenlisten usw.)</t>
  </si>
  <si>
    <t>1.2.3</t>
  </si>
  <si>
    <t>1.2.4</t>
  </si>
  <si>
    <t>1.3</t>
  </si>
  <si>
    <t xml:space="preserve">Grundlagendokument </t>
  </si>
  <si>
    <t>Verantwortlich ist</t>
  </si>
  <si>
    <t>Die Gesellschafter verpflichten sich, die definitive Leistungsabgrenzung vor Ausführung des</t>
  </si>
  <si>
    <t>% der jeweiligen Abschlags-/ Teilzahlungen des Auftraggebers</t>
  </si>
  <si>
    <t>Auftrages im Anhang 1 des Gesellschaftsvertrages festzulegen resp. zu überprüfen.</t>
  </si>
  <si>
    <t>12.4</t>
  </si>
  <si>
    <t>anteiles erforderlichen Leistungen zu erbringen, unabhängig davon, ob die hierzu erforderlichen</t>
  </si>
  <si>
    <t>F4: Adressen</t>
  </si>
  <si>
    <t>F4: Projekte</t>
  </si>
  <si>
    <t>Adresse wählen oder direkt eingeben.</t>
  </si>
  <si>
    <t>Projekt wählen oder direkt eingeben.</t>
  </si>
  <si>
    <t>Spezifikationen im Hauptvertrag resp. in Anhang 1 dieses Gesellschaftsvertrages aufgeführt sind</t>
  </si>
  <si>
    <t>oder nicht. Verlangt der Auftraggeber eine zusätzliche oder im Verhältnis zum Hauptvertrag sonst-</t>
  </si>
  <si>
    <t>wie veränderte Leistung, so bedarf deren Ausführung der Zustimmung des Gesellschaftsaus-</t>
  </si>
  <si>
    <t>schusses.</t>
  </si>
  <si>
    <t>12.5</t>
  </si>
  <si>
    <t>Stellt sich heraus, dass nach der Leistungsabgrenzung unter den Parteien nicht sämtliche zur Er-</t>
  </si>
  <si>
    <t>füllung des Hauptvertrages nötigen Leistungen beschrieben sind, bzw. sind zusätzliche Leistun-</t>
  </si>
  <si>
    <t xml:space="preserve">gen zu erbringen oder entstehen Meinungsverschiedenheiten zwischen den Gesellschaftern in </t>
  </si>
  <si>
    <t>Bezug auf den Umfang der von jedem von ihnen zu erbringenden Leistungen, so entscheidet der</t>
  </si>
  <si>
    <t>Gesellschaftsausschuss nach Anhören aller betroffenen Gesellschafter über die Zuteilung der</t>
  </si>
  <si>
    <t>strittigen oder nicht zugeteilten Leistungen. Kommt über die daraus entstehenden Konsequenzen,</t>
  </si>
  <si>
    <t>z.B. über die Entschädigung für die zusätzlichen Leistungen, keine Einigung zustande, entschei-</t>
  </si>
  <si>
    <t>det hierüber wiederum der Gesellschaftsausschuss.</t>
  </si>
  <si>
    <t>12.6</t>
  </si>
  <si>
    <t>Die Gesellschafter stellen der Planergemeinschaft im Verhältnis ihrer Beteiligungsquote gemäss</t>
  </si>
  <si>
    <t>Ziffer 3.1 in der erforderlichen Anzahl Kader- und Betriebspersonal sowie mietweise das erforder-</t>
  </si>
  <si>
    <t>handelt nach deren Weisungen. Über Zeit und Dauer des Einsatzes verständigen sich die Gesell-</t>
  </si>
  <si>
    <t>ist Vorrang einzuräumen gegenüber partikulären Interessen einzelner Gesellschafter.</t>
  </si>
  <si>
    <t>12.7</t>
  </si>
  <si>
    <t>Über die Art der Beschaffung (z.B. Leasing, Fremdmiete, Kauf) zusätzlich benötigter Betriebs-</t>
  </si>
  <si>
    <t>materialien, Inventar resp. weiterer Gegenstände und / oder Leistungen entscheidet der Gesell-</t>
  </si>
  <si>
    <t>schaftsausschuss aufgrund der konkreten Erfordernisse zur Erreichung des Gesellschaftszweckes.</t>
  </si>
  <si>
    <t>Grundsatz: Ein Beizug von Subplanern durch einzelne Gesellschafter oder durch die Planerge-</t>
  </si>
  <si>
    <t>Beizug von</t>
  </si>
  <si>
    <t>meinschaft ist nur gestattet, wenn der Hauptvertrag dies zulässt und kein anderer Gesellschafter</t>
  </si>
  <si>
    <t>Subplanern</t>
  </si>
  <si>
    <t>in der Lage und bereit ist, die betreffende Leistung vertragskonform zu erbringen.</t>
  </si>
  <si>
    <t>Über den Beizug von Subplanern durch die Planergemeinschaft beschliesst der Gesellschaftsaus-</t>
  </si>
  <si>
    <t>schuss. Für vertragswidriges Verhalten von gemeinsamen Subplanern haften die Gesellschafter</t>
  </si>
  <si>
    <t>gegenüber dem Auftraggeber nach Massgabe des Schweizerischen Obligationenrechts; im inter-</t>
  </si>
  <si>
    <t>nen Verhältnis übernehmen sie die Nachteile der Haftung nach Massgabe ihrer Beteiligung am</t>
  </si>
  <si>
    <t xml:space="preserve">Verlust, sofern nicht eindeutig nur ein bestimmter oder mehrere bestimmte Gesellschafter für das </t>
  </si>
  <si>
    <t>fehlbare Verhalten des Subplaners verantwortlich war / waren.</t>
  </si>
  <si>
    <t>© sia / dg-informatik 1012 5.0.0</t>
  </si>
  <si>
    <t>Aegerter &amp; Bosshardt AG</t>
  </si>
  <si>
    <t>Basel</t>
  </si>
  <si>
    <t>Gemäss Vertragsurkunde für Planerleistungen, Pt. 1.3, Vertragsgegenstand</t>
  </si>
  <si>
    <t>keine</t>
  </si>
  <si>
    <t>keines</t>
  </si>
  <si>
    <t>Schädler Beat</t>
  </si>
  <si>
    <t>kollektiv zu zweien</t>
  </si>
  <si>
    <t>Keine</t>
  </si>
  <si>
    <t>---</t>
  </si>
  <si>
    <t>Im Verhältnis zu der effektiven Leistungserbringung</t>
  </si>
  <si>
    <t>Schädler Beat (AeBo)</t>
  </si>
  <si>
    <t>s. Seite 22</t>
  </si>
  <si>
    <t>c/o
Jauslin + Stebler Ingenieure AG
Gartenstrasse 15
4132 Muttenz 1</t>
  </si>
  <si>
    <t>N02, Erhaltungsprojekt Sissach-Eptingen
Los Trasse / Umwelt + Kunstbauten
Los Tunnel / Geotechnik</t>
  </si>
  <si>
    <t>ASTRA, Filiale Zofingen</t>
  </si>
  <si>
    <t>N02, EP Sissach - Eptingen</t>
  </si>
  <si>
    <t>Jauslin + Stebler Ingenieure AG</t>
  </si>
  <si>
    <t>Jauslin + Stebler Ingenieure AG
Gartenstrasse 15
4132 Muttenz 1
A. Aegerter &amp; Dr. O. Bosshardt AG
Hochstrasse 48
4053 Basel</t>
  </si>
  <si>
    <t>Stebler Jürg</t>
  </si>
  <si>
    <t>Roth Stefan</t>
  </si>
  <si>
    <t>Stebler Jürg (JSAG)</t>
  </si>
  <si>
    <t>Roth Stefan (JSAG)</t>
  </si>
  <si>
    <t>01.03.2013</t>
  </si>
  <si>
    <t>AeBo
JSAG</t>
  </si>
  <si>
    <t>Windows XP/7
???Windows XP/7</t>
  </si>
  <si>
    <t>Sokrates
???Sokrates</t>
  </si>
  <si>
    <t>INGE EPSI</t>
  </si>
  <si>
    <t>Angebot der INGE EPSI vom 20.09.2012</t>
  </si>
  <si>
    <t>tt.mm.jjjj</t>
  </si>
  <si>
    <t xml:space="preserve">Die Partner können an die INGE nur die vom Bauherrn akzeptierten Stunden und Nebenkosten verrechnen.
Fortsetzung s. Seite 22
</t>
  </si>
  <si>
    <t xml:space="preserve">Fortsetzung Anlage 3, Punkt 1 / Seite 19
Der Anteil an Gewinn- und Verlust fällt beim jeweiligen Partner an und ist von den jeweiligen INGE-Beteiligten im Rahmen des definierten Projektauftrages mit Honorarbudget zu tragen. Für die Bearbeitung sind die Leistungen und Stundenbudgets vorzugeben. Die Vorgabe erfolgt durch den Gesamtleiter und ist vom Grundsatz her vom Gesellschafterausschuss festzulegen. Eine straffe Überwachung des Aufwandes ist durch die Gesamtleitung durchzuführen. 
Die Partner liefern die Angaben in der geforderten Zeit (monatlich) und Detaillierung inkl. Leistungsbeschrieb.
Kann ein Gewinn/Verlust keinem INGE-Beteiligten zugeordnet werden, ist er im Verhältnis der effektiv verrechneten Leistungsanteile zu verteilen. 
</t>
  </si>
  <si>
    <t>Bei einer allfälligen Überschreitung des Kostendaches trägt der verantwortliche Partner dafür die Verantwortung und die finanziellen Konsequenzen.
Kann kein Partner für die Überschreitung des Kostendaches verantwortlich gemacht werden, ist der Verlust durch die INGE zu tragen, und zwar im Verhältnis der effektiv verrechneten Leistungsanteile.</t>
  </si>
  <si>
    <t>Fuchs Christian</t>
  </si>
  <si>
    <t>usic-Stiftung / Nationale Suisse</t>
  </si>
  <si>
    <t>???</t>
  </si>
  <si>
    <t>0.5 Mio.</t>
  </si>
  <si>
    <t>1.0 Mio.</t>
  </si>
  <si>
    <t>5.0 Mio.</t>
  </si>
  <si>
    <t>Liestal</t>
  </si>
  <si>
    <t>Fuchs Christian (AeBo)</t>
  </si>
  <si>
    <t>Zu Punkt 5 / Seite 21 / Abrechnung innerhalb der Planergemeinschaft:
Die Rechnungen der Partner an die INGE werden nach Zahlungseingang des Bauherrn, in der Regel innert der darauffolgenden 5 Arbeitstage, bezahlt.</t>
  </si>
  <si>
    <t xml:space="preserve">Zu 1. Funktionendiagramm: Projektorganigramm
Im Projektorganigramm nicht enthalten ist die kaufmännische Leitung. Diese ist wie folgt beschrieben:
Die kaufmännische Leitung übernimmt Jauslin+Stebler Ing. AG. Die kaufmännische Leiterin ist verantwortlich für die finanzielle Führung und das administrative Berichtswesen der Gesellschaft. Sie ist bevollmächtigt und beauftragt, die einfache Gesellschaft zu vertreten und insbesondere sämtliche kaufmännischen Handlungen im Auftrag der einfachen Gesellschaft vorzunehmen insbesondere im Verkehr mit Banken, Versicherungen und Steuerbehörden. 
Ihr obliegt die Wahrnehmung der folgenden Aufgaben:
</t>
  </si>
  <si>
    <t xml:space="preserve">a) Führung der Buchhaltung und des Zahlungsverkehrs mit der Verpflichtung, jährlich Rechenschaftsberichte zu erstellen.
b) Aufbereitung der Unterlagen, die zur Überwachung des Projektbudgets notwendig sind.
c) Verwaltung der Betriebsbeiträge und allfälliger weiterer Gesellschaftereinlagen.
d) Führung des gesamten Rechnungs- und Honorierungswesens gegenüber dem Auftraggeber und unter den Gesellschaftern.
e) Weitere Aufgaben gemäss Hautpvertrag mit dem Auftraggeber.
</t>
  </si>
  <si>
    <t>Ergänzung zu Anhang 1 detl. Beschrieb der Arbeitsleistungen...</t>
  </si>
  <si>
    <t>Die Arbeitsleistungen sind in den Vertrags- und Angebotsunterlagen vom 20.09.2012 aufgeführt. Die grundsätzliche Leistungsaufteilung auf die Partner ist aus dem projektbezogenen Organigramm (Variante) über beide Lose T/U+K und T/G ersichtlich.
Die effektive Leistungsaufteilung kann je nach Bedürfnissen und vorhandenen Kapazitäten angepasst werden.
Die bei Vertragsabschluss bekannten Leistungen und Objetkzuweisung in der INGE sind in der Beilage 1 aufgeführt.
Diese Beilage 1 kann lediglich durch den Gesellschafsausschuss angepasst werden.</t>
  </si>
  <si>
    <t xml:space="preserve">Name: Gisela Tonetto / Funktion: Kaufmännische Leiterin 
Name: Thomas Meier / Funktion: Stv. kaufm. Leiter
Zeichnungsberechtigung: kollektiv zu zweien
Fortsetzung siehe Seite 16
</t>
  </si>
  <si>
    <t xml:space="preserve">Die Abrechnung erfolgt gernäss den Regelungen des Hauptvertrages.
Die Stundensätze richten sich nach dem Hauptvertrag.
Es wird periodisch überprüft, ob der Rückbehalt von 1.0 % anzupassen ist. Eine allfällige Anpassung wird vom Gesellschafterausschuss festgelegt. Ein Restsaldo bei Projektende wird anteilsmässig auf die INGE-Partner verteilt.
Eventuell nötige Zusatzleistungen und/oder von einem Gesellschafter als Zusatzleistungen eingestufte Arbeiten müssen vor deren Ausführung möglichst genau definiert werden. Ihre Vergütung ist vor der Ausführung unter Leitung des Gesamtleiters mit dem Bauherren zu regeln.
</t>
  </si>
  <si>
    <t xml:space="preserve">Effektive oder vermutete Zusatzleistungen sind vom ausführenden Gesellschafter auf jeden Fall separat zu erfassen und dem Gesamtleiter bei erster Gelegenheit mitzuteilen. Vom Bauherren bestellte zusätzliche Leistungen werden gernäss Auftrag im Zeittarif entschädigt. 
Es werden INGE-intern nur die vom Bauherrn genehmigten Kosten vergütet. Nicht genehmigte Stunden trägt jeder Gesellschafter selbst.
Im Hauptvertrag der INGE mit dem ASTRA ist die Bezahlung des Aufwandes - unter Berücksichtigung der definierten Honorarkategorien und zugehörenden Rahmenbedingungen gern. Kap. 4 des Hauptvertrags - über Stunden vorgesehen. </t>
  </si>
  <si>
    <t>MicroStation
Allplan 2012
CADWork 1800</t>
  </si>
  <si>
    <t>dwg/dxf
dwg/dxf
2d/2dr/dwg/dxf</t>
  </si>
  <si>
    <t xml:space="preserve">
Messerli AG</t>
  </si>
  <si>
    <t xml:space="preserve">
Win Messerli</t>
  </si>
  <si>
    <t>Bentley MicroStation V8i (S52)
Nemetschek
Cadwork</t>
  </si>
  <si>
    <t xml:space="preserve">
Microsoft</t>
  </si>
  <si>
    <t xml:space="preserve">
MS Project 2002</t>
  </si>
  <si>
    <t>--</t>
  </si>
  <si>
    <t>Pfirter Nyfeler + Partner AG</t>
  </si>
  <si>
    <t>Auf eine separate Kontrollstelle wird verzichtet. Die Kontrolle erfolgt durch Aegerter &amp; Bosshardt AG, da Jauslin + Stebler AG die Federführung übernimmt.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</si>
</sst>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quot;SFr.&quot;\ * #\,##0_ ;_ &quot;SFr.&quot;\ * \-#\,##0_ ;_ &quot;SFr.&quot;\ * &quot;-&quot;_ ;_ @_ "/>
    <numFmt numFmtId="165" formatCode="_ * #\,##0_ ;_ * \-#\,##0_ ;_ * &quot;-&quot;_ ;_ @_ "/>
    <numFmt numFmtId="166" formatCode="_ &quot;SFr.&quot;\ * #\,##0\.00_ ;_ &quot;SFr.&quot;\ * \-#\,##0\.00_ ;_ &quot;SFr.&quot;\ * &quot;-&quot;??_ ;_ @_ "/>
    <numFmt numFmtId="167" formatCode="_ * #\,##0\.00_ ;_ * \-#\,##0\.00_ ;_ * &quot;-&quot;??_ ;_ @_ "/>
    <numFmt numFmtId="168" formatCode="0.0"/>
    <numFmt numFmtId="169" formatCode="dd/mm/yyyy;@"/>
  </numFmts>
  <fonts count="31" x14ac:knownFonts="1">
    <font>
      <sz val="10"/>
      <name val="Arial"/>
      <family val="2"/>
    </font>
    <font>
      <sz val="10"/>
      <name val="Arial"/>
      <family val="2"/>
    </font>
    <font>
      <sz val="9"/>
      <name val="Arial"/>
      <family val="2"/>
    </font>
    <font>
      <i/>
      <sz val="9"/>
      <name val="Arial"/>
      <family val="2"/>
    </font>
    <font>
      <sz val="7"/>
      <name val="Arial"/>
      <family val="2"/>
    </font>
    <font>
      <sz val="10"/>
      <name val="Arial"/>
      <family val="2"/>
    </font>
    <font>
      <b/>
      <sz val="9"/>
      <name val="Arial"/>
      <family val="2"/>
    </font>
    <font>
      <b/>
      <sz val="16"/>
      <name val="Arial"/>
      <family val="2"/>
    </font>
    <font>
      <sz val="9"/>
      <color indexed="16"/>
      <name val="Arial"/>
      <family val="2"/>
    </font>
    <font>
      <b/>
      <sz val="9"/>
      <color indexed="16"/>
      <name val="Arial"/>
      <family val="2"/>
    </font>
    <font>
      <b/>
      <sz val="9"/>
      <color indexed="10"/>
      <name val="Arial"/>
      <family val="2"/>
    </font>
    <font>
      <sz val="9"/>
      <color indexed="56"/>
      <name val="Arial"/>
      <family val="2"/>
    </font>
    <font>
      <b/>
      <sz val="9"/>
      <color indexed="56"/>
      <name val="Arial"/>
      <family val="2"/>
    </font>
    <font>
      <sz val="8"/>
      <color indexed="9"/>
      <name val="Arial"/>
      <family val="2"/>
    </font>
    <font>
      <sz val="8"/>
      <name val="Arial"/>
      <family val="2"/>
    </font>
    <font>
      <b/>
      <sz val="8"/>
      <name val="Arial"/>
      <family val="2"/>
    </font>
    <font>
      <i/>
      <sz val="8"/>
      <name val="Arial"/>
      <family val="2"/>
    </font>
    <font>
      <sz val="9"/>
      <color indexed="9"/>
      <name val="Arial"/>
      <family val="2"/>
    </font>
    <font>
      <b/>
      <i/>
      <sz val="9"/>
      <name val="Arial"/>
      <family val="2"/>
    </font>
    <font>
      <sz val="8"/>
      <color indexed="10"/>
      <name val="Arial"/>
      <family val="2"/>
    </font>
    <font>
      <sz val="8"/>
      <color rgb="FF000000"/>
      <name val="Tahoma"/>
      <family val="2"/>
    </font>
    <font>
      <sz val="11"/>
      <name val="Calibri"/>
      <family val="2"/>
    </font>
    <font>
      <sz val="11"/>
      <name val="Calibri"/>
      <family val="2"/>
      <scheme val="minor"/>
    </font>
    <font>
      <b/>
      <sz val="11"/>
      <name val="Calibri"/>
      <family val="2"/>
      <scheme val="minor"/>
    </font>
    <font>
      <u/>
      <sz val="10"/>
      <name val="Arial"/>
      <family val="2"/>
    </font>
    <font>
      <i/>
      <sz val="11"/>
      <name val="Calibri"/>
      <family val="2"/>
    </font>
    <font>
      <b/>
      <sz val="18"/>
      <name val="Cambria"/>
      <family val="2"/>
    </font>
    <font>
      <b/>
      <sz val="15"/>
      <name val="Calibri"/>
      <family val="2"/>
      <scheme val="minor"/>
    </font>
    <font>
      <b/>
      <sz val="13"/>
      <name val="Calibri"/>
      <family val="2"/>
      <scheme val="minor"/>
    </font>
    <font>
      <b/>
      <sz val="11"/>
      <name val="Calibri"/>
      <family val="2"/>
    </font>
    <font>
      <sz val="9"/>
      <name val="Wingdings"/>
      <charset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3"/>
        <bgColor indexed="64"/>
      </patternFill>
    </fill>
    <fill>
      <patternFill patternType="solid">
        <fgColor indexed="51"/>
        <bgColor indexed="64"/>
      </patternFill>
    </fill>
    <fill>
      <patternFill patternType="solid">
        <fgColor indexed="42"/>
        <bgColor indexed="64"/>
      </patternFill>
    </fill>
    <fill>
      <patternFill patternType="solid">
        <fgColor indexed="13"/>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4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indexed="13"/>
      </patternFill>
    </fill>
  </fills>
  <borders count="16">
    <border>
      <left/>
      <right/>
      <top/>
      <bottom/>
      <diagonal/>
    </border>
    <border>
      <left style="thin">
        <color indexed="9"/>
      </left>
      <right style="thin">
        <color indexed="9"/>
      </right>
      <top style="thin">
        <color indexed="9"/>
      </top>
      <bottom style="thin">
        <color indexed="9"/>
      </bottom>
      <diagonal/>
    </border>
    <border>
      <left/>
      <right/>
      <top style="thin">
        <color indexed="23"/>
      </top>
      <bottom/>
      <diagonal/>
    </border>
    <border>
      <left/>
      <right/>
      <top style="thin">
        <color indexed="23"/>
      </top>
      <bottom style="thin">
        <color indexed="23"/>
      </bottom>
      <diagonal/>
    </border>
    <border>
      <left style="thin">
        <color indexed="64"/>
      </left>
      <right/>
      <top/>
      <bottom/>
      <diagonal/>
    </border>
    <border>
      <left/>
      <right style="thin">
        <color indexed="64"/>
      </right>
      <top/>
      <bottom/>
      <diagonal/>
    </border>
    <border>
      <left/>
      <right/>
      <top/>
      <bottom style="thin">
        <color indexed="23"/>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6">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6"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2" fillId="26" borderId="0" applyNumberFormat="0" applyBorder="0" applyAlignment="0" applyProtection="0"/>
    <xf numFmtId="0" fontId="21" fillId="8"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3" fillId="33" borderId="7" applyNumberFormat="0" applyAlignment="0" applyProtection="0"/>
    <xf numFmtId="0" fontId="23" fillId="33" borderId="8" applyNumberFormat="0" applyAlignment="0" applyProtection="0"/>
    <xf numFmtId="0" fontId="24"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0" fontId="22" fillId="34" borderId="8" applyNumberFormat="0" applyAlignment="0" applyProtection="0"/>
    <xf numFmtId="0" fontId="23" fillId="0" borderId="9" applyNumberFormat="0" applyFill="0" applyAlignment="0" applyProtection="0"/>
    <xf numFmtId="0" fontId="25" fillId="0" borderId="0" applyNumberFormat="0" applyFill="0" applyBorder="0" applyAlignment="0" applyProtection="0"/>
    <xf numFmtId="0" fontId="22" fillId="35" borderId="0" applyNumberFormat="0" applyBorder="0" applyAlignment="0" applyProtection="0"/>
    <xf numFmtId="0" fontId="24" fillId="0" borderId="0" applyNumberFormat="0" applyFill="0" applyBorder="0" applyAlignment="0" applyProtection="0">
      <alignment vertical="top"/>
      <protection locked="0"/>
    </xf>
    <xf numFmtId="0" fontId="22" fillId="36" borderId="0" applyNumberFormat="0" applyBorder="0" applyAlignment="0" applyProtection="0"/>
    <xf numFmtId="0" fontId="1" fillId="37" borderId="10" applyNumberFormat="0" applyFont="0" applyAlignment="0" applyProtection="0"/>
    <xf numFmtId="9" fontId="1" fillId="0" borderId="0" applyFont="0" applyFill="0" applyBorder="0" applyAlignment="0" applyProtection="0"/>
    <xf numFmtId="0" fontId="22" fillId="38" borderId="0" applyNumberFormat="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0" borderId="12" applyNumberFormat="0" applyFill="0" applyAlignment="0" applyProtection="0"/>
    <xf numFmtId="0" fontId="23" fillId="0" borderId="13" applyNumberFormat="0" applyFill="0" applyAlignment="0" applyProtection="0"/>
    <xf numFmtId="0" fontId="29" fillId="0" borderId="0" applyNumberFormat="0" applyFill="0" applyBorder="0" applyAlignment="0" applyProtection="0"/>
    <xf numFmtId="0" fontId="22" fillId="0" borderId="14" applyNumberFormat="0" applyFill="0" applyAlignment="0" applyProtection="0"/>
    <xf numFmtId="0" fontId="3" fillId="40" borderId="1">
      <alignment vertical="top" wrapText="1"/>
      <protection locked="0"/>
    </xf>
    <xf numFmtId="0" fontId="4" fillId="0" borderId="2">
      <alignment horizontal="right"/>
    </xf>
    <xf numFmtId="0" fontId="2" fillId="9" borderId="0">
      <alignment vertical="top"/>
    </xf>
    <xf numFmtId="0" fontId="30" fillId="0" borderId="0">
      <alignment horizontal="center" vertical="top"/>
    </xf>
    <xf numFmtId="0" fontId="2" fillId="0" borderId="0">
      <alignment vertical="center"/>
    </xf>
    <xf numFmtId="0" fontId="14" fillId="0" borderId="0">
      <alignment vertical="center"/>
    </xf>
    <xf numFmtId="0" fontId="7" fillId="0" borderId="0">
      <alignment horizontal="left" vertical="center"/>
    </xf>
    <xf numFmtId="166" fontId="1" fillId="0" borderId="0" applyFont="0" applyFill="0" applyBorder="0" applyAlignment="0" applyProtection="0"/>
    <xf numFmtId="164" fontId="1" fillId="0" borderId="0" applyFont="0" applyFill="0" applyBorder="0" applyAlignment="0" applyProtection="0"/>
    <xf numFmtId="0" fontId="21" fillId="0" borderId="0" applyNumberFormat="0" applyFill="0" applyBorder="0" applyAlignment="0" applyProtection="0"/>
    <xf numFmtId="0" fontId="23" fillId="39" borderId="15" applyNumberFormat="0" applyAlignment="0" applyProtection="0"/>
  </cellStyleXfs>
  <cellXfs count="198">
    <xf numFmtId="0" fontId="0" fillId="0" borderId="0" xfId="0"/>
    <xf numFmtId="0" fontId="2" fillId="0" borderId="3" xfId="49" applyBorder="1" applyAlignment="1">
      <alignment vertical="center"/>
    </xf>
    <xf numFmtId="0" fontId="2" fillId="0" borderId="0" xfId="49">
      <alignment vertical="center"/>
    </xf>
    <xf numFmtId="0" fontId="2" fillId="0" borderId="0" xfId="0" applyFont="1"/>
    <xf numFmtId="0" fontId="2" fillId="0" borderId="0" xfId="0" applyFont="1" applyFill="1"/>
    <xf numFmtId="0" fontId="6" fillId="0" borderId="0" xfId="0" applyFont="1" applyAlignment="1"/>
    <xf numFmtId="0" fontId="6" fillId="0" borderId="0" xfId="0" applyFont="1" applyAlignment="1">
      <alignment horizontal="left" textRotation="90" wrapText="1"/>
    </xf>
    <xf numFmtId="0" fontId="8" fillId="0" borderId="0" xfId="0" applyFont="1" applyFill="1"/>
    <xf numFmtId="0" fontId="2" fillId="0" borderId="0" xfId="0" applyFont="1" applyProtection="1">
      <protection locked="0"/>
    </xf>
    <xf numFmtId="0" fontId="2" fillId="0" borderId="0" xfId="0" applyFont="1" applyFill="1" applyProtection="1">
      <protection locked="0"/>
    </xf>
    <xf numFmtId="0" fontId="2" fillId="0" borderId="0" xfId="0" applyFont="1" applyFill="1" applyAlignment="1">
      <alignment horizontal="center"/>
    </xf>
    <xf numFmtId="0" fontId="2" fillId="0" borderId="0" xfId="0" applyFont="1" applyFill="1" applyAlignment="1">
      <alignment vertical="top"/>
    </xf>
    <xf numFmtId="0" fontId="2" fillId="10" borderId="0" xfId="0" applyFont="1" applyFill="1" applyBorder="1" applyAlignment="1" applyProtection="1">
      <alignment vertical="top"/>
      <protection locked="0"/>
    </xf>
    <xf numFmtId="0" fontId="2" fillId="0" borderId="0" xfId="0" applyFont="1" applyFill="1" applyAlignment="1">
      <alignment horizontal="center" vertical="top"/>
    </xf>
    <xf numFmtId="0" fontId="2" fillId="9" borderId="0" xfId="47">
      <alignment vertical="top"/>
    </xf>
    <xf numFmtId="0" fontId="5" fillId="11" borderId="0" xfId="0" applyFont="1" applyFill="1"/>
    <xf numFmtId="0" fontId="2" fillId="0" borderId="0" xfId="0" applyFont="1" applyFill="1" applyBorder="1" applyAlignment="1" applyProtection="1">
      <alignment vertical="top"/>
      <protection locked="0"/>
    </xf>
    <xf numFmtId="0" fontId="2" fillId="0" borderId="0" xfId="0" applyFont="1" applyFill="1" applyBorder="1" applyAlignment="1" applyProtection="1">
      <alignment vertical="top"/>
    </xf>
    <xf numFmtId="49" fontId="6" fillId="0" borderId="4" xfId="0" applyNumberFormat="1" applyFont="1" applyFill="1" applyBorder="1" applyAlignment="1" applyProtection="1">
      <alignment horizontal="left" textRotation="90" wrapText="1"/>
    </xf>
    <xf numFmtId="49" fontId="6" fillId="0" borderId="0" xfId="0" applyNumberFormat="1" applyFont="1" applyFill="1" applyBorder="1" applyAlignment="1" applyProtection="1">
      <alignment horizontal="left" textRotation="90" wrapText="1"/>
    </xf>
    <xf numFmtId="0" fontId="6" fillId="0" borderId="4" xfId="0" applyFont="1" applyFill="1" applyBorder="1" applyAlignment="1" applyProtection="1">
      <alignment horizontal="center" textRotation="90" wrapText="1"/>
    </xf>
    <xf numFmtId="0" fontId="6" fillId="0" borderId="0" xfId="0" applyFont="1" applyFill="1" applyAlignment="1" applyProtection="1">
      <alignment horizontal="center" textRotation="90" wrapText="1"/>
    </xf>
    <xf numFmtId="0" fontId="6" fillId="0" borderId="0" xfId="0" applyFont="1" applyFill="1" applyAlignment="1" applyProtection="1">
      <alignment horizontal="left" textRotation="90" wrapText="1"/>
    </xf>
    <xf numFmtId="0" fontId="6" fillId="0" borderId="0" xfId="0" applyFont="1" applyBorder="1" applyAlignment="1" applyProtection="1">
      <alignment horizontal="left" textRotation="90" wrapText="1"/>
    </xf>
    <xf numFmtId="0" fontId="6" fillId="0" borderId="0" xfId="0" applyFont="1" applyBorder="1" applyAlignment="1" applyProtection="1">
      <alignment horizontal="center" textRotation="90" wrapText="1"/>
    </xf>
    <xf numFmtId="0" fontId="6" fillId="0" borderId="5" xfId="0" applyFont="1" applyBorder="1" applyAlignment="1" applyProtection="1">
      <alignment horizontal="center" textRotation="90" wrapText="1"/>
    </xf>
    <xf numFmtId="0" fontId="6" fillId="0" borderId="0" xfId="0" applyFont="1" applyAlignment="1" applyProtection="1">
      <alignment vertical="top"/>
      <protection locked="0"/>
    </xf>
    <xf numFmtId="0" fontId="9" fillId="0" borderId="0" xfId="0" applyFont="1" applyAlignment="1">
      <alignment horizontal="left" textRotation="90" wrapText="1"/>
    </xf>
    <xf numFmtId="0" fontId="12" fillId="0" borderId="0" xfId="0" applyFont="1" applyAlignment="1">
      <alignment horizontal="left" textRotation="90" wrapText="1"/>
    </xf>
    <xf numFmtId="49" fontId="2" fillId="0" borderId="4" xfId="0" applyNumberFormat="1" applyFont="1" applyFill="1" applyBorder="1" applyAlignment="1" applyProtection="1">
      <alignment horizontal="left"/>
    </xf>
    <xf numFmtId="0" fontId="2" fillId="0" borderId="4" xfId="0" applyFont="1" applyFill="1" applyBorder="1" applyAlignment="1" applyProtection="1">
      <alignment horizontal="center"/>
    </xf>
    <xf numFmtId="0" fontId="2" fillId="10" borderId="0" xfId="0" applyFont="1" applyFill="1" applyAlignment="1" applyProtection="1">
      <alignment vertical="top"/>
    </xf>
    <xf numFmtId="0" fontId="2" fillId="0" borderId="0" xfId="0" applyFont="1" applyFill="1" applyAlignment="1" applyProtection="1">
      <alignment horizontal="center"/>
    </xf>
    <xf numFmtId="0" fontId="2" fillId="12" borderId="0" xfId="0" applyFont="1" applyFill="1" applyBorder="1" applyAlignment="1" applyProtection="1"/>
    <xf numFmtId="0" fontId="2" fillId="0" borderId="0" xfId="0" applyFont="1" applyFill="1" applyBorder="1" applyAlignment="1" applyProtection="1">
      <alignment horizontal="center"/>
    </xf>
    <xf numFmtId="0" fontId="2" fillId="0" borderId="5" xfId="0" applyFont="1" applyFill="1" applyBorder="1" applyAlignment="1" applyProtection="1">
      <alignment horizontal="center"/>
    </xf>
    <xf numFmtId="0" fontId="11" fillId="0" borderId="0" xfId="0" applyFont="1" applyFill="1" applyBorder="1"/>
    <xf numFmtId="0" fontId="2" fillId="0" borderId="0" xfId="0" applyFont="1" applyFill="1" applyAlignment="1" applyProtection="1">
      <alignment vertical="top"/>
    </xf>
    <xf numFmtId="0" fontId="2" fillId="12" borderId="0" xfId="0" applyFont="1" applyFill="1" applyBorder="1" applyProtection="1"/>
    <xf numFmtId="0" fontId="2" fillId="0" borderId="0" xfId="0" applyFont="1" applyBorder="1" applyAlignment="1" applyProtection="1">
      <alignment horizontal="center"/>
    </xf>
    <xf numFmtId="0" fontId="2" fillId="0" borderId="5" xfId="0" applyFont="1" applyBorder="1" applyAlignment="1" applyProtection="1">
      <alignment horizontal="center"/>
    </xf>
    <xf numFmtId="0" fontId="8" fillId="0" borderId="0" xfId="0" applyFont="1" applyAlignment="1">
      <alignment vertical="top"/>
    </xf>
    <xf numFmtId="0" fontId="2" fillId="0" borderId="0" xfId="0" applyFont="1" applyAlignment="1">
      <alignment vertical="top"/>
    </xf>
    <xf numFmtId="0" fontId="11" fillId="0" borderId="0" xfId="0" applyFont="1" applyBorder="1" applyAlignment="1">
      <alignment vertical="top"/>
    </xf>
    <xf numFmtId="0" fontId="11" fillId="0" borderId="0" xfId="0" applyFont="1" applyFill="1" applyBorder="1" applyAlignment="1">
      <alignment vertical="top"/>
    </xf>
    <xf numFmtId="0" fontId="11" fillId="0" borderId="0" xfId="0" applyFont="1" applyAlignment="1">
      <alignment vertical="top"/>
    </xf>
    <xf numFmtId="0" fontId="8" fillId="0" borderId="0" xfId="0" applyFont="1" applyFill="1" applyAlignment="1">
      <alignment vertical="top"/>
    </xf>
    <xf numFmtId="49" fontId="2" fillId="0" borderId="4" xfId="0" applyNumberFormat="1" applyFont="1" applyFill="1" applyBorder="1" applyAlignment="1" applyProtection="1">
      <alignment horizontal="left"/>
      <protection locked="0"/>
    </xf>
    <xf numFmtId="0" fontId="2" fillId="0" borderId="0" xfId="0" applyFont="1" applyFill="1" applyAlignment="1" applyProtection="1">
      <alignment horizontal="center"/>
      <protection locked="0"/>
    </xf>
    <xf numFmtId="0" fontId="2" fillId="0" borderId="0" xfId="0" applyFont="1" applyFill="1" applyAlignment="1" applyProtection="1">
      <protection locked="0"/>
    </xf>
    <xf numFmtId="0" fontId="2" fillId="0" borderId="0" xfId="0" applyFont="1" applyBorder="1" applyAlignment="1" applyProtection="1"/>
    <xf numFmtId="0" fontId="2" fillId="0" borderId="0" xfId="0" applyFont="1" applyFill="1" applyProtection="1"/>
    <xf numFmtId="0" fontId="11" fillId="0" borderId="0" xfId="0" applyFont="1" applyFill="1" applyAlignment="1">
      <alignment vertical="top"/>
    </xf>
    <xf numFmtId="0" fontId="2" fillId="0" borderId="0" xfId="0" applyFont="1" applyFill="1" applyBorder="1" applyAlignment="1" applyProtection="1"/>
    <xf numFmtId="0" fontId="2" fillId="0" borderId="0" xfId="0" applyFont="1" applyFill="1" applyAlignment="1" applyProtection="1"/>
    <xf numFmtId="0" fontId="2" fillId="0" borderId="4" xfId="0" applyFont="1" applyFill="1" applyBorder="1" applyAlignment="1" applyProtection="1">
      <alignment horizontal="center" vertical="top"/>
    </xf>
    <xf numFmtId="0" fontId="2" fillId="0" borderId="4" xfId="0" applyFont="1" applyFill="1" applyBorder="1" applyAlignment="1" applyProtection="1">
      <alignment horizontal="center"/>
      <protection locked="0"/>
    </xf>
    <xf numFmtId="0" fontId="2" fillId="0" borderId="4" xfId="0" applyFont="1" applyFill="1" applyBorder="1" applyAlignment="1" applyProtection="1">
      <alignment horizontal="center" vertical="top"/>
      <protection locked="0"/>
    </xf>
    <xf numFmtId="0" fontId="6" fillId="0" borderId="0" xfId="0" applyFont="1" applyFill="1" applyAlignment="1">
      <alignment horizontal="center"/>
    </xf>
    <xf numFmtId="0" fontId="6" fillId="0" borderId="0" xfId="0" applyFont="1" applyAlignment="1">
      <alignment vertical="top"/>
    </xf>
    <xf numFmtId="0" fontId="2" fillId="0" borderId="0" xfId="0" applyFont="1" applyFill="1" applyAlignment="1" applyProtection="1">
      <alignment horizontal="center" vertical="top"/>
    </xf>
    <xf numFmtId="0" fontId="2" fillId="0" borderId="0" xfId="0" applyFont="1" applyFill="1" applyAlignment="1" applyProtection="1">
      <alignment horizontal="center" vertical="top"/>
      <protection locked="0"/>
    </xf>
    <xf numFmtId="0" fontId="6" fillId="0" borderId="0" xfId="0" applyFont="1" applyFill="1" applyAlignment="1"/>
    <xf numFmtId="0" fontId="2" fillId="10" borderId="0" xfId="0" applyFont="1" applyFill="1" applyBorder="1" applyAlignment="1" applyProtection="1">
      <alignment vertical="top"/>
    </xf>
    <xf numFmtId="0" fontId="2" fillId="12" borderId="0" xfId="0" applyFont="1" applyFill="1" applyBorder="1" applyAlignment="1" applyProtection="1">
      <alignment horizontal="center"/>
    </xf>
    <xf numFmtId="0" fontId="2" fillId="0" borderId="0" xfId="0" applyFont="1" applyAlignment="1">
      <alignment horizontal="left"/>
    </xf>
    <xf numFmtId="0" fontId="2" fillId="0" borderId="0" xfId="0" applyFont="1" applyAlignment="1">
      <alignment horizontal="left" vertical="top"/>
    </xf>
    <xf numFmtId="0" fontId="4" fillId="0" borderId="2" xfId="46">
      <alignment horizontal="right"/>
    </xf>
    <xf numFmtId="0" fontId="2" fillId="0" borderId="2" xfId="49" applyBorder="1">
      <alignment vertical="center"/>
    </xf>
    <xf numFmtId="0" fontId="6" fillId="0" borderId="0" xfId="49" applyFont="1">
      <alignment vertical="center"/>
    </xf>
    <xf numFmtId="0" fontId="2" fillId="0" borderId="0" xfId="49" applyAlignment="1">
      <alignment vertical="center"/>
    </xf>
    <xf numFmtId="0" fontId="6" fillId="0" borderId="5" xfId="0" applyFont="1" applyBorder="1" applyAlignment="1" applyProtection="1">
      <alignment horizontal="left" textRotation="90" wrapText="1"/>
    </xf>
    <xf numFmtId="0" fontId="2" fillId="0" borderId="5" xfId="0" applyFont="1" applyFill="1" applyBorder="1" applyProtection="1"/>
    <xf numFmtId="0" fontId="2" fillId="0" borderId="0" xfId="0" applyFont="1" applyFill="1" applyBorder="1" applyProtection="1"/>
    <xf numFmtId="0" fontId="2" fillId="0" borderId="5" xfId="0" applyFont="1" applyFill="1" applyBorder="1" applyAlignment="1" applyProtection="1"/>
    <xf numFmtId="0" fontId="2" fillId="0" borderId="0" xfId="0" applyFont="1" applyBorder="1" applyProtection="1"/>
    <xf numFmtId="0" fontId="3" fillId="40" borderId="1" xfId="45">
      <alignment vertical="top" wrapText="1"/>
      <protection locked="0"/>
    </xf>
    <xf numFmtId="0" fontId="7" fillId="0" borderId="0" xfId="51">
      <alignment horizontal="left" vertical="center"/>
    </xf>
    <xf numFmtId="0" fontId="7" fillId="0" borderId="0" xfId="51" applyAlignment="1">
      <alignment horizontal="right" vertical="center"/>
    </xf>
    <xf numFmtId="0" fontId="2" fillId="0" borderId="2" xfId="46" applyFont="1" applyAlignment="1">
      <alignment horizontal="left"/>
    </xf>
    <xf numFmtId="0" fontId="6" fillId="0" borderId="2" xfId="49" applyFont="1" applyBorder="1">
      <alignment vertical="center"/>
    </xf>
    <xf numFmtId="0" fontId="2" fillId="0" borderId="0" xfId="49" applyFont="1" applyAlignment="1">
      <alignment horizontal="center" vertical="center"/>
    </xf>
    <xf numFmtId="0" fontId="4" fillId="0" borderId="6" xfId="49" applyFont="1" applyBorder="1">
      <alignment vertical="center"/>
    </xf>
    <xf numFmtId="0" fontId="4" fillId="0" borderId="2" xfId="49" applyFont="1" applyBorder="1">
      <alignment vertical="center"/>
    </xf>
    <xf numFmtId="0" fontId="2" fillId="0" borderId="0" xfId="49" applyAlignment="1">
      <alignment horizontal="center" vertical="center"/>
    </xf>
    <xf numFmtId="0" fontId="2" fillId="0" borderId="0" xfId="49" applyFont="1">
      <alignment vertical="center"/>
    </xf>
    <xf numFmtId="0" fontId="30" fillId="0" borderId="0" xfId="48">
      <alignment horizontal="center" vertical="top"/>
    </xf>
    <xf numFmtId="0" fontId="2" fillId="0" borderId="3" xfId="49" applyBorder="1">
      <alignment vertical="center"/>
    </xf>
    <xf numFmtId="0" fontId="2" fillId="0" borderId="6" xfId="49" applyBorder="1">
      <alignment vertical="center"/>
    </xf>
    <xf numFmtId="0" fontId="7" fillId="0" borderId="0" xfId="51" applyAlignment="1">
      <alignment vertical="center"/>
    </xf>
    <xf numFmtId="0" fontId="7" fillId="0" borderId="0" xfId="51" applyAlignment="1">
      <alignment horizontal="center" vertical="center"/>
    </xf>
    <xf numFmtId="49" fontId="2" fillId="0" borderId="0" xfId="49" applyNumberFormat="1" applyFont="1">
      <alignment vertical="center"/>
    </xf>
    <xf numFmtId="49" fontId="6" fillId="0" borderId="0" xfId="49" applyNumberFormat="1" applyFont="1">
      <alignment vertical="center"/>
    </xf>
    <xf numFmtId="0" fontId="2" fillId="0" borderId="0" xfId="49" applyFont="1" applyAlignment="1">
      <alignment horizontal="right" vertical="center"/>
    </xf>
    <xf numFmtId="0" fontId="2" fillId="0" borderId="3" xfId="49" applyBorder="1" applyAlignment="1">
      <alignment horizontal="right" vertical="center"/>
    </xf>
    <xf numFmtId="0" fontId="2" fillId="0" borderId="0" xfId="49" applyFont="1" applyBorder="1">
      <alignment vertical="center"/>
    </xf>
    <xf numFmtId="0" fontId="2" fillId="9" borderId="0" xfId="47" applyFont="1">
      <alignment vertical="top"/>
    </xf>
    <xf numFmtId="0" fontId="13" fillId="9" borderId="0" xfId="47" applyFont="1">
      <alignment vertical="top"/>
    </xf>
    <xf numFmtId="0" fontId="2" fillId="9" borderId="0" xfId="47" applyProtection="1">
      <alignment vertical="top"/>
      <protection locked="0"/>
    </xf>
    <xf numFmtId="0" fontId="2" fillId="9" borderId="0" xfId="47" applyFont="1" applyAlignment="1">
      <alignment vertical="top" wrapText="1"/>
    </xf>
    <xf numFmtId="0" fontId="2" fillId="9" borderId="0" xfId="47" applyBorder="1">
      <alignment vertical="top"/>
    </xf>
    <xf numFmtId="0" fontId="13" fillId="9" borderId="0" xfId="47" applyFont="1" applyBorder="1">
      <alignment vertical="top"/>
    </xf>
    <xf numFmtId="0" fontId="2" fillId="9" borderId="0" xfId="47" applyFont="1" applyBorder="1">
      <alignment vertical="top"/>
    </xf>
    <xf numFmtId="0" fontId="6" fillId="0" borderId="0" xfId="49" applyFont="1" applyBorder="1">
      <alignment vertical="center"/>
    </xf>
    <xf numFmtId="0" fontId="2" fillId="0" borderId="0" xfId="49" applyBorder="1">
      <alignment vertical="center"/>
    </xf>
    <xf numFmtId="0" fontId="3" fillId="40" borderId="1" xfId="45" applyAlignment="1">
      <alignment vertical="center"/>
      <protection locked="0"/>
    </xf>
    <xf numFmtId="3" fontId="3" fillId="40" borderId="1" xfId="45" applyNumberFormat="1" applyAlignment="1">
      <alignment horizontal="left" vertical="center"/>
      <protection locked="0"/>
    </xf>
    <xf numFmtId="0" fontId="4" fillId="0" borderId="0" xfId="49" applyFont="1" applyBorder="1">
      <alignment vertical="center"/>
    </xf>
    <xf numFmtId="14" fontId="3" fillId="0" borderId="0" xfId="49" applyNumberFormat="1" applyFont="1" applyAlignment="1">
      <alignment horizontal="left" vertical="center"/>
    </xf>
    <xf numFmtId="0" fontId="2" fillId="0" borderId="0" xfId="49" applyAlignment="1">
      <alignment horizontal="left" vertical="center"/>
    </xf>
    <xf numFmtId="49" fontId="6" fillId="0" borderId="0" xfId="49" applyNumberFormat="1" applyFont="1" applyAlignment="1">
      <alignment vertical="top"/>
    </xf>
    <xf numFmtId="0" fontId="3" fillId="0" borderId="2" xfId="49" applyFont="1" applyBorder="1" applyAlignment="1">
      <alignment horizontal="right" vertical="center"/>
    </xf>
    <xf numFmtId="3" fontId="3" fillId="40" borderId="1" xfId="45" applyNumberFormat="1" applyAlignment="1">
      <alignment vertical="center"/>
      <protection locked="0"/>
    </xf>
    <xf numFmtId="0" fontId="2" fillId="0" borderId="0" xfId="49" applyAlignment="1">
      <alignment vertical="top"/>
    </xf>
    <xf numFmtId="0" fontId="14" fillId="0" borderId="0" xfId="50">
      <alignment vertical="center"/>
    </xf>
    <xf numFmtId="0" fontId="15" fillId="0" borderId="0" xfId="50" applyFont="1">
      <alignment vertical="center"/>
    </xf>
    <xf numFmtId="49" fontId="2" fillId="0" borderId="2" xfId="46" applyNumberFormat="1" applyFont="1" applyAlignment="1">
      <alignment horizontal="left"/>
    </xf>
    <xf numFmtId="49" fontId="2" fillId="0" borderId="0" xfId="49" applyNumberFormat="1" applyFont="1" applyAlignment="1">
      <alignment vertical="top"/>
    </xf>
    <xf numFmtId="1" fontId="3" fillId="40" borderId="1" xfId="45" applyNumberFormat="1" applyAlignment="1">
      <alignment vertical="center"/>
      <protection locked="0"/>
    </xf>
    <xf numFmtId="49" fontId="16" fillId="40" borderId="1" xfId="45" applyNumberFormat="1" applyFont="1" applyAlignment="1">
      <alignment vertical="center"/>
      <protection locked="0"/>
    </xf>
    <xf numFmtId="0" fontId="2" fillId="13" borderId="0" xfId="0" applyFont="1" applyFill="1" applyAlignment="1" applyProtection="1"/>
    <xf numFmtId="0" fontId="2" fillId="0" borderId="0" xfId="49" applyAlignment="1">
      <alignment horizontal="center" vertical="top"/>
    </xf>
    <xf numFmtId="0" fontId="2" fillId="0" borderId="2" xfId="49" applyBorder="1" applyAlignment="1">
      <alignment horizontal="right" vertical="center"/>
    </xf>
    <xf numFmtId="0" fontId="2" fillId="0" borderId="0" xfId="49" applyAlignment="1">
      <alignment horizontal="right" vertical="center"/>
    </xf>
    <xf numFmtId="0" fontId="0" fillId="0" borderId="0" xfId="0" applyAlignment="1"/>
    <xf numFmtId="0" fontId="2" fillId="13" borderId="4" xfId="0" applyFont="1" applyFill="1" applyBorder="1" applyAlignment="1" applyProtection="1">
      <alignment horizontal="center" vertical="top"/>
    </xf>
    <xf numFmtId="0" fontId="2" fillId="13" borderId="4" xfId="0" applyFont="1" applyFill="1" applyBorder="1" applyAlignment="1" applyProtection="1">
      <alignment horizontal="center"/>
      <protection locked="0"/>
    </xf>
    <xf numFmtId="0" fontId="2" fillId="13" borderId="4" xfId="0" applyFont="1" applyFill="1" applyBorder="1" applyAlignment="1" applyProtection="1">
      <alignment horizontal="center" vertical="top"/>
      <protection locked="0"/>
    </xf>
    <xf numFmtId="0" fontId="2" fillId="13" borderId="0" xfId="0" applyFont="1" applyFill="1" applyAlignment="1" applyProtection="1">
      <protection locked="0"/>
    </xf>
    <xf numFmtId="49" fontId="2" fillId="12" borderId="0" xfId="0" applyNumberFormat="1" applyFont="1" applyFill="1" applyBorder="1" applyAlignment="1" applyProtection="1"/>
    <xf numFmtId="0" fontId="3" fillId="0" borderId="0" xfId="49" applyNumberFormat="1" applyFont="1" applyAlignment="1">
      <alignment horizontal="left" vertical="center"/>
    </xf>
    <xf numFmtId="0" fontId="3" fillId="0" borderId="0" xfId="49" applyFont="1">
      <alignment vertical="center"/>
    </xf>
    <xf numFmtId="0" fontId="2" fillId="12" borderId="5" xfId="0" applyFont="1" applyFill="1" applyBorder="1" applyAlignment="1" applyProtection="1"/>
    <xf numFmtId="0" fontId="8" fillId="0" borderId="0" xfId="49" applyFont="1" applyBorder="1">
      <alignment vertical="center"/>
    </xf>
    <xf numFmtId="49" fontId="2" fillId="0" borderId="0" xfId="49" applyNumberFormat="1" applyAlignment="1">
      <alignment vertical="center"/>
    </xf>
    <xf numFmtId="49" fontId="2" fillId="0" borderId="0" xfId="49" applyNumberFormat="1" applyAlignment="1">
      <alignment vertical="top"/>
    </xf>
    <xf numFmtId="49" fontId="6" fillId="0" borderId="0" xfId="49" applyNumberFormat="1" applyFont="1" applyAlignment="1">
      <alignment vertical="center"/>
    </xf>
    <xf numFmtId="49" fontId="14" fillId="0" borderId="0" xfId="50" applyNumberFormat="1">
      <alignment vertical="center"/>
    </xf>
    <xf numFmtId="0" fontId="14" fillId="0" borderId="0" xfId="50" applyFont="1">
      <alignment vertical="center"/>
    </xf>
    <xf numFmtId="49" fontId="2" fillId="0" borderId="0" xfId="49" applyNumberFormat="1">
      <alignment vertical="center"/>
    </xf>
    <xf numFmtId="0" fontId="7" fillId="0" borderId="0" xfId="51" applyFont="1">
      <alignment horizontal="left" vertical="center"/>
    </xf>
    <xf numFmtId="0" fontId="13" fillId="9" borderId="0" xfId="47" applyFont="1" applyProtection="1">
      <alignment vertical="top"/>
    </xf>
    <xf numFmtId="0" fontId="17" fillId="9" borderId="0" xfId="47" applyFont="1">
      <alignment vertical="top"/>
    </xf>
    <xf numFmtId="0" fontId="2" fillId="14" borderId="5" xfId="0" applyFont="1" applyFill="1" applyBorder="1" applyAlignment="1" applyProtection="1">
      <alignment horizontal="center"/>
    </xf>
    <xf numFmtId="0" fontId="10" fillId="0" borderId="0" xfId="0" applyFont="1" applyFill="1" applyBorder="1" applyAlignment="1" applyProtection="1">
      <alignment horizontal="left"/>
    </xf>
    <xf numFmtId="0" fontId="16" fillId="40" borderId="1" xfId="45" applyFont="1" applyAlignment="1">
      <alignment horizontal="right" vertical="center"/>
      <protection locked="0"/>
    </xf>
    <xf numFmtId="168" fontId="3" fillId="40" borderId="1" xfId="45" applyNumberFormat="1" applyAlignment="1">
      <alignment vertical="center"/>
      <protection locked="0"/>
    </xf>
    <xf numFmtId="168" fontId="3" fillId="40" borderId="1" xfId="45" applyNumberFormat="1">
      <alignment vertical="top" wrapText="1"/>
      <protection locked="0"/>
    </xf>
    <xf numFmtId="169" fontId="16" fillId="40" borderId="1" xfId="45" applyNumberFormat="1" applyFont="1" applyAlignment="1">
      <alignment horizontal="left" vertical="center"/>
      <protection locked="0"/>
    </xf>
    <xf numFmtId="168" fontId="18" fillId="0" borderId="0" xfId="49" quotePrefix="1" applyNumberFormat="1" applyFont="1">
      <alignment vertical="center"/>
    </xf>
    <xf numFmtId="168" fontId="3" fillId="40" borderId="1" xfId="45" quotePrefix="1" applyNumberFormat="1" applyAlignment="1">
      <alignment vertical="center"/>
      <protection locked="0"/>
    </xf>
    <xf numFmtId="49" fontId="3" fillId="40" borderId="1" xfId="45" applyNumberFormat="1" applyFont="1" applyAlignment="1">
      <alignment horizontal="left" vertical="center"/>
      <protection locked="0"/>
    </xf>
    <xf numFmtId="49" fontId="3" fillId="40" borderId="1" xfId="45" applyNumberFormat="1" applyFont="1" applyAlignment="1">
      <alignment vertical="top"/>
      <protection locked="0"/>
    </xf>
    <xf numFmtId="49" fontId="3" fillId="40" borderId="1" xfId="45" applyNumberFormat="1" applyAlignment="1">
      <alignment vertical="top"/>
      <protection locked="0"/>
    </xf>
    <xf numFmtId="49" fontId="3" fillId="0" borderId="0" xfId="49" applyNumberFormat="1" applyFont="1" applyAlignment="1">
      <alignment horizontal="left" vertical="center"/>
    </xf>
    <xf numFmtId="0" fontId="2" fillId="15" borderId="0" xfId="47" applyFill="1">
      <alignment vertical="top"/>
    </xf>
    <xf numFmtId="49" fontId="16" fillId="40" borderId="1" xfId="45" applyNumberFormat="1" applyFont="1" applyAlignment="1">
      <alignment horizontal="left" vertical="center"/>
      <protection locked="0"/>
    </xf>
    <xf numFmtId="0" fontId="16" fillId="40" borderId="1" xfId="45" applyNumberFormat="1" applyFont="1" applyAlignment="1">
      <alignment vertical="center"/>
      <protection locked="0"/>
    </xf>
    <xf numFmtId="0" fontId="13" fillId="9" borderId="0" xfId="47" applyFont="1" applyAlignment="1">
      <alignment vertical="center"/>
    </xf>
    <xf numFmtId="0" fontId="19" fillId="9" borderId="0" xfId="47" applyFont="1">
      <alignment vertical="top"/>
    </xf>
    <xf numFmtId="49" fontId="3" fillId="40" borderId="1" xfId="45" applyNumberFormat="1" applyFont="1" applyAlignment="1" applyProtection="1">
      <protection locked="0"/>
    </xf>
    <xf numFmtId="49" fontId="3" fillId="40" borderId="1" xfId="45" applyNumberFormat="1" applyFont="1" applyAlignment="1">
      <protection locked="0"/>
    </xf>
    <xf numFmtId="0" fontId="2" fillId="9" borderId="0" xfId="49" applyFill="1">
      <alignment vertical="center"/>
    </xf>
    <xf numFmtId="0" fontId="2" fillId="16" borderId="0" xfId="49" applyFill="1">
      <alignment vertical="center"/>
    </xf>
    <xf numFmtId="0" fontId="3" fillId="40" borderId="1" xfId="45" applyAlignment="1" applyProtection="1">
      <alignment vertical="center"/>
      <protection locked="0"/>
    </xf>
    <xf numFmtId="3" fontId="3" fillId="40" borderId="1" xfId="45" applyNumberFormat="1" applyAlignment="1" applyProtection="1">
      <alignment horizontal="left" vertical="center"/>
      <protection locked="0"/>
    </xf>
    <xf numFmtId="168" fontId="3" fillId="40" borderId="1" xfId="45" quotePrefix="1" applyNumberFormat="1" applyAlignment="1" applyProtection="1">
      <alignment vertical="center"/>
      <protection locked="0"/>
    </xf>
    <xf numFmtId="3" fontId="3" fillId="40" borderId="1" xfId="45" quotePrefix="1" applyNumberFormat="1" applyAlignment="1">
      <alignment horizontal="left" vertical="center"/>
      <protection locked="0"/>
    </xf>
    <xf numFmtId="0" fontId="3" fillId="40" borderId="1" xfId="45" quotePrefix="1">
      <alignment vertical="top" wrapText="1"/>
      <protection locked="0"/>
    </xf>
    <xf numFmtId="49" fontId="16" fillId="40" borderId="1" xfId="45" applyNumberFormat="1" applyFont="1">
      <alignment vertical="top" wrapText="1"/>
      <protection locked="0"/>
    </xf>
    <xf numFmtId="0" fontId="3" fillId="40" borderId="1" xfId="45">
      <alignment vertical="top" wrapText="1"/>
      <protection locked="0"/>
    </xf>
    <xf numFmtId="0" fontId="3" fillId="40" borderId="1" xfId="45" applyFont="1">
      <alignment vertical="top" wrapText="1"/>
      <protection locked="0"/>
    </xf>
    <xf numFmtId="49" fontId="16" fillId="40" borderId="1" xfId="45" applyNumberFormat="1" applyFont="1" applyProtection="1">
      <alignment vertical="top" wrapText="1"/>
      <protection locked="0"/>
    </xf>
    <xf numFmtId="0" fontId="3" fillId="0" borderId="0" xfId="49" applyFont="1" applyBorder="1" applyAlignment="1">
      <alignment vertical="top" wrapText="1"/>
    </xf>
    <xf numFmtId="0" fontId="2" fillId="9" borderId="0" xfId="47">
      <alignment vertical="top"/>
    </xf>
    <xf numFmtId="0" fontId="6" fillId="0" borderId="0" xfId="49" applyFont="1" applyAlignment="1">
      <alignment vertical="top" wrapText="1"/>
    </xf>
    <xf numFmtId="0" fontId="0" fillId="0" borderId="0" xfId="0" applyAlignment="1">
      <alignment vertical="top"/>
    </xf>
    <xf numFmtId="0" fontId="0" fillId="0" borderId="0" xfId="0" applyAlignment="1"/>
    <xf numFmtId="0" fontId="0" fillId="0" borderId="0" xfId="0" applyAlignment="1">
      <alignment vertical="top" wrapText="1"/>
    </xf>
    <xf numFmtId="0" fontId="3" fillId="40" borderId="1" xfId="45" applyAlignment="1">
      <alignment vertical="center"/>
      <protection locked="0"/>
    </xf>
    <xf numFmtId="49" fontId="3" fillId="40" borderId="1" xfId="45" applyNumberFormat="1" applyFont="1" applyAlignment="1">
      <alignment vertical="center"/>
      <protection locked="0"/>
    </xf>
    <xf numFmtId="49" fontId="3" fillId="40" borderId="1" xfId="45" applyNumberFormat="1" applyAlignment="1">
      <alignment vertical="center"/>
      <protection locked="0"/>
    </xf>
    <xf numFmtId="0" fontId="2" fillId="0" borderId="0" xfId="49" applyFont="1" applyAlignment="1">
      <alignment vertical="top" wrapText="1"/>
    </xf>
    <xf numFmtId="0" fontId="3" fillId="40" borderId="1" xfId="45" quotePrefix="1">
      <alignment vertical="top" wrapText="1"/>
      <protection locked="0"/>
    </xf>
    <xf numFmtId="0" fontId="3" fillId="40" borderId="1" xfId="45" quotePrefix="1" applyAlignment="1">
      <alignment vertical="center"/>
      <protection locked="0"/>
    </xf>
    <xf numFmtId="169" fontId="3" fillId="0" borderId="6" xfId="49" applyNumberFormat="1" applyFont="1" applyBorder="1" applyAlignment="1">
      <alignment horizontal="left" vertical="center"/>
    </xf>
    <xf numFmtId="0" fontId="2" fillId="0" borderId="0" xfId="49" applyAlignment="1"/>
    <xf numFmtId="0" fontId="3" fillId="40" borderId="1" xfId="45" quotePrefix="1" applyFont="1">
      <alignment vertical="top" wrapText="1"/>
      <protection locked="0"/>
    </xf>
    <xf numFmtId="0" fontId="14" fillId="0" borderId="0" xfId="50">
      <alignment vertical="center"/>
    </xf>
    <xf numFmtId="0" fontId="16" fillId="40" borderId="1" xfId="45" applyFont="1" applyAlignment="1">
      <alignment vertical="center"/>
      <protection locked="0"/>
    </xf>
    <xf numFmtId="0" fontId="2" fillId="0" borderId="0" xfId="49" applyAlignment="1">
      <alignment vertical="top" wrapText="1"/>
    </xf>
    <xf numFmtId="169" fontId="0" fillId="0" borderId="6" xfId="0" applyNumberFormat="1" applyBorder="1" applyAlignment="1">
      <alignment vertical="center"/>
    </xf>
    <xf numFmtId="0" fontId="3" fillId="40" borderId="1" xfId="45" quotePrefix="1" applyProtection="1">
      <alignment vertical="top" wrapText="1"/>
      <protection locked="0"/>
    </xf>
    <xf numFmtId="0" fontId="3" fillId="40" borderId="1" xfId="45" applyProtection="1">
      <alignment vertical="top" wrapText="1"/>
      <protection locked="0"/>
    </xf>
    <xf numFmtId="0" fontId="2" fillId="0" borderId="0" xfId="49">
      <alignment vertical="center"/>
    </xf>
    <xf numFmtId="0" fontId="3" fillId="0" borderId="0" xfId="49" applyFont="1" applyAlignment="1">
      <alignment vertical="top" wrapText="1"/>
    </xf>
    <xf numFmtId="49" fontId="3" fillId="40" borderId="1" xfId="45" applyNumberFormat="1" applyAlignment="1" applyProtection="1">
      <alignment vertical="center"/>
      <protection locked="0"/>
    </xf>
    <xf numFmtId="0" fontId="0" fillId="0" borderId="0" xfId="0" applyAlignment="1">
      <alignment wrapText="1"/>
    </xf>
  </cellXfs>
  <cellStyles count="56">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Besuchter Hyperlink" xfId="27" builtinId="9" customBuiltin="1"/>
    <cellStyle name="Dezimal [0]" xfId="29" builtinId="6" customBuiltin="1"/>
    <cellStyle name="Eingabe" xfId="30" builtinId="20" customBuiltin="1"/>
    <cellStyle name="Ergebnis" xfId="31" builtinId="25" customBuiltin="1"/>
    <cellStyle name="Erklärender Text" xfId="32" builtinId="53" customBuiltin="1"/>
    <cellStyle name="Gut" xfId="33" builtinId="26" customBuiltin="1"/>
    <cellStyle name="Hyperlink" xfId="34" builtinId="8" customBuiltin="1"/>
    <cellStyle name="Komma" xfId="28" builtinId="3" customBuiltin="1"/>
    <cellStyle name="Neutral" xfId="35" builtinId="28" customBuiltin="1"/>
    <cellStyle name="Notiz" xfId="36" builtinId="10" customBuiltin="1"/>
    <cellStyle name="Prozent" xfId="37" builtinId="5" customBuiltin="1"/>
    <cellStyle name="Schlecht" xfId="38" builtinId="27" customBuiltin="1"/>
    <cellStyle name="Standard" xfId="0" builtinId="0" customBuiltin="1"/>
    <cellStyle name="Überschrift" xfId="39" builtinId="15" customBuiltin="1"/>
    <cellStyle name="Überschrift 1" xfId="40" builtinId="16" customBuiltin="1"/>
    <cellStyle name="Überschrift 2" xfId="41" builtinId="17" customBuiltin="1"/>
    <cellStyle name="Überschrift 3" xfId="42" builtinId="18" customBuiltin="1"/>
    <cellStyle name="Überschrift 4" xfId="43" builtinId="19" customBuiltin="1"/>
    <cellStyle name="Verknüpfte Zelle" xfId="44" builtinId="24" customBuiltin="1"/>
    <cellStyle name="vTool_Eingabe" xfId="45"/>
    <cellStyle name="vTool_Fusszeile" xfId="46"/>
    <cellStyle name="vTool_grau" xfId="47"/>
    <cellStyle name="vTool_Kontroll" xfId="48"/>
    <cellStyle name="vTool_Standard" xfId="49"/>
    <cellStyle name="vTool_Standard_8" xfId="50"/>
    <cellStyle name="vTool_Titel" xfId="51"/>
    <cellStyle name="Währung" xfId="52" builtinId="4" customBuiltin="1"/>
    <cellStyle name="Währung [0]" xfId="53" builtinId="7" customBuiltin="1"/>
    <cellStyle name="Warnender Text" xfId="54" builtinId="11" customBuiltin="1"/>
    <cellStyle name="Zelle überprüfen" xfId="55" builtinId="23"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trlProps/ctrlProp1.xml><?xml version="1.0" encoding="utf-8"?>
<formControlPr xmlns="http://schemas.microsoft.com/office/spreadsheetml/2009/9/main" objectType="Radio" firstButton="1" fmlaLink="AT7" lockText="1" noThreeD="1"/>
</file>

<file path=xl/ctrlProps/ctrlProp10.xml><?xml version="1.0" encoding="utf-8"?>
<formControlPr xmlns="http://schemas.microsoft.com/office/spreadsheetml/2009/9/main" objectType="CheckBox" fmlaLink="$AT$18" lockText="1" noThreeD="1"/>
</file>

<file path=xl/ctrlProps/ctrlProp11.xml><?xml version="1.0" encoding="utf-8"?>
<formControlPr xmlns="http://schemas.microsoft.com/office/spreadsheetml/2009/9/main" objectType="CheckBox" fmlaLink="$AT$8" lockText="1" noThreeD="1"/>
</file>

<file path=xl/ctrlProps/ctrlProp12.xml><?xml version="1.0" encoding="utf-8"?>
<formControlPr xmlns="http://schemas.microsoft.com/office/spreadsheetml/2009/9/main" objectType="CheckBox" checked="Checked" fmlaLink="$AT$10" lockText="1" noThreeD="1"/>
</file>

<file path=xl/ctrlProps/ctrlProp13.xml><?xml version="1.0" encoding="utf-8"?>
<formControlPr xmlns="http://schemas.microsoft.com/office/spreadsheetml/2009/9/main" objectType="CheckBox" fmlaLink="$AT$17" lockText="1" noThreeD="1"/>
</file>

<file path=xl/ctrlProps/ctrlProp14.xml><?xml version="1.0" encoding="utf-8"?>
<formControlPr xmlns="http://schemas.microsoft.com/office/spreadsheetml/2009/9/main" objectType="CheckBox" checked="Checked" fmlaLink="$AT$18" lockText="1" noThreeD="1"/>
</file>

<file path=xl/ctrlProps/ctrlProp15.xml><?xml version="1.0" encoding="utf-8"?>
<formControlPr xmlns="http://schemas.microsoft.com/office/spreadsheetml/2009/9/main" objectType="CheckBox" checked="Checked" fmlaLink="$AT$15" lockText="1" noThreeD="1"/>
</file>

<file path=xl/ctrlProps/ctrlProp16.xml><?xml version="1.0" encoding="utf-8"?>
<formControlPr xmlns="http://schemas.microsoft.com/office/spreadsheetml/2009/9/main" objectType="CheckBox" fmlaLink="$AT$17" lockText="1" noThreeD="1"/>
</file>

<file path=xl/ctrlProps/ctrlProp17.xml><?xml version="1.0" encoding="utf-8"?>
<formControlPr xmlns="http://schemas.microsoft.com/office/spreadsheetml/2009/9/main" objectType="CheckBox" fmlaLink="$AT$4" lockText="1" noThreeD="1"/>
</file>

<file path=xl/ctrlProps/ctrlProp18.xml><?xml version="1.0" encoding="utf-8"?>
<formControlPr xmlns="http://schemas.microsoft.com/office/spreadsheetml/2009/9/main" objectType="CheckBox" fmlaLink="$AU$4" lockText="1" noThreeD="1"/>
</file>

<file path=xl/ctrlProps/ctrlProp19.xml><?xml version="1.0" encoding="utf-8"?>
<formControlPr xmlns="http://schemas.microsoft.com/office/spreadsheetml/2009/9/main" objectType="CheckBox" fmlaLink="$AV$4"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CheckBox" fmlaLink="$AT$24" lockText="1" noThreeD="1"/>
</file>

<file path=xl/ctrlProps/ctrlProp4.xml><?xml version="1.0" encoding="utf-8"?>
<formControlPr xmlns="http://schemas.microsoft.com/office/spreadsheetml/2009/9/main" objectType="CheckBox" fmlaLink="$AT$4" lockText="1" noThreeD="1"/>
</file>

<file path=xl/ctrlProps/ctrlProp5.xml><?xml version="1.0" encoding="utf-8"?>
<formControlPr xmlns="http://schemas.microsoft.com/office/spreadsheetml/2009/9/main" objectType="CheckBox" fmlaLink="$AT$5" lockText="1" noThreeD="1"/>
</file>

<file path=xl/ctrlProps/ctrlProp6.xml><?xml version="1.0" encoding="utf-8"?>
<formControlPr xmlns="http://schemas.microsoft.com/office/spreadsheetml/2009/9/main" objectType="CheckBox" fmlaLink="$AT$10" lockText="1" noThreeD="1"/>
</file>

<file path=xl/ctrlProps/ctrlProp7.xml><?xml version="1.0" encoding="utf-8"?>
<formControlPr xmlns="http://schemas.microsoft.com/office/spreadsheetml/2009/9/main" objectType="CheckBox" checked="Checked" fmlaLink="$AT$12" lockText="1" noThreeD="1"/>
</file>

<file path=xl/ctrlProps/ctrlProp8.xml><?xml version="1.0" encoding="utf-8"?>
<formControlPr xmlns="http://schemas.microsoft.com/office/spreadsheetml/2009/9/main" objectType="CheckBox" checked="Checked" fmlaLink="$AT$14" lockText="1" noThreeD="1"/>
</file>

<file path=xl/ctrlProps/ctrlProp9.xml><?xml version="1.0" encoding="utf-8"?>
<formControlPr xmlns="http://schemas.microsoft.com/office/spreadsheetml/2009/9/main" objectType="CheckBox" fmlaLink="$AT$16"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160020</xdr:colOff>
      <xdr:row>13</xdr:row>
      <xdr:rowOff>2065020</xdr:rowOff>
    </xdr:from>
    <xdr:to>
      <xdr:col>2</xdr:col>
      <xdr:colOff>3810</xdr:colOff>
      <xdr:row>21</xdr:row>
      <xdr:rowOff>731520</xdr:rowOff>
    </xdr:to>
    <xdr:pic>
      <xdr:nvPicPr>
        <xdr:cNvPr id="1040" name="Picture 1" descr="sia_adress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940" y="5303520"/>
          <a:ext cx="100584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266700</xdr:colOff>
      <xdr:row>1</xdr:row>
      <xdr:rowOff>30480</xdr:rowOff>
    </xdr:from>
    <xdr:to>
      <xdr:col>6</xdr:col>
      <xdr:colOff>830580</xdr:colOff>
      <xdr:row>1</xdr:row>
      <xdr:rowOff>723900</xdr:rowOff>
    </xdr:to>
    <xdr:pic>
      <xdr:nvPicPr>
        <xdr:cNvPr id="1042" name="Picture 3" descr="sia_logo_rot"/>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46320" y="533400"/>
          <a:ext cx="1501140" cy="693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29</xdr:col>
          <xdr:colOff>171450</xdr:colOff>
          <xdr:row>6</xdr:row>
          <xdr:rowOff>47625</xdr:rowOff>
        </xdr:from>
        <xdr:to>
          <xdr:col>31</xdr:col>
          <xdr:colOff>400050</xdr:colOff>
          <xdr:row>7</xdr:row>
          <xdr:rowOff>28575</xdr:rowOff>
        </xdr:to>
        <xdr:sp macro="" textlink="">
          <xdr:nvSpPr>
            <xdr:cNvPr id="1037" name="Option Button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Vertrag</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6</xdr:row>
          <xdr:rowOff>228600</xdr:rowOff>
        </xdr:from>
        <xdr:to>
          <xdr:col>31</xdr:col>
          <xdr:colOff>381000</xdr:colOff>
          <xdr:row>7</xdr:row>
          <xdr:rowOff>200025</xdr:rowOff>
        </xdr:to>
        <xdr:sp macro="" textlink="">
          <xdr:nvSpPr>
            <xdr:cNvPr id="1038" name="Option Button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Entwurf</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142875</xdr:colOff>
          <xdr:row>22</xdr:row>
          <xdr:rowOff>0</xdr:rowOff>
        </xdr:from>
        <xdr:to>
          <xdr:col>31</xdr:col>
          <xdr:colOff>695325</xdr:colOff>
          <xdr:row>23</xdr:row>
          <xdr:rowOff>133350</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Tel/Fax/Mail einblenden</a:t>
              </a:r>
              <a:endParaRPr lang="de-CH"/>
            </a:p>
          </xdr:txBody>
        </xdr:sp>
        <xdr:clientData/>
      </xdr:twoCellAnchor>
    </mc:Choice>
    <mc:Fallback/>
  </mc:AlternateContent>
  <xdr:twoCellAnchor editAs="oneCell">
    <xdr:from>
      <xdr:col>1</xdr:col>
      <xdr:colOff>304800</xdr:colOff>
      <xdr:row>25</xdr:row>
      <xdr:rowOff>1341120</xdr:rowOff>
    </xdr:from>
    <xdr:to>
      <xdr:col>1</xdr:col>
      <xdr:colOff>1150620</xdr:colOff>
      <xdr:row>28</xdr:row>
      <xdr:rowOff>15240</xdr:rowOff>
    </xdr:to>
    <xdr:pic>
      <xdr:nvPicPr>
        <xdr:cNvPr id="1043" name="Picture 19" descr="sia-telfax"/>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6720" y="9342120"/>
          <a:ext cx="845820"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142875</xdr:colOff>
          <xdr:row>2</xdr:row>
          <xdr:rowOff>85725</xdr:rowOff>
        </xdr:from>
        <xdr:to>
          <xdr:col>32</xdr:col>
          <xdr:colOff>400050</xdr:colOff>
          <xdr:row>4</xdr:row>
          <xdr:rowOff>28575</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Im Verhältnis der Beteiligungsquote</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142875</xdr:colOff>
          <xdr:row>3</xdr:row>
          <xdr:rowOff>104775</xdr:rowOff>
        </xdr:from>
        <xdr:to>
          <xdr:col>32</xdr:col>
          <xdr:colOff>66675</xdr:colOff>
          <xdr:row>5</xdr:row>
          <xdr:rowOff>38100</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Im Verhältnis der Beiträge</a:t>
              </a:r>
              <a:endParaRPr lang="de-CH"/>
            </a:p>
          </xdr:txBody>
        </xdr:sp>
        <xdr:clientData fLocksWithSheet="0"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161925</xdr:colOff>
          <xdr:row>8</xdr:row>
          <xdr:rowOff>104775</xdr:rowOff>
        </xdr:from>
        <xdr:to>
          <xdr:col>31</xdr:col>
          <xdr:colOff>857250</xdr:colOff>
          <xdr:row>9</xdr:row>
          <xdr:rowOff>190500</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Solidarschuldner nach OR</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10</xdr:row>
          <xdr:rowOff>95250</xdr:rowOff>
        </xdr:from>
        <xdr:to>
          <xdr:col>32</xdr:col>
          <xdr:colOff>381000</xdr:colOff>
          <xdr:row>11</xdr:row>
          <xdr:rowOff>200025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Solidarschuldner nach Beteiligungsquote</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12</xdr:row>
          <xdr:rowOff>28575</xdr:rowOff>
        </xdr:from>
        <xdr:to>
          <xdr:col>31</xdr:col>
          <xdr:colOff>514350</xdr:colOff>
          <xdr:row>14</xdr:row>
          <xdr:rowOff>38100</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in Prozenten</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14</xdr:row>
          <xdr:rowOff>28575</xdr:rowOff>
        </xdr:from>
        <xdr:to>
          <xdr:col>31</xdr:col>
          <xdr:colOff>495300</xdr:colOff>
          <xdr:row>16</xdr:row>
          <xdr:rowOff>38100</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umgerechnet</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16</xdr:row>
          <xdr:rowOff>95250</xdr:rowOff>
        </xdr:from>
        <xdr:to>
          <xdr:col>31</xdr:col>
          <xdr:colOff>600075</xdr:colOff>
          <xdr:row>17</xdr:row>
          <xdr:rowOff>180975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separate Schuldner</a:t>
              </a:r>
              <a:endParaRPr lang="de-CH"/>
            </a:p>
          </xdr:txBody>
        </xdr:sp>
        <xdr:clientData fLocksWithSheet="0"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161925</xdr:colOff>
          <xdr:row>6</xdr:row>
          <xdr:rowOff>95250</xdr:rowOff>
        </xdr:from>
        <xdr:to>
          <xdr:col>31</xdr:col>
          <xdr:colOff>600075</xdr:colOff>
          <xdr:row>8</xdr:row>
          <xdr:rowOff>28575</xdr:rowOff>
        </xdr:to>
        <xdr:sp macro="" textlink="">
          <xdr:nvSpPr>
            <xdr:cNvPr id="7169" name="Check Box 1" hidden="1">
              <a:extLst>
                <a:ext uri="{63B3BB69-23CF-44E3-9099-C40C66FF867C}">
                  <a14:compatExt spid="_x0000_s71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Mediator statt Gericht</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8</xdr:row>
          <xdr:rowOff>104775</xdr:rowOff>
        </xdr:from>
        <xdr:to>
          <xdr:col>31</xdr:col>
          <xdr:colOff>542925</xdr:colOff>
          <xdr:row>10</xdr:row>
          <xdr:rowOff>38100</xdr:rowOff>
        </xdr:to>
        <xdr:sp macro="" textlink="">
          <xdr:nvSpPr>
            <xdr:cNvPr id="7170" name="Check Box 2" hidden="1">
              <a:extLst>
                <a:ext uri="{63B3BB69-23CF-44E3-9099-C40C66FF867C}">
                  <a14:compatExt spid="_x0000_s71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Mediator bei Bedarf</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15</xdr:row>
          <xdr:rowOff>95250</xdr:rowOff>
        </xdr:from>
        <xdr:to>
          <xdr:col>31</xdr:col>
          <xdr:colOff>514350</xdr:colOff>
          <xdr:row>17</xdr:row>
          <xdr:rowOff>28575</xdr:rowOff>
        </xdr:to>
        <xdr:sp macro="" textlink="">
          <xdr:nvSpPr>
            <xdr:cNvPr id="7171" name="Check Box 3" hidden="1">
              <a:extLst>
                <a:ext uri="{63B3BB69-23CF-44E3-9099-C40C66FF867C}">
                  <a14:compatExt spid="_x0000_s71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ordentlichen Gerichte</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16</xdr:row>
          <xdr:rowOff>104775</xdr:rowOff>
        </xdr:from>
        <xdr:to>
          <xdr:col>31</xdr:col>
          <xdr:colOff>428625</xdr:colOff>
          <xdr:row>18</xdr:row>
          <xdr:rowOff>38100</xdr:rowOff>
        </xdr:to>
        <xdr:sp macro="" textlink="">
          <xdr:nvSpPr>
            <xdr:cNvPr id="7172" name="Check Box 4" hidden="1">
              <a:extLst>
                <a:ext uri="{63B3BB69-23CF-44E3-9099-C40C66FF867C}">
                  <a14:compatExt spid="_x0000_s71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Schiedsgericht</a:t>
              </a:r>
              <a:endParaRPr lang="de-CH"/>
            </a:p>
          </xdr:txBody>
        </xdr:sp>
        <xdr:clientData fLocksWithSheet="0"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161925</xdr:colOff>
          <xdr:row>13</xdr:row>
          <xdr:rowOff>104775</xdr:rowOff>
        </xdr:from>
        <xdr:to>
          <xdr:col>31</xdr:col>
          <xdr:colOff>504825</xdr:colOff>
          <xdr:row>15</xdr:row>
          <xdr:rowOff>38100</xdr:rowOff>
        </xdr:to>
        <xdr:sp macro="" textlink="">
          <xdr:nvSpPr>
            <xdr:cNvPr id="4099" name="Check Box 3" hidden="1">
              <a:extLst>
                <a:ext uri="{63B3BB69-23CF-44E3-9099-C40C66FF867C}">
                  <a14:compatExt spid="_x0000_s40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Funktionsdiagramm</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15</xdr:row>
          <xdr:rowOff>104775</xdr:rowOff>
        </xdr:from>
        <xdr:to>
          <xdr:col>31</xdr:col>
          <xdr:colOff>495300</xdr:colOff>
          <xdr:row>17</xdr:row>
          <xdr:rowOff>38100</xdr:rowOff>
        </xdr:to>
        <xdr:sp macro="" textlink="">
          <xdr:nvSpPr>
            <xdr:cNvPr id="4100" name="Check Box 4" hidden="1">
              <a:extLst>
                <a:ext uri="{63B3BB69-23CF-44E3-9099-C40C66FF867C}">
                  <a14:compatExt spid="_x0000_s4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Projekthandbuch</a:t>
              </a:r>
              <a:endParaRPr lang="de-CH"/>
            </a:p>
          </xdr:txBody>
        </xdr:sp>
        <xdr:clientData fLocksWithSheet="0"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171450</xdr:colOff>
          <xdr:row>2</xdr:row>
          <xdr:rowOff>123825</xdr:rowOff>
        </xdr:from>
        <xdr:to>
          <xdr:col>30</xdr:col>
          <xdr:colOff>447675</xdr:colOff>
          <xdr:row>4</xdr:row>
          <xdr:rowOff>47625</xdr:rowOff>
        </xdr:to>
        <xdr:sp macro="" textlink="">
          <xdr:nvSpPr>
            <xdr:cNvPr id="8193" name="Check Box 1" hidden="1">
              <a:extLst>
                <a:ext uri="{63B3BB69-23CF-44E3-9099-C40C66FF867C}">
                  <a14:compatExt spid="_x0000_s81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in %</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2</xdr:row>
          <xdr:rowOff>123825</xdr:rowOff>
        </xdr:from>
        <xdr:to>
          <xdr:col>32</xdr:col>
          <xdr:colOff>19050</xdr:colOff>
          <xdr:row>4</xdr:row>
          <xdr:rowOff>47625</xdr:rowOff>
        </xdr:to>
        <xdr:sp macro="" textlink="">
          <xdr:nvSpPr>
            <xdr:cNvPr id="8194" name="Check Box 2" hidden="1">
              <a:extLst>
                <a:ext uri="{63B3BB69-23CF-44E3-9099-C40C66FF867C}">
                  <a14:compatExt spid="_x0000_s81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Pauschal</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32</xdr:col>
          <xdr:colOff>0</xdr:colOff>
          <xdr:row>2</xdr:row>
          <xdr:rowOff>123825</xdr:rowOff>
        </xdr:from>
        <xdr:to>
          <xdr:col>33</xdr:col>
          <xdr:colOff>0</xdr:colOff>
          <xdr:row>4</xdr:row>
          <xdr:rowOff>47625</xdr:rowOff>
        </xdr:to>
        <xdr:sp macro="" textlink="">
          <xdr:nvSpPr>
            <xdr:cNvPr id="8195" name="Check Box 3" hidden="1">
              <a:extLst>
                <a:ext uri="{63B3BB69-23CF-44E3-9099-C40C66FF867C}">
                  <a14:compatExt spid="_x0000_s81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Stunden</a:t>
              </a:r>
              <a:endParaRPr lang="de-CH"/>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5.bin"/><Relationship Id="rId5" Type="http://schemas.openxmlformats.org/officeDocument/2006/relationships/ctrlProp" Target="../ctrlProps/ctrlProp16.xml"/><Relationship Id="rId4" Type="http://schemas.openxmlformats.org/officeDocument/2006/relationships/ctrlProp" Target="../ctrlProps/ctrlProp1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2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3.vml"/><Relationship Id="rId7"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4.x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pageSetUpPr autoPageBreaks="0" fitToPage="1"/>
  </sheetPr>
  <dimension ref="A1:EZ43"/>
  <sheetViews>
    <sheetView showGridLines="0" showRowColHeaders="0" topLeftCell="A10" zoomScaleNormal="100" zoomScaleSheetLayoutView="100" workbookViewId="0">
      <selection activeCell="D26" sqref="D26:G26"/>
    </sheetView>
  </sheetViews>
  <sheetFormatPr baseColWidth="10" defaultColWidth="9.7109375" defaultRowHeight="12" x14ac:dyDescent="0.2"/>
  <cols>
    <col min="1" max="1" width="1.7109375" style="14" customWidth="1"/>
    <col min="2" max="2" width="17.28515625" style="14" customWidth="1"/>
    <col min="3" max="3" width="1.7109375" style="14" customWidth="1"/>
    <col min="4" max="4" width="2.28515625" style="14" customWidth="1"/>
    <col min="5" max="5" width="43.7109375" style="14" customWidth="1"/>
    <col min="6" max="6" width="13.7109375" style="14" customWidth="1"/>
    <col min="7" max="7" width="12.7109375" style="14" customWidth="1"/>
    <col min="8" max="8" width="4.85546875" style="14" customWidth="1"/>
    <col min="9" max="10" width="4.7109375" style="14" hidden="1" customWidth="1"/>
    <col min="11" max="29" width="9.7109375" style="14" hidden="1" customWidth="1"/>
    <col min="30" max="30" width="2.7109375" style="14" customWidth="1"/>
    <col min="31" max="31" width="9.7109375" style="14" customWidth="1"/>
    <col min="32" max="32" width="13.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t="s">
        <v>442</v>
      </c>
      <c r="AK1" s="155"/>
      <c r="AO1" s="96"/>
      <c r="AP1" s="96"/>
      <c r="AQ1" s="96"/>
      <c r="AR1" s="96"/>
      <c r="AT1" s="141" t="s">
        <v>646</v>
      </c>
      <c r="AU1" s="96"/>
      <c r="AV1" s="96"/>
    </row>
    <row r="2" spans="1:48" ht="60.2" customHeight="1" x14ac:dyDescent="0.2">
      <c r="A2" s="162"/>
      <c r="B2" s="2"/>
      <c r="C2" s="2"/>
      <c r="D2" s="2"/>
      <c r="E2" s="2"/>
      <c r="F2" s="2"/>
      <c r="G2" s="2"/>
      <c r="H2" s="2" t="s">
        <v>442</v>
      </c>
      <c r="I2" s="14">
        <v>60</v>
      </c>
    </row>
    <row r="3" spans="1:48" ht="12" customHeight="1" x14ac:dyDescent="0.2">
      <c r="A3" s="162"/>
      <c r="B3" s="2"/>
      <c r="C3" s="2"/>
      <c r="D3" s="2"/>
      <c r="E3" s="2"/>
      <c r="F3" s="2"/>
      <c r="G3" s="2"/>
      <c r="H3" s="2"/>
      <c r="I3" s="14">
        <v>12</v>
      </c>
      <c r="AE3" s="145" t="s">
        <v>740</v>
      </c>
      <c r="AF3" s="97" t="s">
        <v>647</v>
      </c>
    </row>
    <row r="4" spans="1:48" ht="6.2" customHeight="1" x14ac:dyDescent="0.2">
      <c r="A4" s="162"/>
      <c r="B4" s="2"/>
      <c r="C4" s="2"/>
      <c r="D4" s="2"/>
      <c r="E4" s="2"/>
      <c r="F4" s="2"/>
      <c r="G4" s="2"/>
      <c r="H4" s="2"/>
      <c r="I4" s="14">
        <v>6</v>
      </c>
      <c r="AF4" s="142"/>
    </row>
    <row r="5" spans="1:48" ht="12" customHeight="1" x14ac:dyDescent="0.2">
      <c r="A5" s="162"/>
      <c r="B5" s="2"/>
      <c r="C5" s="2"/>
      <c r="D5" s="2"/>
      <c r="E5" s="2"/>
      <c r="F5" s="2"/>
      <c r="G5" s="2"/>
      <c r="H5" s="2"/>
      <c r="I5" s="14">
        <v>12</v>
      </c>
    </row>
    <row r="6" spans="1:48" ht="12" customHeight="1" x14ac:dyDescent="0.2">
      <c r="A6" s="162"/>
      <c r="B6" s="2"/>
      <c r="C6" s="2"/>
      <c r="D6" s="2"/>
      <c r="E6" s="2"/>
      <c r="F6" s="2"/>
      <c r="G6" s="2"/>
      <c r="H6" s="2"/>
      <c r="I6" s="14">
        <v>12</v>
      </c>
    </row>
    <row r="7" spans="1:48" ht="20.100000000000001" customHeight="1" x14ac:dyDescent="0.2">
      <c r="A7" s="162"/>
      <c r="B7" s="77"/>
      <c r="C7" s="77"/>
      <c r="D7" s="140" t="s">
        <v>730</v>
      </c>
      <c r="E7" s="77"/>
      <c r="F7" s="77"/>
      <c r="G7" s="78" t="s">
        <v>443</v>
      </c>
      <c r="H7" s="2"/>
      <c r="I7" s="14">
        <v>20</v>
      </c>
      <c r="AT7" s="76">
        <v>2</v>
      </c>
    </row>
    <row r="8" spans="1:48" ht="20.100000000000001" customHeight="1" x14ac:dyDescent="0.2">
      <c r="A8" s="162"/>
      <c r="B8" s="77"/>
      <c r="C8" s="77"/>
      <c r="D8" s="140" t="str">
        <f>IF(AT7=1,"Planergemeinschaft","Planergemeinschaft, ENTWURF")</f>
        <v>Planergemeinschaft, ENTWURF</v>
      </c>
      <c r="E8" s="77"/>
      <c r="F8" s="77"/>
      <c r="G8" s="78">
        <v>2001</v>
      </c>
      <c r="H8" s="2"/>
      <c r="I8" s="14">
        <v>20</v>
      </c>
    </row>
    <row r="9" spans="1:48" ht="20.100000000000001" customHeight="1" x14ac:dyDescent="0.2">
      <c r="A9" s="162"/>
      <c r="B9" s="77"/>
      <c r="C9" s="77"/>
      <c r="D9" s="77" t="s">
        <v>642</v>
      </c>
      <c r="E9" s="77"/>
      <c r="F9" s="77"/>
      <c r="G9" s="77"/>
      <c r="H9" s="2"/>
      <c r="I9" s="14">
        <v>20</v>
      </c>
    </row>
    <row r="10" spans="1:48" ht="36" customHeight="1" x14ac:dyDescent="0.2">
      <c r="A10" s="162"/>
      <c r="B10" s="2"/>
      <c r="C10" s="2"/>
      <c r="D10" s="2"/>
      <c r="E10" s="2"/>
      <c r="F10" s="2"/>
      <c r="G10" s="2"/>
      <c r="H10" s="2"/>
      <c r="I10" s="14">
        <v>36</v>
      </c>
    </row>
    <row r="11" spans="1:48" ht="3" customHeight="1" x14ac:dyDescent="0.2">
      <c r="A11" s="162"/>
      <c r="B11" s="2"/>
      <c r="C11" s="2"/>
      <c r="D11" s="68"/>
      <c r="E11" s="68"/>
      <c r="F11" s="68"/>
      <c r="G11" s="68"/>
      <c r="H11" s="2"/>
      <c r="I11" s="14">
        <v>3</v>
      </c>
      <c r="AE11" s="96"/>
      <c r="AF11" s="96"/>
      <c r="AG11" s="96"/>
      <c r="AH11" s="96"/>
    </row>
    <row r="12" spans="1:48" ht="12" customHeight="1" x14ac:dyDescent="0.2">
      <c r="A12" s="162"/>
      <c r="B12" s="2"/>
      <c r="C12" s="2"/>
      <c r="D12" s="103" t="s">
        <v>264</v>
      </c>
      <c r="E12" s="104"/>
      <c r="F12" s="104"/>
      <c r="G12" s="104"/>
      <c r="H12" s="2"/>
      <c r="I12" s="14">
        <v>12</v>
      </c>
      <c r="AE12" s="97"/>
      <c r="AO12" s="96"/>
    </row>
    <row r="13" spans="1:48" ht="3" customHeight="1" x14ac:dyDescent="0.2">
      <c r="A13" s="162"/>
      <c r="B13" s="2"/>
      <c r="C13" s="2"/>
      <c r="D13" s="2"/>
      <c r="E13" s="2"/>
      <c r="F13" s="2"/>
      <c r="G13" s="2"/>
      <c r="H13" s="2"/>
      <c r="I13" s="14">
        <v>3</v>
      </c>
      <c r="AE13" s="96"/>
      <c r="AF13" s="96"/>
      <c r="AG13" s="96"/>
      <c r="AH13" s="96"/>
    </row>
    <row r="14" spans="1:48" ht="168.2" customHeight="1" x14ac:dyDescent="0.2">
      <c r="A14" s="162"/>
      <c r="B14" s="2"/>
      <c r="C14" s="2"/>
      <c r="D14" s="171" t="s">
        <v>848</v>
      </c>
      <c r="E14" s="170"/>
      <c r="F14" s="170"/>
      <c r="G14" s="170"/>
      <c r="H14" s="2"/>
      <c r="I14" s="14">
        <v>168</v>
      </c>
      <c r="AE14" s="97" t="s">
        <v>32</v>
      </c>
      <c r="AO14" s="96"/>
    </row>
    <row r="15" spans="1:48" ht="6.2" customHeight="1" x14ac:dyDescent="0.2">
      <c r="A15" s="162"/>
      <c r="B15" s="2"/>
      <c r="C15" s="2"/>
      <c r="D15" s="2"/>
      <c r="E15" s="2"/>
      <c r="F15" s="2"/>
      <c r="G15" s="2"/>
      <c r="H15" s="2"/>
      <c r="I15" s="14">
        <v>6</v>
      </c>
      <c r="AE15" s="96"/>
      <c r="AF15" s="96"/>
      <c r="AG15" s="96"/>
      <c r="AH15" s="96"/>
    </row>
    <row r="16" spans="1:48" ht="12" customHeight="1" x14ac:dyDescent="0.2">
      <c r="A16" s="162"/>
      <c r="B16" s="2"/>
      <c r="C16" s="2"/>
      <c r="D16" s="69" t="s">
        <v>444</v>
      </c>
      <c r="E16" s="2"/>
      <c r="F16" s="2"/>
      <c r="G16" s="2"/>
      <c r="H16" s="2"/>
      <c r="I16" s="14">
        <v>12</v>
      </c>
      <c r="AE16" s="96"/>
      <c r="AF16" s="96"/>
      <c r="AG16" s="96"/>
      <c r="AH16" s="96"/>
    </row>
    <row r="17" spans="1:46" ht="3" customHeight="1" x14ac:dyDescent="0.2">
      <c r="A17" s="162"/>
      <c r="B17" s="2"/>
      <c r="C17" s="2"/>
      <c r="D17" s="2"/>
      <c r="E17" s="2"/>
      <c r="F17" s="2"/>
      <c r="G17" s="2"/>
      <c r="H17" s="2"/>
      <c r="I17" s="14">
        <v>3</v>
      </c>
      <c r="AE17" s="96"/>
      <c r="AF17" s="96"/>
      <c r="AG17" s="96"/>
      <c r="AH17" s="96"/>
    </row>
    <row r="18" spans="1:46" ht="72" customHeight="1" x14ac:dyDescent="0.2">
      <c r="A18" s="162"/>
      <c r="B18" s="2"/>
      <c r="C18" s="2"/>
      <c r="D18" s="171" t="s">
        <v>857</v>
      </c>
      <c r="E18" s="170"/>
      <c r="F18" s="170"/>
      <c r="G18" s="170"/>
      <c r="H18" s="2"/>
      <c r="I18" s="14">
        <v>72</v>
      </c>
      <c r="AE18" s="97" t="s">
        <v>32</v>
      </c>
      <c r="AF18" s="96"/>
      <c r="AG18" s="96"/>
      <c r="AH18" s="96"/>
      <c r="AO18" s="96"/>
    </row>
    <row r="19" spans="1:46" ht="6.2" customHeight="1" x14ac:dyDescent="0.2">
      <c r="A19" s="162"/>
      <c r="B19" s="2"/>
      <c r="C19" s="2"/>
      <c r="D19" s="2"/>
      <c r="E19" s="2"/>
      <c r="F19" s="2"/>
      <c r="G19" s="2"/>
      <c r="H19" s="2"/>
      <c r="I19" s="14">
        <v>6</v>
      </c>
      <c r="AE19" s="96"/>
      <c r="AF19" s="96"/>
      <c r="AG19" s="96"/>
      <c r="AH19" s="96"/>
    </row>
    <row r="20" spans="1:46" ht="12" customHeight="1" x14ac:dyDescent="0.2">
      <c r="A20" s="162"/>
      <c r="B20" s="2"/>
      <c r="C20" s="2"/>
      <c r="D20" s="69" t="s">
        <v>445</v>
      </c>
      <c r="E20" s="2"/>
      <c r="F20" s="2"/>
      <c r="G20" s="2"/>
      <c r="H20" s="2"/>
      <c r="I20" s="14">
        <v>12</v>
      </c>
      <c r="AE20" s="97" t="s">
        <v>793</v>
      </c>
      <c r="AF20" s="96"/>
      <c r="AG20" s="96"/>
      <c r="AH20" s="96"/>
    </row>
    <row r="21" spans="1:46" ht="3" customHeight="1" x14ac:dyDescent="0.2">
      <c r="A21" s="162"/>
      <c r="B21" s="2"/>
      <c r="C21" s="2"/>
      <c r="D21" s="2"/>
      <c r="E21" s="2"/>
      <c r="F21" s="2"/>
      <c r="G21" s="2"/>
      <c r="H21" s="2"/>
      <c r="I21" s="14">
        <v>3</v>
      </c>
      <c r="AE21" s="96"/>
      <c r="AF21" s="96"/>
      <c r="AG21" s="96"/>
      <c r="AH21" s="96"/>
    </row>
    <row r="22" spans="1:46" ht="72" customHeight="1" x14ac:dyDescent="0.2">
      <c r="A22" s="162"/>
      <c r="B22" s="2"/>
      <c r="C22" s="2"/>
      <c r="D22" s="172" t="s">
        <v>843</v>
      </c>
      <c r="E22" s="172"/>
      <c r="F22" s="173" t="str">
        <f>IF(AND($AT24=TRUE,$AE22&lt;&gt;""),$AE22,"")</f>
        <v/>
      </c>
      <c r="G22" s="173"/>
      <c r="H22" s="2"/>
      <c r="I22" s="14">
        <v>72</v>
      </c>
      <c r="AE22" s="169"/>
      <c r="AF22" s="169"/>
      <c r="AG22" s="96"/>
      <c r="AH22" s="96"/>
      <c r="AO22" s="96"/>
    </row>
    <row r="23" spans="1:46" ht="6.2" customHeight="1" x14ac:dyDescent="0.2">
      <c r="A23" s="162"/>
      <c r="B23" s="2"/>
      <c r="C23" s="2"/>
      <c r="D23" s="2"/>
      <c r="E23" s="2"/>
      <c r="F23" s="2"/>
      <c r="G23" s="2"/>
      <c r="H23" s="2"/>
      <c r="I23" s="14">
        <v>6</v>
      </c>
      <c r="AE23" s="96"/>
      <c r="AF23" s="96"/>
      <c r="AG23" s="96"/>
      <c r="AH23" s="96"/>
    </row>
    <row r="24" spans="1:46" ht="12" customHeight="1" x14ac:dyDescent="0.2">
      <c r="A24" s="162"/>
      <c r="B24" s="2"/>
      <c r="C24" s="2"/>
      <c r="D24" s="69" t="s">
        <v>265</v>
      </c>
      <c r="E24" s="2"/>
      <c r="F24" s="2"/>
      <c r="G24" s="2"/>
      <c r="H24" s="2"/>
      <c r="I24" s="14">
        <v>12</v>
      </c>
      <c r="AE24" s="96"/>
      <c r="AF24" s="96"/>
      <c r="AG24" s="96"/>
      <c r="AH24" s="96"/>
      <c r="AO24" s="96"/>
      <c r="AT24" s="76" t="b">
        <v>0</v>
      </c>
    </row>
    <row r="25" spans="1:46" ht="3" customHeight="1" x14ac:dyDescent="0.2">
      <c r="A25" s="162"/>
      <c r="B25" s="2"/>
      <c r="C25" s="2"/>
      <c r="D25" s="2"/>
      <c r="E25" s="2"/>
      <c r="F25" s="2"/>
      <c r="G25" s="2"/>
      <c r="H25" s="2"/>
      <c r="I25" s="14">
        <v>3</v>
      </c>
      <c r="AE25" s="96"/>
      <c r="AF25" s="96"/>
      <c r="AG25" s="96"/>
      <c r="AH25" s="96"/>
      <c r="AO25" s="96"/>
    </row>
    <row r="26" spans="1:46" ht="108" customHeight="1" x14ac:dyDescent="0.2">
      <c r="A26" s="162"/>
      <c r="B26" s="2"/>
      <c r="C26" s="2"/>
      <c r="D26" s="170" t="s">
        <v>844</v>
      </c>
      <c r="E26" s="170"/>
      <c r="F26" s="170"/>
      <c r="G26" s="170"/>
      <c r="H26" s="2"/>
      <c r="I26" s="14">
        <v>108</v>
      </c>
      <c r="AE26" s="97" t="s">
        <v>794</v>
      </c>
      <c r="AF26" s="96"/>
      <c r="AG26" s="96"/>
      <c r="AH26" s="96"/>
      <c r="AO26" s="96"/>
    </row>
    <row r="27" spans="1:46" ht="12.95" customHeight="1" x14ac:dyDescent="0.2">
      <c r="A27" s="162"/>
      <c r="B27" s="2"/>
      <c r="C27" s="2"/>
      <c r="D27" s="2"/>
      <c r="E27" s="2"/>
      <c r="F27" s="2"/>
      <c r="G27" s="2"/>
      <c r="H27" s="2"/>
      <c r="I27" s="14">
        <v>13</v>
      </c>
      <c r="AE27" s="96"/>
      <c r="AF27" s="96"/>
      <c r="AG27" s="96"/>
      <c r="AH27" s="96"/>
    </row>
    <row r="28" spans="1:46" ht="15" customHeight="1" x14ac:dyDescent="0.2">
      <c r="A28" s="162"/>
      <c r="B28" s="2"/>
      <c r="C28" s="2"/>
      <c r="D28" s="2"/>
      <c r="E28" s="2"/>
      <c r="F28" s="2"/>
      <c r="G28" s="2"/>
      <c r="H28" s="2"/>
      <c r="I28" s="14">
        <v>15</v>
      </c>
      <c r="AE28" s="97" t="s">
        <v>24</v>
      </c>
      <c r="AF28" s="96"/>
      <c r="AG28" s="96"/>
      <c r="AH28" s="96"/>
      <c r="AO28" s="96"/>
    </row>
    <row r="29" spans="1:46" ht="15" customHeight="1" x14ac:dyDescent="0.2">
      <c r="A29" s="162"/>
      <c r="B29" s="2"/>
      <c r="C29" s="2"/>
      <c r="D29" s="79">
        <v>1</v>
      </c>
      <c r="E29" s="67"/>
      <c r="F29" s="67"/>
      <c r="G29" s="67" t="str">
        <f>Inhalt!$AB$3</f>
        <v>Aegerter &amp; Bosshardt AG, Basel    © sia / dg-informatik 1012 5.0.0-1132</v>
      </c>
      <c r="H29" s="2"/>
      <c r="I29" s="14">
        <v>15</v>
      </c>
      <c r="J29" s="14">
        <f>SUM(I2:I29)</f>
        <v>742</v>
      </c>
      <c r="AE29" s="148">
        <v>41334</v>
      </c>
      <c r="AF29" s="96"/>
      <c r="AG29" s="96"/>
      <c r="AH29" s="96"/>
    </row>
    <row r="30" spans="1:46" ht="15" customHeight="1" x14ac:dyDescent="0.2">
      <c r="A30" s="162" t="s">
        <v>442</v>
      </c>
      <c r="B30" s="2"/>
      <c r="C30" s="2"/>
      <c r="D30" s="2"/>
      <c r="E30" s="2"/>
      <c r="F30" s="2"/>
      <c r="G30" s="2"/>
      <c r="H30" s="2"/>
      <c r="AG30" s="96"/>
      <c r="AH30" s="96"/>
    </row>
    <row r="31" spans="1:46" hidden="1" x14ac:dyDescent="0.2">
      <c r="B31" s="14">
        <v>16.5</v>
      </c>
      <c r="C31" s="14">
        <v>1</v>
      </c>
      <c r="D31" s="14">
        <v>1.5</v>
      </c>
      <c r="E31" s="14">
        <v>43</v>
      </c>
      <c r="F31" s="14">
        <v>13</v>
      </c>
      <c r="G31" s="14">
        <v>12</v>
      </c>
    </row>
    <row r="32" spans="1:46" hidden="1" x14ac:dyDescent="0.2">
      <c r="G32" s="14">
        <f>SUM(B31:G31)</f>
        <v>87</v>
      </c>
    </row>
    <row r="33" spans="31:41" x14ac:dyDescent="0.2">
      <c r="AG33" s="96"/>
      <c r="AH33" s="96"/>
      <c r="AO33" s="96"/>
    </row>
    <row r="34" spans="31:41" x14ac:dyDescent="0.2">
      <c r="AG34" s="96"/>
      <c r="AH34" s="96"/>
    </row>
    <row r="35" spans="31:41" x14ac:dyDescent="0.2">
      <c r="AG35" s="96"/>
      <c r="AH35" s="96"/>
    </row>
    <row r="36" spans="31:41" x14ac:dyDescent="0.2">
      <c r="AG36" s="96"/>
      <c r="AH36" s="96"/>
      <c r="AO36" s="96"/>
    </row>
    <row r="37" spans="31:41" x14ac:dyDescent="0.2">
      <c r="AG37" s="96"/>
      <c r="AH37" s="96"/>
    </row>
    <row r="38" spans="31:41" x14ac:dyDescent="0.2">
      <c r="AG38" s="96"/>
      <c r="AH38" s="96"/>
      <c r="AO38" s="96"/>
    </row>
    <row r="39" spans="31:41" x14ac:dyDescent="0.2">
      <c r="AG39" s="96"/>
      <c r="AH39" s="96"/>
    </row>
    <row r="40" spans="31:41" x14ac:dyDescent="0.2">
      <c r="AG40" s="96"/>
      <c r="AH40" s="96"/>
    </row>
    <row r="41" spans="31:41" x14ac:dyDescent="0.2">
      <c r="AG41" s="96"/>
      <c r="AH41" s="96"/>
    </row>
    <row r="42" spans="31:41" x14ac:dyDescent="0.2">
      <c r="AE42" s="96"/>
      <c r="AF42" s="96"/>
      <c r="AG42" s="96"/>
      <c r="AH42" s="96"/>
    </row>
    <row r="43" spans="31:41" x14ac:dyDescent="0.2">
      <c r="AE43" s="96"/>
      <c r="AF43" s="96"/>
      <c r="AG43" s="96"/>
      <c r="AH43" s="96"/>
    </row>
  </sheetData>
  <sheetProtection password="D721" sheet="1" objects="1" scenarios="1" selectLockedCells="1"/>
  <mergeCells count="6">
    <mergeCell ref="AE22:AF22"/>
    <mergeCell ref="D26:G26"/>
    <mergeCell ref="D14:G14"/>
    <mergeCell ref="D18:G18"/>
    <mergeCell ref="D22:E22"/>
    <mergeCell ref="F22:G22"/>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7" r:id="rId4" name="Option Button 13">
              <controlPr locked="0" defaultSize="0" print="0" autoFill="0" autoLine="0" autoPict="0">
                <anchor moveWithCells="1">
                  <from>
                    <xdr:col>29</xdr:col>
                    <xdr:colOff>171450</xdr:colOff>
                    <xdr:row>6</xdr:row>
                    <xdr:rowOff>47625</xdr:rowOff>
                  </from>
                  <to>
                    <xdr:col>31</xdr:col>
                    <xdr:colOff>400050</xdr:colOff>
                    <xdr:row>7</xdr:row>
                    <xdr:rowOff>28575</xdr:rowOff>
                  </to>
                </anchor>
              </controlPr>
            </control>
          </mc:Choice>
        </mc:AlternateContent>
        <mc:AlternateContent xmlns:mc="http://schemas.openxmlformats.org/markup-compatibility/2006">
          <mc:Choice Requires="x14">
            <control shapeId="1038" r:id="rId5" name="Option Button 14">
              <controlPr locked="0" defaultSize="0" print="0" autoFill="0" autoLine="0" autoPict="0">
                <anchor moveWithCells="1">
                  <from>
                    <xdr:col>29</xdr:col>
                    <xdr:colOff>171450</xdr:colOff>
                    <xdr:row>6</xdr:row>
                    <xdr:rowOff>228600</xdr:rowOff>
                  </from>
                  <to>
                    <xdr:col>31</xdr:col>
                    <xdr:colOff>381000</xdr:colOff>
                    <xdr:row>7</xdr:row>
                    <xdr:rowOff>200025</xdr:rowOff>
                  </to>
                </anchor>
              </controlPr>
            </control>
          </mc:Choice>
        </mc:AlternateContent>
        <mc:AlternateContent xmlns:mc="http://schemas.openxmlformats.org/markup-compatibility/2006">
          <mc:Choice Requires="x14">
            <control shapeId="1039" r:id="rId6" name="Check Box 15">
              <controlPr defaultSize="0" autoFill="0" autoLine="0" autoPict="0">
                <anchor moveWithCells="1">
                  <from>
                    <xdr:col>29</xdr:col>
                    <xdr:colOff>142875</xdr:colOff>
                    <xdr:row>22</xdr:row>
                    <xdr:rowOff>0</xdr:rowOff>
                  </from>
                  <to>
                    <xdr:col>31</xdr:col>
                    <xdr:colOff>695325</xdr:colOff>
                    <xdr:row>23</xdr:row>
                    <xdr:rowOff>133350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fitToPage="1"/>
  </sheetPr>
  <dimension ref="A1:EZ66"/>
  <sheetViews>
    <sheetView showGridLines="0" showRowColHeaders="0" topLeftCell="A22" zoomScaleNormal="100" zoomScaleSheetLayoutView="100"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5" t="s">
        <v>488</v>
      </c>
      <c r="C2" s="114"/>
      <c r="D2" s="114"/>
      <c r="E2" s="138" t="s">
        <v>89</v>
      </c>
      <c r="F2" s="114"/>
      <c r="G2" s="2"/>
      <c r="H2" s="14">
        <v>12</v>
      </c>
    </row>
    <row r="3" spans="1:48" ht="12" customHeight="1" x14ac:dyDescent="0.2">
      <c r="A3" s="162"/>
      <c r="B3" s="115" t="s">
        <v>331</v>
      </c>
      <c r="C3" s="114"/>
      <c r="D3" s="114"/>
      <c r="E3" s="138" t="s">
        <v>90</v>
      </c>
      <c r="F3" s="114"/>
      <c r="G3" s="2"/>
      <c r="H3" s="14">
        <v>12</v>
      </c>
    </row>
    <row r="4" spans="1:48" ht="12" customHeight="1" x14ac:dyDescent="0.2">
      <c r="A4" s="162"/>
      <c r="B4" s="115" t="s">
        <v>328</v>
      </c>
      <c r="C4" s="114"/>
      <c r="D4" s="114"/>
      <c r="E4" s="114"/>
      <c r="F4" s="114"/>
      <c r="G4" s="2"/>
      <c r="H4" s="14">
        <v>12</v>
      </c>
    </row>
    <row r="5" spans="1:48" ht="12" customHeight="1" x14ac:dyDescent="0.2">
      <c r="A5" s="162"/>
      <c r="B5" s="114"/>
      <c r="C5" s="137" t="s">
        <v>53</v>
      </c>
      <c r="D5" s="114"/>
      <c r="E5" s="138" t="s">
        <v>88</v>
      </c>
      <c r="F5" s="114"/>
      <c r="G5" s="2"/>
      <c r="H5" s="14">
        <v>12</v>
      </c>
    </row>
    <row r="6" spans="1:48" ht="12" customHeight="1" x14ac:dyDescent="0.2">
      <c r="A6" s="162"/>
      <c r="B6" s="114"/>
      <c r="C6" s="114"/>
      <c r="D6" s="114"/>
      <c r="E6" s="114" t="s">
        <v>551</v>
      </c>
      <c r="F6" s="114" t="s">
        <v>54</v>
      </c>
      <c r="G6" s="2"/>
      <c r="H6" s="14">
        <v>12</v>
      </c>
    </row>
    <row r="7" spans="1:48" ht="12" customHeight="1" x14ac:dyDescent="0.2">
      <c r="A7" s="162"/>
      <c r="B7" s="114"/>
      <c r="C7" s="114"/>
      <c r="D7" s="114"/>
      <c r="E7" s="114" t="s">
        <v>553</v>
      </c>
      <c r="F7" s="114" t="s">
        <v>55</v>
      </c>
      <c r="G7" s="2"/>
      <c r="H7" s="14">
        <v>12</v>
      </c>
    </row>
    <row r="8" spans="1:48" ht="12" customHeight="1" x14ac:dyDescent="0.2">
      <c r="A8" s="162"/>
      <c r="B8" s="114"/>
      <c r="C8" s="114"/>
      <c r="D8" s="114"/>
      <c r="E8" s="114" t="s">
        <v>554</v>
      </c>
      <c r="F8" s="114" t="s">
        <v>56</v>
      </c>
      <c r="G8" s="2"/>
      <c r="H8" s="14">
        <v>12</v>
      </c>
      <c r="AE8" s="97"/>
      <c r="AO8" s="96"/>
    </row>
    <row r="9" spans="1:48" ht="12" customHeight="1" x14ac:dyDescent="0.2">
      <c r="A9" s="162"/>
      <c r="B9" s="114"/>
      <c r="C9" s="114"/>
      <c r="D9" s="114"/>
      <c r="E9" s="114"/>
      <c r="F9" s="114" t="s">
        <v>57</v>
      </c>
      <c r="G9" s="2"/>
      <c r="H9" s="14">
        <v>12</v>
      </c>
      <c r="AE9" s="97"/>
      <c r="AO9" s="96"/>
    </row>
    <row r="10" spans="1:48" ht="12" customHeight="1" x14ac:dyDescent="0.2">
      <c r="A10" s="162"/>
      <c r="B10" s="114"/>
      <c r="C10" s="114"/>
      <c r="D10" s="114"/>
      <c r="E10" s="114" t="s">
        <v>58</v>
      </c>
      <c r="F10" s="114" t="s">
        <v>62</v>
      </c>
      <c r="G10" s="2"/>
      <c r="H10" s="14">
        <v>12</v>
      </c>
      <c r="AE10" s="96"/>
      <c r="AF10" s="96"/>
      <c r="AG10" s="96"/>
      <c r="AH10" s="96"/>
    </row>
    <row r="11" spans="1:48" ht="12" customHeight="1" x14ac:dyDescent="0.2">
      <c r="A11" s="162"/>
      <c r="B11" s="114"/>
      <c r="C11" s="114"/>
      <c r="D11" s="114"/>
      <c r="E11" s="114"/>
      <c r="F11" s="114" t="s">
        <v>664</v>
      </c>
      <c r="G11" s="2"/>
      <c r="H11" s="14">
        <v>12</v>
      </c>
      <c r="AE11" s="96"/>
      <c r="AF11" s="96"/>
      <c r="AG11" s="96"/>
      <c r="AH11" s="96"/>
    </row>
    <row r="12" spans="1:48" ht="12" customHeight="1" x14ac:dyDescent="0.2">
      <c r="A12" s="162"/>
      <c r="B12" s="114"/>
      <c r="C12" s="114"/>
      <c r="D12" s="114"/>
      <c r="E12" s="114"/>
      <c r="F12" s="114" t="s">
        <v>665</v>
      </c>
      <c r="G12" s="2"/>
      <c r="H12" s="14">
        <v>12</v>
      </c>
      <c r="AE12" s="96"/>
      <c r="AF12" s="96"/>
      <c r="AG12" s="96"/>
      <c r="AH12" s="96"/>
      <c r="AO12" s="96"/>
    </row>
    <row r="13" spans="1:48" ht="12" customHeight="1" x14ac:dyDescent="0.2">
      <c r="A13" s="162"/>
      <c r="B13" s="114"/>
      <c r="C13" s="114"/>
      <c r="D13" s="114"/>
      <c r="E13" s="114" t="s">
        <v>63</v>
      </c>
      <c r="F13" s="114" t="s">
        <v>64</v>
      </c>
      <c r="G13" s="2"/>
      <c r="H13" s="14">
        <v>12</v>
      </c>
      <c r="AE13" s="96"/>
      <c r="AF13" s="96"/>
      <c r="AG13" s="96"/>
      <c r="AH13" s="96"/>
    </row>
    <row r="14" spans="1:48" ht="12" customHeight="1" x14ac:dyDescent="0.2">
      <c r="A14" s="162"/>
      <c r="B14" s="114"/>
      <c r="C14" s="114"/>
      <c r="D14" s="114"/>
      <c r="E14" s="114"/>
      <c r="F14" s="114"/>
      <c r="G14" s="2"/>
      <c r="H14" s="14">
        <v>12</v>
      </c>
      <c r="AE14" s="96"/>
      <c r="AF14" s="96"/>
      <c r="AG14" s="96"/>
      <c r="AH14" s="96"/>
    </row>
    <row r="15" spans="1:48" ht="12" customHeight="1" x14ac:dyDescent="0.2">
      <c r="A15" s="162"/>
      <c r="B15" s="114"/>
      <c r="C15" s="137" t="s">
        <v>65</v>
      </c>
      <c r="D15" s="114"/>
      <c r="E15" s="138" t="s">
        <v>91</v>
      </c>
      <c r="F15" s="114"/>
      <c r="G15" s="2"/>
      <c r="H15" s="14">
        <v>12</v>
      </c>
      <c r="AE15" s="96"/>
      <c r="AF15" s="96"/>
      <c r="AG15" s="96"/>
      <c r="AH15" s="96"/>
      <c r="AO15" s="96"/>
    </row>
    <row r="16" spans="1:48" ht="12" customHeight="1" x14ac:dyDescent="0.2">
      <c r="A16" s="162"/>
      <c r="B16" s="114"/>
      <c r="C16" s="114"/>
      <c r="D16" s="114"/>
      <c r="E16" s="114" t="s">
        <v>66</v>
      </c>
      <c r="F16" s="114"/>
      <c r="G16" s="2"/>
      <c r="H16" s="14">
        <v>12</v>
      </c>
      <c r="AE16" s="96"/>
      <c r="AF16" s="96"/>
      <c r="AG16" s="96"/>
      <c r="AH16" s="96"/>
      <c r="AO16" s="96"/>
    </row>
    <row r="17" spans="1:46" ht="12" customHeight="1" x14ac:dyDescent="0.2">
      <c r="A17" s="162"/>
      <c r="B17" s="114"/>
      <c r="C17" s="114"/>
      <c r="D17" s="114"/>
      <c r="E17" s="114" t="s">
        <v>67</v>
      </c>
      <c r="F17" s="114"/>
      <c r="G17" s="2"/>
      <c r="H17" s="14">
        <v>12</v>
      </c>
      <c r="AE17" s="96"/>
      <c r="AF17" s="96"/>
      <c r="AG17" s="96"/>
      <c r="AH17" s="96"/>
      <c r="AO17" s="96"/>
    </row>
    <row r="18" spans="1:46" ht="12" customHeight="1" x14ac:dyDescent="0.2">
      <c r="A18" s="162"/>
      <c r="B18" s="114"/>
      <c r="C18" s="114"/>
      <c r="D18" s="114"/>
      <c r="E18" s="114" t="s">
        <v>551</v>
      </c>
      <c r="F18" s="114" t="s">
        <v>68</v>
      </c>
      <c r="G18" s="2"/>
      <c r="H18" s="14">
        <v>12</v>
      </c>
      <c r="AE18" s="96"/>
      <c r="AF18" s="96"/>
      <c r="AG18" s="96"/>
      <c r="AH18" s="96"/>
      <c r="AO18" s="96"/>
    </row>
    <row r="19" spans="1:46" ht="12" customHeight="1" x14ac:dyDescent="0.2">
      <c r="A19" s="162"/>
      <c r="B19" s="114"/>
      <c r="C19" s="114"/>
      <c r="D19" s="114"/>
      <c r="E19" s="114"/>
      <c r="F19" s="114" t="s">
        <v>69</v>
      </c>
      <c r="G19" s="2"/>
      <c r="H19" s="14">
        <v>12</v>
      </c>
      <c r="AE19" s="96"/>
      <c r="AF19" s="96"/>
      <c r="AG19" s="96"/>
      <c r="AH19" s="96"/>
    </row>
    <row r="20" spans="1:46" ht="12" customHeight="1" x14ac:dyDescent="0.2">
      <c r="A20" s="162"/>
      <c r="B20" s="114"/>
      <c r="C20" s="114"/>
      <c r="D20" s="114"/>
      <c r="E20" s="114" t="s">
        <v>553</v>
      </c>
      <c r="F20" s="114" t="s">
        <v>70</v>
      </c>
      <c r="G20" s="2"/>
      <c r="H20" s="14">
        <v>12</v>
      </c>
      <c r="AE20" s="96"/>
      <c r="AF20" s="96"/>
      <c r="AG20" s="96"/>
      <c r="AH20" s="96"/>
      <c r="AO20" s="96"/>
    </row>
    <row r="21" spans="1:46" ht="12" customHeight="1" x14ac:dyDescent="0.2">
      <c r="A21" s="162"/>
      <c r="B21" s="114"/>
      <c r="C21" s="114"/>
      <c r="D21" s="114"/>
      <c r="E21" s="114"/>
      <c r="F21" s="114" t="s">
        <v>71</v>
      </c>
      <c r="G21" s="2"/>
      <c r="H21" s="14">
        <v>12</v>
      </c>
      <c r="AE21" s="96"/>
      <c r="AF21" s="96"/>
      <c r="AG21" s="96"/>
      <c r="AH21" s="96"/>
      <c r="AT21" s="98"/>
    </row>
    <row r="22" spans="1:46" ht="12" customHeight="1" x14ac:dyDescent="0.2">
      <c r="A22" s="162"/>
      <c r="B22" s="114"/>
      <c r="C22" s="114"/>
      <c r="D22" s="114"/>
      <c r="E22" s="114" t="s">
        <v>554</v>
      </c>
      <c r="F22" s="114" t="s">
        <v>72</v>
      </c>
      <c r="G22" s="2"/>
      <c r="H22" s="14">
        <v>12</v>
      </c>
      <c r="AG22" s="96"/>
      <c r="AH22" s="96"/>
      <c r="AT22" s="98"/>
    </row>
    <row r="23" spans="1:46" ht="12" customHeight="1" x14ac:dyDescent="0.2">
      <c r="A23" s="162"/>
      <c r="B23" s="114"/>
      <c r="C23" s="114"/>
      <c r="D23" s="114"/>
      <c r="E23" s="114" t="s">
        <v>58</v>
      </c>
      <c r="F23" s="114" t="s">
        <v>73</v>
      </c>
      <c r="G23" s="2"/>
      <c r="H23" s="14">
        <v>12</v>
      </c>
      <c r="AG23" s="96"/>
      <c r="AH23" s="96"/>
      <c r="AO23" s="99"/>
    </row>
    <row r="24" spans="1:46" ht="12" customHeight="1" x14ac:dyDescent="0.2">
      <c r="A24" s="162"/>
      <c r="B24" s="114"/>
      <c r="C24" s="114"/>
      <c r="D24" s="114"/>
      <c r="E24" s="114"/>
      <c r="F24" s="114" t="s">
        <v>74</v>
      </c>
      <c r="G24" s="2"/>
      <c r="H24" s="14">
        <v>12</v>
      </c>
      <c r="AG24" s="96"/>
      <c r="AH24" s="96"/>
      <c r="AO24" s="96"/>
    </row>
    <row r="25" spans="1:46" ht="12" customHeight="1" x14ac:dyDescent="0.2">
      <c r="A25" s="162"/>
      <c r="B25" s="114"/>
      <c r="C25" s="114"/>
      <c r="D25" s="114"/>
      <c r="E25" s="114"/>
      <c r="F25" s="114" t="s">
        <v>75</v>
      </c>
      <c r="G25" s="2"/>
      <c r="H25" s="14">
        <v>12</v>
      </c>
      <c r="AG25" s="96"/>
      <c r="AH25" s="96"/>
      <c r="AO25" s="96"/>
    </row>
    <row r="26" spans="1:46" ht="12" customHeight="1" x14ac:dyDescent="0.2">
      <c r="A26" s="162"/>
      <c r="B26" s="114"/>
      <c r="C26" s="114"/>
      <c r="D26" s="114"/>
      <c r="E26" s="114" t="s">
        <v>63</v>
      </c>
      <c r="F26" s="114" t="s">
        <v>76</v>
      </c>
      <c r="G26" s="2"/>
      <c r="H26" s="14">
        <v>12</v>
      </c>
      <c r="AG26" s="96"/>
      <c r="AH26" s="96"/>
    </row>
    <row r="27" spans="1:46" ht="12" customHeight="1" x14ac:dyDescent="0.2">
      <c r="A27" s="162"/>
      <c r="B27" s="114"/>
      <c r="C27" s="114"/>
      <c r="D27" s="114"/>
      <c r="E27" s="114"/>
      <c r="F27" s="114" t="s">
        <v>77</v>
      </c>
      <c r="G27" s="2"/>
      <c r="H27" s="14">
        <v>12</v>
      </c>
      <c r="AG27" s="96"/>
      <c r="AH27" s="96"/>
    </row>
    <row r="28" spans="1:46" ht="12" customHeight="1" x14ac:dyDescent="0.2">
      <c r="A28" s="162"/>
      <c r="B28" s="114"/>
      <c r="C28" s="114"/>
      <c r="D28" s="114"/>
      <c r="E28" s="114" t="s">
        <v>78</v>
      </c>
      <c r="F28" s="114" t="s">
        <v>79</v>
      </c>
      <c r="G28" s="2"/>
      <c r="H28" s="14">
        <v>12</v>
      </c>
      <c r="AG28" s="96"/>
      <c r="AH28" s="96"/>
      <c r="AO28" s="96"/>
    </row>
    <row r="29" spans="1:46" ht="12" customHeight="1" x14ac:dyDescent="0.2">
      <c r="A29" s="162"/>
      <c r="B29" s="114"/>
      <c r="C29" s="114"/>
      <c r="D29" s="114"/>
      <c r="E29" s="114" t="s">
        <v>80</v>
      </c>
      <c r="F29" s="114" t="s">
        <v>81</v>
      </c>
      <c r="G29" s="2"/>
      <c r="H29" s="14">
        <v>12</v>
      </c>
      <c r="AG29" s="96"/>
      <c r="AH29" s="96"/>
    </row>
    <row r="30" spans="1:46" ht="12" customHeight="1" x14ac:dyDescent="0.2">
      <c r="A30" s="162"/>
      <c r="B30" s="114"/>
      <c r="C30" s="114"/>
      <c r="D30" s="114"/>
      <c r="E30" s="114"/>
      <c r="F30" s="114" t="s">
        <v>82</v>
      </c>
      <c r="G30" s="2"/>
      <c r="H30" s="14">
        <v>12</v>
      </c>
      <c r="AG30" s="96"/>
      <c r="AH30" s="96"/>
      <c r="AO30" s="96"/>
    </row>
    <row r="31" spans="1:46" ht="12" customHeight="1" x14ac:dyDescent="0.2">
      <c r="A31" s="162"/>
      <c r="B31" s="114"/>
      <c r="C31" s="114"/>
      <c r="D31" s="114"/>
      <c r="E31" s="114"/>
      <c r="F31" s="114"/>
      <c r="G31" s="2"/>
      <c r="H31" s="14">
        <v>12</v>
      </c>
      <c r="AG31" s="96"/>
      <c r="AH31" s="96"/>
    </row>
    <row r="32" spans="1:46" ht="12" customHeight="1" x14ac:dyDescent="0.2">
      <c r="A32" s="162"/>
      <c r="B32" s="114"/>
      <c r="C32" s="137" t="s">
        <v>83</v>
      </c>
      <c r="D32" s="114"/>
      <c r="E32" s="138" t="s">
        <v>92</v>
      </c>
      <c r="F32" s="114"/>
      <c r="G32" s="2"/>
      <c r="H32" s="14">
        <v>12</v>
      </c>
      <c r="AG32" s="96"/>
      <c r="AH32" s="96"/>
    </row>
    <row r="33" spans="1:34" ht="12" customHeight="1" x14ac:dyDescent="0.2">
      <c r="A33" s="162"/>
      <c r="B33" s="114"/>
      <c r="C33" s="114"/>
      <c r="D33" s="114"/>
      <c r="E33" s="114" t="s">
        <v>84</v>
      </c>
      <c r="F33" s="114"/>
      <c r="G33" s="2"/>
      <c r="H33" s="14">
        <v>12</v>
      </c>
      <c r="AG33" s="96"/>
      <c r="AH33" s="96"/>
    </row>
    <row r="34" spans="1:34" ht="12" customHeight="1" x14ac:dyDescent="0.2">
      <c r="A34" s="162"/>
      <c r="B34" s="114"/>
      <c r="C34" s="114"/>
      <c r="D34" s="114"/>
      <c r="E34" s="114"/>
      <c r="F34" s="114"/>
      <c r="G34" s="2"/>
      <c r="H34" s="14">
        <v>12</v>
      </c>
      <c r="AE34" s="96"/>
      <c r="AF34" s="96"/>
      <c r="AG34" s="96"/>
      <c r="AH34" s="96"/>
    </row>
    <row r="35" spans="1:34" ht="12" customHeight="1" x14ac:dyDescent="0.2">
      <c r="A35" s="162"/>
      <c r="B35" s="114"/>
      <c r="C35" s="114"/>
      <c r="D35" s="114"/>
      <c r="E35" s="114" t="s">
        <v>85</v>
      </c>
      <c r="F35" s="114"/>
      <c r="G35" s="2"/>
      <c r="H35" s="14">
        <v>12</v>
      </c>
      <c r="AE35" s="96"/>
      <c r="AF35" s="96"/>
      <c r="AG35" s="96"/>
      <c r="AH35" s="96"/>
    </row>
    <row r="36" spans="1:34" ht="12" customHeight="1" x14ac:dyDescent="0.2">
      <c r="A36" s="162"/>
      <c r="B36" s="114"/>
      <c r="C36" s="114"/>
      <c r="D36" s="114"/>
      <c r="E36" s="114" t="s">
        <v>99</v>
      </c>
      <c r="F36" s="114"/>
      <c r="G36" s="2"/>
      <c r="H36" s="14">
        <v>12</v>
      </c>
    </row>
    <row r="37" spans="1:34" ht="12" customHeight="1" x14ac:dyDescent="0.2">
      <c r="A37" s="162"/>
      <c r="B37" s="114"/>
      <c r="C37" s="114"/>
      <c r="D37" s="114"/>
      <c r="E37" s="114"/>
      <c r="F37" s="114"/>
      <c r="G37" s="2"/>
      <c r="H37" s="14">
        <v>12</v>
      </c>
    </row>
    <row r="38" spans="1:34" ht="12" customHeight="1" x14ac:dyDescent="0.2">
      <c r="A38" s="162"/>
      <c r="B38" s="114"/>
      <c r="C38" s="114"/>
      <c r="D38" s="114"/>
      <c r="E38" s="114" t="s">
        <v>100</v>
      </c>
      <c r="F38" s="114"/>
      <c r="G38" s="2"/>
      <c r="H38" s="14">
        <v>12</v>
      </c>
    </row>
    <row r="39" spans="1:34" ht="12" customHeight="1" x14ac:dyDescent="0.2">
      <c r="A39" s="162"/>
      <c r="B39" s="114"/>
      <c r="C39" s="114"/>
      <c r="D39" s="114"/>
      <c r="E39" s="114" t="s">
        <v>551</v>
      </c>
      <c r="F39" s="114" t="s">
        <v>101</v>
      </c>
      <c r="G39" s="2"/>
      <c r="H39" s="14">
        <v>12</v>
      </c>
    </row>
    <row r="40" spans="1:34" ht="12" customHeight="1" x14ac:dyDescent="0.2">
      <c r="A40" s="162"/>
      <c r="B40" s="114"/>
      <c r="C40" s="114"/>
      <c r="D40" s="114"/>
      <c r="E40" s="114" t="s">
        <v>553</v>
      </c>
      <c r="F40" s="114" t="s">
        <v>102</v>
      </c>
      <c r="G40" s="2"/>
      <c r="H40" s="14">
        <v>12</v>
      </c>
    </row>
    <row r="41" spans="1:34" ht="12" customHeight="1" x14ac:dyDescent="0.2">
      <c r="A41" s="162"/>
      <c r="B41" s="114"/>
      <c r="C41" s="114"/>
      <c r="D41" s="114"/>
      <c r="E41" s="114"/>
      <c r="F41" s="114" t="s">
        <v>103</v>
      </c>
      <c r="G41" s="2"/>
      <c r="H41" s="14">
        <v>12</v>
      </c>
    </row>
    <row r="42" spans="1:34" ht="12" customHeight="1" x14ac:dyDescent="0.2">
      <c r="A42" s="162"/>
      <c r="B42" s="114"/>
      <c r="C42" s="114"/>
      <c r="D42" s="114"/>
      <c r="E42" s="114" t="s">
        <v>554</v>
      </c>
      <c r="F42" s="114" t="s">
        <v>104</v>
      </c>
      <c r="G42" s="2"/>
      <c r="H42" s="14">
        <v>12</v>
      </c>
    </row>
    <row r="43" spans="1:34" ht="12" customHeight="1" x14ac:dyDescent="0.2">
      <c r="A43" s="162"/>
      <c r="B43" s="114"/>
      <c r="C43" s="114"/>
      <c r="D43" s="114"/>
      <c r="E43" s="114" t="s">
        <v>58</v>
      </c>
      <c r="F43" s="114" t="s">
        <v>105</v>
      </c>
      <c r="G43" s="2"/>
      <c r="H43" s="14">
        <v>12</v>
      </c>
    </row>
    <row r="44" spans="1:34" ht="12" customHeight="1" x14ac:dyDescent="0.2">
      <c r="A44" s="162"/>
      <c r="B44" s="114"/>
      <c r="C44" s="114"/>
      <c r="D44" s="114"/>
      <c r="E44" s="114"/>
      <c r="F44" s="114" t="s">
        <v>106</v>
      </c>
      <c r="G44" s="2"/>
      <c r="H44" s="14">
        <v>12</v>
      </c>
    </row>
    <row r="45" spans="1:34" ht="12" customHeight="1" x14ac:dyDescent="0.2">
      <c r="A45" s="162"/>
      <c r="B45" s="114"/>
      <c r="C45" s="114"/>
      <c r="D45" s="114"/>
      <c r="E45" s="114"/>
      <c r="F45" s="114" t="s">
        <v>189</v>
      </c>
      <c r="G45" s="2"/>
      <c r="H45" s="14">
        <v>12</v>
      </c>
    </row>
    <row r="46" spans="1:34" ht="12" customHeight="1" x14ac:dyDescent="0.2">
      <c r="A46" s="162"/>
      <c r="B46" s="114"/>
      <c r="C46" s="114"/>
      <c r="D46" s="114"/>
      <c r="E46" s="114" t="s">
        <v>63</v>
      </c>
      <c r="F46" s="114" t="s">
        <v>190</v>
      </c>
      <c r="G46" s="2"/>
      <c r="H46" s="14">
        <v>12</v>
      </c>
    </row>
    <row r="47" spans="1:34" ht="12" customHeight="1" x14ac:dyDescent="0.2">
      <c r="A47" s="162"/>
      <c r="B47" s="114"/>
      <c r="C47" s="114"/>
      <c r="D47" s="114"/>
      <c r="E47" s="114" t="s">
        <v>78</v>
      </c>
      <c r="F47" s="114" t="s">
        <v>191</v>
      </c>
      <c r="G47" s="2"/>
      <c r="H47" s="14">
        <v>12</v>
      </c>
    </row>
    <row r="48" spans="1:34" ht="12" customHeight="1" x14ac:dyDescent="0.2">
      <c r="A48" s="162"/>
      <c r="B48" s="114"/>
      <c r="C48" s="114"/>
      <c r="D48" s="114"/>
      <c r="E48" s="114"/>
      <c r="F48" s="114" t="s">
        <v>192</v>
      </c>
      <c r="G48" s="2"/>
      <c r="H48" s="14">
        <v>12</v>
      </c>
    </row>
    <row r="49" spans="1:9" ht="12" customHeight="1" x14ac:dyDescent="0.2">
      <c r="A49" s="162"/>
      <c r="B49" s="114"/>
      <c r="C49" s="114"/>
      <c r="D49" s="114"/>
      <c r="E49" s="114"/>
      <c r="F49" s="114" t="s">
        <v>193</v>
      </c>
      <c r="G49" s="2"/>
      <c r="H49" s="14">
        <v>12</v>
      </c>
    </row>
    <row r="50" spans="1:9" ht="12" customHeight="1" x14ac:dyDescent="0.2">
      <c r="A50" s="162"/>
      <c r="B50" s="114"/>
      <c r="C50" s="114"/>
      <c r="D50" s="114"/>
      <c r="E50" s="114" t="s">
        <v>80</v>
      </c>
      <c r="F50" s="114" t="s">
        <v>194</v>
      </c>
      <c r="G50" s="2"/>
      <c r="H50" s="14">
        <v>12</v>
      </c>
    </row>
    <row r="51" spans="1:9" ht="12" customHeight="1" x14ac:dyDescent="0.2">
      <c r="A51" s="162"/>
      <c r="B51" s="114"/>
      <c r="C51" s="114"/>
      <c r="D51" s="114"/>
      <c r="E51" s="114" t="s">
        <v>195</v>
      </c>
      <c r="F51" s="114" t="s">
        <v>196</v>
      </c>
      <c r="G51" s="2"/>
      <c r="H51" s="14">
        <v>12</v>
      </c>
    </row>
    <row r="52" spans="1:9" ht="12" customHeight="1" x14ac:dyDescent="0.2">
      <c r="A52" s="162"/>
      <c r="B52" s="114"/>
      <c r="C52" s="114"/>
      <c r="D52" s="114"/>
      <c r="E52" s="114" t="s">
        <v>197</v>
      </c>
      <c r="F52" s="114" t="s">
        <v>198</v>
      </c>
      <c r="G52" s="2"/>
      <c r="H52" s="14">
        <v>12</v>
      </c>
    </row>
    <row r="53" spans="1:9" ht="12" customHeight="1" x14ac:dyDescent="0.2">
      <c r="A53" s="162"/>
      <c r="B53" s="114"/>
      <c r="C53" s="114"/>
      <c r="D53" s="114"/>
      <c r="E53" s="114"/>
      <c r="F53" s="114" t="s">
        <v>199</v>
      </c>
      <c r="G53" s="2"/>
      <c r="H53" s="14">
        <v>12</v>
      </c>
    </row>
    <row r="54" spans="1:9" ht="12" customHeight="1" x14ac:dyDescent="0.2">
      <c r="A54" s="162"/>
      <c r="B54" s="114"/>
      <c r="C54" s="114"/>
      <c r="D54" s="114"/>
      <c r="E54" s="114" t="s">
        <v>200</v>
      </c>
      <c r="F54" s="114" t="s">
        <v>201</v>
      </c>
      <c r="G54" s="2"/>
      <c r="H54" s="14">
        <v>12</v>
      </c>
    </row>
    <row r="55" spans="1:9" ht="12" customHeight="1" x14ac:dyDescent="0.2">
      <c r="A55" s="162"/>
      <c r="B55" s="114"/>
      <c r="C55" s="114"/>
      <c r="D55" s="114"/>
      <c r="E55" s="114"/>
      <c r="F55" s="114" t="s">
        <v>202</v>
      </c>
      <c r="G55" s="2"/>
      <c r="H55" s="14">
        <v>12</v>
      </c>
    </row>
    <row r="56" spans="1:9" ht="12" customHeight="1" x14ac:dyDescent="0.2">
      <c r="A56" s="162"/>
      <c r="B56" s="114"/>
      <c r="C56" s="114"/>
      <c r="D56" s="114"/>
      <c r="E56" s="114" t="s">
        <v>203</v>
      </c>
      <c r="F56" s="114" t="s">
        <v>204</v>
      </c>
      <c r="G56" s="2"/>
      <c r="H56" s="14">
        <v>12</v>
      </c>
    </row>
    <row r="57" spans="1:9" ht="12" customHeight="1" x14ac:dyDescent="0.2">
      <c r="A57" s="162"/>
      <c r="B57" s="114"/>
      <c r="C57" s="114"/>
      <c r="D57" s="114"/>
      <c r="E57" s="114"/>
      <c r="F57" s="114"/>
      <c r="G57" s="2"/>
      <c r="H57" s="14">
        <v>12</v>
      </c>
    </row>
    <row r="58" spans="1:9" ht="12" customHeight="1" x14ac:dyDescent="0.2">
      <c r="A58" s="162"/>
      <c r="B58" s="114"/>
      <c r="C58" s="137" t="s">
        <v>205</v>
      </c>
      <c r="D58" s="114"/>
      <c r="E58" s="138" t="s">
        <v>87</v>
      </c>
      <c r="F58" s="114"/>
      <c r="G58" s="2"/>
      <c r="H58" s="14">
        <v>12</v>
      </c>
    </row>
    <row r="59" spans="1:9" ht="12" customHeight="1" x14ac:dyDescent="0.2">
      <c r="A59" s="162"/>
      <c r="B59" s="114"/>
      <c r="C59" s="114"/>
      <c r="D59" s="114"/>
      <c r="E59" s="138" t="s">
        <v>93</v>
      </c>
      <c r="F59" s="114"/>
      <c r="G59" s="2"/>
    </row>
    <row r="60" spans="1:9" ht="12" customHeight="1" x14ac:dyDescent="0.2">
      <c r="A60" s="162"/>
      <c r="B60" s="114"/>
      <c r="C60" s="114"/>
      <c r="D60" s="114"/>
      <c r="E60" s="114" t="s">
        <v>206</v>
      </c>
      <c r="F60" s="114"/>
      <c r="G60" s="2"/>
      <c r="H60" s="14">
        <v>12</v>
      </c>
    </row>
    <row r="61" spans="1:9" ht="12" customHeight="1" x14ac:dyDescent="0.2">
      <c r="A61" s="162"/>
      <c r="B61" s="114"/>
      <c r="C61" s="114"/>
      <c r="D61" s="114"/>
      <c r="E61" s="114" t="s">
        <v>207</v>
      </c>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406</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fitToPage="1"/>
  </sheetPr>
  <dimension ref="A1:EZ66"/>
  <sheetViews>
    <sheetView showGridLines="0" showRowColHeaders="0" zoomScaleNormal="100" zoomScaleSheetLayoutView="100" workbookViewId="0">
      <selection activeCell="D18" sqref="D18:G18"/>
    </sheetView>
  </sheetViews>
  <sheetFormatPr baseColWidth="10" defaultColWidth="9.7109375" defaultRowHeight="12" x14ac:dyDescent="0.2"/>
  <cols>
    <col min="1" max="1" width="1.7109375" style="14" customWidth="1"/>
    <col min="2" max="2" width="14" style="14" customWidth="1"/>
    <col min="3" max="3" width="3.7109375" style="14" customWidth="1"/>
    <col min="4" max="4" width="1.7109375" style="14" customWidth="1"/>
    <col min="5" max="5" width="3.425781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5" t="s">
        <v>490</v>
      </c>
      <c r="C2" s="137" t="s">
        <v>208</v>
      </c>
      <c r="D2" s="114"/>
      <c r="E2" s="138" t="s">
        <v>94</v>
      </c>
      <c r="F2" s="114"/>
      <c r="G2" s="2"/>
      <c r="H2" s="14">
        <v>12</v>
      </c>
    </row>
    <row r="3" spans="1:48" ht="12" customHeight="1" x14ac:dyDescent="0.2">
      <c r="A3" s="162"/>
      <c r="B3" s="115" t="s">
        <v>491</v>
      </c>
      <c r="C3" s="114"/>
      <c r="D3" s="114"/>
      <c r="E3" s="114"/>
      <c r="F3" s="114"/>
      <c r="G3" s="2"/>
      <c r="H3" s="14">
        <v>12</v>
      </c>
    </row>
    <row r="4" spans="1:48" ht="12" customHeight="1" x14ac:dyDescent="0.2">
      <c r="A4" s="162"/>
      <c r="B4" s="114"/>
      <c r="C4" s="137" t="s">
        <v>209</v>
      </c>
      <c r="D4" s="114"/>
      <c r="E4" s="138" t="s">
        <v>95</v>
      </c>
      <c r="F4" s="114"/>
      <c r="G4" s="2"/>
      <c r="H4" s="14">
        <v>12</v>
      </c>
    </row>
    <row r="5" spans="1:48" ht="12" customHeight="1" x14ac:dyDescent="0.2">
      <c r="A5" s="162"/>
      <c r="B5" s="114"/>
      <c r="C5" s="114"/>
      <c r="D5" s="114"/>
      <c r="E5" s="114"/>
      <c r="F5" s="114"/>
      <c r="G5" s="2"/>
      <c r="H5" s="14">
        <v>12</v>
      </c>
    </row>
    <row r="6" spans="1:48" ht="12" customHeight="1" x14ac:dyDescent="0.2">
      <c r="A6" s="162"/>
      <c r="B6" s="114"/>
      <c r="C6" s="114"/>
      <c r="D6" s="114"/>
      <c r="E6" s="114" t="s">
        <v>402</v>
      </c>
      <c r="F6" s="138" t="s">
        <v>96</v>
      </c>
      <c r="G6" s="2"/>
      <c r="H6" s="14">
        <v>12</v>
      </c>
    </row>
    <row r="7" spans="1:48" ht="12" customHeight="1" x14ac:dyDescent="0.2">
      <c r="A7" s="162"/>
      <c r="B7" s="114"/>
      <c r="C7" s="114"/>
      <c r="D7" s="114"/>
      <c r="E7" s="114"/>
      <c r="F7" s="114" t="s">
        <v>210</v>
      </c>
      <c r="G7" s="2"/>
      <c r="H7" s="14">
        <v>12</v>
      </c>
    </row>
    <row r="8" spans="1:48" ht="12" customHeight="1" x14ac:dyDescent="0.2">
      <c r="A8" s="162"/>
      <c r="B8" s="114"/>
      <c r="C8" s="114"/>
      <c r="D8" s="114"/>
      <c r="E8" s="114"/>
      <c r="F8" s="114" t="s">
        <v>211</v>
      </c>
      <c r="G8" s="2"/>
      <c r="H8" s="14">
        <v>12</v>
      </c>
      <c r="AE8" s="97"/>
      <c r="AO8" s="96"/>
    </row>
    <row r="9" spans="1:48" ht="12" customHeight="1" x14ac:dyDescent="0.2">
      <c r="A9" s="162"/>
      <c r="B9" s="114"/>
      <c r="C9" s="114"/>
      <c r="D9" s="114"/>
      <c r="E9" s="114"/>
      <c r="F9" s="114"/>
      <c r="G9" s="2"/>
      <c r="H9" s="14">
        <v>12</v>
      </c>
      <c r="AE9" s="97"/>
      <c r="AO9" s="96"/>
    </row>
    <row r="10" spans="1:48" ht="12" customHeight="1" x14ac:dyDescent="0.2">
      <c r="A10" s="162"/>
      <c r="B10" s="114"/>
      <c r="C10" s="114"/>
      <c r="D10" s="114"/>
      <c r="E10" s="114" t="s">
        <v>402</v>
      </c>
      <c r="F10" s="138" t="s">
        <v>97</v>
      </c>
      <c r="G10" s="2"/>
      <c r="H10" s="14">
        <v>12</v>
      </c>
      <c r="AE10" s="96"/>
      <c r="AF10" s="96"/>
      <c r="AG10" s="96"/>
      <c r="AH10" s="96"/>
    </row>
    <row r="11" spans="1:48" ht="12" customHeight="1" x14ac:dyDescent="0.2">
      <c r="A11" s="162"/>
      <c r="B11" s="114"/>
      <c r="C11" s="114"/>
      <c r="D11" s="114"/>
      <c r="E11" s="114"/>
      <c r="F11" s="114" t="s">
        <v>212</v>
      </c>
      <c r="G11" s="2"/>
      <c r="H11" s="14">
        <v>12</v>
      </c>
      <c r="AE11" s="96"/>
      <c r="AF11" s="96"/>
      <c r="AG11" s="96"/>
      <c r="AH11" s="96"/>
    </row>
    <row r="12" spans="1:48" ht="12" customHeight="1" x14ac:dyDescent="0.2">
      <c r="A12" s="162"/>
      <c r="B12" s="114"/>
      <c r="C12" s="114"/>
      <c r="D12" s="114"/>
      <c r="E12" s="114"/>
      <c r="F12" s="114"/>
      <c r="G12" s="2"/>
      <c r="H12" s="14">
        <v>12</v>
      </c>
      <c r="AE12" s="96"/>
      <c r="AF12" s="96"/>
      <c r="AG12" s="96"/>
      <c r="AH12" s="96"/>
      <c r="AO12" s="96"/>
    </row>
    <row r="13" spans="1:48" ht="12" customHeight="1" x14ac:dyDescent="0.2">
      <c r="A13" s="162"/>
      <c r="B13" s="114"/>
      <c r="C13" s="137" t="s">
        <v>213</v>
      </c>
      <c r="D13" s="114"/>
      <c r="E13" s="114" t="s">
        <v>214</v>
      </c>
      <c r="F13" s="114"/>
      <c r="G13" s="2"/>
      <c r="H13" s="14">
        <v>12</v>
      </c>
      <c r="AE13" s="96"/>
      <c r="AF13" s="96"/>
      <c r="AG13" s="96"/>
      <c r="AH13" s="96"/>
    </row>
    <row r="14" spans="1:48" ht="12" customHeight="1" x14ac:dyDescent="0.2">
      <c r="A14" s="162"/>
      <c r="B14" s="114"/>
      <c r="C14" s="114"/>
      <c r="D14" s="114"/>
      <c r="E14" s="114" t="s">
        <v>667</v>
      </c>
      <c r="F14" s="114"/>
      <c r="G14" s="2"/>
      <c r="H14" s="14">
        <v>12</v>
      </c>
      <c r="AE14" s="96"/>
      <c r="AF14" s="96"/>
      <c r="AG14" s="96"/>
      <c r="AH14" s="96"/>
    </row>
    <row r="15" spans="1:48" ht="12" customHeight="1" x14ac:dyDescent="0.2">
      <c r="A15" s="162"/>
      <c r="B15" s="114"/>
      <c r="C15" s="114"/>
      <c r="D15" s="114"/>
      <c r="E15" s="114"/>
      <c r="F15" s="114"/>
      <c r="G15" s="2"/>
      <c r="H15" s="14">
        <v>12</v>
      </c>
      <c r="AE15" s="96"/>
      <c r="AF15" s="96"/>
      <c r="AG15" s="96"/>
      <c r="AH15" s="96"/>
      <c r="AO15" s="96"/>
    </row>
    <row r="16" spans="1:48" ht="12" customHeight="1" x14ac:dyDescent="0.2">
      <c r="A16" s="162"/>
      <c r="B16" s="114"/>
      <c r="C16" s="137" t="s">
        <v>215</v>
      </c>
      <c r="D16" s="114"/>
      <c r="E16" s="114" t="s">
        <v>216</v>
      </c>
      <c r="F16" s="114"/>
      <c r="G16" s="2"/>
      <c r="H16" s="14">
        <v>12</v>
      </c>
      <c r="AE16" s="96"/>
      <c r="AF16" s="96"/>
      <c r="AG16" s="96"/>
      <c r="AH16" s="96"/>
      <c r="AO16" s="96"/>
    </row>
    <row r="17" spans="1:46" ht="12" customHeight="1" x14ac:dyDescent="0.2">
      <c r="A17" s="162"/>
      <c r="B17" s="114"/>
      <c r="C17" s="114"/>
      <c r="D17" s="114"/>
      <c r="E17" s="114" t="s">
        <v>666</v>
      </c>
      <c r="F17" s="114"/>
      <c r="G17" s="2"/>
      <c r="H17" s="14">
        <v>12</v>
      </c>
      <c r="AE17" s="96"/>
      <c r="AF17" s="96"/>
      <c r="AG17" s="96"/>
      <c r="AH17" s="96"/>
      <c r="AO17" s="96"/>
    </row>
    <row r="18" spans="1:46" ht="12" customHeight="1" x14ac:dyDescent="0.2">
      <c r="A18" s="162"/>
      <c r="B18" s="114"/>
      <c r="C18" s="114"/>
      <c r="D18" s="114"/>
      <c r="E18" s="114" t="s">
        <v>217</v>
      </c>
      <c r="F18" s="114"/>
      <c r="G18" s="2"/>
      <c r="H18" s="14">
        <v>12</v>
      </c>
      <c r="AE18" s="96"/>
      <c r="AF18" s="96"/>
      <c r="AG18" s="96"/>
      <c r="AH18" s="96"/>
      <c r="AO18" s="96"/>
    </row>
    <row r="19" spans="1:46" ht="12" customHeight="1" x14ac:dyDescent="0.2">
      <c r="A19" s="162"/>
      <c r="B19" s="114"/>
      <c r="C19" s="114"/>
      <c r="D19" s="114"/>
      <c r="E19" s="114"/>
      <c r="F19" s="114"/>
      <c r="G19" s="2"/>
      <c r="H19" s="14">
        <v>12</v>
      </c>
      <c r="AE19" s="96"/>
      <c r="AF19" s="96"/>
      <c r="AG19" s="96"/>
      <c r="AH19" s="96"/>
    </row>
    <row r="20" spans="1:46" ht="12" customHeight="1" x14ac:dyDescent="0.2">
      <c r="A20" s="162"/>
      <c r="B20" s="115" t="s">
        <v>492</v>
      </c>
      <c r="C20" s="114"/>
      <c r="D20" s="114"/>
      <c r="E20" s="114" t="s">
        <v>218</v>
      </c>
      <c r="F20" s="114"/>
      <c r="G20" s="2"/>
      <c r="H20" s="14">
        <v>12</v>
      </c>
      <c r="AE20" s="96"/>
      <c r="AF20" s="96"/>
      <c r="AG20" s="96"/>
      <c r="AH20" s="96"/>
      <c r="AO20" s="96"/>
    </row>
    <row r="21" spans="1:46" ht="12" customHeight="1" x14ac:dyDescent="0.2">
      <c r="A21" s="162"/>
      <c r="B21" s="115" t="s">
        <v>332</v>
      </c>
      <c r="C21" s="114"/>
      <c r="D21" s="114"/>
      <c r="E21" s="114" t="s">
        <v>219</v>
      </c>
      <c r="F21" s="114"/>
      <c r="G21" s="2"/>
      <c r="H21" s="14">
        <v>12</v>
      </c>
      <c r="AE21" s="96"/>
      <c r="AF21" s="96"/>
      <c r="AG21" s="96"/>
      <c r="AH21" s="96"/>
      <c r="AT21" s="98"/>
    </row>
    <row r="22" spans="1:46" ht="12" customHeight="1" x14ac:dyDescent="0.2">
      <c r="A22" s="162"/>
      <c r="B22" s="115" t="s">
        <v>333</v>
      </c>
      <c r="C22" s="114"/>
      <c r="D22" s="114"/>
      <c r="E22" s="114" t="s">
        <v>220</v>
      </c>
      <c r="F22" s="114"/>
      <c r="G22" s="2"/>
      <c r="H22" s="14">
        <v>12</v>
      </c>
      <c r="AG22" s="96"/>
      <c r="AH22" s="96"/>
      <c r="AT22" s="98"/>
    </row>
    <row r="23" spans="1:46" ht="12" customHeight="1" x14ac:dyDescent="0.2">
      <c r="A23" s="162"/>
      <c r="B23" s="114"/>
      <c r="C23" s="114"/>
      <c r="D23" s="114"/>
      <c r="E23" s="114" t="s">
        <v>221</v>
      </c>
      <c r="F23" s="114"/>
      <c r="G23" s="2"/>
      <c r="H23" s="14">
        <v>12</v>
      </c>
      <c r="AG23" s="96"/>
      <c r="AH23" s="96"/>
      <c r="AO23" s="99"/>
    </row>
    <row r="24" spans="1:46" ht="12" customHeight="1" x14ac:dyDescent="0.2">
      <c r="A24" s="162"/>
      <c r="B24" s="114"/>
      <c r="C24" s="114"/>
      <c r="D24" s="114"/>
      <c r="E24" s="114" t="s">
        <v>222</v>
      </c>
      <c r="F24" s="114"/>
      <c r="G24" s="2"/>
      <c r="H24" s="14">
        <v>12</v>
      </c>
      <c r="AG24" s="96"/>
      <c r="AH24" s="96"/>
      <c r="AO24" s="96"/>
    </row>
    <row r="25" spans="1:46" ht="12" customHeight="1" x14ac:dyDescent="0.2">
      <c r="A25" s="162"/>
      <c r="B25" s="114"/>
      <c r="C25" s="114"/>
      <c r="D25" s="114"/>
      <c r="E25" s="114"/>
      <c r="F25" s="114"/>
      <c r="G25" s="2"/>
      <c r="H25" s="14">
        <v>12</v>
      </c>
      <c r="AG25" s="96"/>
      <c r="AH25" s="96"/>
      <c r="AO25" s="96"/>
    </row>
    <row r="26" spans="1:46" ht="12" customHeight="1" x14ac:dyDescent="0.2">
      <c r="A26" s="162"/>
      <c r="B26" s="115" t="s">
        <v>223</v>
      </c>
      <c r="C26" s="137" t="s">
        <v>224</v>
      </c>
      <c r="D26" s="114"/>
      <c r="E26" s="114" t="s">
        <v>225</v>
      </c>
      <c r="F26" s="114"/>
      <c r="G26" s="2"/>
      <c r="H26" s="14">
        <v>12</v>
      </c>
      <c r="AG26" s="96"/>
      <c r="AH26" s="96"/>
    </row>
    <row r="27" spans="1:46" ht="12" customHeight="1" x14ac:dyDescent="0.2">
      <c r="A27" s="162"/>
      <c r="B27" s="115" t="s">
        <v>334</v>
      </c>
      <c r="C27" s="114"/>
      <c r="D27" s="114"/>
      <c r="E27" s="114" t="s">
        <v>226</v>
      </c>
      <c r="F27" s="114"/>
      <c r="G27" s="2"/>
      <c r="H27" s="14">
        <v>12</v>
      </c>
      <c r="AG27" s="96"/>
      <c r="AH27" s="96"/>
    </row>
    <row r="28" spans="1:46" ht="12" customHeight="1" x14ac:dyDescent="0.2">
      <c r="A28" s="162"/>
      <c r="B28" s="115" t="s">
        <v>335</v>
      </c>
      <c r="C28" s="114"/>
      <c r="D28" s="114"/>
      <c r="E28" s="114"/>
      <c r="F28" s="114"/>
      <c r="G28" s="2"/>
      <c r="H28" s="14">
        <v>12</v>
      </c>
      <c r="AG28" s="96"/>
      <c r="AH28" s="96"/>
      <c r="AO28" s="96"/>
    </row>
    <row r="29" spans="1:46" ht="12" customHeight="1" x14ac:dyDescent="0.2">
      <c r="A29" s="162"/>
      <c r="B29" s="115" t="s">
        <v>336</v>
      </c>
      <c r="C29" s="137" t="s">
        <v>227</v>
      </c>
      <c r="D29" s="114"/>
      <c r="E29" s="114" t="s">
        <v>228</v>
      </c>
      <c r="F29" s="114"/>
      <c r="G29" s="2"/>
      <c r="H29" s="14">
        <v>12</v>
      </c>
      <c r="AG29" s="96"/>
      <c r="AH29" s="96"/>
    </row>
    <row r="30" spans="1:46" ht="12" customHeight="1" x14ac:dyDescent="0.2">
      <c r="A30" s="162"/>
      <c r="B30" s="115" t="s">
        <v>333</v>
      </c>
      <c r="C30" s="114"/>
      <c r="D30" s="114"/>
      <c r="E30" s="114" t="s">
        <v>229</v>
      </c>
      <c r="F30" s="114"/>
      <c r="G30" s="2"/>
      <c r="H30" s="14">
        <v>12</v>
      </c>
      <c r="AG30" s="96"/>
      <c r="AH30" s="96"/>
      <c r="AO30" s="96"/>
    </row>
    <row r="31" spans="1:46" ht="12" customHeight="1" x14ac:dyDescent="0.2">
      <c r="A31" s="162"/>
      <c r="B31" s="114"/>
      <c r="C31" s="114"/>
      <c r="D31" s="114"/>
      <c r="E31" s="114" t="s">
        <v>230</v>
      </c>
      <c r="F31" s="114"/>
      <c r="G31" s="2"/>
      <c r="H31" s="14">
        <v>12</v>
      </c>
      <c r="AG31" s="96"/>
      <c r="AH31" s="96"/>
    </row>
    <row r="32" spans="1:46" ht="12" customHeight="1" x14ac:dyDescent="0.2">
      <c r="A32" s="162"/>
      <c r="B32" s="114"/>
      <c r="C32" s="114"/>
      <c r="D32" s="114"/>
      <c r="E32" s="114"/>
      <c r="F32" s="114"/>
      <c r="G32" s="2"/>
      <c r="H32" s="14">
        <v>12</v>
      </c>
      <c r="AG32" s="96"/>
      <c r="AH32" s="96"/>
    </row>
    <row r="33" spans="1:34" ht="12" customHeight="1" x14ac:dyDescent="0.2">
      <c r="A33" s="162"/>
      <c r="B33" s="114"/>
      <c r="C33" s="137" t="s">
        <v>231</v>
      </c>
      <c r="D33" s="114"/>
      <c r="E33" s="114" t="s">
        <v>232</v>
      </c>
      <c r="F33" s="114"/>
      <c r="G33" s="2"/>
      <c r="H33" s="14">
        <v>12</v>
      </c>
      <c r="AG33" s="96"/>
      <c r="AH33" s="96"/>
    </row>
    <row r="34" spans="1:34" ht="12" customHeight="1" x14ac:dyDescent="0.2">
      <c r="A34" s="162"/>
      <c r="B34" s="114"/>
      <c r="C34" s="114"/>
      <c r="D34" s="114"/>
      <c r="E34" s="114" t="s">
        <v>233</v>
      </c>
      <c r="F34" s="114"/>
      <c r="G34" s="2"/>
      <c r="H34" s="14">
        <v>12</v>
      </c>
      <c r="AE34" s="96"/>
      <c r="AF34" s="96"/>
      <c r="AG34" s="96"/>
      <c r="AH34" s="96"/>
    </row>
    <row r="35" spans="1:34" ht="12" customHeight="1" x14ac:dyDescent="0.2">
      <c r="A35" s="162"/>
      <c r="B35" s="114"/>
      <c r="C35" s="114"/>
      <c r="D35" s="114"/>
      <c r="E35" s="114" t="s">
        <v>234</v>
      </c>
      <c r="F35" s="114"/>
      <c r="G35" s="2"/>
      <c r="H35" s="14">
        <v>12</v>
      </c>
      <c r="AE35" s="96"/>
      <c r="AF35" s="96"/>
      <c r="AG35" s="96"/>
      <c r="AH35" s="96"/>
    </row>
    <row r="36" spans="1:34" ht="12" customHeight="1" x14ac:dyDescent="0.2">
      <c r="A36" s="162"/>
      <c r="B36" s="114"/>
      <c r="C36" s="114"/>
      <c r="D36" s="114"/>
      <c r="E36" s="114" t="s">
        <v>235</v>
      </c>
      <c r="F36" s="114"/>
      <c r="G36" s="2"/>
      <c r="H36" s="14">
        <v>12</v>
      </c>
    </row>
    <row r="37" spans="1:34" ht="12" customHeight="1" x14ac:dyDescent="0.2">
      <c r="A37" s="162"/>
      <c r="B37" s="114"/>
      <c r="C37" s="114"/>
      <c r="D37" s="114"/>
      <c r="E37" s="114"/>
      <c r="F37" s="114"/>
      <c r="G37" s="2"/>
      <c r="H37" s="14">
        <v>12</v>
      </c>
    </row>
    <row r="38" spans="1:34" ht="12" customHeight="1" x14ac:dyDescent="0.2">
      <c r="A38" s="162"/>
      <c r="B38" s="115" t="s">
        <v>496</v>
      </c>
      <c r="C38" s="137" t="s">
        <v>236</v>
      </c>
      <c r="D38" s="114"/>
      <c r="E38" s="114" t="s">
        <v>237</v>
      </c>
      <c r="F38" s="114"/>
      <c r="G38" s="2"/>
      <c r="H38" s="14">
        <v>12</v>
      </c>
    </row>
    <row r="39" spans="1:34" ht="12" customHeight="1" x14ac:dyDescent="0.2">
      <c r="A39" s="162"/>
      <c r="B39" s="115" t="s">
        <v>337</v>
      </c>
      <c r="C39" s="114"/>
      <c r="D39" s="114"/>
      <c r="E39" s="114" t="s">
        <v>238</v>
      </c>
      <c r="F39" s="114"/>
      <c r="G39" s="2"/>
      <c r="H39" s="14">
        <v>12</v>
      </c>
    </row>
    <row r="40" spans="1:34" ht="12" customHeight="1" x14ac:dyDescent="0.2">
      <c r="A40" s="162"/>
      <c r="B40" s="115" t="s">
        <v>338</v>
      </c>
      <c r="C40" s="114"/>
      <c r="D40" s="114"/>
      <c r="E40" s="114" t="s">
        <v>239</v>
      </c>
      <c r="F40" s="114"/>
      <c r="G40" s="2"/>
      <c r="H40" s="14">
        <v>12</v>
      </c>
    </row>
    <row r="41" spans="1:34" ht="12" customHeight="1" x14ac:dyDescent="0.2">
      <c r="A41" s="162"/>
      <c r="B41" s="115" t="s">
        <v>339</v>
      </c>
      <c r="C41" s="114"/>
      <c r="D41" s="114"/>
      <c r="E41" s="114" t="s">
        <v>240</v>
      </c>
      <c r="F41" s="114"/>
      <c r="G41" s="2"/>
      <c r="H41" s="14">
        <v>12</v>
      </c>
    </row>
    <row r="42" spans="1:34" ht="12" customHeight="1" x14ac:dyDescent="0.2">
      <c r="A42" s="162"/>
      <c r="B42" s="115" t="s">
        <v>241</v>
      </c>
      <c r="C42" s="114"/>
      <c r="D42" s="114"/>
      <c r="E42" s="114"/>
      <c r="F42" s="114"/>
      <c r="G42" s="2"/>
      <c r="H42" s="14">
        <v>12</v>
      </c>
    </row>
    <row r="43" spans="1:34" ht="12" customHeight="1" x14ac:dyDescent="0.2">
      <c r="A43" s="162"/>
      <c r="B43" s="114"/>
      <c r="C43" s="137" t="s">
        <v>242</v>
      </c>
      <c r="D43" s="114"/>
      <c r="E43" s="114" t="s">
        <v>243</v>
      </c>
      <c r="F43" s="114"/>
      <c r="G43" s="2"/>
      <c r="H43" s="14">
        <v>12</v>
      </c>
    </row>
    <row r="44" spans="1:34" ht="12" customHeight="1" x14ac:dyDescent="0.2">
      <c r="A44" s="162"/>
      <c r="B44" s="114"/>
      <c r="C44" s="114"/>
      <c r="D44" s="114"/>
      <c r="E44" s="114" t="s">
        <v>244</v>
      </c>
      <c r="F44" s="114"/>
      <c r="G44" s="2"/>
      <c r="H44" s="14">
        <v>12</v>
      </c>
    </row>
    <row r="45" spans="1:34" ht="12" customHeight="1" x14ac:dyDescent="0.2">
      <c r="A45" s="162"/>
      <c r="B45" s="114"/>
      <c r="C45" s="114"/>
      <c r="D45" s="114"/>
      <c r="E45" s="114" t="s">
        <v>245</v>
      </c>
      <c r="F45" s="114"/>
      <c r="G45" s="2"/>
      <c r="H45" s="14">
        <v>12</v>
      </c>
    </row>
    <row r="46" spans="1:34" ht="12" customHeight="1" x14ac:dyDescent="0.2">
      <c r="A46" s="162"/>
      <c r="B46" s="114"/>
      <c r="C46" s="114"/>
      <c r="D46" s="114"/>
      <c r="E46" s="114"/>
      <c r="F46" s="114"/>
      <c r="G46" s="2"/>
      <c r="H46" s="14">
        <v>12</v>
      </c>
    </row>
    <row r="47" spans="1:34" ht="12" customHeight="1" x14ac:dyDescent="0.2">
      <c r="A47" s="162"/>
      <c r="B47" s="115" t="s">
        <v>498</v>
      </c>
      <c r="C47" s="114"/>
      <c r="D47" s="114"/>
      <c r="E47" s="114" t="s">
        <v>246</v>
      </c>
      <c r="F47" s="114"/>
      <c r="G47" s="2"/>
      <c r="H47" s="14">
        <v>12</v>
      </c>
    </row>
    <row r="48" spans="1:34" ht="12" customHeight="1" x14ac:dyDescent="0.2">
      <c r="A48" s="162"/>
      <c r="B48" s="115" t="s">
        <v>499</v>
      </c>
      <c r="C48" s="114"/>
      <c r="D48" s="114"/>
      <c r="E48" s="114" t="s">
        <v>247</v>
      </c>
      <c r="F48" s="114"/>
      <c r="G48" s="2"/>
      <c r="H48" s="14">
        <v>12</v>
      </c>
    </row>
    <row r="49" spans="1:9" ht="12" customHeight="1" x14ac:dyDescent="0.2">
      <c r="A49" s="162"/>
      <c r="B49" s="114"/>
      <c r="C49" s="114"/>
      <c r="D49" s="114"/>
      <c r="E49" s="114" t="s">
        <v>248</v>
      </c>
      <c r="F49" s="114"/>
      <c r="G49" s="2"/>
      <c r="H49" s="14">
        <v>12</v>
      </c>
    </row>
    <row r="50" spans="1:9" ht="12" customHeight="1" x14ac:dyDescent="0.2">
      <c r="A50" s="162"/>
      <c r="B50" s="114"/>
      <c r="C50" s="114"/>
      <c r="D50" s="114"/>
      <c r="E50" s="114"/>
      <c r="F50" s="114"/>
      <c r="G50" s="2"/>
      <c r="H50" s="14">
        <v>12</v>
      </c>
    </row>
    <row r="51" spans="1:9" ht="12" customHeight="1" x14ac:dyDescent="0.2">
      <c r="A51" s="162"/>
      <c r="B51" s="114"/>
      <c r="C51" s="114"/>
      <c r="D51" s="114"/>
      <c r="E51" s="114" t="s">
        <v>249</v>
      </c>
      <c r="F51" s="114"/>
      <c r="G51" s="2"/>
      <c r="H51" s="14">
        <v>12</v>
      </c>
    </row>
    <row r="52" spans="1:9" ht="12" customHeight="1" x14ac:dyDescent="0.2">
      <c r="A52" s="162"/>
      <c r="B52" s="114"/>
      <c r="C52" s="114"/>
      <c r="D52" s="114"/>
      <c r="E52" s="114" t="s">
        <v>250</v>
      </c>
      <c r="F52" s="114"/>
      <c r="G52" s="2"/>
      <c r="H52" s="14">
        <v>12</v>
      </c>
    </row>
    <row r="53" spans="1:9" ht="12" customHeight="1" x14ac:dyDescent="0.2">
      <c r="A53" s="162"/>
      <c r="B53" s="114"/>
      <c r="C53" s="114"/>
      <c r="D53" s="114"/>
      <c r="E53" s="114" t="s">
        <v>251</v>
      </c>
      <c r="F53" s="114"/>
      <c r="G53" s="2"/>
      <c r="H53" s="14">
        <v>12</v>
      </c>
    </row>
    <row r="54" spans="1:9" ht="12" customHeight="1" x14ac:dyDescent="0.2">
      <c r="A54" s="162"/>
      <c r="B54" s="114"/>
      <c r="C54" s="114"/>
      <c r="D54" s="114"/>
      <c r="E54" s="114" t="s">
        <v>252</v>
      </c>
      <c r="F54" s="114"/>
      <c r="G54" s="2"/>
      <c r="H54" s="14">
        <v>12</v>
      </c>
    </row>
    <row r="55" spans="1:9" ht="12" customHeight="1" x14ac:dyDescent="0.2">
      <c r="A55" s="162"/>
      <c r="B55" s="114"/>
      <c r="C55" s="114"/>
      <c r="D55" s="114"/>
      <c r="E55" s="114"/>
      <c r="F55" s="114"/>
      <c r="G55" s="2"/>
      <c r="H55" s="14">
        <v>12</v>
      </c>
    </row>
    <row r="56" spans="1:9" ht="12" customHeight="1" x14ac:dyDescent="0.2">
      <c r="A56" s="162"/>
      <c r="B56" s="114"/>
      <c r="C56" s="114"/>
      <c r="D56" s="114"/>
      <c r="E56" s="114"/>
      <c r="F56" s="114"/>
      <c r="G56" s="2"/>
      <c r="H56" s="14">
        <v>12</v>
      </c>
    </row>
    <row r="57" spans="1:9" ht="12" customHeight="1" x14ac:dyDescent="0.2">
      <c r="A57" s="162"/>
      <c r="B57" s="114"/>
      <c r="C57" s="114"/>
      <c r="D57" s="114"/>
      <c r="E57" s="114"/>
      <c r="F57" s="114"/>
      <c r="G57" s="2"/>
      <c r="H57" s="14">
        <v>12</v>
      </c>
    </row>
    <row r="58" spans="1:9" ht="12" customHeight="1" x14ac:dyDescent="0.2">
      <c r="A58" s="162"/>
      <c r="B58" s="114"/>
      <c r="C58" s="114"/>
      <c r="D58" s="114"/>
      <c r="E58" s="114"/>
      <c r="F58" s="114"/>
      <c r="G58" s="2"/>
      <c r="H58" s="14">
        <v>12</v>
      </c>
    </row>
    <row r="59" spans="1:9" ht="12" customHeight="1" x14ac:dyDescent="0.2">
      <c r="A59" s="162"/>
      <c r="B59" s="114"/>
      <c r="C59" s="114"/>
      <c r="D59" s="114"/>
      <c r="E59" s="114"/>
      <c r="F59" s="114"/>
      <c r="G59" s="2"/>
    </row>
    <row r="60" spans="1:9" ht="12" customHeight="1" x14ac:dyDescent="0.2">
      <c r="A60" s="162"/>
      <c r="B60" s="114"/>
      <c r="C60" s="114"/>
      <c r="D60" s="114"/>
      <c r="E60" s="114"/>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407</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fitToPage="1"/>
  </sheetPr>
  <dimension ref="A1:EZ66"/>
  <sheetViews>
    <sheetView showGridLines="0" showRowColHeaders="0" topLeftCell="A28" zoomScaleNormal="100" zoomScaleSheetLayoutView="100"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5" t="s">
        <v>500</v>
      </c>
      <c r="C2" s="137" t="s">
        <v>253</v>
      </c>
      <c r="D2" s="114"/>
      <c r="E2" s="114" t="s">
        <v>254</v>
      </c>
      <c r="F2" s="114"/>
      <c r="G2" s="2"/>
      <c r="H2" s="14">
        <v>12</v>
      </c>
    </row>
    <row r="3" spans="1:48" ht="12" customHeight="1" x14ac:dyDescent="0.2">
      <c r="A3" s="162"/>
      <c r="B3" s="115" t="s">
        <v>255</v>
      </c>
      <c r="C3" s="114"/>
      <c r="D3" s="114"/>
      <c r="E3" s="114" t="s">
        <v>256</v>
      </c>
      <c r="F3" s="114"/>
      <c r="G3" s="2"/>
      <c r="H3" s="14">
        <v>12</v>
      </c>
    </row>
    <row r="4" spans="1:48" ht="12" customHeight="1" x14ac:dyDescent="0.2">
      <c r="A4" s="162"/>
      <c r="B4" s="115" t="s">
        <v>418</v>
      </c>
      <c r="C4" s="114"/>
      <c r="D4" s="114"/>
      <c r="E4" s="114" t="s">
        <v>675</v>
      </c>
      <c r="F4" s="114"/>
      <c r="G4" s="2"/>
      <c r="H4" s="14">
        <v>12</v>
      </c>
    </row>
    <row r="5" spans="1:48" ht="12" customHeight="1" x14ac:dyDescent="0.2">
      <c r="A5" s="162"/>
      <c r="B5" s="114"/>
      <c r="C5" s="114"/>
      <c r="D5" s="114"/>
      <c r="E5" s="188" t="s">
        <v>257</v>
      </c>
      <c r="F5" s="188"/>
      <c r="G5" s="2"/>
      <c r="H5" s="14">
        <v>12</v>
      </c>
    </row>
    <row r="6" spans="1:48" ht="12" customHeight="1" x14ac:dyDescent="0.2">
      <c r="A6" s="162"/>
      <c r="B6" s="114"/>
      <c r="C6" s="114"/>
      <c r="D6" s="114"/>
      <c r="E6" s="188" t="s">
        <v>258</v>
      </c>
      <c r="F6" s="188"/>
      <c r="G6" s="2"/>
      <c r="H6" s="14">
        <v>12</v>
      </c>
    </row>
    <row r="7" spans="1:48" ht="12" customHeight="1" x14ac:dyDescent="0.2">
      <c r="A7" s="162"/>
      <c r="B7" s="114"/>
      <c r="C7" s="114"/>
      <c r="D7" s="114"/>
      <c r="E7" s="114" t="s">
        <v>259</v>
      </c>
      <c r="F7" s="114"/>
      <c r="G7" s="2"/>
      <c r="H7" s="14">
        <v>12</v>
      </c>
    </row>
    <row r="8" spans="1:48" ht="12" customHeight="1" x14ac:dyDescent="0.2">
      <c r="A8" s="162"/>
      <c r="B8" s="114"/>
      <c r="C8" s="114"/>
      <c r="D8" s="114"/>
      <c r="E8" s="114" t="s">
        <v>260</v>
      </c>
      <c r="F8" s="114"/>
      <c r="G8" s="2"/>
      <c r="H8" s="14">
        <v>12</v>
      </c>
      <c r="AE8" s="97"/>
      <c r="AO8" s="96"/>
    </row>
    <row r="9" spans="1:48" ht="12" customHeight="1" x14ac:dyDescent="0.2">
      <c r="A9" s="162"/>
      <c r="B9" s="114"/>
      <c r="C9" s="114"/>
      <c r="D9" s="114"/>
      <c r="E9" s="114" t="s">
        <v>261</v>
      </c>
      <c r="F9" s="114"/>
      <c r="G9" s="2"/>
      <c r="H9" s="14">
        <v>12</v>
      </c>
      <c r="AE9" s="97"/>
      <c r="AO9" s="96"/>
    </row>
    <row r="10" spans="1:48" ht="12" customHeight="1" x14ac:dyDescent="0.2">
      <c r="A10" s="162"/>
      <c r="B10" s="114"/>
      <c r="C10" s="114"/>
      <c r="D10" s="114"/>
      <c r="E10" s="114" t="s">
        <v>262</v>
      </c>
      <c r="F10" s="114"/>
      <c r="G10" s="2"/>
      <c r="H10" s="14">
        <v>12</v>
      </c>
      <c r="AE10" s="96"/>
      <c r="AF10" s="96"/>
      <c r="AG10" s="96"/>
      <c r="AH10" s="96"/>
    </row>
    <row r="11" spans="1:48" ht="12" customHeight="1" x14ac:dyDescent="0.2">
      <c r="A11" s="162"/>
      <c r="B11" s="114"/>
      <c r="C11" s="114"/>
      <c r="D11" s="114"/>
      <c r="E11" s="114" t="s">
        <v>263</v>
      </c>
      <c r="F11" s="114"/>
      <c r="G11" s="2"/>
      <c r="H11" s="14">
        <v>12</v>
      </c>
      <c r="AE11" s="96"/>
      <c r="AF11" s="96"/>
      <c r="AG11" s="96"/>
      <c r="AH11" s="96"/>
    </row>
    <row r="12" spans="1:48" ht="12" customHeight="1" x14ac:dyDescent="0.2">
      <c r="A12" s="162"/>
      <c r="B12" s="114"/>
      <c r="C12" s="114"/>
      <c r="D12" s="114"/>
      <c r="E12" s="114" t="s">
        <v>266</v>
      </c>
      <c r="F12" s="114"/>
      <c r="G12" s="2"/>
      <c r="H12" s="14">
        <v>12</v>
      </c>
      <c r="AE12" s="96"/>
      <c r="AF12" s="96"/>
      <c r="AG12" s="96"/>
      <c r="AH12" s="96"/>
      <c r="AO12" s="96"/>
    </row>
    <row r="13" spans="1:48" ht="12" customHeight="1" x14ac:dyDescent="0.2">
      <c r="A13" s="162"/>
      <c r="B13" s="114"/>
      <c r="C13" s="114"/>
      <c r="D13" s="114"/>
      <c r="E13" s="114" t="s">
        <v>267</v>
      </c>
      <c r="F13" s="114"/>
      <c r="G13" s="2"/>
      <c r="H13" s="14">
        <v>12</v>
      </c>
      <c r="AE13" s="96"/>
      <c r="AF13" s="96"/>
      <c r="AG13" s="96"/>
      <c r="AH13" s="96"/>
    </row>
    <row r="14" spans="1:48" ht="12" customHeight="1" x14ac:dyDescent="0.2">
      <c r="A14" s="162"/>
      <c r="B14" s="114"/>
      <c r="C14" s="114"/>
      <c r="D14" s="114"/>
      <c r="E14" s="114"/>
      <c r="F14" s="114"/>
      <c r="G14" s="2"/>
      <c r="H14" s="14">
        <v>12</v>
      </c>
      <c r="AE14" s="96"/>
      <c r="AF14" s="96"/>
      <c r="AG14" s="96"/>
      <c r="AH14" s="96"/>
    </row>
    <row r="15" spans="1:48" ht="12" customHeight="1" x14ac:dyDescent="0.2">
      <c r="A15" s="162"/>
      <c r="B15" s="114"/>
      <c r="C15" s="137" t="s">
        <v>268</v>
      </c>
      <c r="D15" s="114"/>
      <c r="E15" s="114" t="s">
        <v>269</v>
      </c>
      <c r="F15" s="114"/>
      <c r="G15" s="2"/>
      <c r="H15" s="14">
        <v>12</v>
      </c>
      <c r="AE15" s="96"/>
      <c r="AF15" s="96"/>
      <c r="AG15" s="96"/>
      <c r="AH15" s="96"/>
      <c r="AO15" s="96"/>
    </row>
    <row r="16" spans="1:48" ht="12" customHeight="1" x14ac:dyDescent="0.2">
      <c r="A16" s="162"/>
      <c r="B16" s="114"/>
      <c r="C16" s="114"/>
      <c r="D16" s="114"/>
      <c r="E16" s="114" t="s">
        <v>270</v>
      </c>
      <c r="F16" s="114"/>
      <c r="G16" s="2"/>
      <c r="H16" s="14">
        <v>12</v>
      </c>
      <c r="AE16" s="96"/>
      <c r="AF16" s="96"/>
      <c r="AG16" s="96"/>
      <c r="AH16" s="96"/>
      <c r="AO16" s="96"/>
    </row>
    <row r="17" spans="1:46" ht="12" customHeight="1" x14ac:dyDescent="0.2">
      <c r="A17" s="162"/>
      <c r="B17" s="114"/>
      <c r="C17" s="114"/>
      <c r="D17" s="114"/>
      <c r="E17" s="114"/>
      <c r="F17" s="114"/>
      <c r="G17" s="2"/>
      <c r="H17" s="14">
        <v>12</v>
      </c>
      <c r="AE17" s="96"/>
      <c r="AF17" s="96"/>
      <c r="AG17" s="96"/>
      <c r="AH17" s="96"/>
      <c r="AO17" s="96"/>
    </row>
    <row r="18" spans="1:46" ht="12" customHeight="1" x14ac:dyDescent="0.2">
      <c r="A18" s="162"/>
      <c r="B18" s="114"/>
      <c r="C18" s="114"/>
      <c r="D18" s="114"/>
      <c r="E18" s="114" t="s">
        <v>271</v>
      </c>
      <c r="F18" s="114"/>
      <c r="G18" s="2"/>
      <c r="H18" s="14">
        <v>12</v>
      </c>
      <c r="AE18" s="96"/>
      <c r="AF18" s="96"/>
      <c r="AG18" s="96"/>
      <c r="AH18" s="96"/>
      <c r="AO18" s="96"/>
    </row>
    <row r="19" spans="1:46" ht="12" customHeight="1" x14ac:dyDescent="0.2">
      <c r="A19" s="162"/>
      <c r="B19" s="114"/>
      <c r="C19" s="114"/>
      <c r="D19" s="114"/>
      <c r="E19" s="114" t="s">
        <v>272</v>
      </c>
      <c r="F19" s="114"/>
      <c r="G19" s="2"/>
      <c r="H19" s="14">
        <v>12</v>
      </c>
      <c r="AE19" s="96"/>
      <c r="AF19" s="96"/>
      <c r="AG19" s="96"/>
      <c r="AH19" s="96"/>
    </row>
    <row r="20" spans="1:46" ht="12" customHeight="1" x14ac:dyDescent="0.2">
      <c r="A20" s="162"/>
      <c r="B20" s="114"/>
      <c r="C20" s="114"/>
      <c r="D20" s="114"/>
      <c r="E20" s="114" t="s">
        <v>273</v>
      </c>
      <c r="F20" s="114"/>
      <c r="G20" s="2"/>
      <c r="H20" s="14">
        <v>12</v>
      </c>
      <c r="AE20" s="96"/>
      <c r="AF20" s="96"/>
      <c r="AG20" s="96"/>
      <c r="AH20" s="96"/>
      <c r="AO20" s="96"/>
    </row>
    <row r="21" spans="1:46" ht="12" customHeight="1" x14ac:dyDescent="0.2">
      <c r="A21" s="162"/>
      <c r="B21" s="114"/>
      <c r="C21" s="114"/>
      <c r="D21" s="114"/>
      <c r="E21" s="114"/>
      <c r="F21" s="114"/>
      <c r="G21" s="2"/>
      <c r="H21" s="14">
        <v>12</v>
      </c>
      <c r="AE21" s="96"/>
      <c r="AF21" s="96"/>
      <c r="AG21" s="96"/>
      <c r="AH21" s="96"/>
      <c r="AT21" s="98"/>
    </row>
    <row r="22" spans="1:46" ht="12" customHeight="1" x14ac:dyDescent="0.2">
      <c r="A22" s="162"/>
      <c r="B22" s="114"/>
      <c r="C22" s="114"/>
      <c r="D22" s="114"/>
      <c r="E22" s="114" t="s">
        <v>274</v>
      </c>
      <c r="F22" s="114"/>
      <c r="G22" s="2"/>
      <c r="H22" s="14">
        <v>12</v>
      </c>
      <c r="AG22" s="96"/>
      <c r="AH22" s="96"/>
      <c r="AT22" s="98"/>
    </row>
    <row r="23" spans="1:46" ht="12" customHeight="1" x14ac:dyDescent="0.2">
      <c r="A23" s="162"/>
      <c r="B23" s="114"/>
      <c r="C23" s="114"/>
      <c r="D23" s="114"/>
      <c r="E23" s="114" t="s">
        <v>275</v>
      </c>
      <c r="F23" s="114"/>
      <c r="G23" s="2"/>
      <c r="H23" s="14">
        <v>12</v>
      </c>
      <c r="AG23" s="96"/>
      <c r="AH23" s="96"/>
      <c r="AO23" s="99"/>
    </row>
    <row r="24" spans="1:46" ht="12" customHeight="1" x14ac:dyDescent="0.2">
      <c r="A24" s="162"/>
      <c r="B24" s="114"/>
      <c r="C24" s="114"/>
      <c r="D24" s="114"/>
      <c r="E24" s="114"/>
      <c r="F24" s="114"/>
      <c r="G24" s="2"/>
      <c r="H24" s="14">
        <v>12</v>
      </c>
      <c r="AG24" s="96"/>
      <c r="AH24" s="96"/>
      <c r="AO24" s="96"/>
    </row>
    <row r="25" spans="1:46" ht="12" customHeight="1" x14ac:dyDescent="0.2">
      <c r="A25" s="162"/>
      <c r="B25" s="114"/>
      <c r="C25" s="114"/>
      <c r="D25" s="114"/>
      <c r="E25" s="114" t="s">
        <v>276</v>
      </c>
      <c r="F25" s="114"/>
      <c r="G25" s="2"/>
      <c r="H25" s="14">
        <v>12</v>
      </c>
      <c r="AG25" s="96"/>
      <c r="AH25" s="96"/>
      <c r="AO25" s="96"/>
    </row>
    <row r="26" spans="1:46" ht="12" customHeight="1" x14ac:dyDescent="0.2">
      <c r="A26" s="162"/>
      <c r="B26" s="114"/>
      <c r="C26" s="114"/>
      <c r="D26" s="114"/>
      <c r="E26" s="114" t="s">
        <v>277</v>
      </c>
      <c r="F26" s="114"/>
      <c r="G26" s="2"/>
      <c r="H26" s="14">
        <v>12</v>
      </c>
      <c r="AG26" s="96"/>
      <c r="AH26" s="96"/>
    </row>
    <row r="27" spans="1:46" ht="12" customHeight="1" x14ac:dyDescent="0.2">
      <c r="A27" s="162"/>
      <c r="B27" s="114"/>
      <c r="C27" s="114"/>
      <c r="D27" s="114"/>
      <c r="E27" s="114" t="s">
        <v>278</v>
      </c>
      <c r="F27" s="114"/>
      <c r="G27" s="2"/>
      <c r="H27" s="14">
        <v>12</v>
      </c>
      <c r="AG27" s="96"/>
      <c r="AH27" s="96"/>
    </row>
    <row r="28" spans="1:46" ht="12" customHeight="1" x14ac:dyDescent="0.2">
      <c r="A28" s="162"/>
      <c r="B28" s="114"/>
      <c r="C28" s="114"/>
      <c r="D28" s="114"/>
      <c r="E28" s="114" t="s">
        <v>279</v>
      </c>
      <c r="F28" s="114"/>
      <c r="G28" s="2"/>
      <c r="H28" s="14">
        <v>12</v>
      </c>
      <c r="AG28" s="96"/>
      <c r="AH28" s="96"/>
      <c r="AO28" s="96"/>
    </row>
    <row r="29" spans="1:46" ht="12" customHeight="1" x14ac:dyDescent="0.2">
      <c r="A29" s="162"/>
      <c r="B29" s="114"/>
      <c r="C29" s="114"/>
      <c r="D29" s="114"/>
      <c r="E29" s="114" t="s">
        <v>280</v>
      </c>
      <c r="F29" s="114"/>
      <c r="G29" s="2"/>
      <c r="H29" s="14">
        <v>12</v>
      </c>
      <c r="AG29" s="96"/>
      <c r="AH29" s="96"/>
    </row>
    <row r="30" spans="1:46" ht="12" customHeight="1" x14ac:dyDescent="0.2">
      <c r="A30" s="162"/>
      <c r="B30" s="114"/>
      <c r="C30" s="114"/>
      <c r="D30" s="114"/>
      <c r="E30" s="114"/>
      <c r="F30" s="114"/>
      <c r="G30" s="2"/>
      <c r="H30" s="14">
        <v>12</v>
      </c>
      <c r="AG30" s="96"/>
      <c r="AH30" s="96"/>
      <c r="AO30" s="96"/>
    </row>
    <row r="31" spans="1:46" ht="12" customHeight="1" x14ac:dyDescent="0.2">
      <c r="A31" s="162"/>
      <c r="B31" s="114"/>
      <c r="C31" s="114"/>
      <c r="D31" s="114"/>
      <c r="E31" s="114" t="s">
        <v>668</v>
      </c>
      <c r="F31" s="114"/>
      <c r="G31" s="2"/>
      <c r="H31" s="14">
        <v>12</v>
      </c>
      <c r="AG31" s="96"/>
      <c r="AH31" s="96"/>
    </row>
    <row r="32" spans="1:46" ht="12" customHeight="1" x14ac:dyDescent="0.2">
      <c r="A32" s="162"/>
      <c r="B32" s="114"/>
      <c r="C32" s="114"/>
      <c r="D32" s="114"/>
      <c r="E32" s="114" t="s">
        <v>669</v>
      </c>
      <c r="F32" s="114"/>
      <c r="G32" s="2"/>
      <c r="H32" s="14">
        <v>12</v>
      </c>
      <c r="AG32" s="96"/>
      <c r="AH32" s="96"/>
    </row>
    <row r="33" spans="1:34" ht="12" customHeight="1" x14ac:dyDescent="0.2">
      <c r="A33" s="162"/>
      <c r="B33" s="114"/>
      <c r="C33" s="114"/>
      <c r="D33" s="114"/>
      <c r="E33" s="114" t="s">
        <v>670</v>
      </c>
      <c r="F33" s="114"/>
      <c r="G33" s="2"/>
      <c r="H33" s="14">
        <v>12</v>
      </c>
      <c r="AG33" s="96"/>
      <c r="AH33" s="96"/>
    </row>
    <row r="34" spans="1:34" ht="12" customHeight="1" x14ac:dyDescent="0.2">
      <c r="A34" s="162"/>
      <c r="B34" s="114"/>
      <c r="C34" s="114"/>
      <c r="D34" s="114"/>
      <c r="E34" s="114" t="s">
        <v>671</v>
      </c>
      <c r="F34" s="114"/>
      <c r="G34" s="2"/>
      <c r="H34" s="14">
        <v>12</v>
      </c>
      <c r="AE34" s="96"/>
      <c r="AF34" s="96"/>
      <c r="AG34" s="96"/>
      <c r="AH34" s="96"/>
    </row>
    <row r="35" spans="1:34" ht="12" customHeight="1" x14ac:dyDescent="0.2">
      <c r="A35" s="162"/>
      <c r="B35" s="114"/>
      <c r="C35" s="114"/>
      <c r="D35" s="114"/>
      <c r="E35" s="114" t="s">
        <v>672</v>
      </c>
      <c r="F35" s="114"/>
      <c r="G35" s="2"/>
      <c r="H35" s="14">
        <v>12</v>
      </c>
      <c r="AE35" s="96"/>
      <c r="AF35" s="96"/>
      <c r="AG35" s="96"/>
      <c r="AH35" s="96"/>
    </row>
    <row r="36" spans="1:34" ht="12" customHeight="1" x14ac:dyDescent="0.2">
      <c r="A36" s="162"/>
      <c r="B36" s="114"/>
      <c r="C36" s="114"/>
      <c r="D36" s="114"/>
      <c r="E36" s="114" t="s">
        <v>673</v>
      </c>
      <c r="F36" s="114"/>
      <c r="G36" s="2"/>
      <c r="H36" s="14">
        <v>12</v>
      </c>
    </row>
    <row r="37" spans="1:34" ht="12" customHeight="1" x14ac:dyDescent="0.2">
      <c r="A37" s="162"/>
      <c r="B37" s="114"/>
      <c r="C37" s="114"/>
      <c r="D37" s="114"/>
      <c r="E37" s="114" t="s">
        <v>674</v>
      </c>
      <c r="F37" s="114"/>
      <c r="G37" s="2"/>
      <c r="H37" s="14">
        <v>12</v>
      </c>
    </row>
    <row r="38" spans="1:34" ht="12" customHeight="1" x14ac:dyDescent="0.2">
      <c r="A38" s="162"/>
      <c r="B38" s="114"/>
      <c r="C38" s="114"/>
      <c r="D38" s="114"/>
      <c r="E38" s="114" t="s">
        <v>340</v>
      </c>
      <c r="F38" s="114"/>
      <c r="G38" s="2"/>
      <c r="H38" s="14">
        <v>12</v>
      </c>
    </row>
    <row r="39" spans="1:34" ht="12" customHeight="1" x14ac:dyDescent="0.2">
      <c r="A39" s="162"/>
      <c r="B39" s="114"/>
      <c r="C39" s="114"/>
      <c r="D39" s="114"/>
      <c r="E39" s="114"/>
      <c r="F39" s="114"/>
      <c r="G39" s="2"/>
      <c r="H39" s="14">
        <v>12</v>
      </c>
    </row>
    <row r="40" spans="1:34" ht="12" customHeight="1" x14ac:dyDescent="0.2">
      <c r="A40" s="162"/>
      <c r="B40" s="114"/>
      <c r="C40" s="114"/>
      <c r="D40" s="114"/>
      <c r="E40" s="114" t="s">
        <v>419</v>
      </c>
      <c r="F40" s="114"/>
      <c r="G40" s="2"/>
      <c r="H40" s="14">
        <v>12</v>
      </c>
    </row>
    <row r="41" spans="1:34" ht="12" customHeight="1" x14ac:dyDescent="0.2">
      <c r="A41" s="162"/>
      <c r="B41" s="114"/>
      <c r="C41" s="114"/>
      <c r="D41" s="114"/>
      <c r="E41" s="114" t="s">
        <v>420</v>
      </c>
      <c r="F41" s="114"/>
      <c r="G41" s="2"/>
      <c r="H41" s="14">
        <v>12</v>
      </c>
    </row>
    <row r="42" spans="1:34" ht="12" customHeight="1" x14ac:dyDescent="0.2">
      <c r="A42" s="162"/>
      <c r="B42" s="114"/>
      <c r="C42" s="114"/>
      <c r="D42" s="114"/>
      <c r="E42" s="114"/>
      <c r="F42" s="114"/>
      <c r="G42" s="2"/>
      <c r="H42" s="14">
        <v>12</v>
      </c>
    </row>
    <row r="43" spans="1:34" ht="12" customHeight="1" x14ac:dyDescent="0.2">
      <c r="A43" s="162"/>
      <c r="B43" s="114"/>
      <c r="C43" s="137" t="s">
        <v>421</v>
      </c>
      <c r="D43" s="114"/>
      <c r="E43" s="114" t="s">
        <v>422</v>
      </c>
      <c r="F43" s="114"/>
      <c r="G43" s="2"/>
      <c r="H43" s="14">
        <v>12</v>
      </c>
    </row>
    <row r="44" spans="1:34" ht="12" customHeight="1" x14ac:dyDescent="0.2">
      <c r="A44" s="162"/>
      <c r="B44" s="114"/>
      <c r="C44" s="114"/>
      <c r="D44" s="114"/>
      <c r="E44" s="114" t="s">
        <v>423</v>
      </c>
      <c r="F44" s="114"/>
      <c r="G44" s="2"/>
      <c r="H44" s="14">
        <v>12</v>
      </c>
    </row>
    <row r="45" spans="1:34" ht="12" customHeight="1" x14ac:dyDescent="0.2">
      <c r="A45" s="162"/>
      <c r="B45" s="114"/>
      <c r="C45" s="114"/>
      <c r="D45" s="114"/>
      <c r="E45" s="114" t="s">
        <v>424</v>
      </c>
      <c r="F45" s="114"/>
      <c r="G45" s="2"/>
      <c r="H45" s="14">
        <v>12</v>
      </c>
    </row>
    <row r="46" spans="1:34" ht="12" customHeight="1" x14ac:dyDescent="0.2">
      <c r="A46" s="162"/>
      <c r="B46" s="114"/>
      <c r="C46" s="114"/>
      <c r="D46" s="114"/>
      <c r="E46" s="114" t="s">
        <v>341</v>
      </c>
      <c r="F46" s="114"/>
      <c r="G46" s="2"/>
      <c r="H46" s="14">
        <v>12</v>
      </c>
    </row>
    <row r="47" spans="1:34" ht="12" customHeight="1" x14ac:dyDescent="0.2">
      <c r="A47" s="162"/>
      <c r="B47" s="114"/>
      <c r="C47" s="114"/>
      <c r="D47" s="114"/>
      <c r="E47" s="114" t="s">
        <v>342</v>
      </c>
      <c r="F47" s="114"/>
      <c r="G47" s="2"/>
      <c r="H47" s="14">
        <v>12</v>
      </c>
    </row>
    <row r="48" spans="1:34" ht="12" customHeight="1" x14ac:dyDescent="0.2">
      <c r="A48" s="162"/>
      <c r="B48" s="114"/>
      <c r="C48" s="114"/>
      <c r="D48" s="114"/>
      <c r="E48" s="114"/>
      <c r="F48" s="114"/>
      <c r="G48" s="2"/>
      <c r="H48" s="14">
        <v>12</v>
      </c>
    </row>
    <row r="49" spans="1:9" ht="12" customHeight="1" x14ac:dyDescent="0.2">
      <c r="A49" s="162"/>
      <c r="B49" s="114"/>
      <c r="C49" s="137" t="s">
        <v>425</v>
      </c>
      <c r="D49" s="114"/>
      <c r="E49" s="114" t="s">
        <v>426</v>
      </c>
      <c r="F49" s="114"/>
      <c r="G49" s="2"/>
      <c r="H49" s="14">
        <v>12</v>
      </c>
    </row>
    <row r="50" spans="1:9" ht="12" customHeight="1" x14ac:dyDescent="0.2">
      <c r="A50" s="162"/>
      <c r="B50" s="114"/>
      <c r="C50" s="114"/>
      <c r="D50" s="114"/>
      <c r="E50" s="114" t="s">
        <v>427</v>
      </c>
      <c r="F50" s="114"/>
      <c r="G50" s="2"/>
      <c r="H50" s="14">
        <v>12</v>
      </c>
    </row>
    <row r="51" spans="1:9" ht="12" customHeight="1" x14ac:dyDescent="0.2">
      <c r="A51" s="162"/>
      <c r="B51" s="114"/>
      <c r="C51" s="114"/>
      <c r="D51" s="114"/>
      <c r="E51" s="114" t="s">
        <v>428</v>
      </c>
      <c r="F51" s="114"/>
      <c r="G51" s="2"/>
      <c r="H51" s="14">
        <v>12</v>
      </c>
    </row>
    <row r="52" spans="1:9" ht="12" customHeight="1" x14ac:dyDescent="0.2">
      <c r="A52" s="162"/>
      <c r="B52" s="114"/>
      <c r="C52" s="114"/>
      <c r="D52" s="114"/>
      <c r="E52" s="114" t="s">
        <v>429</v>
      </c>
      <c r="F52" s="114"/>
      <c r="G52" s="2"/>
      <c r="H52" s="14">
        <v>12</v>
      </c>
    </row>
    <row r="53" spans="1:9" ht="12" customHeight="1" x14ac:dyDescent="0.2">
      <c r="A53" s="162"/>
      <c r="B53" s="114"/>
      <c r="C53" s="114"/>
      <c r="D53" s="114"/>
      <c r="E53" s="114" t="s">
        <v>430</v>
      </c>
      <c r="F53" s="114"/>
      <c r="G53" s="2"/>
      <c r="H53" s="14">
        <v>12</v>
      </c>
    </row>
    <row r="54" spans="1:9" ht="12" customHeight="1" x14ac:dyDescent="0.2">
      <c r="A54" s="162"/>
      <c r="B54" s="114"/>
      <c r="C54" s="114"/>
      <c r="D54" s="114"/>
      <c r="E54" s="114" t="s">
        <v>676</v>
      </c>
      <c r="F54" s="114"/>
      <c r="G54" s="2"/>
      <c r="H54" s="14">
        <v>12</v>
      </c>
    </row>
    <row r="55" spans="1:9" ht="12" customHeight="1" x14ac:dyDescent="0.2">
      <c r="A55" s="162"/>
      <c r="B55" s="114"/>
      <c r="C55" s="114"/>
      <c r="D55" s="114"/>
      <c r="E55" s="114" t="s">
        <v>677</v>
      </c>
      <c r="F55" s="114"/>
      <c r="G55" s="2"/>
      <c r="H55" s="14">
        <v>12</v>
      </c>
    </row>
    <row r="56" spans="1:9" ht="12" customHeight="1" x14ac:dyDescent="0.2">
      <c r="A56" s="162"/>
      <c r="B56" s="114"/>
      <c r="C56" s="114"/>
      <c r="D56" s="114"/>
      <c r="E56" s="114" t="s">
        <v>678</v>
      </c>
      <c r="F56" s="114"/>
      <c r="G56" s="2"/>
      <c r="H56" s="14">
        <v>12</v>
      </c>
    </row>
    <row r="57" spans="1:9" ht="12" customHeight="1" x14ac:dyDescent="0.2">
      <c r="A57" s="162"/>
      <c r="B57" s="114"/>
      <c r="C57" s="114"/>
      <c r="D57" s="114"/>
      <c r="E57" s="114"/>
      <c r="F57" s="114"/>
      <c r="G57" s="2"/>
      <c r="H57" s="14">
        <v>12</v>
      </c>
    </row>
    <row r="58" spans="1:9" ht="12" customHeight="1" x14ac:dyDescent="0.2">
      <c r="A58" s="162"/>
      <c r="B58" s="114"/>
      <c r="C58" s="114"/>
      <c r="D58" s="114"/>
      <c r="E58" s="114" t="s">
        <v>431</v>
      </c>
      <c r="F58" s="114"/>
      <c r="G58" s="2"/>
      <c r="H58" s="14">
        <v>12</v>
      </c>
    </row>
    <row r="59" spans="1:9" ht="12" customHeight="1" x14ac:dyDescent="0.2">
      <c r="A59" s="162"/>
      <c r="B59" s="114"/>
      <c r="C59" s="114"/>
      <c r="D59" s="114"/>
      <c r="E59" s="138" t="s">
        <v>98</v>
      </c>
      <c r="F59" s="114"/>
      <c r="G59" s="2"/>
    </row>
    <row r="60" spans="1:9" ht="12" customHeight="1" x14ac:dyDescent="0.2">
      <c r="A60" s="162"/>
      <c r="B60" s="114"/>
      <c r="C60" s="114"/>
      <c r="D60" s="114"/>
      <c r="E60" s="114" t="s">
        <v>432</v>
      </c>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408</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mergeCells count="2">
    <mergeCell ref="E5:F5"/>
    <mergeCell ref="E6:F6"/>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fitToPage="1"/>
  </sheetPr>
  <dimension ref="A1:EZ66"/>
  <sheetViews>
    <sheetView showGridLines="0" showRowColHeaders="0" topLeftCell="A22" zoomScaleNormal="100" zoomScaleSheetLayoutView="100"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4"/>
      <c r="C2" s="137" t="s">
        <v>433</v>
      </c>
      <c r="D2" s="114"/>
      <c r="E2" s="114" t="s">
        <v>434</v>
      </c>
      <c r="F2" s="114"/>
      <c r="G2" s="2"/>
      <c r="H2" s="14">
        <v>12</v>
      </c>
    </row>
    <row r="3" spans="1:48" ht="12" customHeight="1" x14ac:dyDescent="0.2">
      <c r="A3" s="162"/>
      <c r="B3" s="114"/>
      <c r="C3" s="114"/>
      <c r="D3" s="114"/>
      <c r="E3" s="114" t="s">
        <v>435</v>
      </c>
      <c r="F3" s="114"/>
      <c r="G3" s="2"/>
      <c r="H3" s="14">
        <v>12</v>
      </c>
    </row>
    <row r="4" spans="1:48" ht="12" customHeight="1" x14ac:dyDescent="0.2">
      <c r="A4" s="162"/>
      <c r="B4" s="114"/>
      <c r="C4" s="114"/>
      <c r="D4" s="114"/>
      <c r="E4" s="114" t="s">
        <v>436</v>
      </c>
      <c r="F4" s="114"/>
      <c r="G4" s="2"/>
      <c r="H4" s="14">
        <v>12</v>
      </c>
    </row>
    <row r="5" spans="1:48" ht="12" customHeight="1" x14ac:dyDescent="0.2">
      <c r="A5" s="162"/>
      <c r="B5" s="114"/>
      <c r="C5" s="114"/>
      <c r="D5" s="114"/>
      <c r="E5" s="114"/>
      <c r="F5" s="114"/>
      <c r="G5" s="2"/>
      <c r="H5" s="14">
        <v>12</v>
      </c>
    </row>
    <row r="6" spans="1:48" ht="12" customHeight="1" x14ac:dyDescent="0.2">
      <c r="A6" s="162"/>
      <c r="B6" s="115" t="s">
        <v>502</v>
      </c>
      <c r="C6" s="137" t="s">
        <v>343</v>
      </c>
      <c r="D6" s="114"/>
      <c r="E6" s="114" t="s">
        <v>351</v>
      </c>
      <c r="F6" s="114"/>
      <c r="G6" s="2"/>
      <c r="H6" s="14">
        <v>12</v>
      </c>
    </row>
    <row r="7" spans="1:48" ht="12" customHeight="1" x14ac:dyDescent="0.2">
      <c r="A7" s="162"/>
      <c r="B7" s="115" t="s">
        <v>345</v>
      </c>
      <c r="C7" s="114"/>
      <c r="D7" s="114"/>
      <c r="E7" s="114" t="s">
        <v>352</v>
      </c>
      <c r="F7" s="114"/>
      <c r="G7" s="2"/>
      <c r="H7" s="14">
        <v>12</v>
      </c>
    </row>
    <row r="8" spans="1:48" ht="12" customHeight="1" x14ac:dyDescent="0.2">
      <c r="A8" s="162"/>
      <c r="B8" s="115" t="s">
        <v>344</v>
      </c>
      <c r="C8" s="114"/>
      <c r="D8" s="114"/>
      <c r="E8" s="114"/>
      <c r="F8" s="114"/>
      <c r="G8" s="2"/>
      <c r="H8" s="14">
        <v>12</v>
      </c>
      <c r="AE8" s="97"/>
      <c r="AO8" s="96"/>
    </row>
    <row r="9" spans="1:48" ht="12" customHeight="1" x14ac:dyDescent="0.2">
      <c r="A9" s="162"/>
      <c r="B9" s="114"/>
      <c r="C9" s="114"/>
      <c r="D9" s="114"/>
      <c r="E9" s="114" t="s">
        <v>346</v>
      </c>
      <c r="F9" s="114"/>
      <c r="G9" s="2"/>
      <c r="H9" s="14">
        <v>12</v>
      </c>
      <c r="AE9" s="97"/>
      <c r="AO9" s="96"/>
    </row>
    <row r="10" spans="1:48" ht="12" customHeight="1" x14ac:dyDescent="0.2">
      <c r="A10" s="162"/>
      <c r="B10" s="114"/>
      <c r="C10" s="114"/>
      <c r="D10" s="114"/>
      <c r="E10" s="114" t="s">
        <v>353</v>
      </c>
      <c r="F10" s="114"/>
      <c r="G10" s="2"/>
      <c r="H10" s="14">
        <v>12</v>
      </c>
      <c r="AE10" s="96"/>
      <c r="AF10" s="96"/>
      <c r="AG10" s="96"/>
      <c r="AH10" s="96"/>
    </row>
    <row r="11" spans="1:48" ht="12" customHeight="1" x14ac:dyDescent="0.2">
      <c r="A11" s="162"/>
      <c r="B11" s="114"/>
      <c r="C11" s="114"/>
      <c r="D11" s="114"/>
      <c r="E11" s="114" t="s">
        <v>354</v>
      </c>
      <c r="F11" s="114"/>
      <c r="G11" s="2"/>
      <c r="H11" s="14">
        <v>12</v>
      </c>
      <c r="AE11" s="96"/>
      <c r="AF11" s="96"/>
      <c r="AG11" s="96"/>
      <c r="AH11" s="96"/>
    </row>
    <row r="12" spans="1:48" ht="12" customHeight="1" x14ac:dyDescent="0.2">
      <c r="A12" s="162"/>
      <c r="B12" s="114"/>
      <c r="C12" s="114"/>
      <c r="D12" s="114"/>
      <c r="E12" s="114"/>
      <c r="F12" s="114"/>
      <c r="G12" s="2"/>
      <c r="H12" s="14">
        <v>12</v>
      </c>
      <c r="AE12" s="96"/>
      <c r="AF12" s="96"/>
      <c r="AG12" s="96"/>
      <c r="AH12" s="96"/>
      <c r="AO12" s="96"/>
    </row>
    <row r="13" spans="1:48" ht="12" customHeight="1" x14ac:dyDescent="0.2">
      <c r="A13" s="162"/>
      <c r="B13" s="114"/>
      <c r="C13" s="137" t="s">
        <v>692</v>
      </c>
      <c r="D13" s="114"/>
      <c r="E13" s="114" t="s">
        <v>355</v>
      </c>
      <c r="F13" s="114"/>
      <c r="G13" s="2"/>
      <c r="H13" s="14">
        <v>12</v>
      </c>
      <c r="AE13" s="96"/>
      <c r="AF13" s="96"/>
      <c r="AG13" s="96"/>
      <c r="AH13" s="96"/>
    </row>
    <row r="14" spans="1:48" ht="12" customHeight="1" x14ac:dyDescent="0.2">
      <c r="A14" s="162"/>
      <c r="B14" s="114"/>
      <c r="C14" s="114"/>
      <c r="D14" s="114"/>
      <c r="E14" s="114" t="s">
        <v>356</v>
      </c>
      <c r="F14" s="114"/>
      <c r="G14" s="2"/>
      <c r="H14" s="14">
        <v>12</v>
      </c>
      <c r="AE14" s="96"/>
      <c r="AF14" s="96"/>
      <c r="AG14" s="96"/>
      <c r="AH14" s="96"/>
    </row>
    <row r="15" spans="1:48" ht="12" customHeight="1" x14ac:dyDescent="0.2">
      <c r="A15" s="162"/>
      <c r="B15" s="114"/>
      <c r="C15" s="114"/>
      <c r="D15" s="114"/>
      <c r="E15" s="114" t="s">
        <v>357</v>
      </c>
      <c r="F15" s="114"/>
      <c r="G15" s="2"/>
      <c r="H15" s="14">
        <v>12</v>
      </c>
      <c r="AE15" s="96"/>
      <c r="AF15" s="96"/>
      <c r="AG15" s="96"/>
      <c r="AH15" s="96"/>
      <c r="AO15" s="96"/>
    </row>
    <row r="16" spans="1:48" ht="12" customHeight="1" x14ac:dyDescent="0.2">
      <c r="A16" s="162"/>
      <c r="B16" s="114"/>
      <c r="C16" s="114"/>
      <c r="D16" s="114"/>
      <c r="E16" s="114"/>
      <c r="F16" s="114"/>
      <c r="G16" s="2"/>
      <c r="H16" s="14">
        <v>12</v>
      </c>
      <c r="AE16" s="96"/>
      <c r="AF16" s="96"/>
      <c r="AG16" s="96"/>
      <c r="AH16" s="96"/>
      <c r="AO16" s="96"/>
    </row>
    <row r="17" spans="1:46" ht="12" customHeight="1" x14ac:dyDescent="0.2">
      <c r="A17" s="162"/>
      <c r="B17" s="114"/>
      <c r="C17" s="137" t="s">
        <v>693</v>
      </c>
      <c r="D17" s="114"/>
      <c r="E17" s="114" t="s">
        <v>372</v>
      </c>
      <c r="F17" s="114"/>
      <c r="G17" s="2"/>
      <c r="H17" s="14">
        <v>12</v>
      </c>
      <c r="AE17" s="96"/>
      <c r="AF17" s="96"/>
      <c r="AG17" s="96"/>
      <c r="AH17" s="96"/>
      <c r="AO17" s="96"/>
    </row>
    <row r="18" spans="1:46" ht="12" customHeight="1" x14ac:dyDescent="0.2">
      <c r="A18" s="162"/>
      <c r="B18" s="114"/>
      <c r="C18" s="114"/>
      <c r="D18" s="114"/>
      <c r="E18" s="114" t="s">
        <v>373</v>
      </c>
      <c r="F18" s="114"/>
      <c r="G18" s="2"/>
      <c r="H18" s="14">
        <v>12</v>
      </c>
      <c r="AE18" s="96"/>
      <c r="AF18" s="96"/>
      <c r="AG18" s="96"/>
      <c r="AH18" s="96"/>
      <c r="AO18" s="96"/>
    </row>
    <row r="19" spans="1:46" ht="12" customHeight="1" x14ac:dyDescent="0.2">
      <c r="A19" s="162"/>
      <c r="B19" s="114"/>
      <c r="C19" s="114"/>
      <c r="D19" s="114"/>
      <c r="E19" s="114" t="s">
        <v>374</v>
      </c>
      <c r="F19" s="114"/>
      <c r="G19" s="2"/>
      <c r="H19" s="14">
        <v>12</v>
      </c>
      <c r="AE19" s="96"/>
      <c r="AF19" s="96"/>
      <c r="AG19" s="96"/>
      <c r="AH19" s="96"/>
    </row>
    <row r="20" spans="1:46" ht="12" customHeight="1" x14ac:dyDescent="0.2">
      <c r="A20" s="162"/>
      <c r="B20" s="114"/>
      <c r="C20" s="114"/>
      <c r="D20" s="114"/>
      <c r="E20" s="114" t="s">
        <v>375</v>
      </c>
      <c r="F20" s="114"/>
      <c r="G20" s="2"/>
      <c r="H20" s="14">
        <v>12</v>
      </c>
      <c r="AE20" s="96"/>
      <c r="AF20" s="96"/>
      <c r="AG20" s="96"/>
      <c r="AH20" s="96"/>
      <c r="AO20" s="96"/>
    </row>
    <row r="21" spans="1:46" ht="12" customHeight="1" x14ac:dyDescent="0.2">
      <c r="A21" s="162"/>
      <c r="B21" s="114"/>
      <c r="C21" s="114"/>
      <c r="D21" s="114"/>
      <c r="E21" s="114" t="s">
        <v>376</v>
      </c>
      <c r="F21" s="114"/>
      <c r="G21" s="2"/>
      <c r="H21" s="14">
        <v>12</v>
      </c>
      <c r="AE21" s="96"/>
      <c r="AF21" s="96"/>
      <c r="AG21" s="96"/>
      <c r="AH21" s="96"/>
      <c r="AT21" s="98"/>
    </row>
    <row r="22" spans="1:46" ht="12" customHeight="1" x14ac:dyDescent="0.2">
      <c r="A22" s="162"/>
      <c r="B22" s="114"/>
      <c r="C22" s="114"/>
      <c r="D22" s="114"/>
      <c r="E22" s="114"/>
      <c r="F22" s="114"/>
      <c r="G22" s="2"/>
      <c r="H22" s="14">
        <v>12</v>
      </c>
      <c r="AG22" s="96"/>
      <c r="AH22" s="96"/>
      <c r="AT22" s="98"/>
    </row>
    <row r="23" spans="1:46" ht="12" customHeight="1" x14ac:dyDescent="0.2">
      <c r="A23" s="162"/>
      <c r="B23" s="115" t="s">
        <v>509</v>
      </c>
      <c r="C23" s="114"/>
      <c r="D23" s="114"/>
      <c r="E23" s="114" t="s">
        <v>377</v>
      </c>
      <c r="F23" s="114"/>
      <c r="G23" s="2"/>
      <c r="H23" s="14">
        <v>12</v>
      </c>
      <c r="AG23" s="96"/>
      <c r="AH23" s="96"/>
      <c r="AO23" s="99"/>
    </row>
    <row r="24" spans="1:46" ht="12" customHeight="1" x14ac:dyDescent="0.2">
      <c r="A24" s="162"/>
      <c r="B24" s="115" t="s">
        <v>694</v>
      </c>
      <c r="C24" s="114"/>
      <c r="D24" s="114"/>
      <c r="E24" s="114" t="s">
        <v>378</v>
      </c>
      <c r="F24" s="114"/>
      <c r="G24" s="2"/>
      <c r="H24" s="14">
        <v>12</v>
      </c>
      <c r="AG24" s="96"/>
      <c r="AH24" s="96"/>
      <c r="AO24" s="96"/>
    </row>
    <row r="25" spans="1:46" ht="12" customHeight="1" x14ac:dyDescent="0.2">
      <c r="A25" s="162"/>
      <c r="B25" s="115" t="s">
        <v>695</v>
      </c>
      <c r="C25" s="114"/>
      <c r="D25" s="114"/>
      <c r="E25" s="114" t="s">
        <v>379</v>
      </c>
      <c r="F25" s="114"/>
      <c r="G25" s="2"/>
      <c r="H25" s="14">
        <v>12</v>
      </c>
      <c r="AG25" s="96"/>
      <c r="AH25" s="96"/>
      <c r="AO25" s="96"/>
    </row>
    <row r="26" spans="1:46" ht="12" customHeight="1" x14ac:dyDescent="0.2">
      <c r="A26" s="162"/>
      <c r="B26" s="114"/>
      <c r="C26" s="114"/>
      <c r="D26" s="114"/>
      <c r="E26" s="114"/>
      <c r="F26" s="114"/>
      <c r="G26" s="2"/>
      <c r="H26" s="14">
        <v>12</v>
      </c>
      <c r="AG26" s="96"/>
      <c r="AH26" s="96"/>
    </row>
    <row r="27" spans="1:46" ht="12" customHeight="1" x14ac:dyDescent="0.2">
      <c r="A27" s="162"/>
      <c r="B27" s="115" t="s">
        <v>511</v>
      </c>
      <c r="C27" s="114"/>
      <c r="D27" s="114"/>
      <c r="E27" s="114" t="s">
        <v>380</v>
      </c>
      <c r="F27" s="114"/>
      <c r="G27" s="2"/>
      <c r="H27" s="14">
        <v>12</v>
      </c>
      <c r="AG27" s="96"/>
      <c r="AH27" s="96"/>
    </row>
    <row r="28" spans="1:46" ht="12" customHeight="1" x14ac:dyDescent="0.2">
      <c r="A28" s="162"/>
      <c r="B28" s="115" t="s">
        <v>512</v>
      </c>
      <c r="C28" s="114"/>
      <c r="D28" s="114"/>
      <c r="E28" s="114" t="s">
        <v>381</v>
      </c>
      <c r="F28" s="114"/>
      <c r="G28" s="2"/>
      <c r="H28" s="14">
        <v>12</v>
      </c>
      <c r="AG28" s="96"/>
      <c r="AH28" s="96"/>
      <c r="AO28" s="96"/>
    </row>
    <row r="29" spans="1:46" ht="12" customHeight="1" x14ac:dyDescent="0.2">
      <c r="A29" s="162"/>
      <c r="B29" s="114"/>
      <c r="C29" s="114"/>
      <c r="D29" s="114"/>
      <c r="E29" s="114"/>
      <c r="F29" s="114"/>
      <c r="G29" s="2"/>
      <c r="H29" s="14">
        <v>12</v>
      </c>
      <c r="AG29" s="96"/>
      <c r="AH29" s="96"/>
    </row>
    <row r="30" spans="1:46" ht="12" customHeight="1" x14ac:dyDescent="0.2">
      <c r="A30" s="162"/>
      <c r="B30" s="115" t="s">
        <v>513</v>
      </c>
      <c r="C30" s="114"/>
      <c r="D30" s="114"/>
      <c r="E30" s="114" t="s">
        <v>382</v>
      </c>
      <c r="F30" s="114"/>
      <c r="G30" s="2"/>
      <c r="H30" s="14">
        <v>12</v>
      </c>
      <c r="AG30" s="96"/>
      <c r="AH30" s="96"/>
      <c r="AO30" s="96"/>
    </row>
    <row r="31" spans="1:46" ht="12" customHeight="1" x14ac:dyDescent="0.2">
      <c r="A31" s="162"/>
      <c r="B31" s="115" t="s">
        <v>514</v>
      </c>
      <c r="C31" s="114"/>
      <c r="D31" s="114"/>
      <c r="E31" s="114" t="s">
        <v>383</v>
      </c>
      <c r="F31" s="114"/>
      <c r="G31" s="2"/>
      <c r="H31" s="14">
        <v>12</v>
      </c>
      <c r="AG31" s="96"/>
      <c r="AH31" s="96"/>
    </row>
    <row r="32" spans="1:46" ht="12" customHeight="1" x14ac:dyDescent="0.2">
      <c r="A32" s="162"/>
      <c r="B32" s="114"/>
      <c r="C32" s="114"/>
      <c r="D32" s="114"/>
      <c r="E32" s="114" t="s">
        <v>384</v>
      </c>
      <c r="F32" s="114"/>
      <c r="G32" s="2"/>
      <c r="H32" s="14">
        <v>12</v>
      </c>
      <c r="AG32" s="96"/>
      <c r="AH32" s="96"/>
    </row>
    <row r="33" spans="1:34" ht="12" customHeight="1" x14ac:dyDescent="0.2">
      <c r="A33" s="162"/>
      <c r="B33" s="114"/>
      <c r="C33" s="114"/>
      <c r="D33" s="114"/>
      <c r="E33" s="114" t="s">
        <v>385</v>
      </c>
      <c r="F33" s="114"/>
      <c r="G33" s="2"/>
      <c r="H33" s="14">
        <v>12</v>
      </c>
      <c r="AG33" s="96"/>
      <c r="AH33" s="96"/>
    </row>
    <row r="34" spans="1:34" ht="12" customHeight="1" x14ac:dyDescent="0.2">
      <c r="A34" s="162"/>
      <c r="B34" s="114"/>
      <c r="C34" s="114"/>
      <c r="D34" s="114"/>
      <c r="E34" s="114"/>
      <c r="F34" s="114"/>
      <c r="G34" s="2"/>
      <c r="H34" s="14">
        <v>12</v>
      </c>
      <c r="AE34" s="96"/>
      <c r="AF34" s="96"/>
      <c r="AG34" s="96"/>
      <c r="AH34" s="96"/>
    </row>
    <row r="35" spans="1:34" ht="12" customHeight="1" x14ac:dyDescent="0.2">
      <c r="A35" s="162"/>
      <c r="B35" s="115" t="s">
        <v>515</v>
      </c>
      <c r="C35" s="137" t="s">
        <v>698</v>
      </c>
      <c r="D35" s="114"/>
      <c r="E35" s="114" t="s">
        <v>386</v>
      </c>
      <c r="F35" s="114"/>
      <c r="G35" s="2"/>
      <c r="H35" s="14">
        <v>12</v>
      </c>
      <c r="AE35" s="96"/>
      <c r="AF35" s="96"/>
      <c r="AG35" s="96"/>
      <c r="AH35" s="96"/>
    </row>
    <row r="36" spans="1:34" ht="12" customHeight="1" x14ac:dyDescent="0.2">
      <c r="A36" s="162"/>
      <c r="B36" s="115" t="s">
        <v>696</v>
      </c>
      <c r="C36" s="114"/>
      <c r="D36" s="114"/>
      <c r="E36" s="114" t="s">
        <v>700</v>
      </c>
      <c r="F36" s="114"/>
      <c r="G36" s="2"/>
      <c r="H36" s="14">
        <v>12</v>
      </c>
    </row>
    <row r="37" spans="1:34" ht="12" customHeight="1" x14ac:dyDescent="0.2">
      <c r="A37" s="162"/>
      <c r="B37" s="115" t="s">
        <v>697</v>
      </c>
      <c r="C37" s="114"/>
      <c r="D37" s="114"/>
      <c r="E37" s="114"/>
      <c r="F37" s="114"/>
      <c r="G37" s="2"/>
      <c r="H37" s="14">
        <v>12</v>
      </c>
    </row>
    <row r="38" spans="1:34" ht="12" customHeight="1" x14ac:dyDescent="0.2">
      <c r="A38" s="162"/>
      <c r="B38" s="114"/>
      <c r="C38" s="114"/>
      <c r="D38" s="114"/>
      <c r="E38" s="114" t="s">
        <v>402</v>
      </c>
      <c r="F38" s="114" t="s">
        <v>348</v>
      </c>
      <c r="G38" s="2"/>
      <c r="H38" s="14">
        <v>12</v>
      </c>
    </row>
    <row r="39" spans="1:34" ht="12" customHeight="1" x14ac:dyDescent="0.2">
      <c r="A39" s="162"/>
      <c r="B39" s="114"/>
      <c r="C39" s="114"/>
      <c r="D39" s="114"/>
      <c r="E39" s="114"/>
      <c r="F39" s="114"/>
      <c r="G39" s="2"/>
      <c r="H39" s="14">
        <v>12</v>
      </c>
    </row>
    <row r="40" spans="1:34" ht="12" customHeight="1" x14ac:dyDescent="0.2">
      <c r="A40" s="162"/>
      <c r="B40" s="114"/>
      <c r="C40" s="114"/>
      <c r="D40" s="114"/>
      <c r="E40" s="114" t="s">
        <v>402</v>
      </c>
      <c r="F40" s="114" t="s">
        <v>349</v>
      </c>
      <c r="G40" s="2"/>
      <c r="H40" s="14">
        <v>12</v>
      </c>
    </row>
    <row r="41" spans="1:34" ht="12" customHeight="1" x14ac:dyDescent="0.2">
      <c r="A41" s="162"/>
      <c r="B41" s="114"/>
      <c r="C41" s="114"/>
      <c r="D41" s="114"/>
      <c r="E41" s="114"/>
      <c r="F41" s="114" t="s">
        <v>347</v>
      </c>
      <c r="G41" s="2"/>
      <c r="H41" s="14">
        <v>12</v>
      </c>
    </row>
    <row r="42" spans="1:34" ht="12" customHeight="1" x14ac:dyDescent="0.2">
      <c r="A42" s="162"/>
      <c r="B42" s="114"/>
      <c r="C42" s="114"/>
      <c r="D42" s="114"/>
      <c r="E42" s="114"/>
      <c r="F42" s="114"/>
      <c r="G42" s="2"/>
      <c r="H42" s="14">
        <v>12</v>
      </c>
    </row>
    <row r="43" spans="1:34" ht="12" customHeight="1" x14ac:dyDescent="0.2">
      <c r="A43" s="162"/>
      <c r="B43" s="114"/>
      <c r="C43" s="114"/>
      <c r="D43" s="114"/>
      <c r="E43" s="114" t="s">
        <v>402</v>
      </c>
      <c r="F43" s="114" t="s">
        <v>350</v>
      </c>
      <c r="G43" s="2"/>
      <c r="H43" s="14">
        <v>12</v>
      </c>
    </row>
    <row r="44" spans="1:34" ht="12" customHeight="1" x14ac:dyDescent="0.2">
      <c r="A44" s="162"/>
      <c r="B44" s="114"/>
      <c r="C44" s="114"/>
      <c r="D44" s="114"/>
      <c r="E44" s="114"/>
      <c r="F44" s="114"/>
      <c r="G44" s="2"/>
      <c r="H44" s="14">
        <v>12</v>
      </c>
    </row>
    <row r="45" spans="1:34" ht="12" customHeight="1" x14ac:dyDescent="0.2">
      <c r="A45" s="162"/>
      <c r="B45" s="114"/>
      <c r="C45" s="114"/>
      <c r="D45" s="114"/>
      <c r="E45" s="114" t="s">
        <v>402</v>
      </c>
      <c r="F45" s="114" t="s">
        <v>389</v>
      </c>
      <c r="G45" s="2"/>
      <c r="H45" s="14">
        <v>12</v>
      </c>
    </row>
    <row r="46" spans="1:34" ht="12" customHeight="1" x14ac:dyDescent="0.2">
      <c r="A46" s="162"/>
      <c r="B46" s="114"/>
      <c r="C46" s="114"/>
      <c r="D46" s="114"/>
      <c r="E46" s="114"/>
      <c r="F46" s="114" t="s">
        <v>390</v>
      </c>
      <c r="G46" s="2"/>
      <c r="H46" s="14">
        <v>12</v>
      </c>
    </row>
    <row r="47" spans="1:34" ht="12" customHeight="1" x14ac:dyDescent="0.2">
      <c r="A47" s="162"/>
      <c r="B47" s="114"/>
      <c r="C47" s="114"/>
      <c r="D47" s="114"/>
      <c r="E47" s="114"/>
      <c r="F47" s="114"/>
      <c r="G47" s="2"/>
      <c r="H47" s="14">
        <v>12</v>
      </c>
    </row>
    <row r="48" spans="1:34" ht="12" customHeight="1" x14ac:dyDescent="0.2">
      <c r="A48" s="162"/>
      <c r="B48" s="114"/>
      <c r="C48" s="114"/>
      <c r="D48" s="114"/>
      <c r="E48" s="114" t="s">
        <v>402</v>
      </c>
      <c r="F48" s="114" t="s">
        <v>387</v>
      </c>
      <c r="G48" s="2"/>
      <c r="H48" s="14">
        <v>12</v>
      </c>
    </row>
    <row r="49" spans="1:9" ht="12" customHeight="1" x14ac:dyDescent="0.2">
      <c r="A49" s="162"/>
      <c r="B49" s="114"/>
      <c r="C49" s="114"/>
      <c r="D49" s="114"/>
      <c r="E49" s="114"/>
      <c r="F49" s="114" t="s">
        <v>388</v>
      </c>
      <c r="G49" s="2"/>
      <c r="H49" s="14">
        <v>12</v>
      </c>
    </row>
    <row r="50" spans="1:9" ht="12" customHeight="1" x14ac:dyDescent="0.2">
      <c r="A50" s="162"/>
      <c r="B50" s="114"/>
      <c r="C50" s="114"/>
      <c r="D50" s="114"/>
      <c r="E50" s="114"/>
      <c r="F50" s="114"/>
      <c r="G50" s="2"/>
      <c r="H50" s="14">
        <v>12</v>
      </c>
    </row>
    <row r="51" spans="1:9" ht="12" customHeight="1" x14ac:dyDescent="0.2">
      <c r="A51" s="162"/>
      <c r="B51" s="114"/>
      <c r="C51" s="137" t="s">
        <v>699</v>
      </c>
      <c r="D51" s="114"/>
      <c r="E51" s="114" t="s">
        <v>391</v>
      </c>
      <c r="F51" s="114"/>
      <c r="G51" s="2"/>
      <c r="H51" s="14">
        <v>12</v>
      </c>
    </row>
    <row r="52" spans="1:9" ht="12" customHeight="1" x14ac:dyDescent="0.2">
      <c r="A52" s="162"/>
      <c r="B52" s="114"/>
      <c r="C52" s="114"/>
      <c r="D52" s="114"/>
      <c r="E52" s="114" t="s">
        <v>392</v>
      </c>
      <c r="F52" s="114"/>
      <c r="G52" s="2"/>
      <c r="H52" s="14">
        <v>12</v>
      </c>
    </row>
    <row r="53" spans="1:9" ht="12" customHeight="1" x14ac:dyDescent="0.2">
      <c r="A53" s="162"/>
      <c r="B53" s="114"/>
      <c r="C53" s="114"/>
      <c r="D53" s="114"/>
      <c r="E53" s="114" t="s">
        <v>687</v>
      </c>
      <c r="F53" s="114"/>
      <c r="G53" s="2"/>
      <c r="H53" s="14">
        <v>12</v>
      </c>
    </row>
    <row r="54" spans="1:9" ht="12" customHeight="1" x14ac:dyDescent="0.2">
      <c r="A54" s="162"/>
      <c r="B54" s="114"/>
      <c r="C54" s="114"/>
      <c r="D54" s="114"/>
      <c r="E54" s="114" t="s">
        <v>688</v>
      </c>
      <c r="F54" s="114"/>
      <c r="G54" s="2"/>
      <c r="H54" s="14">
        <v>12</v>
      </c>
    </row>
    <row r="55" spans="1:9" ht="12" customHeight="1" x14ac:dyDescent="0.2">
      <c r="A55" s="162"/>
      <c r="B55" s="114"/>
      <c r="C55" s="114"/>
      <c r="D55" s="114"/>
      <c r="E55" s="114" t="s">
        <v>689</v>
      </c>
      <c r="F55" s="114"/>
      <c r="G55" s="2"/>
      <c r="H55" s="14">
        <v>12</v>
      </c>
    </row>
    <row r="56" spans="1:9" ht="12" customHeight="1" x14ac:dyDescent="0.2">
      <c r="A56" s="162"/>
      <c r="B56" s="114"/>
      <c r="C56" s="114"/>
      <c r="D56" s="114"/>
      <c r="E56" s="114" t="s">
        <v>690</v>
      </c>
      <c r="F56" s="114"/>
      <c r="G56" s="2"/>
      <c r="H56" s="14">
        <v>12</v>
      </c>
    </row>
    <row r="57" spans="1:9" ht="12" customHeight="1" x14ac:dyDescent="0.2">
      <c r="A57" s="162"/>
      <c r="B57" s="114"/>
      <c r="C57" s="114"/>
      <c r="D57" s="114"/>
      <c r="E57" s="114" t="s">
        <v>691</v>
      </c>
      <c r="F57" s="114"/>
      <c r="G57" s="2"/>
      <c r="H57" s="14">
        <v>12</v>
      </c>
    </row>
    <row r="58" spans="1:9" ht="12" customHeight="1" x14ac:dyDescent="0.2">
      <c r="A58" s="162"/>
      <c r="B58" s="114"/>
      <c r="C58" s="114"/>
      <c r="D58" s="114"/>
      <c r="E58" s="114"/>
      <c r="F58" s="114"/>
      <c r="G58" s="2"/>
      <c r="H58" s="14">
        <v>12</v>
      </c>
    </row>
    <row r="59" spans="1:9" ht="12" customHeight="1" x14ac:dyDescent="0.2">
      <c r="A59" s="162"/>
      <c r="B59" s="114"/>
      <c r="C59" s="114"/>
      <c r="D59" s="114"/>
      <c r="E59" s="114"/>
      <c r="F59" s="114"/>
      <c r="G59" s="2"/>
    </row>
    <row r="60" spans="1:9" ht="12" customHeight="1" x14ac:dyDescent="0.2">
      <c r="A60" s="162"/>
      <c r="B60" s="114"/>
      <c r="C60" s="114"/>
      <c r="D60" s="114"/>
      <c r="E60" s="114"/>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661</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fitToPage="1"/>
  </sheetPr>
  <dimension ref="A1:EZ66"/>
  <sheetViews>
    <sheetView showGridLines="0" showRowColHeaders="0" topLeftCell="A10" zoomScaleNormal="100" zoomScaleSheetLayoutView="100" workbookViewId="0">
      <selection activeCell="F35" sqref="F35:H3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22.7109375" style="14" customWidth="1"/>
    <col min="7" max="7" width="3.7109375" style="14" customWidth="1"/>
    <col min="8" max="8" width="27.7109375" style="14" customWidth="1"/>
    <col min="9" max="9" width="2.7109375" style="14" customWidth="1"/>
    <col min="10" max="10" width="10.7109375" style="14" customWidth="1"/>
    <col min="11" max="11" width="5" style="14" customWidth="1"/>
    <col min="12" max="13" width="4.7109375" style="14" hidden="1" customWidth="1"/>
    <col min="14"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12" customHeight="1" x14ac:dyDescent="0.2">
      <c r="A2" s="162"/>
      <c r="B2" s="115" t="s">
        <v>517</v>
      </c>
      <c r="C2" s="137" t="s">
        <v>703</v>
      </c>
      <c r="D2" s="114"/>
      <c r="E2" s="114" t="s">
        <v>679</v>
      </c>
      <c r="F2" s="114"/>
      <c r="G2" s="114"/>
      <c r="H2" s="114"/>
      <c r="I2" s="114"/>
      <c r="J2" s="114"/>
      <c r="K2" s="2"/>
      <c r="L2" s="14">
        <v>12</v>
      </c>
    </row>
    <row r="3" spans="1:48" ht="12" customHeight="1" x14ac:dyDescent="0.2">
      <c r="A3" s="162"/>
      <c r="B3" s="115" t="s">
        <v>701</v>
      </c>
      <c r="C3" s="114"/>
      <c r="D3" s="114"/>
      <c r="E3" s="114" t="s">
        <v>680</v>
      </c>
      <c r="F3" s="114"/>
      <c r="G3" s="114"/>
      <c r="H3" s="114"/>
      <c r="I3" s="114"/>
      <c r="J3" s="114"/>
      <c r="K3" s="2"/>
      <c r="L3" s="14">
        <v>12</v>
      </c>
    </row>
    <row r="4" spans="1:48" ht="12" customHeight="1" x14ac:dyDescent="0.2">
      <c r="A4" s="162"/>
      <c r="B4" s="115" t="s">
        <v>702</v>
      </c>
      <c r="C4" s="114"/>
      <c r="D4" s="114"/>
      <c r="E4" s="114" t="s">
        <v>681</v>
      </c>
      <c r="F4" s="114"/>
      <c r="G4" s="114"/>
      <c r="H4" s="114"/>
      <c r="I4" s="114"/>
      <c r="J4" s="114"/>
      <c r="K4" s="2"/>
      <c r="L4" s="14">
        <v>12</v>
      </c>
    </row>
    <row r="5" spans="1:48" ht="12" customHeight="1" x14ac:dyDescent="0.2">
      <c r="A5" s="162"/>
      <c r="B5" s="114"/>
      <c r="C5" s="114"/>
      <c r="D5" s="114"/>
      <c r="E5" s="114" t="s">
        <v>682</v>
      </c>
      <c r="F5" s="114"/>
      <c r="G5" s="114"/>
      <c r="H5" s="114"/>
      <c r="I5" s="114"/>
      <c r="J5" s="114"/>
      <c r="K5" s="2"/>
      <c r="L5" s="14">
        <v>12</v>
      </c>
    </row>
    <row r="6" spans="1:48" ht="12" customHeight="1" x14ac:dyDescent="0.2">
      <c r="A6" s="162"/>
      <c r="B6" s="114"/>
      <c r="C6" s="114"/>
      <c r="D6" s="114"/>
      <c r="E6" s="114" t="s">
        <v>683</v>
      </c>
      <c r="F6" s="114"/>
      <c r="G6" s="114"/>
      <c r="H6" s="114"/>
      <c r="I6" s="114"/>
      <c r="J6" s="114"/>
      <c r="K6" s="2"/>
      <c r="L6" s="14">
        <v>12</v>
      </c>
    </row>
    <row r="7" spans="1:48" ht="12" customHeight="1" x14ac:dyDescent="0.2">
      <c r="A7" s="162"/>
      <c r="B7" s="114"/>
      <c r="C7" s="114"/>
      <c r="D7" s="114"/>
      <c r="E7" s="114" t="s">
        <v>684</v>
      </c>
      <c r="F7" s="114"/>
      <c r="G7" s="114"/>
      <c r="H7" s="114"/>
      <c r="I7" s="114"/>
      <c r="J7" s="114"/>
      <c r="K7" s="2"/>
      <c r="L7" s="14">
        <v>12</v>
      </c>
    </row>
    <row r="8" spans="1:48" ht="12" customHeight="1" x14ac:dyDescent="0.2">
      <c r="A8" s="162"/>
      <c r="B8" s="114"/>
      <c r="C8" s="114"/>
      <c r="D8" s="114"/>
      <c r="E8" s="114"/>
      <c r="F8" s="114"/>
      <c r="G8" s="114"/>
      <c r="H8" s="114"/>
      <c r="I8" s="114"/>
      <c r="J8" s="114"/>
      <c r="K8" s="2"/>
      <c r="L8" s="14">
        <v>12</v>
      </c>
      <c r="AE8" s="97"/>
      <c r="AO8" s="96"/>
    </row>
    <row r="9" spans="1:48" ht="12" customHeight="1" x14ac:dyDescent="0.2">
      <c r="A9" s="162"/>
      <c r="B9" s="114"/>
      <c r="C9" s="114"/>
      <c r="D9" s="114"/>
      <c r="E9" s="114" t="s">
        <v>707</v>
      </c>
      <c r="F9" s="114"/>
      <c r="G9" s="114"/>
      <c r="H9" s="114"/>
      <c r="I9" s="114"/>
      <c r="J9" s="114"/>
      <c r="K9" s="2"/>
      <c r="L9" s="14">
        <v>12</v>
      </c>
      <c r="AO9" s="96"/>
    </row>
    <row r="10" spans="1:48" ht="12" customHeight="1" x14ac:dyDescent="0.2">
      <c r="A10" s="162"/>
      <c r="B10" s="114"/>
      <c r="C10" s="114"/>
      <c r="D10" s="114"/>
      <c r="E10" s="114" t="s">
        <v>708</v>
      </c>
      <c r="F10" s="114"/>
      <c r="G10" s="114"/>
      <c r="H10" s="114"/>
      <c r="I10" s="114"/>
      <c r="J10" s="114"/>
      <c r="K10" s="2"/>
      <c r="L10" s="14">
        <v>12</v>
      </c>
      <c r="AE10" s="96"/>
      <c r="AF10" s="96"/>
      <c r="AG10" s="96"/>
      <c r="AH10" s="96"/>
    </row>
    <row r="11" spans="1:48" ht="12" customHeight="1" x14ac:dyDescent="0.2">
      <c r="A11" s="162"/>
      <c r="B11" s="114"/>
      <c r="C11" s="114"/>
      <c r="D11" s="114"/>
      <c r="E11" s="114"/>
      <c r="F11" s="114"/>
      <c r="G11" s="114"/>
      <c r="H11" s="114"/>
      <c r="I11" s="114"/>
      <c r="J11" s="114"/>
      <c r="K11" s="2"/>
      <c r="L11" s="14">
        <v>12</v>
      </c>
      <c r="AE11" s="96"/>
      <c r="AF11" s="96"/>
      <c r="AG11" s="96"/>
      <c r="AH11" s="96"/>
    </row>
    <row r="12" spans="1:48" ht="12" customHeight="1" x14ac:dyDescent="0.2">
      <c r="A12" s="162"/>
      <c r="B12" s="114"/>
      <c r="C12" s="137" t="s">
        <v>704</v>
      </c>
      <c r="D12" s="114"/>
      <c r="E12" s="114" t="s">
        <v>709</v>
      </c>
      <c r="F12" s="114"/>
      <c r="G12" s="114"/>
      <c r="H12" s="114"/>
      <c r="I12" s="114"/>
      <c r="J12" s="114"/>
      <c r="K12" s="2"/>
      <c r="L12" s="14">
        <v>12</v>
      </c>
      <c r="AE12" s="96"/>
      <c r="AF12" s="96"/>
      <c r="AG12" s="96"/>
      <c r="AH12" s="96"/>
      <c r="AO12" s="96"/>
    </row>
    <row r="13" spans="1:48" ht="12" customHeight="1" x14ac:dyDescent="0.2">
      <c r="A13" s="162"/>
      <c r="B13" s="114"/>
      <c r="C13" s="114"/>
      <c r="D13" s="114"/>
      <c r="E13" s="114" t="s">
        <v>710</v>
      </c>
      <c r="F13" s="114"/>
      <c r="G13" s="114"/>
      <c r="H13" s="114"/>
      <c r="I13" s="114"/>
      <c r="J13" s="114"/>
      <c r="K13" s="2"/>
      <c r="L13" s="14">
        <v>12</v>
      </c>
      <c r="AE13" s="96"/>
      <c r="AF13" s="96"/>
      <c r="AG13" s="96"/>
      <c r="AH13" s="96"/>
    </row>
    <row r="14" spans="1:48" ht="12" customHeight="1" x14ac:dyDescent="0.2">
      <c r="A14" s="162"/>
      <c r="B14" s="114"/>
      <c r="C14" s="114"/>
      <c r="D14" s="114"/>
      <c r="E14" s="114" t="s">
        <v>711</v>
      </c>
      <c r="F14" s="114"/>
      <c r="G14" s="114"/>
      <c r="H14" s="114"/>
      <c r="I14" s="114"/>
      <c r="J14" s="114"/>
      <c r="K14" s="2"/>
      <c r="L14" s="14">
        <v>12</v>
      </c>
      <c r="AE14" s="96"/>
      <c r="AF14" s="96"/>
      <c r="AG14" s="96"/>
      <c r="AH14" s="96"/>
    </row>
    <row r="15" spans="1:48" ht="12" customHeight="1" x14ac:dyDescent="0.2">
      <c r="A15" s="162"/>
      <c r="B15" s="114"/>
      <c r="C15" s="114"/>
      <c r="D15" s="114"/>
      <c r="E15" s="114" t="s">
        <v>658</v>
      </c>
      <c r="F15" s="114"/>
      <c r="G15" s="114"/>
      <c r="H15" s="114"/>
      <c r="I15" s="114"/>
      <c r="J15" s="114"/>
      <c r="K15" s="2"/>
      <c r="L15" s="14">
        <v>12</v>
      </c>
      <c r="AE15" s="96"/>
      <c r="AF15" s="96"/>
      <c r="AG15" s="96"/>
      <c r="AH15" s="96"/>
      <c r="AO15" s="96"/>
    </row>
    <row r="16" spans="1:48" ht="12" customHeight="1" x14ac:dyDescent="0.2">
      <c r="A16" s="162"/>
      <c r="B16" s="114"/>
      <c r="C16" s="114"/>
      <c r="D16" s="114"/>
      <c r="E16" s="114" t="s">
        <v>659</v>
      </c>
      <c r="F16" s="114"/>
      <c r="G16" s="114"/>
      <c r="H16" s="114"/>
      <c r="I16" s="114"/>
      <c r="J16" s="114"/>
      <c r="K16" s="2"/>
      <c r="L16" s="14">
        <v>12</v>
      </c>
      <c r="AE16" s="96"/>
      <c r="AF16" s="96"/>
      <c r="AG16" s="96"/>
      <c r="AH16" s="96"/>
      <c r="AO16" s="96"/>
    </row>
    <row r="17" spans="1:42" ht="12" customHeight="1" x14ac:dyDescent="0.2">
      <c r="A17" s="162"/>
      <c r="B17" s="114"/>
      <c r="C17" s="114"/>
      <c r="D17" s="114"/>
      <c r="E17" s="114" t="s">
        <v>660</v>
      </c>
      <c r="F17" s="114"/>
      <c r="G17" s="114"/>
      <c r="H17" s="114"/>
      <c r="I17" s="114"/>
      <c r="J17" s="114"/>
      <c r="K17" s="2"/>
      <c r="L17" s="14">
        <v>12</v>
      </c>
      <c r="AE17" s="96"/>
      <c r="AF17" s="96"/>
      <c r="AG17" s="96"/>
      <c r="AH17" s="96"/>
      <c r="AO17" s="96"/>
    </row>
    <row r="18" spans="1:42" ht="12" customHeight="1" x14ac:dyDescent="0.2">
      <c r="A18" s="162"/>
      <c r="B18" s="114"/>
      <c r="C18" s="114"/>
      <c r="D18" s="114"/>
      <c r="E18" s="114"/>
      <c r="F18" s="114"/>
      <c r="G18" s="114"/>
      <c r="H18" s="114"/>
      <c r="I18" s="114"/>
      <c r="J18" s="114"/>
      <c r="K18" s="2"/>
      <c r="L18" s="14">
        <v>12</v>
      </c>
      <c r="AE18" s="96"/>
      <c r="AF18" s="96"/>
      <c r="AG18" s="96"/>
      <c r="AH18" s="96"/>
      <c r="AO18" s="96"/>
    </row>
    <row r="19" spans="1:42" ht="12" customHeight="1" x14ac:dyDescent="0.2">
      <c r="A19" s="162"/>
      <c r="B19" s="115" t="s">
        <v>519</v>
      </c>
      <c r="C19" s="114"/>
      <c r="D19" s="114"/>
      <c r="E19" s="114" t="s">
        <v>319</v>
      </c>
      <c r="F19" s="114"/>
      <c r="G19" s="157">
        <v>2</v>
      </c>
      <c r="H19" s="114" t="s">
        <v>320</v>
      </c>
      <c r="I19" s="114"/>
      <c r="J19" s="114"/>
      <c r="K19" s="2"/>
      <c r="L19" s="14">
        <v>12</v>
      </c>
      <c r="AE19" s="97" t="s">
        <v>59</v>
      </c>
      <c r="AF19" s="96"/>
      <c r="AG19" s="96"/>
      <c r="AH19" s="96"/>
    </row>
    <row r="20" spans="1:42" ht="12" customHeight="1" x14ac:dyDescent="0.2">
      <c r="A20" s="162"/>
      <c r="B20" s="115" t="s">
        <v>520</v>
      </c>
      <c r="C20" s="114"/>
      <c r="D20" s="114"/>
      <c r="E20" s="114"/>
      <c r="F20" s="114"/>
      <c r="G20" s="114"/>
      <c r="H20" s="114"/>
      <c r="I20" s="114"/>
      <c r="J20" s="114"/>
      <c r="K20" s="2"/>
      <c r="L20" s="14">
        <v>12</v>
      </c>
      <c r="AE20" s="96"/>
      <c r="AF20" s="96"/>
      <c r="AG20" s="96"/>
      <c r="AH20" s="96"/>
    </row>
    <row r="21" spans="1:42" ht="12" customHeight="1" x14ac:dyDescent="0.2">
      <c r="A21" s="162"/>
      <c r="B21" s="114"/>
      <c r="C21" s="114"/>
      <c r="D21" s="114"/>
      <c r="E21" s="114" t="s">
        <v>705</v>
      </c>
      <c r="F21" s="114"/>
      <c r="G21" s="114"/>
      <c r="H21" s="114"/>
      <c r="I21" s="114"/>
      <c r="J21" s="114" t="s">
        <v>706</v>
      </c>
      <c r="K21" s="2"/>
      <c r="L21" s="14">
        <v>12</v>
      </c>
      <c r="AF21" s="96"/>
      <c r="AG21" s="96"/>
      <c r="AH21" s="96"/>
    </row>
    <row r="22" spans="1:42" ht="12" customHeight="1" x14ac:dyDescent="0.2">
      <c r="A22" s="162"/>
      <c r="B22" s="114"/>
      <c r="C22" s="114"/>
      <c r="D22" s="114"/>
      <c r="E22" s="114"/>
      <c r="F22" s="114"/>
      <c r="G22" s="114"/>
      <c r="H22" s="114"/>
      <c r="I22" s="114"/>
      <c r="J22" s="114"/>
      <c r="K22" s="2"/>
      <c r="L22" s="14">
        <v>12</v>
      </c>
      <c r="AG22" s="96"/>
      <c r="AH22" s="96"/>
    </row>
    <row r="23" spans="1:42" ht="12" customHeight="1" x14ac:dyDescent="0.2">
      <c r="A23" s="162"/>
      <c r="B23" s="114"/>
      <c r="C23" s="114"/>
      <c r="D23" s="114"/>
      <c r="E23" s="114" t="s">
        <v>448</v>
      </c>
      <c r="F23" s="189" t="s">
        <v>851</v>
      </c>
      <c r="G23" s="189"/>
      <c r="H23" s="189"/>
      <c r="I23" s="114"/>
      <c r="J23" s="156"/>
      <c r="K23" s="2"/>
      <c r="L23" s="14">
        <v>12</v>
      </c>
      <c r="AG23" s="96"/>
      <c r="AH23" s="96"/>
      <c r="AO23" s="99"/>
      <c r="AP23" s="96"/>
    </row>
    <row r="24" spans="1:42" ht="12" customHeight="1" x14ac:dyDescent="0.2">
      <c r="A24" s="162"/>
      <c r="B24" s="114"/>
      <c r="C24" s="114"/>
      <c r="D24" s="114"/>
      <c r="E24" s="114"/>
      <c r="F24" s="114"/>
      <c r="G24" s="114"/>
      <c r="H24" s="114"/>
      <c r="I24" s="114"/>
      <c r="J24" s="114"/>
      <c r="K24" s="2"/>
      <c r="L24" s="14">
        <v>12</v>
      </c>
      <c r="AG24" s="96"/>
      <c r="AH24" s="96"/>
    </row>
    <row r="25" spans="1:42" ht="12" customHeight="1" x14ac:dyDescent="0.2">
      <c r="A25" s="162"/>
      <c r="B25" s="114"/>
      <c r="C25" s="114"/>
      <c r="D25" s="114"/>
      <c r="E25" s="114"/>
      <c r="F25" s="114"/>
      <c r="G25" s="114"/>
      <c r="H25" s="114"/>
      <c r="I25" s="114"/>
      <c r="J25" s="114"/>
      <c r="K25" s="2"/>
      <c r="L25" s="14">
        <v>12</v>
      </c>
      <c r="AG25" s="96"/>
      <c r="AH25" s="96"/>
      <c r="AO25" s="96"/>
    </row>
    <row r="26" spans="1:42" ht="12" customHeight="1" x14ac:dyDescent="0.2">
      <c r="A26" s="162"/>
      <c r="B26" s="114"/>
      <c r="C26" s="114"/>
      <c r="D26" s="114"/>
      <c r="E26" s="114"/>
      <c r="F26" s="114"/>
      <c r="G26" s="114"/>
      <c r="H26" s="114"/>
      <c r="I26" s="114"/>
      <c r="J26" s="114"/>
      <c r="K26" s="2"/>
      <c r="L26" s="14">
        <v>12</v>
      </c>
      <c r="AG26" s="96"/>
      <c r="AH26" s="96"/>
    </row>
    <row r="27" spans="1:42" ht="12" customHeight="1" x14ac:dyDescent="0.2">
      <c r="A27" s="162"/>
      <c r="B27" s="114"/>
      <c r="C27" s="114"/>
      <c r="D27" s="114"/>
      <c r="E27" s="114" t="s">
        <v>451</v>
      </c>
      <c r="F27" s="189" t="s">
        <v>852</v>
      </c>
      <c r="G27" s="189"/>
      <c r="H27" s="189"/>
      <c r="I27" s="114"/>
      <c r="J27" s="156"/>
      <c r="K27" s="2"/>
      <c r="L27" s="14">
        <v>12</v>
      </c>
      <c r="AG27" s="96"/>
      <c r="AH27" s="96"/>
      <c r="AO27" s="99"/>
      <c r="AP27" s="96"/>
    </row>
    <row r="28" spans="1:42" ht="12" customHeight="1" x14ac:dyDescent="0.2">
      <c r="A28" s="162"/>
      <c r="B28" s="114"/>
      <c r="C28" s="114"/>
      <c r="D28" s="114"/>
      <c r="E28" s="114"/>
      <c r="F28" s="114"/>
      <c r="G28" s="114"/>
      <c r="H28" s="114"/>
      <c r="I28" s="114"/>
      <c r="J28" s="114"/>
      <c r="K28" s="2"/>
      <c r="L28" s="14">
        <v>12</v>
      </c>
      <c r="AG28" s="96"/>
      <c r="AH28" s="96"/>
    </row>
    <row r="29" spans="1:42" ht="12" customHeight="1" x14ac:dyDescent="0.2">
      <c r="A29" s="162"/>
      <c r="B29" s="114"/>
      <c r="C29" s="114"/>
      <c r="D29" s="114"/>
      <c r="E29" s="114"/>
      <c r="F29" s="114"/>
      <c r="G29" s="114"/>
      <c r="H29" s="114"/>
      <c r="I29" s="114"/>
      <c r="J29" s="114"/>
      <c r="K29" s="2"/>
      <c r="L29" s="14">
        <v>12</v>
      </c>
      <c r="AG29" s="96"/>
      <c r="AH29" s="96"/>
    </row>
    <row r="30" spans="1:42" ht="12" customHeight="1" x14ac:dyDescent="0.2">
      <c r="A30" s="162"/>
      <c r="B30" s="114"/>
      <c r="C30" s="114"/>
      <c r="D30" s="114"/>
      <c r="E30" s="114"/>
      <c r="F30" s="114"/>
      <c r="G30" s="114"/>
      <c r="H30" s="114"/>
      <c r="I30" s="114"/>
      <c r="J30" s="114"/>
      <c r="K30" s="2"/>
      <c r="L30" s="14">
        <v>12</v>
      </c>
      <c r="AG30" s="96"/>
      <c r="AH30" s="96"/>
    </row>
    <row r="31" spans="1:42" ht="12" customHeight="1" x14ac:dyDescent="0.2">
      <c r="A31" s="162"/>
      <c r="B31" s="114"/>
      <c r="C31" s="114"/>
      <c r="D31" s="114"/>
      <c r="E31" s="114" t="s">
        <v>454</v>
      </c>
      <c r="F31" s="189" t="s">
        <v>841</v>
      </c>
      <c r="G31" s="189"/>
      <c r="H31" s="189"/>
      <c r="I31" s="114"/>
      <c r="J31" s="156"/>
      <c r="K31" s="2"/>
      <c r="L31" s="14">
        <v>12</v>
      </c>
      <c r="AG31" s="96"/>
      <c r="AH31" s="96"/>
      <c r="AO31" s="99"/>
      <c r="AP31" s="96"/>
    </row>
    <row r="32" spans="1:42" ht="12" customHeight="1" x14ac:dyDescent="0.2">
      <c r="A32" s="162"/>
      <c r="B32" s="114"/>
      <c r="C32" s="114"/>
      <c r="D32" s="114"/>
      <c r="E32" s="114"/>
      <c r="F32" s="114"/>
      <c r="G32" s="114"/>
      <c r="H32" s="114"/>
      <c r="I32" s="114"/>
      <c r="J32" s="114"/>
      <c r="K32" s="2"/>
      <c r="L32" s="14">
        <v>12</v>
      </c>
      <c r="AG32" s="96"/>
      <c r="AH32" s="96"/>
    </row>
    <row r="33" spans="1:42" ht="12" customHeight="1" x14ac:dyDescent="0.2">
      <c r="A33" s="162"/>
      <c r="B33" s="114"/>
      <c r="C33" s="114"/>
      <c r="D33" s="114"/>
      <c r="E33" s="114"/>
      <c r="F33" s="114"/>
      <c r="G33" s="114"/>
      <c r="H33" s="114"/>
      <c r="I33" s="114"/>
      <c r="J33" s="114"/>
      <c r="K33" s="2"/>
      <c r="L33" s="14">
        <v>12</v>
      </c>
      <c r="AG33" s="96"/>
      <c r="AH33" s="96"/>
    </row>
    <row r="34" spans="1:42" ht="12" customHeight="1" x14ac:dyDescent="0.2">
      <c r="A34" s="162"/>
      <c r="B34" s="114"/>
      <c r="C34" s="114"/>
      <c r="D34" s="114"/>
      <c r="E34" s="114"/>
      <c r="F34" s="114"/>
      <c r="G34" s="114"/>
      <c r="H34" s="114"/>
      <c r="I34" s="114"/>
      <c r="J34" s="114"/>
      <c r="K34" s="2"/>
      <c r="L34" s="14">
        <v>12</v>
      </c>
      <c r="AF34" s="96"/>
      <c r="AG34" s="96"/>
      <c r="AH34" s="96"/>
    </row>
    <row r="35" spans="1:42" ht="12" customHeight="1" x14ac:dyDescent="0.2">
      <c r="A35" s="162"/>
      <c r="B35" s="114"/>
      <c r="C35" s="114"/>
      <c r="D35" s="114"/>
      <c r="E35" s="114" t="s">
        <v>456</v>
      </c>
      <c r="F35" s="189" t="s">
        <v>870</v>
      </c>
      <c r="G35" s="189"/>
      <c r="H35" s="189"/>
      <c r="I35" s="114"/>
      <c r="J35" s="156"/>
      <c r="K35" s="2"/>
      <c r="L35" s="14">
        <v>12</v>
      </c>
      <c r="AF35" s="96"/>
      <c r="AG35" s="96"/>
      <c r="AH35" s="96"/>
      <c r="AO35" s="99"/>
      <c r="AP35" s="96"/>
    </row>
    <row r="36" spans="1:42" ht="12" customHeight="1" x14ac:dyDescent="0.2">
      <c r="A36" s="162"/>
      <c r="B36" s="114"/>
      <c r="C36" s="114"/>
      <c r="D36" s="114"/>
      <c r="E36" s="114"/>
      <c r="F36" s="114"/>
      <c r="G36" s="114"/>
      <c r="H36" s="114"/>
      <c r="I36" s="114"/>
      <c r="J36" s="114"/>
      <c r="K36" s="2"/>
      <c r="L36" s="14">
        <v>12</v>
      </c>
    </row>
    <row r="37" spans="1:42" ht="12" customHeight="1" x14ac:dyDescent="0.2">
      <c r="A37" s="162"/>
      <c r="B37" s="114"/>
      <c r="C37" s="114"/>
      <c r="D37" s="114"/>
      <c r="E37" s="114"/>
      <c r="F37" s="114"/>
      <c r="G37" s="114"/>
      <c r="H37" s="114"/>
      <c r="I37" s="114"/>
      <c r="J37" s="114"/>
      <c r="K37" s="2"/>
      <c r="L37" s="14">
        <v>12</v>
      </c>
    </row>
    <row r="38" spans="1:42" ht="12" customHeight="1" x14ac:dyDescent="0.2">
      <c r="A38" s="162"/>
      <c r="B38" s="114"/>
      <c r="C38" s="114"/>
      <c r="D38" s="114"/>
      <c r="E38" s="114"/>
      <c r="F38" s="114"/>
      <c r="G38" s="114"/>
      <c r="H38" s="114"/>
      <c r="I38" s="114"/>
      <c r="J38" s="114"/>
      <c r="K38" s="2"/>
      <c r="L38" s="14">
        <v>12</v>
      </c>
    </row>
    <row r="39" spans="1:42" ht="12" customHeight="1" x14ac:dyDescent="0.2">
      <c r="A39" s="162"/>
      <c r="B39" s="114"/>
      <c r="C39" s="114"/>
      <c r="D39" s="114"/>
      <c r="E39" s="114" t="s">
        <v>458</v>
      </c>
      <c r="F39" s="189"/>
      <c r="G39" s="189"/>
      <c r="H39" s="189"/>
      <c r="I39" s="114"/>
      <c r="J39" s="156"/>
      <c r="K39" s="2"/>
      <c r="L39" s="14">
        <v>12</v>
      </c>
      <c r="AO39" s="99"/>
      <c r="AP39" s="96"/>
    </row>
    <row r="40" spans="1:42" ht="12" customHeight="1" x14ac:dyDescent="0.2">
      <c r="A40" s="162"/>
      <c r="B40" s="114"/>
      <c r="C40" s="114"/>
      <c r="D40" s="114"/>
      <c r="E40" s="114"/>
      <c r="F40" s="114"/>
      <c r="G40" s="114"/>
      <c r="H40" s="114"/>
      <c r="I40" s="114"/>
      <c r="J40" s="114"/>
      <c r="K40" s="2"/>
      <c r="L40" s="14">
        <v>12</v>
      </c>
    </row>
    <row r="41" spans="1:42" ht="12" customHeight="1" x14ac:dyDescent="0.2">
      <c r="A41" s="162"/>
      <c r="B41" s="114"/>
      <c r="C41" s="114"/>
      <c r="D41" s="114"/>
      <c r="E41" s="114"/>
      <c r="F41" s="114"/>
      <c r="G41" s="114"/>
      <c r="H41" s="114"/>
      <c r="I41" s="114"/>
      <c r="J41" s="114"/>
      <c r="K41" s="2"/>
      <c r="L41" s="14">
        <v>12</v>
      </c>
    </row>
    <row r="42" spans="1:42" ht="12" customHeight="1" x14ac:dyDescent="0.2">
      <c r="A42" s="162"/>
      <c r="B42" s="114"/>
      <c r="C42" s="114"/>
      <c r="D42" s="114"/>
      <c r="E42" s="114"/>
      <c r="F42" s="114"/>
      <c r="G42" s="114"/>
      <c r="H42" s="114"/>
      <c r="I42" s="114"/>
      <c r="J42" s="114"/>
      <c r="K42" s="2"/>
      <c r="L42" s="14">
        <v>12</v>
      </c>
    </row>
    <row r="43" spans="1:42" ht="12" customHeight="1" x14ac:dyDescent="0.2">
      <c r="A43" s="162"/>
      <c r="B43" s="114"/>
      <c r="C43" s="114"/>
      <c r="D43" s="114"/>
      <c r="E43" s="119"/>
      <c r="F43" s="189"/>
      <c r="G43" s="189"/>
      <c r="H43" s="189"/>
      <c r="I43" s="114"/>
      <c r="J43" s="156"/>
      <c r="K43" s="2"/>
      <c r="L43" s="14">
        <v>12</v>
      </c>
    </row>
    <row r="44" spans="1:42" ht="12" customHeight="1" x14ac:dyDescent="0.2">
      <c r="A44" s="162"/>
      <c r="B44" s="114"/>
      <c r="C44" s="114"/>
      <c r="D44" s="114"/>
      <c r="E44" s="114"/>
      <c r="F44" s="114"/>
      <c r="G44" s="114"/>
      <c r="H44" s="114"/>
      <c r="I44" s="114"/>
      <c r="J44" s="114"/>
      <c r="K44" s="2"/>
      <c r="L44" s="14">
        <v>12</v>
      </c>
    </row>
    <row r="45" spans="1:42" ht="12" customHeight="1" x14ac:dyDescent="0.2">
      <c r="A45" s="162"/>
      <c r="B45" s="114"/>
      <c r="C45" s="114"/>
      <c r="D45" s="114"/>
      <c r="E45" s="114"/>
      <c r="F45" s="114"/>
      <c r="G45" s="114"/>
      <c r="H45" s="114"/>
      <c r="I45" s="114"/>
      <c r="J45" s="114"/>
      <c r="K45" s="2"/>
      <c r="L45" s="14">
        <v>12</v>
      </c>
    </row>
    <row r="46" spans="1:42" ht="12" customHeight="1" x14ac:dyDescent="0.2">
      <c r="A46" s="162"/>
      <c r="B46" s="114"/>
      <c r="C46" s="114"/>
      <c r="D46" s="114"/>
      <c r="E46" s="114"/>
      <c r="F46" s="114"/>
      <c r="G46" s="114"/>
      <c r="H46" s="114"/>
      <c r="I46" s="114"/>
      <c r="J46" s="114"/>
      <c r="K46" s="2"/>
      <c r="L46" s="14">
        <v>12</v>
      </c>
    </row>
    <row r="47" spans="1:42" ht="12" customHeight="1" x14ac:dyDescent="0.2">
      <c r="A47" s="162"/>
      <c r="B47" s="114"/>
      <c r="C47" s="114"/>
      <c r="D47" s="114"/>
      <c r="E47" s="119"/>
      <c r="F47" s="189"/>
      <c r="G47" s="189"/>
      <c r="H47" s="189"/>
      <c r="I47" s="114"/>
      <c r="J47" s="156"/>
      <c r="K47" s="2"/>
      <c r="L47" s="14">
        <v>12</v>
      </c>
    </row>
    <row r="48" spans="1:42" ht="12" customHeight="1" x14ac:dyDescent="0.2">
      <c r="A48" s="162"/>
      <c r="B48" s="114"/>
      <c r="C48" s="114"/>
      <c r="D48" s="114"/>
      <c r="E48" s="114"/>
      <c r="F48" s="114"/>
      <c r="G48" s="114"/>
      <c r="H48" s="114"/>
      <c r="I48" s="114"/>
      <c r="J48" s="114"/>
      <c r="K48" s="2"/>
      <c r="L48" s="14">
        <v>12</v>
      </c>
    </row>
    <row r="49" spans="1:13" ht="12" customHeight="1" x14ac:dyDescent="0.2">
      <c r="A49" s="162"/>
      <c r="B49" s="114"/>
      <c r="C49" s="114"/>
      <c r="D49" s="114"/>
      <c r="E49" s="114"/>
      <c r="F49" s="114"/>
      <c r="G49" s="114"/>
      <c r="H49" s="114"/>
      <c r="I49" s="114"/>
      <c r="J49" s="114"/>
      <c r="K49" s="2"/>
      <c r="L49" s="14">
        <v>12</v>
      </c>
    </row>
    <row r="50" spans="1:13" ht="12" customHeight="1" x14ac:dyDescent="0.2">
      <c r="A50" s="162"/>
      <c r="B50" s="114"/>
      <c r="C50" s="114"/>
      <c r="D50" s="114"/>
      <c r="E50" s="114"/>
      <c r="F50" s="114"/>
      <c r="G50" s="114"/>
      <c r="H50" s="114"/>
      <c r="I50" s="114"/>
      <c r="J50" s="114"/>
      <c r="K50" s="2"/>
      <c r="L50" s="14">
        <v>12</v>
      </c>
    </row>
    <row r="51" spans="1:13" ht="12" customHeight="1" x14ac:dyDescent="0.2">
      <c r="A51" s="162"/>
      <c r="B51" s="114"/>
      <c r="C51" s="114"/>
      <c r="D51" s="114"/>
      <c r="E51" s="119"/>
      <c r="F51" s="189"/>
      <c r="G51" s="189"/>
      <c r="H51" s="189"/>
      <c r="I51" s="114"/>
      <c r="J51" s="156"/>
      <c r="K51" s="2"/>
      <c r="L51" s="14">
        <v>12</v>
      </c>
    </row>
    <row r="52" spans="1:13" ht="12" customHeight="1" x14ac:dyDescent="0.2">
      <c r="A52" s="162"/>
      <c r="B52" s="114"/>
      <c r="C52" s="114"/>
      <c r="D52" s="114"/>
      <c r="E52" s="114"/>
      <c r="F52" s="114"/>
      <c r="G52" s="114"/>
      <c r="H52" s="114"/>
      <c r="I52" s="114"/>
      <c r="J52" s="114"/>
      <c r="K52" s="2"/>
      <c r="L52" s="14">
        <v>12</v>
      </c>
    </row>
    <row r="53" spans="1:13" ht="12" customHeight="1" x14ac:dyDescent="0.2">
      <c r="A53" s="162"/>
      <c r="B53" s="114"/>
      <c r="C53" s="114"/>
      <c r="D53" s="114"/>
      <c r="E53" s="114"/>
      <c r="F53" s="114"/>
      <c r="G53" s="114"/>
      <c r="H53" s="114"/>
      <c r="I53" s="114"/>
      <c r="J53" s="114"/>
      <c r="K53" s="2"/>
      <c r="L53" s="14">
        <v>12</v>
      </c>
    </row>
    <row r="54" spans="1:13" ht="12" customHeight="1" x14ac:dyDescent="0.2">
      <c r="A54" s="162"/>
      <c r="B54" s="114"/>
      <c r="C54" s="114"/>
      <c r="D54" s="114"/>
      <c r="E54" s="114"/>
      <c r="F54" s="114"/>
      <c r="G54" s="114"/>
      <c r="H54" s="114"/>
      <c r="I54" s="114"/>
      <c r="J54" s="114"/>
      <c r="K54" s="2"/>
      <c r="L54" s="14">
        <v>12</v>
      </c>
    </row>
    <row r="55" spans="1:13" ht="12" customHeight="1" x14ac:dyDescent="0.2">
      <c r="A55" s="162"/>
      <c r="B55" s="114"/>
      <c r="C55" s="114"/>
      <c r="D55" s="114"/>
      <c r="E55" s="119"/>
      <c r="F55" s="189"/>
      <c r="G55" s="189"/>
      <c r="H55" s="189"/>
      <c r="I55" s="114"/>
      <c r="J55" s="156"/>
      <c r="K55" s="2"/>
      <c r="L55" s="14">
        <v>12</v>
      </c>
    </row>
    <row r="56" spans="1:13" ht="12" customHeight="1" x14ac:dyDescent="0.2">
      <c r="A56" s="162"/>
      <c r="B56" s="114"/>
      <c r="C56" s="114"/>
      <c r="D56" s="114"/>
      <c r="E56" s="114"/>
      <c r="F56" s="114"/>
      <c r="G56" s="114"/>
      <c r="H56" s="114"/>
      <c r="I56" s="114"/>
      <c r="J56" s="114"/>
      <c r="K56" s="2"/>
      <c r="L56" s="14">
        <v>12</v>
      </c>
    </row>
    <row r="57" spans="1:13" ht="12" customHeight="1" x14ac:dyDescent="0.2">
      <c r="A57" s="162"/>
      <c r="B57" s="114"/>
      <c r="C57" s="114"/>
      <c r="D57" s="114"/>
      <c r="E57" s="114"/>
      <c r="F57" s="114"/>
      <c r="G57" s="114"/>
      <c r="H57" s="114"/>
      <c r="I57" s="114"/>
      <c r="J57" s="114"/>
      <c r="K57" s="2"/>
      <c r="L57" s="14">
        <v>12</v>
      </c>
    </row>
    <row r="58" spans="1:13" ht="12" customHeight="1" x14ac:dyDescent="0.2">
      <c r="A58" s="162"/>
      <c r="B58" s="114"/>
      <c r="C58" s="114"/>
      <c r="D58" s="114"/>
      <c r="E58" s="114"/>
      <c r="F58" s="114"/>
      <c r="G58" s="114"/>
      <c r="H58" s="114"/>
      <c r="I58" s="114"/>
      <c r="J58" s="114"/>
      <c r="K58" s="2"/>
      <c r="L58" s="14">
        <v>12</v>
      </c>
    </row>
    <row r="59" spans="1:13" ht="12" customHeight="1" x14ac:dyDescent="0.2">
      <c r="A59" s="162"/>
      <c r="B59" s="114"/>
      <c r="C59" s="114"/>
      <c r="D59" s="114"/>
      <c r="E59" s="119"/>
      <c r="F59" s="189"/>
      <c r="G59" s="189"/>
      <c r="H59" s="189"/>
      <c r="I59" s="114"/>
      <c r="J59" s="156"/>
      <c r="K59" s="2"/>
      <c r="L59" s="14">
        <v>12</v>
      </c>
    </row>
    <row r="60" spans="1:13" ht="12" customHeight="1" x14ac:dyDescent="0.2">
      <c r="A60" s="162"/>
      <c r="B60" s="114"/>
      <c r="C60" s="114"/>
      <c r="D60" s="114"/>
      <c r="E60" s="114"/>
      <c r="F60" s="114"/>
      <c r="G60" s="114"/>
      <c r="H60" s="114"/>
      <c r="I60" s="114"/>
      <c r="J60" s="114"/>
      <c r="K60" s="2"/>
      <c r="L60" s="14">
        <v>12</v>
      </c>
    </row>
    <row r="61" spans="1:13" ht="12" customHeight="1" x14ac:dyDescent="0.2">
      <c r="A61" s="162"/>
      <c r="B61" s="114"/>
      <c r="C61" s="114"/>
      <c r="D61" s="114"/>
      <c r="E61" s="114"/>
      <c r="F61" s="114"/>
      <c r="G61" s="114"/>
      <c r="H61" s="114"/>
      <c r="I61" s="114"/>
      <c r="J61" s="114"/>
      <c r="K61" s="2"/>
      <c r="L61" s="14">
        <v>12</v>
      </c>
    </row>
    <row r="62" spans="1:13" ht="11.1" customHeight="1" x14ac:dyDescent="0.2">
      <c r="A62" s="162"/>
      <c r="B62" s="2"/>
      <c r="C62" s="2"/>
      <c r="D62" s="2"/>
      <c r="E62" s="2"/>
      <c r="F62" s="2"/>
      <c r="G62" s="2"/>
      <c r="H62" s="2"/>
      <c r="I62" s="2"/>
      <c r="J62" s="2"/>
      <c r="K62" s="2"/>
      <c r="L62" s="14">
        <v>11</v>
      </c>
    </row>
    <row r="63" spans="1:13" ht="15" customHeight="1" x14ac:dyDescent="0.2">
      <c r="A63" s="162"/>
      <c r="B63" s="2"/>
      <c r="C63" s="2"/>
      <c r="D63" s="2"/>
      <c r="E63" s="116" t="s">
        <v>662</v>
      </c>
      <c r="F63" s="79"/>
      <c r="G63" s="79"/>
      <c r="H63" s="79"/>
      <c r="I63" s="79"/>
      <c r="J63" s="67" t="str">
        <f>Inhalt!$AB$3</f>
        <v>Aegerter &amp; Bosshardt AG, Basel    © sia / dg-informatik 1012 5.0.0-1132</v>
      </c>
      <c r="K63" s="2"/>
      <c r="L63" s="14">
        <v>15</v>
      </c>
      <c r="M63" s="14">
        <f>SUM(L2:L63)</f>
        <v>746</v>
      </c>
    </row>
    <row r="64" spans="1:13" ht="15" customHeight="1" x14ac:dyDescent="0.2">
      <c r="A64" s="162" t="s">
        <v>442</v>
      </c>
      <c r="B64" s="2"/>
      <c r="C64" s="2"/>
      <c r="D64" s="2"/>
      <c r="E64" s="2"/>
      <c r="F64" s="2"/>
      <c r="G64" s="2"/>
      <c r="H64" s="2"/>
      <c r="I64" s="2"/>
      <c r="J64" s="2"/>
      <c r="K64" s="2"/>
    </row>
    <row r="65" spans="2:10" hidden="1" x14ac:dyDescent="0.2">
      <c r="B65" s="14">
        <v>13.5</v>
      </c>
      <c r="C65" s="14">
        <v>3</v>
      </c>
      <c r="D65" s="14">
        <v>1</v>
      </c>
      <c r="E65" s="14">
        <v>2.5</v>
      </c>
      <c r="F65" s="14">
        <v>22</v>
      </c>
      <c r="G65" s="14">
        <v>3</v>
      </c>
      <c r="H65" s="14">
        <v>27</v>
      </c>
      <c r="I65" s="14">
        <v>2</v>
      </c>
      <c r="J65" s="14">
        <v>10</v>
      </c>
    </row>
    <row r="66" spans="2:10" hidden="1" x14ac:dyDescent="0.2">
      <c r="J66" s="14">
        <f>SUM(A65:J65)</f>
        <v>84</v>
      </c>
    </row>
  </sheetData>
  <sheetProtection password="D721" sheet="1" objects="1" scenarios="1" selectLockedCells="1"/>
  <mergeCells count="10">
    <mergeCell ref="F59:H59"/>
    <mergeCell ref="F43:H43"/>
    <mergeCell ref="F47:H47"/>
    <mergeCell ref="F51:H51"/>
    <mergeCell ref="F55:H55"/>
    <mergeCell ref="F35:H35"/>
    <mergeCell ref="F39:H39"/>
    <mergeCell ref="F23:H23"/>
    <mergeCell ref="F27:H27"/>
    <mergeCell ref="F31:H31"/>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5">
    <pageSetUpPr autoPageBreaks="0" fitToPage="1"/>
  </sheetPr>
  <dimension ref="A1:EZ31"/>
  <sheetViews>
    <sheetView showGridLines="0" showRowColHeaders="0" topLeftCell="A23" zoomScaleNormal="100" zoomScaleSheetLayoutView="100" workbookViewId="0">
      <selection activeCell="E8" sqref="E8:H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6" width="2.28515625" style="14" customWidth="1"/>
    <col min="7" max="7" width="39.7109375" style="14" customWidth="1"/>
    <col min="8" max="8" width="26.7109375" style="14" customWidth="1"/>
    <col min="9" max="9" width="5" style="14" customWidth="1"/>
    <col min="10" max="11" width="4.7109375" style="14" hidden="1" customWidth="1"/>
    <col min="12"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t="s">
        <v>442</v>
      </c>
      <c r="AF1" s="96"/>
      <c r="AK1" s="155"/>
      <c r="AO1" s="96"/>
      <c r="AP1" s="96"/>
      <c r="AQ1" s="96"/>
      <c r="AR1" s="96"/>
      <c r="AT1" s="141" t="s">
        <v>646</v>
      </c>
      <c r="AU1" s="96"/>
      <c r="AV1" s="96"/>
    </row>
    <row r="2" spans="1:48" ht="20.100000000000001" customHeight="1" x14ac:dyDescent="0.2">
      <c r="A2" s="162"/>
      <c r="B2" s="77"/>
      <c r="C2" s="77"/>
      <c r="D2" s="77"/>
      <c r="E2" s="77" t="s">
        <v>712</v>
      </c>
      <c r="F2" s="77"/>
      <c r="G2" s="77"/>
      <c r="H2" s="77"/>
      <c r="I2" s="2"/>
      <c r="J2" s="14">
        <v>20</v>
      </c>
    </row>
    <row r="3" spans="1:48" ht="12" customHeight="1" x14ac:dyDescent="0.2">
      <c r="A3" s="162"/>
      <c r="B3" s="2"/>
      <c r="C3" s="2"/>
      <c r="D3" s="2"/>
      <c r="E3" s="2"/>
      <c r="F3" s="2"/>
      <c r="G3" s="2"/>
      <c r="H3" s="2"/>
      <c r="I3" s="2"/>
      <c r="J3" s="14">
        <v>12</v>
      </c>
    </row>
    <row r="4" spans="1:48" ht="12" customHeight="1" x14ac:dyDescent="0.2">
      <c r="A4" s="162"/>
      <c r="B4" s="2"/>
      <c r="C4" s="2"/>
      <c r="D4" s="2"/>
      <c r="E4" s="70" t="s">
        <v>713</v>
      </c>
      <c r="F4" s="70"/>
      <c r="G4" s="2"/>
      <c r="H4" s="151" t="s">
        <v>853</v>
      </c>
      <c r="I4" s="2"/>
      <c r="J4" s="14">
        <v>12</v>
      </c>
      <c r="AE4" s="97" t="s">
        <v>59</v>
      </c>
      <c r="AO4" s="96"/>
    </row>
    <row r="5" spans="1:48" ht="12" customHeight="1" x14ac:dyDescent="0.2">
      <c r="A5" s="162"/>
      <c r="B5" s="2"/>
      <c r="C5" s="2"/>
      <c r="D5" s="2"/>
      <c r="E5" s="2"/>
      <c r="F5" s="2"/>
      <c r="G5" s="2"/>
      <c r="H5" s="2"/>
      <c r="I5" s="2"/>
      <c r="J5" s="14">
        <v>12</v>
      </c>
    </row>
    <row r="6" spans="1:48" ht="12" customHeight="1" x14ac:dyDescent="0.2">
      <c r="A6" s="162"/>
      <c r="B6" s="2"/>
      <c r="C6" s="2"/>
      <c r="D6" s="2"/>
      <c r="E6" s="2" t="s">
        <v>265</v>
      </c>
      <c r="F6" s="2"/>
      <c r="G6" s="2"/>
      <c r="H6" s="130" t="str">
        <f>IF('03'!G9="","",'03'!G9)</f>
        <v>N02, EP Sissach - Eptingen</v>
      </c>
      <c r="I6" s="2"/>
      <c r="J6" s="14">
        <v>12</v>
      </c>
    </row>
    <row r="7" spans="1:48" ht="12" customHeight="1" x14ac:dyDescent="0.2">
      <c r="A7" s="162"/>
      <c r="B7" s="2"/>
      <c r="C7" s="2"/>
      <c r="D7" s="2"/>
      <c r="E7" s="2"/>
      <c r="F7" s="2"/>
      <c r="G7" s="2"/>
      <c r="H7" s="2"/>
      <c r="I7" s="2"/>
      <c r="J7" s="14">
        <v>12</v>
      </c>
    </row>
    <row r="8" spans="1:48" ht="48" customHeight="1" x14ac:dyDescent="0.2">
      <c r="A8" s="162"/>
      <c r="B8" s="2"/>
      <c r="C8" s="2"/>
      <c r="D8" s="2"/>
      <c r="E8" s="171"/>
      <c r="F8" s="170"/>
      <c r="G8" s="170"/>
      <c r="H8" s="170"/>
      <c r="I8" s="2"/>
      <c r="J8" s="14">
        <v>48</v>
      </c>
      <c r="AO8" s="96"/>
    </row>
    <row r="9" spans="1:48" ht="12" customHeight="1" x14ac:dyDescent="0.2">
      <c r="A9" s="162"/>
      <c r="B9" s="2"/>
      <c r="C9" s="2"/>
      <c r="D9" s="2"/>
      <c r="E9" s="2"/>
      <c r="F9" s="2"/>
      <c r="G9" s="2"/>
      <c r="H9" s="2"/>
      <c r="I9" s="2"/>
      <c r="J9" s="14">
        <v>12</v>
      </c>
      <c r="AO9" s="96"/>
    </row>
    <row r="10" spans="1:48" ht="12" customHeight="1" x14ac:dyDescent="0.2">
      <c r="A10" s="162"/>
      <c r="B10" s="2"/>
      <c r="C10" s="2"/>
      <c r="D10" s="2"/>
      <c r="E10" s="69" t="s">
        <v>714</v>
      </c>
      <c r="F10" s="2"/>
      <c r="G10" s="2"/>
      <c r="H10" s="2"/>
      <c r="I10" s="2"/>
      <c r="J10" s="14">
        <v>12</v>
      </c>
      <c r="AF10" s="96"/>
      <c r="AG10" s="96"/>
      <c r="AH10" s="96"/>
    </row>
    <row r="11" spans="1:48" ht="12" customHeight="1" x14ac:dyDescent="0.2">
      <c r="A11" s="162"/>
      <c r="B11" s="2"/>
      <c r="C11" s="2"/>
      <c r="D11" s="2"/>
      <c r="E11" s="69" t="s">
        <v>715</v>
      </c>
      <c r="F11" s="2"/>
      <c r="G11" s="2"/>
      <c r="H11" s="2"/>
      <c r="I11" s="2"/>
      <c r="J11" s="14">
        <v>12</v>
      </c>
      <c r="AF11" s="96"/>
      <c r="AG11" s="96"/>
      <c r="AH11" s="96"/>
    </row>
    <row r="12" spans="1:48" ht="12" customHeight="1" x14ac:dyDescent="0.2">
      <c r="A12" s="162"/>
      <c r="B12" s="2"/>
      <c r="C12" s="2"/>
      <c r="D12" s="2"/>
      <c r="E12" s="2"/>
      <c r="F12" s="2"/>
      <c r="G12" s="2"/>
      <c r="H12" s="2"/>
      <c r="I12" s="2"/>
      <c r="J12" s="14">
        <v>12</v>
      </c>
      <c r="AF12" s="96"/>
      <c r="AG12" s="96"/>
      <c r="AH12" s="96"/>
      <c r="AO12" s="96"/>
    </row>
    <row r="13" spans="1:48" ht="12" customHeight="1" x14ac:dyDescent="0.2">
      <c r="A13" s="162"/>
      <c r="B13" s="2"/>
      <c r="C13" s="2"/>
      <c r="D13" s="2"/>
      <c r="E13" s="2" t="s">
        <v>716</v>
      </c>
      <c r="F13" s="2"/>
      <c r="G13" s="2"/>
      <c r="H13" s="2"/>
      <c r="I13" s="2"/>
      <c r="J13" s="14">
        <v>12</v>
      </c>
      <c r="AF13" s="96"/>
      <c r="AG13" s="96"/>
      <c r="AH13" s="96"/>
    </row>
    <row r="14" spans="1:48" ht="12" customHeight="1" x14ac:dyDescent="0.2">
      <c r="A14" s="162"/>
      <c r="B14" s="2"/>
      <c r="C14" s="2"/>
      <c r="D14" s="2"/>
      <c r="E14" s="2"/>
      <c r="F14" s="2"/>
      <c r="G14" s="2"/>
      <c r="H14" s="2"/>
      <c r="I14" s="2"/>
      <c r="J14" s="14">
        <v>12</v>
      </c>
      <c r="AF14" s="96"/>
      <c r="AG14" s="96"/>
      <c r="AH14" s="96"/>
    </row>
    <row r="15" spans="1:48" ht="12" customHeight="1" x14ac:dyDescent="0.2">
      <c r="A15" s="162"/>
      <c r="B15" s="2"/>
      <c r="C15" s="2"/>
      <c r="D15" s="81" t="s">
        <v>397</v>
      </c>
      <c r="E15" s="86" t="str">
        <f>IF($AT$15=TRUE,CHAR(110),CHAR(111))</f>
        <v>n</v>
      </c>
      <c r="F15" s="139" t="s">
        <v>448</v>
      </c>
      <c r="G15" s="2" t="s">
        <v>110</v>
      </c>
      <c r="H15" s="85"/>
      <c r="I15" s="2"/>
      <c r="J15" s="14">
        <v>12</v>
      </c>
      <c r="AF15" s="96"/>
      <c r="AG15" s="96"/>
      <c r="AH15" s="96"/>
      <c r="AO15" s="96"/>
      <c r="AT15" s="76" t="b">
        <v>1</v>
      </c>
    </row>
    <row r="16" spans="1:48" ht="12" customHeight="1" x14ac:dyDescent="0.2">
      <c r="A16" s="162"/>
      <c r="B16" s="2"/>
      <c r="C16" s="2"/>
      <c r="D16" s="2"/>
      <c r="E16" s="2"/>
      <c r="F16" s="2"/>
      <c r="G16" s="2"/>
      <c r="H16" s="2"/>
      <c r="I16" s="2"/>
      <c r="J16" s="14">
        <v>12</v>
      </c>
      <c r="AF16" s="96"/>
      <c r="AG16" s="96"/>
      <c r="AH16" s="96"/>
      <c r="AO16" s="96"/>
    </row>
    <row r="17" spans="1:46" ht="12" customHeight="1" x14ac:dyDescent="0.2">
      <c r="A17" s="162"/>
      <c r="B17" s="2"/>
      <c r="C17" s="2"/>
      <c r="D17" s="2"/>
      <c r="E17" s="86" t="str">
        <f>IF($AT$17=TRUE,CHAR(110),CHAR(111))</f>
        <v>o</v>
      </c>
      <c r="F17" s="139" t="s">
        <v>451</v>
      </c>
      <c r="G17" s="2" t="s">
        <v>109</v>
      </c>
      <c r="H17" s="85"/>
      <c r="I17" s="2"/>
      <c r="J17" s="14">
        <v>12</v>
      </c>
      <c r="AF17" s="96"/>
      <c r="AG17" s="96"/>
      <c r="AH17" s="96"/>
      <c r="AO17" s="96"/>
      <c r="AT17" s="76" t="b">
        <v>0</v>
      </c>
    </row>
    <row r="18" spans="1:46" ht="12" customHeight="1" x14ac:dyDescent="0.2">
      <c r="A18" s="162"/>
      <c r="B18" s="2"/>
      <c r="C18" s="2"/>
      <c r="D18" s="2"/>
      <c r="E18" s="2"/>
      <c r="F18" s="2"/>
      <c r="G18" s="2"/>
      <c r="H18" s="2"/>
      <c r="I18" s="2"/>
      <c r="J18" s="14">
        <v>12</v>
      </c>
      <c r="AF18" s="96"/>
      <c r="AG18" s="96"/>
      <c r="AH18" s="96"/>
      <c r="AO18" s="96"/>
    </row>
    <row r="19" spans="1:46" ht="24.2" customHeight="1" x14ac:dyDescent="0.2">
      <c r="A19" s="162"/>
      <c r="B19" s="2"/>
      <c r="C19" s="2"/>
      <c r="D19" s="2"/>
      <c r="E19" s="86" t="str">
        <f>IF(OR(F21&lt;&gt;"",F22&lt;&gt;"",F23&lt;&gt;""),CHAR(110),CHAR(111))</f>
        <v>n</v>
      </c>
      <c r="F19" s="135" t="s">
        <v>454</v>
      </c>
      <c r="G19" s="182" t="s">
        <v>476</v>
      </c>
      <c r="H19" s="190"/>
      <c r="I19" s="2"/>
      <c r="J19" s="14">
        <v>24</v>
      </c>
      <c r="AF19" s="96"/>
      <c r="AG19" s="96"/>
      <c r="AH19" s="96"/>
    </row>
    <row r="20" spans="1:46" ht="12" customHeight="1" x14ac:dyDescent="0.2">
      <c r="A20" s="162"/>
      <c r="B20" s="2"/>
      <c r="C20" s="2"/>
      <c r="D20" s="2"/>
      <c r="E20" s="2"/>
      <c r="F20" s="2"/>
      <c r="G20" s="2"/>
      <c r="H20" s="2"/>
      <c r="I20" s="2"/>
      <c r="J20" s="14">
        <v>12</v>
      </c>
      <c r="AF20" s="96"/>
      <c r="AG20" s="96"/>
      <c r="AH20" s="96"/>
    </row>
    <row r="21" spans="1:46" ht="120" customHeight="1" x14ac:dyDescent="0.2">
      <c r="A21" s="162"/>
      <c r="B21" s="2"/>
      <c r="C21" s="2"/>
      <c r="D21" s="2"/>
      <c r="E21" s="2"/>
      <c r="F21" s="171" t="s">
        <v>872</v>
      </c>
      <c r="G21" s="170"/>
      <c r="H21" s="170"/>
      <c r="I21" s="2"/>
      <c r="J21" s="14">
        <v>120</v>
      </c>
      <c r="AE21" s="97" t="s">
        <v>32</v>
      </c>
      <c r="AG21" s="96"/>
      <c r="AH21" s="96"/>
      <c r="AO21" s="99"/>
    </row>
    <row r="22" spans="1:46" ht="120" customHeight="1" x14ac:dyDescent="0.2">
      <c r="A22" s="162"/>
      <c r="B22" s="2"/>
      <c r="C22" s="2"/>
      <c r="D22" s="2"/>
      <c r="E22" s="2"/>
      <c r="F22" s="171" t="s">
        <v>873</v>
      </c>
      <c r="G22" s="170"/>
      <c r="H22" s="170"/>
      <c r="I22" s="2"/>
      <c r="J22" s="14">
        <v>120</v>
      </c>
      <c r="AE22" s="97" t="s">
        <v>32</v>
      </c>
      <c r="AG22" s="96"/>
      <c r="AH22" s="96"/>
      <c r="AO22" s="99"/>
    </row>
    <row r="23" spans="1:46" ht="120" customHeight="1" x14ac:dyDescent="0.2">
      <c r="A23" s="162"/>
      <c r="B23" s="2"/>
      <c r="C23" s="2"/>
      <c r="D23" s="2"/>
      <c r="E23" s="2"/>
      <c r="F23" s="171" t="s">
        <v>876</v>
      </c>
      <c r="G23" s="170"/>
      <c r="H23" s="170"/>
      <c r="I23" s="2"/>
      <c r="J23" s="14">
        <v>120</v>
      </c>
      <c r="AE23" s="97" t="s">
        <v>32</v>
      </c>
      <c r="AG23" s="96"/>
      <c r="AH23" s="96"/>
      <c r="AO23" s="99"/>
    </row>
    <row r="24" spans="1:46" ht="24.2" customHeight="1" x14ac:dyDescent="0.2">
      <c r="A24" s="162"/>
      <c r="B24" s="2"/>
      <c r="C24" s="2"/>
      <c r="D24" s="2"/>
      <c r="E24" s="2"/>
      <c r="F24" s="2"/>
      <c r="G24" s="2"/>
      <c r="H24" s="2"/>
      <c r="I24" s="2"/>
      <c r="J24" s="14">
        <v>24</v>
      </c>
    </row>
    <row r="25" spans="1:46" ht="15" customHeight="1" x14ac:dyDescent="0.2">
      <c r="A25" s="162"/>
      <c r="B25" s="2"/>
      <c r="C25" s="2"/>
      <c r="D25" s="2"/>
      <c r="E25" s="82" t="s">
        <v>398</v>
      </c>
      <c r="F25" s="82"/>
      <c r="G25" s="107"/>
      <c r="H25" s="107"/>
      <c r="I25" s="2"/>
      <c r="J25" s="14">
        <v>15</v>
      </c>
      <c r="AE25" s="97" t="s">
        <v>25</v>
      </c>
    </row>
    <row r="26" spans="1:46" ht="15" customHeight="1" x14ac:dyDescent="0.2">
      <c r="A26" s="162"/>
      <c r="B26" s="2"/>
      <c r="C26" s="2"/>
      <c r="D26" s="2"/>
      <c r="E26" s="83" t="s">
        <v>401</v>
      </c>
      <c r="F26" s="83"/>
      <c r="G26" s="83"/>
      <c r="H26" s="83"/>
      <c r="I26" s="2"/>
      <c r="J26" s="14">
        <v>15</v>
      </c>
      <c r="AE26" s="148"/>
    </row>
    <row r="27" spans="1:46" ht="30" customHeight="1" x14ac:dyDescent="0.2">
      <c r="A27" s="162"/>
      <c r="B27" s="2"/>
      <c r="C27" s="2"/>
      <c r="D27" s="2"/>
      <c r="E27" s="185">
        <f>IF(AE26="",IF('01'!AE29="","",'01'!AE29),AE26)</f>
        <v>41334</v>
      </c>
      <c r="F27" s="185"/>
      <c r="G27" s="191"/>
      <c r="H27" s="2"/>
      <c r="I27" s="2"/>
      <c r="J27" s="14">
        <v>30</v>
      </c>
    </row>
    <row r="28" spans="1:46" ht="15" customHeight="1" x14ac:dyDescent="0.2">
      <c r="A28" s="162"/>
      <c r="B28" s="2"/>
      <c r="C28" s="2"/>
      <c r="D28" s="2"/>
      <c r="E28" s="160" t="s">
        <v>321</v>
      </c>
      <c r="F28" s="67"/>
      <c r="G28" s="67"/>
      <c r="H28" s="67" t="str">
        <f>Inhalt!$AB$3</f>
        <v>Aegerter &amp; Bosshardt AG, Basel    © sia / dg-informatik 1012 5.0.0-1132</v>
      </c>
      <c r="I28" s="2"/>
      <c r="J28" s="14">
        <v>15</v>
      </c>
      <c r="K28" s="14">
        <f>SUM(J2:J28)</f>
        <v>743</v>
      </c>
      <c r="AO28" s="96"/>
    </row>
    <row r="29" spans="1:46" ht="15" customHeight="1" x14ac:dyDescent="0.2">
      <c r="A29" s="162" t="s">
        <v>442</v>
      </c>
      <c r="B29" s="2"/>
      <c r="C29" s="2"/>
      <c r="D29" s="2"/>
      <c r="E29" s="2"/>
      <c r="F29" s="109"/>
      <c r="G29" s="109"/>
      <c r="H29" s="2"/>
      <c r="I29" s="2"/>
    </row>
    <row r="30" spans="1:46" hidden="1" x14ac:dyDescent="0.2">
      <c r="B30" s="14">
        <v>13.5</v>
      </c>
      <c r="C30" s="14">
        <v>3</v>
      </c>
      <c r="D30" s="14">
        <v>1</v>
      </c>
      <c r="E30" s="14">
        <v>1.5</v>
      </c>
      <c r="F30" s="14">
        <v>1.5</v>
      </c>
      <c r="G30" s="14">
        <v>39</v>
      </c>
      <c r="H30" s="14">
        <v>26</v>
      </c>
    </row>
    <row r="31" spans="1:46" hidden="1" x14ac:dyDescent="0.2">
      <c r="H31" s="14">
        <f>SUM(B30:H30)</f>
        <v>85.5</v>
      </c>
    </row>
  </sheetData>
  <sheetProtection password="D721" sheet="1" objects="1" scenarios="1" selectLockedCells="1"/>
  <mergeCells count="6">
    <mergeCell ref="E8:H8"/>
    <mergeCell ref="F21:H21"/>
    <mergeCell ref="G19:H19"/>
    <mergeCell ref="E27:G27"/>
    <mergeCell ref="F22:H22"/>
    <mergeCell ref="F23:H23"/>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print="0" autoFill="0" autoLine="0" autoPict="0">
                <anchor moveWithCells="1">
                  <from>
                    <xdr:col>29</xdr:col>
                    <xdr:colOff>161925</xdr:colOff>
                    <xdr:row>13</xdr:row>
                    <xdr:rowOff>104775</xdr:rowOff>
                  </from>
                  <to>
                    <xdr:col>31</xdr:col>
                    <xdr:colOff>504825</xdr:colOff>
                    <xdr:row>15</xdr:row>
                    <xdr:rowOff>38100</xdr:rowOff>
                  </to>
                </anchor>
              </controlPr>
            </control>
          </mc:Choice>
        </mc:AlternateContent>
        <mc:AlternateContent xmlns:mc="http://schemas.openxmlformats.org/markup-compatibility/2006">
          <mc:Choice Requires="x14">
            <control shapeId="4100" r:id="rId5" name="Check Box 4">
              <controlPr locked="0" defaultSize="0" print="0" autoFill="0" autoLine="0" autoPict="0">
                <anchor moveWithCells="1">
                  <from>
                    <xdr:col>29</xdr:col>
                    <xdr:colOff>161925</xdr:colOff>
                    <xdr:row>15</xdr:row>
                    <xdr:rowOff>104775</xdr:rowOff>
                  </from>
                  <to>
                    <xdr:col>31</xdr:col>
                    <xdr:colOff>495300</xdr:colOff>
                    <xdr:row>17</xdr:row>
                    <xdr:rowOff>38100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pageSetUpPr autoPageBreaks="0" fitToPage="1"/>
  </sheetPr>
  <dimension ref="A1:EZ16"/>
  <sheetViews>
    <sheetView showGridLines="0" showRowColHeaders="0" zoomScaleNormal="100" zoomScaleSheetLayoutView="100" workbookViewId="0">
      <selection activeCell="G4" sqref="G4:H4"/>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109375" style="14" customWidth="1"/>
    <col min="7" max="7" width="39.7109375" style="14" customWidth="1"/>
    <col min="8" max="8" width="26.7109375" style="14" customWidth="1"/>
    <col min="9" max="9" width="5" style="14" customWidth="1"/>
    <col min="10" max="11" width="4.7109375" style="14" hidden="1" customWidth="1"/>
    <col min="12" max="30" width="9.7109375" style="14" hidden="1" customWidth="1"/>
    <col min="31" max="31" width="2.7109375" style="14" customWidth="1"/>
    <col min="32" max="32" width="9.7109375" style="14" customWidth="1"/>
    <col min="33" max="35" width="11.42578125" style="14" customWidth="1"/>
    <col min="36" max="36" width="50.7109375" style="14" customWidth="1"/>
    <col min="37" max="41" width="11.42578125" style="14" hidden="1" customWidth="1"/>
    <col min="42" max="42" width="15.7109375" style="14" hidden="1" customWidth="1"/>
    <col min="43" max="44" width="11.42578125" style="14" hidden="1" customWidth="1"/>
    <col min="45" max="49" width="10.28515625" style="14" hidden="1" customWidth="1"/>
    <col min="50" max="61" width="11.42578125" style="14" hidden="1" customWidth="1"/>
    <col min="62" max="156" width="9.7109375" style="14" hidden="1" customWidth="1"/>
    <col min="157" max="16384" width="9.7109375" style="14"/>
  </cols>
  <sheetData>
    <row r="1" spans="1:49" ht="39.950000000000003" customHeight="1" x14ac:dyDescent="0.2">
      <c r="A1" s="163"/>
      <c r="B1" s="2"/>
      <c r="C1" s="2"/>
      <c r="D1" s="2"/>
      <c r="E1" s="2"/>
      <c r="F1" s="2"/>
      <c r="G1" s="2"/>
      <c r="H1" s="2"/>
      <c r="I1" s="2" t="s">
        <v>442</v>
      </c>
      <c r="AG1" s="96"/>
      <c r="AK1" s="155"/>
      <c r="AP1" s="96"/>
      <c r="AQ1" s="96"/>
      <c r="AR1" s="96"/>
      <c r="AS1" s="96"/>
      <c r="AU1" s="141" t="s">
        <v>646</v>
      </c>
      <c r="AV1" s="96"/>
      <c r="AW1" s="96"/>
    </row>
    <row r="2" spans="1:49" ht="24.2" customHeight="1" x14ac:dyDescent="0.2">
      <c r="A2" s="162"/>
      <c r="B2" s="2"/>
      <c r="C2" s="2"/>
      <c r="D2" s="2"/>
      <c r="E2" s="86" t="str">
        <f>IF(OR(F2&lt;&gt;"",G2&lt;&gt;""),CHAR(110),CHAR(111))</f>
        <v>n</v>
      </c>
      <c r="F2" s="152"/>
      <c r="G2" s="171" t="s">
        <v>874</v>
      </c>
      <c r="H2" s="170"/>
      <c r="I2" s="2"/>
      <c r="J2" s="14">
        <v>24</v>
      </c>
      <c r="AF2" s="101" t="s">
        <v>59</v>
      </c>
      <c r="AG2" s="96"/>
      <c r="AH2" s="96"/>
      <c r="AI2" s="96"/>
      <c r="AP2" s="96"/>
    </row>
    <row r="3" spans="1:49" ht="12" customHeight="1" x14ac:dyDescent="0.2">
      <c r="A3" s="162"/>
      <c r="B3" s="2"/>
      <c r="C3" s="2"/>
      <c r="D3" s="2"/>
      <c r="E3" s="2"/>
      <c r="F3" s="2"/>
      <c r="G3" s="2"/>
      <c r="H3" s="2"/>
      <c r="I3" s="2"/>
      <c r="J3" s="14">
        <v>12</v>
      </c>
      <c r="AF3" s="101"/>
      <c r="AG3" s="96"/>
      <c r="AH3" s="96"/>
      <c r="AI3" s="96"/>
      <c r="AP3" s="96"/>
    </row>
    <row r="4" spans="1:49" ht="120" customHeight="1" x14ac:dyDescent="0.2">
      <c r="A4" s="162"/>
      <c r="B4" s="2"/>
      <c r="C4" s="2"/>
      <c r="D4" s="2"/>
      <c r="E4" s="2"/>
      <c r="F4" s="2"/>
      <c r="G4" s="171" t="s">
        <v>875</v>
      </c>
      <c r="H4" s="170"/>
      <c r="I4" s="2"/>
      <c r="J4" s="14">
        <v>120</v>
      </c>
      <c r="AF4" s="101"/>
      <c r="AG4" s="96"/>
      <c r="AH4" s="96"/>
      <c r="AI4" s="96"/>
      <c r="AP4" s="96"/>
    </row>
    <row r="5" spans="1:49" ht="120" customHeight="1" x14ac:dyDescent="0.2">
      <c r="A5" s="162"/>
      <c r="B5" s="2"/>
      <c r="C5" s="2"/>
      <c r="D5" s="2"/>
      <c r="E5" s="2"/>
      <c r="F5" s="2"/>
      <c r="G5" s="171"/>
      <c r="H5" s="170"/>
      <c r="I5" s="2"/>
      <c r="J5" s="14">
        <v>120</v>
      </c>
      <c r="AF5" s="101"/>
      <c r="AG5" s="96"/>
      <c r="AH5" s="96"/>
      <c r="AI5" s="96"/>
      <c r="AP5" s="96"/>
    </row>
    <row r="6" spans="1:49" ht="120" customHeight="1" x14ac:dyDescent="0.2">
      <c r="A6" s="162"/>
      <c r="B6" s="2"/>
      <c r="C6" s="2"/>
      <c r="D6" s="2"/>
      <c r="E6" s="2"/>
      <c r="F6" s="2"/>
      <c r="G6" s="170"/>
      <c r="H6" s="170"/>
      <c r="I6" s="2"/>
      <c r="J6" s="14">
        <v>120</v>
      </c>
      <c r="AF6" s="101"/>
      <c r="AG6" s="96"/>
      <c r="AH6" s="96"/>
      <c r="AI6" s="96"/>
      <c r="AP6" s="96"/>
    </row>
    <row r="7" spans="1:49" ht="120" customHeight="1" x14ac:dyDescent="0.2">
      <c r="A7" s="162"/>
      <c r="B7" s="2"/>
      <c r="C7" s="2"/>
      <c r="D7" s="2"/>
      <c r="E7" s="2"/>
      <c r="F7" s="2"/>
      <c r="G7" s="170"/>
      <c r="H7" s="170"/>
      <c r="I7" s="2"/>
      <c r="J7" s="14">
        <v>120</v>
      </c>
      <c r="AF7" s="101"/>
      <c r="AG7" s="96"/>
      <c r="AH7" s="96"/>
      <c r="AI7" s="96"/>
      <c r="AP7" s="96"/>
    </row>
    <row r="8" spans="1:49" ht="120" customHeight="1" x14ac:dyDescent="0.2">
      <c r="A8" s="162"/>
      <c r="B8" s="2"/>
      <c r="C8" s="2"/>
      <c r="D8" s="2"/>
      <c r="E8" s="2"/>
      <c r="F8" s="2"/>
      <c r="G8" s="170"/>
      <c r="H8" s="170"/>
      <c r="I8" s="2"/>
      <c r="J8" s="14">
        <v>120</v>
      </c>
      <c r="AF8" s="101"/>
      <c r="AG8" s="96"/>
      <c r="AH8" s="96"/>
      <c r="AI8" s="96"/>
      <c r="AP8" s="96"/>
    </row>
    <row r="9" spans="1:49" ht="30" customHeight="1" x14ac:dyDescent="0.2">
      <c r="A9" s="162"/>
      <c r="B9" s="2"/>
      <c r="C9" s="2"/>
      <c r="D9" s="2"/>
      <c r="E9" s="2"/>
      <c r="F9" s="2"/>
      <c r="G9" s="2"/>
      <c r="H9" s="2"/>
      <c r="I9" s="2"/>
      <c r="J9" s="14">
        <v>30</v>
      </c>
    </row>
    <row r="10" spans="1:49" ht="15" customHeight="1" x14ac:dyDescent="0.2">
      <c r="A10" s="162"/>
      <c r="B10" s="2"/>
      <c r="C10" s="2"/>
      <c r="D10" s="2"/>
      <c r="E10" s="82"/>
      <c r="F10" s="82"/>
      <c r="G10" s="82"/>
      <c r="H10" s="107"/>
      <c r="I10" s="2"/>
      <c r="J10" s="14">
        <v>15</v>
      </c>
      <c r="AF10" s="97" t="s">
        <v>25</v>
      </c>
    </row>
    <row r="11" spans="1:49" ht="15" customHeight="1" x14ac:dyDescent="0.2">
      <c r="A11" s="162"/>
      <c r="B11" s="2"/>
      <c r="C11" s="2"/>
      <c r="D11" s="2"/>
      <c r="E11" s="83" t="s">
        <v>401</v>
      </c>
      <c r="F11" s="83"/>
      <c r="G11" s="83"/>
      <c r="H11" s="83"/>
      <c r="I11" s="2"/>
      <c r="J11" s="14">
        <v>15</v>
      </c>
      <c r="AF11" s="148"/>
    </row>
    <row r="12" spans="1:49" ht="30" customHeight="1" x14ac:dyDescent="0.2">
      <c r="A12" s="162"/>
      <c r="B12" s="2"/>
      <c r="C12" s="2"/>
      <c r="D12" s="2"/>
      <c r="E12" s="185">
        <f>IF(AF11="",IF('01'!AE29="","",'01'!AE29),AF11)</f>
        <v>41334</v>
      </c>
      <c r="F12" s="185"/>
      <c r="G12" s="185"/>
      <c r="H12" s="2"/>
      <c r="I12" s="2"/>
      <c r="J12" s="14">
        <v>30</v>
      </c>
    </row>
    <row r="13" spans="1:49" ht="15" customHeight="1" x14ac:dyDescent="0.2">
      <c r="A13" s="162"/>
      <c r="B13" s="2"/>
      <c r="C13" s="2"/>
      <c r="D13" s="2"/>
      <c r="E13" s="160" t="s">
        <v>10</v>
      </c>
      <c r="F13" s="67"/>
      <c r="G13" s="67"/>
      <c r="H13" s="67" t="str">
        <f>Inhalt!$AB$3</f>
        <v>Aegerter &amp; Bosshardt AG, Basel    © sia / dg-informatik 1012 5.0.0-1132</v>
      </c>
      <c r="I13" s="2"/>
      <c r="J13" s="14">
        <v>15</v>
      </c>
      <c r="K13" s="14">
        <f>SUM(J2:J13)</f>
        <v>741</v>
      </c>
      <c r="AP13" s="96"/>
    </row>
    <row r="14" spans="1:49" ht="15" customHeight="1" x14ac:dyDescent="0.2">
      <c r="A14" s="162" t="s">
        <v>442</v>
      </c>
      <c r="B14" s="2"/>
      <c r="C14" s="2"/>
      <c r="D14" s="2"/>
      <c r="E14" s="2"/>
      <c r="F14" s="2"/>
      <c r="G14" s="2"/>
      <c r="H14" s="2"/>
      <c r="I14" s="2"/>
    </row>
    <row r="15" spans="1:49" hidden="1" x14ac:dyDescent="0.2">
      <c r="B15" s="14">
        <v>13.5</v>
      </c>
      <c r="C15" s="14">
        <v>3</v>
      </c>
      <c r="D15" s="14">
        <v>1</v>
      </c>
      <c r="E15" s="14">
        <v>1.5</v>
      </c>
      <c r="F15" s="14">
        <v>2</v>
      </c>
      <c r="G15" s="14">
        <v>39</v>
      </c>
      <c r="H15" s="14">
        <v>26</v>
      </c>
    </row>
    <row r="16" spans="1:49" hidden="1" x14ac:dyDescent="0.2">
      <c r="H16" s="14">
        <f>SUM(B15:I15)</f>
        <v>86</v>
      </c>
    </row>
  </sheetData>
  <sheetProtection password="D721" sheet="1" objects="1" scenarios="1" selectLockedCells="1"/>
  <mergeCells count="7">
    <mergeCell ref="G2:H2"/>
    <mergeCell ref="G4:H4"/>
    <mergeCell ref="G5:H5"/>
    <mergeCell ref="E12:G12"/>
    <mergeCell ref="G7:H7"/>
    <mergeCell ref="G8:H8"/>
    <mergeCell ref="G6:H6"/>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pageSetUpPr autoPageBreaks="0" fitToPage="1"/>
  </sheetPr>
  <dimension ref="A1:EZ34"/>
  <sheetViews>
    <sheetView showGridLines="0" showRowColHeaders="0" zoomScaleNormal="100" zoomScaleSheetLayoutView="100" workbookViewId="0">
      <selection activeCell="E20" sqref="E20:G20"/>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42.28515625" style="14" customWidth="1"/>
    <col min="7" max="7" width="26.7109375" style="14" customWidth="1"/>
    <col min="8" max="8" width="5" style="14" customWidth="1"/>
    <col min="9" max="10" width="4.7109375" style="14" hidden="1" customWidth="1"/>
    <col min="11"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t="s">
        <v>442</v>
      </c>
      <c r="AF1" s="96"/>
      <c r="AK1" s="155"/>
      <c r="AO1" s="96"/>
      <c r="AP1" s="96"/>
      <c r="AQ1" s="96"/>
      <c r="AR1" s="96"/>
      <c r="AT1" s="141" t="s">
        <v>646</v>
      </c>
      <c r="AU1" s="96"/>
      <c r="AV1" s="96"/>
    </row>
    <row r="2" spans="1:48" ht="20.100000000000001" customHeight="1" x14ac:dyDescent="0.2">
      <c r="A2" s="162"/>
      <c r="B2" s="77"/>
      <c r="C2" s="77"/>
      <c r="D2" s="77"/>
      <c r="E2" s="77" t="s">
        <v>717</v>
      </c>
      <c r="F2" s="77"/>
      <c r="G2" s="77"/>
      <c r="H2" s="2"/>
      <c r="I2" s="14">
        <v>20</v>
      </c>
    </row>
    <row r="3" spans="1:48" ht="12" customHeight="1" x14ac:dyDescent="0.2">
      <c r="A3" s="162"/>
      <c r="B3" s="2"/>
      <c r="C3" s="2"/>
      <c r="D3" s="2"/>
      <c r="E3" s="2"/>
      <c r="F3" s="2"/>
      <c r="G3" s="2"/>
      <c r="H3" s="2"/>
      <c r="I3" s="14">
        <v>12</v>
      </c>
    </row>
    <row r="4" spans="1:48" ht="12" customHeight="1" x14ac:dyDescent="0.2">
      <c r="A4" s="162"/>
      <c r="B4" s="2"/>
      <c r="C4" s="2"/>
      <c r="D4" s="2"/>
      <c r="E4" s="194" t="s">
        <v>713</v>
      </c>
      <c r="F4" s="194"/>
      <c r="G4" s="154" t="str">
        <f>IF('15'!H4="","",'15'!H4)</f>
        <v>01.03.2013</v>
      </c>
      <c r="H4" s="2"/>
      <c r="I4" s="14">
        <v>12</v>
      </c>
    </row>
    <row r="5" spans="1:48" ht="12" customHeight="1" x14ac:dyDescent="0.2">
      <c r="A5" s="162"/>
      <c r="B5" s="2"/>
      <c r="C5" s="2"/>
      <c r="D5" s="2"/>
      <c r="E5" s="2"/>
      <c r="F5" s="2"/>
      <c r="G5" s="2"/>
      <c r="H5" s="2"/>
      <c r="I5" s="14">
        <v>12</v>
      </c>
    </row>
    <row r="6" spans="1:48" ht="12" customHeight="1" x14ac:dyDescent="0.2">
      <c r="A6" s="162"/>
      <c r="B6" s="2"/>
      <c r="C6" s="2"/>
      <c r="D6" s="2"/>
      <c r="E6" s="2" t="s">
        <v>265</v>
      </c>
      <c r="F6" s="2"/>
      <c r="G6" s="131" t="str">
        <f>IF('03'!G9="","",'03'!G9)</f>
        <v>N02, EP Sissach - Eptingen</v>
      </c>
      <c r="H6" s="2"/>
      <c r="I6" s="14">
        <v>12</v>
      </c>
    </row>
    <row r="7" spans="1:48" ht="12" customHeight="1" x14ac:dyDescent="0.2">
      <c r="A7" s="162"/>
      <c r="B7" s="2"/>
      <c r="C7" s="2"/>
      <c r="D7" s="2"/>
      <c r="E7" s="2"/>
      <c r="F7" s="2"/>
      <c r="G7" s="2"/>
      <c r="H7" s="2"/>
      <c r="I7" s="14">
        <v>12</v>
      </c>
    </row>
    <row r="8" spans="1:48" ht="48" customHeight="1" x14ac:dyDescent="0.2">
      <c r="A8" s="162"/>
      <c r="B8" s="2"/>
      <c r="C8" s="2"/>
      <c r="D8" s="2"/>
      <c r="E8" s="195" t="str">
        <f>IF('15'!E8="","",'15'!E8)</f>
        <v/>
      </c>
      <c r="F8" s="195"/>
      <c r="G8" s="195"/>
      <c r="H8" s="2"/>
      <c r="I8" s="14">
        <v>48</v>
      </c>
      <c r="AO8" s="96"/>
    </row>
    <row r="9" spans="1:48" ht="12" customHeight="1" x14ac:dyDescent="0.2">
      <c r="A9" s="162"/>
      <c r="B9" s="2"/>
      <c r="C9" s="2"/>
      <c r="D9" s="2"/>
      <c r="E9" s="2"/>
      <c r="F9" s="2"/>
      <c r="G9" s="2"/>
      <c r="H9" s="2"/>
      <c r="I9" s="14">
        <v>12</v>
      </c>
      <c r="AO9" s="96"/>
    </row>
    <row r="10" spans="1:48" ht="12" customHeight="1" x14ac:dyDescent="0.2">
      <c r="A10" s="162"/>
      <c r="B10" s="2"/>
      <c r="C10" s="2"/>
      <c r="D10" s="2"/>
      <c r="E10" s="69" t="s">
        <v>718</v>
      </c>
      <c r="F10" s="2"/>
      <c r="G10" s="2"/>
      <c r="H10" s="2"/>
      <c r="I10" s="14">
        <v>12</v>
      </c>
      <c r="AF10" s="96"/>
      <c r="AG10" s="96"/>
      <c r="AH10" s="96"/>
    </row>
    <row r="11" spans="1:48" ht="12" customHeight="1" x14ac:dyDescent="0.2">
      <c r="A11" s="162"/>
      <c r="B11" s="2"/>
      <c r="C11" s="2"/>
      <c r="D11" s="2"/>
      <c r="E11" s="85"/>
      <c r="F11" s="2"/>
      <c r="G11" s="2"/>
      <c r="H11" s="2"/>
      <c r="I11" s="14">
        <v>12</v>
      </c>
      <c r="AF11" s="96"/>
      <c r="AG11" s="96"/>
      <c r="AH11" s="96"/>
    </row>
    <row r="12" spans="1:48" ht="12" customHeight="1" x14ac:dyDescent="0.2">
      <c r="A12" s="162"/>
      <c r="B12" s="2"/>
      <c r="C12" s="92" t="s">
        <v>448</v>
      </c>
      <c r="D12" s="2"/>
      <c r="E12" s="69" t="s">
        <v>719</v>
      </c>
      <c r="F12" s="2"/>
      <c r="G12" s="2"/>
      <c r="H12" s="2"/>
      <c r="I12" s="14">
        <v>12</v>
      </c>
      <c r="AF12" s="96"/>
      <c r="AG12" s="96"/>
      <c r="AH12" s="96"/>
      <c r="AO12" s="96"/>
    </row>
    <row r="13" spans="1:48" ht="12" customHeight="1" x14ac:dyDescent="0.2">
      <c r="A13" s="162"/>
      <c r="B13" s="2"/>
      <c r="C13" s="2"/>
      <c r="D13" s="2"/>
      <c r="E13" s="2"/>
      <c r="F13" s="2"/>
      <c r="G13" s="2"/>
      <c r="H13" s="2"/>
      <c r="I13" s="14">
        <v>12</v>
      </c>
      <c r="AE13" s="96"/>
      <c r="AF13" s="96"/>
      <c r="AG13" s="96"/>
      <c r="AH13" s="96"/>
    </row>
    <row r="14" spans="1:48" ht="48" customHeight="1" x14ac:dyDescent="0.2">
      <c r="A14" s="162"/>
      <c r="B14" s="2"/>
      <c r="C14" s="2"/>
      <c r="D14" s="2"/>
      <c r="E14" s="183" t="s">
        <v>839</v>
      </c>
      <c r="F14" s="170"/>
      <c r="G14" s="170"/>
      <c r="H14" s="2"/>
      <c r="I14" s="14">
        <v>48</v>
      </c>
      <c r="AE14" s="97" t="s">
        <v>59</v>
      </c>
      <c r="AF14" s="96"/>
      <c r="AG14" s="96"/>
      <c r="AH14" s="96"/>
      <c r="AO14" s="96"/>
    </row>
    <row r="15" spans="1:48" ht="12" customHeight="1" x14ac:dyDescent="0.2">
      <c r="A15" s="162"/>
      <c r="B15" s="2"/>
      <c r="C15" s="2"/>
      <c r="D15" s="2"/>
      <c r="E15" s="2"/>
      <c r="F15" s="2"/>
      <c r="G15" s="2"/>
      <c r="H15" s="2"/>
      <c r="I15" s="14">
        <v>12</v>
      </c>
      <c r="AE15" s="96"/>
      <c r="AF15" s="96"/>
      <c r="AG15" s="96"/>
      <c r="AH15" s="96"/>
      <c r="AO15" s="96"/>
    </row>
    <row r="16" spans="1:48" ht="12" customHeight="1" x14ac:dyDescent="0.2">
      <c r="A16" s="162"/>
      <c r="B16" s="2"/>
      <c r="C16" s="92" t="s">
        <v>451</v>
      </c>
      <c r="D16" s="2"/>
      <c r="E16" s="69" t="s">
        <v>720</v>
      </c>
      <c r="F16" s="2"/>
      <c r="G16" s="2"/>
      <c r="H16" s="2"/>
      <c r="I16" s="14">
        <v>12</v>
      </c>
      <c r="AE16" s="96"/>
      <c r="AF16" s="96"/>
      <c r="AG16" s="96"/>
      <c r="AH16" s="96"/>
      <c r="AO16" s="96"/>
    </row>
    <row r="17" spans="1:41" ht="12" customHeight="1" x14ac:dyDescent="0.2">
      <c r="A17" s="162"/>
      <c r="B17" s="2"/>
      <c r="C17" s="2"/>
      <c r="D17" s="2"/>
      <c r="E17" s="2"/>
      <c r="F17" s="2"/>
      <c r="G17" s="2"/>
      <c r="H17" s="2"/>
      <c r="I17" s="14">
        <v>12</v>
      </c>
      <c r="AE17" s="96"/>
      <c r="AF17" s="96"/>
      <c r="AG17" s="96"/>
      <c r="AH17" s="96"/>
      <c r="AO17" s="96"/>
    </row>
    <row r="18" spans="1:41" ht="12" customHeight="1" x14ac:dyDescent="0.2">
      <c r="A18" s="162"/>
      <c r="B18" s="2"/>
      <c r="C18" s="2"/>
      <c r="D18" s="2"/>
      <c r="E18" s="2" t="s">
        <v>721</v>
      </c>
      <c r="F18" s="2"/>
      <c r="G18" s="2"/>
      <c r="H18" s="2"/>
      <c r="I18" s="14">
        <v>12</v>
      </c>
      <c r="AE18" s="96"/>
      <c r="AF18" s="96"/>
      <c r="AG18" s="96"/>
      <c r="AH18" s="96"/>
      <c r="AO18" s="96"/>
    </row>
    <row r="19" spans="1:41" ht="12" customHeight="1" x14ac:dyDescent="0.2">
      <c r="A19" s="162"/>
      <c r="B19" s="2"/>
      <c r="C19" s="2"/>
      <c r="D19" s="2"/>
      <c r="E19" s="2"/>
      <c r="F19" s="2"/>
      <c r="G19" s="2"/>
      <c r="H19" s="2"/>
      <c r="I19" s="14">
        <v>12</v>
      </c>
      <c r="AE19" s="96"/>
      <c r="AF19" s="96"/>
      <c r="AG19" s="96"/>
      <c r="AH19" s="96"/>
    </row>
    <row r="20" spans="1:41" ht="120" customHeight="1" x14ac:dyDescent="0.2">
      <c r="A20" s="162"/>
      <c r="B20" s="2"/>
      <c r="C20" s="2"/>
      <c r="D20" s="2"/>
      <c r="E20" s="192" t="s">
        <v>839</v>
      </c>
      <c r="F20" s="193"/>
      <c r="G20" s="193"/>
      <c r="H20" s="2"/>
      <c r="I20" s="14">
        <v>120</v>
      </c>
      <c r="AE20" s="96"/>
      <c r="AF20" s="96"/>
      <c r="AG20" s="96"/>
      <c r="AH20" s="96"/>
      <c r="AO20" s="96"/>
    </row>
    <row r="21" spans="1:41" ht="12" customHeight="1" x14ac:dyDescent="0.2">
      <c r="A21" s="162"/>
      <c r="B21" s="2"/>
      <c r="C21" s="2"/>
      <c r="D21" s="2"/>
      <c r="E21" s="2"/>
      <c r="F21" s="2"/>
      <c r="G21" s="2"/>
      <c r="H21" s="2"/>
      <c r="I21" s="14">
        <v>12</v>
      </c>
      <c r="AG21" s="96"/>
      <c r="AH21" s="96"/>
      <c r="AO21" s="96"/>
    </row>
    <row r="22" spans="1:41" ht="12" customHeight="1" x14ac:dyDescent="0.2">
      <c r="A22" s="162"/>
      <c r="B22" s="2"/>
      <c r="C22" s="2"/>
      <c r="D22" s="2"/>
      <c r="E22" s="2" t="s">
        <v>722</v>
      </c>
      <c r="F22" s="2"/>
      <c r="G22" s="2"/>
      <c r="H22" s="2"/>
      <c r="I22" s="14">
        <v>12</v>
      </c>
      <c r="AG22" s="96"/>
      <c r="AH22" s="96"/>
    </row>
    <row r="23" spans="1:41" ht="12" customHeight="1" x14ac:dyDescent="0.2">
      <c r="A23" s="162"/>
      <c r="B23" s="2"/>
      <c r="C23" s="2"/>
      <c r="D23" s="2"/>
      <c r="E23" s="2"/>
      <c r="F23" s="2"/>
      <c r="G23" s="2"/>
      <c r="H23" s="2"/>
      <c r="I23" s="14">
        <v>12</v>
      </c>
      <c r="AG23" s="96"/>
      <c r="AH23" s="96"/>
    </row>
    <row r="24" spans="1:41" ht="120" customHeight="1" x14ac:dyDescent="0.2">
      <c r="A24" s="162"/>
      <c r="B24" s="2"/>
      <c r="C24" s="2"/>
      <c r="D24" s="2"/>
      <c r="E24" s="192" t="s">
        <v>839</v>
      </c>
      <c r="F24" s="193"/>
      <c r="G24" s="193"/>
      <c r="H24" s="2"/>
      <c r="I24" s="14">
        <v>120</v>
      </c>
      <c r="AG24" s="96"/>
      <c r="AH24" s="96"/>
      <c r="AO24" s="96"/>
    </row>
    <row r="25" spans="1:41" ht="12" customHeight="1" x14ac:dyDescent="0.2">
      <c r="A25" s="162"/>
      <c r="B25" s="2"/>
      <c r="C25" s="2"/>
      <c r="D25" s="2"/>
      <c r="E25" s="2"/>
      <c r="F25" s="2"/>
      <c r="G25" s="2"/>
      <c r="H25" s="2"/>
      <c r="I25" s="14">
        <v>12</v>
      </c>
    </row>
    <row r="26" spans="1:41" ht="60.2" customHeight="1" x14ac:dyDescent="0.2">
      <c r="A26" s="162"/>
      <c r="B26" s="2"/>
      <c r="C26" s="110" t="s">
        <v>454</v>
      </c>
      <c r="D26" s="2"/>
      <c r="E26" s="170"/>
      <c r="F26" s="170"/>
      <c r="G26" s="170"/>
      <c r="H26" s="2"/>
      <c r="I26" s="14">
        <v>60</v>
      </c>
      <c r="AO26" s="96"/>
    </row>
    <row r="27" spans="1:41" ht="24.2" customHeight="1" x14ac:dyDescent="0.2">
      <c r="A27" s="162"/>
      <c r="B27" s="2"/>
      <c r="C27" s="2"/>
      <c r="D27" s="2"/>
      <c r="E27" s="2"/>
      <c r="F27" s="2"/>
      <c r="G27" s="2"/>
      <c r="H27" s="2"/>
      <c r="I27" s="14">
        <v>24</v>
      </c>
    </row>
    <row r="28" spans="1:41" ht="15" customHeight="1" x14ac:dyDescent="0.2">
      <c r="A28" s="162"/>
      <c r="B28" s="2"/>
      <c r="C28" s="2"/>
      <c r="D28" s="2"/>
      <c r="E28" s="82"/>
      <c r="F28" s="82"/>
      <c r="G28" s="107"/>
      <c r="H28" s="2"/>
      <c r="I28" s="14">
        <v>15</v>
      </c>
      <c r="AE28" s="97" t="s">
        <v>25</v>
      </c>
    </row>
    <row r="29" spans="1:41" ht="15" customHeight="1" x14ac:dyDescent="0.2">
      <c r="A29" s="162"/>
      <c r="B29" s="2"/>
      <c r="C29" s="2"/>
      <c r="D29" s="2"/>
      <c r="E29" s="83" t="s">
        <v>401</v>
      </c>
      <c r="F29" s="83"/>
      <c r="G29" s="83"/>
      <c r="H29" s="2"/>
      <c r="I29" s="14">
        <v>15</v>
      </c>
      <c r="AE29" s="148"/>
    </row>
    <row r="30" spans="1:41" ht="30" customHeight="1" x14ac:dyDescent="0.2">
      <c r="A30" s="162"/>
      <c r="B30" s="2"/>
      <c r="C30" s="2"/>
      <c r="D30" s="2"/>
      <c r="E30" s="185">
        <f>IF(AE29="",IF('01'!AE29="","",'01'!AE29),AE29)</f>
        <v>41334</v>
      </c>
      <c r="F30" s="185"/>
      <c r="G30" s="2"/>
      <c r="H30" s="2"/>
      <c r="I30" s="14">
        <v>30</v>
      </c>
    </row>
    <row r="31" spans="1:41" ht="15" customHeight="1" x14ac:dyDescent="0.2">
      <c r="A31" s="162"/>
      <c r="B31" s="2"/>
      <c r="C31" s="2"/>
      <c r="D31" s="2"/>
      <c r="E31" s="160" t="s">
        <v>322</v>
      </c>
      <c r="F31" s="67"/>
      <c r="G31" s="67" t="str">
        <f>Inhalt!$AB$3</f>
        <v>Aegerter &amp; Bosshardt AG, Basel    © sia / dg-informatik 1012 5.0.0-1132</v>
      </c>
      <c r="H31" s="2"/>
      <c r="I31" s="14">
        <v>15</v>
      </c>
      <c r="J31" s="14">
        <f>SUM(I2:I31)</f>
        <v>743</v>
      </c>
      <c r="AO31" s="96"/>
    </row>
    <row r="32" spans="1:41" ht="15" customHeight="1" x14ac:dyDescent="0.2">
      <c r="A32" s="162" t="s">
        <v>442</v>
      </c>
      <c r="B32" s="2"/>
      <c r="C32" s="2"/>
      <c r="D32" s="2"/>
      <c r="E32" s="2"/>
      <c r="F32" s="2"/>
      <c r="G32" s="2"/>
      <c r="H32" s="2"/>
    </row>
    <row r="33" spans="2:7" hidden="1" x14ac:dyDescent="0.2">
      <c r="B33" s="14">
        <v>13.5</v>
      </c>
      <c r="C33" s="14">
        <v>3</v>
      </c>
      <c r="D33" s="14">
        <v>1</v>
      </c>
      <c r="E33" s="14">
        <v>1.5</v>
      </c>
      <c r="F33" s="14">
        <v>41.5</v>
      </c>
      <c r="G33" s="14">
        <v>26</v>
      </c>
    </row>
    <row r="34" spans="2:7" hidden="1" x14ac:dyDescent="0.2">
      <c r="G34" s="14">
        <f>SUM(B33:G33)</f>
        <v>86.5</v>
      </c>
    </row>
  </sheetData>
  <sheetProtection password="D721" sheet="1" objects="1" scenarios="1" selectLockedCells="1"/>
  <mergeCells count="7">
    <mergeCell ref="E30:F30"/>
    <mergeCell ref="E24:G24"/>
    <mergeCell ref="E26:G26"/>
    <mergeCell ref="E4:F4"/>
    <mergeCell ref="E8:G8"/>
    <mergeCell ref="E14:G14"/>
    <mergeCell ref="E20:G20"/>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autoPageBreaks="0" fitToPage="1"/>
  </sheetPr>
  <dimension ref="A1:EZ14"/>
  <sheetViews>
    <sheetView showGridLines="0" showRowColHeaders="0" zoomScaleNormal="100" zoomScaleSheetLayoutView="100"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109375" style="14" customWidth="1"/>
    <col min="7" max="7" width="38.7109375" style="14" customWidth="1"/>
    <col min="8" max="8" width="27.7109375" style="14" customWidth="1"/>
    <col min="9" max="9" width="5" style="14" customWidth="1"/>
    <col min="10" max="11" width="4.7109375" style="14" hidden="1" customWidth="1"/>
    <col min="12" max="30" width="9.7109375" style="14" hidden="1" customWidth="1"/>
    <col min="31" max="31" width="2.7109375" style="14" customWidth="1"/>
    <col min="32" max="32" width="9.7109375" style="14" customWidth="1"/>
    <col min="33" max="35" width="11.42578125" style="14" customWidth="1"/>
    <col min="36" max="36" width="50.7109375" style="14" customWidth="1"/>
    <col min="37" max="41" width="11.42578125" style="14" hidden="1" customWidth="1"/>
    <col min="42" max="42" width="15.7109375" style="14" hidden="1" customWidth="1"/>
    <col min="43" max="44" width="11.42578125" style="14" hidden="1" customWidth="1"/>
    <col min="45" max="49" width="10.28515625" style="14" hidden="1" customWidth="1"/>
    <col min="50" max="61" width="11.42578125" style="14" hidden="1" customWidth="1"/>
    <col min="62" max="156" width="9.7109375" style="14" hidden="1" customWidth="1"/>
    <col min="157" max="16384" width="9.7109375" style="14"/>
  </cols>
  <sheetData>
    <row r="1" spans="1:49" ht="39.950000000000003" customHeight="1" x14ac:dyDescent="0.2">
      <c r="A1" s="163"/>
      <c r="B1" s="2"/>
      <c r="C1" s="2"/>
      <c r="D1" s="2"/>
      <c r="E1" s="2"/>
      <c r="F1" s="2"/>
      <c r="G1" s="2"/>
      <c r="H1" s="2"/>
      <c r="I1" s="2" t="s">
        <v>442</v>
      </c>
      <c r="AG1" s="96"/>
      <c r="AK1" s="155"/>
      <c r="AP1" s="96"/>
      <c r="AQ1" s="96"/>
      <c r="AR1" s="96"/>
      <c r="AS1" s="96"/>
      <c r="AU1" s="141" t="s">
        <v>646</v>
      </c>
      <c r="AV1" s="96"/>
      <c r="AW1" s="96"/>
    </row>
    <row r="2" spans="1:49" ht="132.19999999999999" customHeight="1" x14ac:dyDescent="0.2">
      <c r="A2" s="162"/>
      <c r="B2" s="2"/>
      <c r="C2" s="2"/>
      <c r="D2" s="2"/>
      <c r="E2" s="152"/>
      <c r="F2" s="2"/>
      <c r="G2" s="171"/>
      <c r="H2" s="170"/>
      <c r="I2" s="2"/>
      <c r="J2" s="14">
        <v>132</v>
      </c>
      <c r="AF2" s="101" t="s">
        <v>59</v>
      </c>
      <c r="AG2" s="96"/>
      <c r="AH2" s="96"/>
      <c r="AI2" s="96"/>
      <c r="AP2" s="96"/>
    </row>
    <row r="3" spans="1:49" ht="132.19999999999999" customHeight="1" x14ac:dyDescent="0.2">
      <c r="A3" s="162"/>
      <c r="B3" s="2"/>
      <c r="C3" s="2"/>
      <c r="D3" s="2"/>
      <c r="E3" s="2"/>
      <c r="F3" s="2"/>
      <c r="G3" s="170"/>
      <c r="H3" s="170"/>
      <c r="I3" s="2"/>
      <c r="J3" s="14">
        <v>132</v>
      </c>
      <c r="AF3" s="101"/>
      <c r="AG3" s="96"/>
      <c r="AH3" s="96"/>
      <c r="AI3" s="96"/>
      <c r="AP3" s="96"/>
    </row>
    <row r="4" spans="1:49" ht="132.19999999999999" customHeight="1" x14ac:dyDescent="0.2">
      <c r="A4" s="162"/>
      <c r="B4" s="2"/>
      <c r="C4" s="2"/>
      <c r="D4" s="2"/>
      <c r="E4" s="2"/>
      <c r="F4" s="2"/>
      <c r="G4" s="170"/>
      <c r="H4" s="170"/>
      <c r="I4" s="2"/>
      <c r="J4" s="14">
        <v>132</v>
      </c>
      <c r="AF4" s="101"/>
      <c r="AG4" s="96"/>
      <c r="AH4" s="96"/>
      <c r="AI4" s="96"/>
      <c r="AP4" s="96"/>
    </row>
    <row r="5" spans="1:49" ht="132.19999999999999" customHeight="1" x14ac:dyDescent="0.2">
      <c r="A5" s="162"/>
      <c r="B5" s="2"/>
      <c r="C5" s="2"/>
      <c r="D5" s="2"/>
      <c r="E5" s="2"/>
      <c r="F5" s="2"/>
      <c r="G5" s="170"/>
      <c r="H5" s="170"/>
      <c r="I5" s="2"/>
      <c r="J5" s="14">
        <v>132</v>
      </c>
      <c r="AF5" s="101"/>
      <c r="AG5" s="96"/>
      <c r="AH5" s="96"/>
      <c r="AI5" s="96"/>
      <c r="AP5" s="96"/>
    </row>
    <row r="6" spans="1:49" ht="132.19999999999999" customHeight="1" x14ac:dyDescent="0.2">
      <c r="A6" s="162"/>
      <c r="B6" s="2"/>
      <c r="C6" s="2"/>
      <c r="D6" s="2"/>
      <c r="E6" s="2"/>
      <c r="F6" s="2"/>
      <c r="G6" s="170"/>
      <c r="H6" s="170"/>
      <c r="I6" s="2"/>
      <c r="J6" s="14">
        <v>132</v>
      </c>
      <c r="AF6" s="101"/>
      <c r="AG6" s="96"/>
      <c r="AH6" s="96"/>
      <c r="AI6" s="96"/>
      <c r="AP6" s="96"/>
    </row>
    <row r="7" spans="1:49" ht="6.2" customHeight="1" x14ac:dyDescent="0.2">
      <c r="A7" s="162"/>
      <c r="B7" s="2"/>
      <c r="C7" s="2"/>
      <c r="D7" s="2"/>
      <c r="E7" s="2"/>
      <c r="F7" s="2"/>
      <c r="G7" s="2"/>
      <c r="H7" s="2"/>
      <c r="I7" s="2"/>
      <c r="J7" s="14">
        <v>6</v>
      </c>
    </row>
    <row r="8" spans="1:49" ht="15" customHeight="1" x14ac:dyDescent="0.2">
      <c r="A8" s="162"/>
      <c r="B8" s="2"/>
      <c r="C8" s="2"/>
      <c r="D8" s="2"/>
      <c r="E8" s="82"/>
      <c r="F8" s="82"/>
      <c r="G8" s="82"/>
      <c r="H8" s="107"/>
      <c r="I8" s="2"/>
      <c r="J8" s="14">
        <v>15</v>
      </c>
      <c r="AF8" s="97" t="s">
        <v>25</v>
      </c>
    </row>
    <row r="9" spans="1:49" ht="15" customHeight="1" x14ac:dyDescent="0.2">
      <c r="A9" s="162"/>
      <c r="B9" s="2"/>
      <c r="C9" s="2"/>
      <c r="D9" s="2"/>
      <c r="E9" s="83" t="s">
        <v>401</v>
      </c>
      <c r="F9" s="83"/>
      <c r="G9" s="83"/>
      <c r="H9" s="83"/>
      <c r="I9" s="2"/>
      <c r="J9" s="14">
        <v>15</v>
      </c>
      <c r="AF9" s="148"/>
    </row>
    <row r="10" spans="1:49" ht="30" customHeight="1" x14ac:dyDescent="0.2">
      <c r="A10" s="162"/>
      <c r="B10" s="2"/>
      <c r="C10" s="2"/>
      <c r="D10" s="2"/>
      <c r="E10" s="185">
        <f>IF(AF9="",IF('01'!AE29="","",'01'!AE29),AF9)</f>
        <v>41334</v>
      </c>
      <c r="F10" s="185"/>
      <c r="G10" s="185"/>
      <c r="H10" s="2"/>
      <c r="I10" s="2"/>
      <c r="J10" s="14">
        <v>30</v>
      </c>
    </row>
    <row r="11" spans="1:49" ht="15" customHeight="1" x14ac:dyDescent="0.2">
      <c r="A11" s="162"/>
      <c r="B11" s="2"/>
      <c r="C11" s="2"/>
      <c r="D11" s="2"/>
      <c r="E11" s="160" t="s">
        <v>8</v>
      </c>
      <c r="F11" s="67"/>
      <c r="G11" s="67"/>
      <c r="H11" s="67" t="str">
        <f>Inhalt!$AB$3</f>
        <v>Aegerter &amp; Bosshardt AG, Basel    © sia / dg-informatik 1012 5.0.0-1132</v>
      </c>
      <c r="I11" s="2"/>
      <c r="J11" s="14">
        <v>15</v>
      </c>
      <c r="K11" s="14">
        <f>SUM(J2:J11)</f>
        <v>741</v>
      </c>
      <c r="AP11" s="96"/>
    </row>
    <row r="12" spans="1:49" ht="15" customHeight="1" x14ac:dyDescent="0.2">
      <c r="A12" s="162" t="s">
        <v>442</v>
      </c>
      <c r="B12" s="2"/>
      <c r="C12" s="2"/>
      <c r="D12" s="2"/>
      <c r="E12" s="2"/>
      <c r="F12" s="2"/>
      <c r="G12" s="2"/>
      <c r="H12" s="2"/>
      <c r="I12" s="2"/>
    </row>
    <row r="13" spans="1:49" hidden="1" x14ac:dyDescent="0.2">
      <c r="B13" s="14">
        <v>13.5</v>
      </c>
      <c r="C13" s="14">
        <v>3</v>
      </c>
      <c r="D13" s="14">
        <v>1</v>
      </c>
      <c r="E13" s="14">
        <v>1.5</v>
      </c>
      <c r="F13" s="14">
        <v>2</v>
      </c>
      <c r="G13" s="14">
        <v>38</v>
      </c>
      <c r="H13" s="14">
        <v>27</v>
      </c>
    </row>
    <row r="14" spans="1:49" hidden="1" x14ac:dyDescent="0.2">
      <c r="H14" s="14">
        <f>SUM(B13:I13)</f>
        <v>86</v>
      </c>
    </row>
  </sheetData>
  <sheetProtection password="D721" sheet="1" objects="1" scenarios="1" selectLockedCells="1"/>
  <mergeCells count="6">
    <mergeCell ref="E10:G10"/>
    <mergeCell ref="G6:H6"/>
    <mergeCell ref="G5:H5"/>
    <mergeCell ref="G2:H2"/>
    <mergeCell ref="G3:H3"/>
    <mergeCell ref="G4:H4"/>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pageSetUpPr autoPageBreaks="0" fitToPage="1"/>
  </sheetPr>
  <dimension ref="A1:EZ29"/>
  <sheetViews>
    <sheetView showGridLines="0" showRowColHeaders="0" topLeftCell="A9" zoomScaleNormal="100" zoomScaleSheetLayoutView="100" workbookViewId="0">
      <selection activeCell="E15" sqref="E15:G1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41.28515625" style="14" customWidth="1"/>
    <col min="7" max="7" width="27.7109375" style="14" customWidth="1"/>
    <col min="8" max="8" width="5" style="14" customWidth="1"/>
    <col min="9" max="10" width="4.7109375" style="14" hidden="1" customWidth="1"/>
    <col min="11"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t="s">
        <v>442</v>
      </c>
      <c r="AF1" s="96"/>
      <c r="AK1" s="155"/>
      <c r="AO1" s="96"/>
      <c r="AP1" s="96"/>
      <c r="AQ1" s="96"/>
      <c r="AR1" s="96"/>
      <c r="AT1" s="141" t="s">
        <v>646</v>
      </c>
      <c r="AU1" s="96"/>
      <c r="AV1" s="96"/>
    </row>
    <row r="2" spans="1:48" ht="20.100000000000001" customHeight="1" x14ac:dyDescent="0.2">
      <c r="A2" s="162"/>
      <c r="B2" s="77"/>
      <c r="C2" s="77"/>
      <c r="D2" s="77"/>
      <c r="E2" s="77" t="s">
        <v>723</v>
      </c>
      <c r="F2" s="77"/>
      <c r="G2" s="77"/>
      <c r="H2" s="2"/>
      <c r="I2" s="14">
        <v>20</v>
      </c>
    </row>
    <row r="3" spans="1:48" ht="12" customHeight="1" x14ac:dyDescent="0.2">
      <c r="A3" s="162"/>
      <c r="B3" s="2"/>
      <c r="C3" s="2"/>
      <c r="D3" s="2"/>
      <c r="E3" s="2"/>
      <c r="F3" s="2"/>
      <c r="G3" s="2"/>
      <c r="H3" s="2"/>
      <c r="I3" s="14">
        <v>12</v>
      </c>
    </row>
    <row r="4" spans="1:48" ht="12" customHeight="1" x14ac:dyDescent="0.2">
      <c r="A4" s="162"/>
      <c r="B4" s="2"/>
      <c r="C4" s="2"/>
      <c r="D4" s="2"/>
      <c r="E4" s="194" t="s">
        <v>713</v>
      </c>
      <c r="F4" s="194"/>
      <c r="G4" s="108" t="str">
        <f>IF('15'!H4="","",'15'!H4)</f>
        <v>01.03.2013</v>
      </c>
      <c r="H4" s="2"/>
      <c r="I4" s="14">
        <v>12</v>
      </c>
    </row>
    <row r="5" spans="1:48" ht="12" customHeight="1" x14ac:dyDescent="0.2">
      <c r="A5" s="162"/>
      <c r="B5" s="2"/>
      <c r="C5" s="2"/>
      <c r="D5" s="2"/>
      <c r="E5" s="2"/>
      <c r="F5" s="2"/>
      <c r="G5" s="2"/>
      <c r="H5" s="2"/>
      <c r="I5" s="14">
        <v>12</v>
      </c>
    </row>
    <row r="6" spans="1:48" ht="12" customHeight="1" x14ac:dyDescent="0.2">
      <c r="A6" s="162"/>
      <c r="B6" s="2"/>
      <c r="C6" s="2"/>
      <c r="D6" s="2"/>
      <c r="E6" s="2" t="s">
        <v>265</v>
      </c>
      <c r="F6" s="2"/>
      <c r="G6" s="131" t="str">
        <f>IF('03'!G9="","",'03'!G9)</f>
        <v>N02, EP Sissach - Eptingen</v>
      </c>
      <c r="H6" s="2"/>
      <c r="I6" s="14">
        <v>12</v>
      </c>
    </row>
    <row r="7" spans="1:48" ht="12" customHeight="1" x14ac:dyDescent="0.2">
      <c r="A7" s="162"/>
      <c r="B7" s="2"/>
      <c r="C7" s="2"/>
      <c r="D7" s="2"/>
      <c r="E7" s="2"/>
      <c r="F7" s="2"/>
      <c r="G7" s="2"/>
      <c r="H7" s="2"/>
      <c r="I7" s="14">
        <v>12</v>
      </c>
    </row>
    <row r="8" spans="1:48" ht="48" customHeight="1" x14ac:dyDescent="0.2">
      <c r="A8" s="162"/>
      <c r="B8" s="2"/>
      <c r="C8" s="2"/>
      <c r="D8" s="2"/>
      <c r="E8" s="195" t="str">
        <f>IF('15'!E8="","",'15'!E8)</f>
        <v/>
      </c>
      <c r="F8" s="195"/>
      <c r="G8" s="195"/>
      <c r="H8" s="2"/>
      <c r="I8" s="14">
        <v>48</v>
      </c>
      <c r="AE8" s="97"/>
      <c r="AO8" s="96"/>
    </row>
    <row r="9" spans="1:48" ht="12" customHeight="1" x14ac:dyDescent="0.2">
      <c r="A9" s="162"/>
      <c r="B9" s="2"/>
      <c r="C9" s="2"/>
      <c r="D9" s="2"/>
      <c r="E9" s="2"/>
      <c r="F9" s="2"/>
      <c r="G9" s="2"/>
      <c r="H9" s="2"/>
      <c r="I9" s="14">
        <v>12</v>
      </c>
      <c r="AO9" s="96"/>
    </row>
    <row r="10" spans="1:48" ht="24.2" customHeight="1" x14ac:dyDescent="0.2">
      <c r="A10" s="162"/>
      <c r="B10" s="2"/>
      <c r="C10" s="2"/>
      <c r="D10" s="2"/>
      <c r="E10" s="175" t="s">
        <v>724</v>
      </c>
      <c r="F10" s="178"/>
      <c r="G10" s="178"/>
      <c r="H10" s="2"/>
      <c r="I10" s="14">
        <v>24</v>
      </c>
      <c r="AF10" s="96"/>
      <c r="AG10" s="96"/>
      <c r="AH10" s="96"/>
    </row>
    <row r="11" spans="1:48" ht="12" customHeight="1" x14ac:dyDescent="0.2">
      <c r="A11" s="162"/>
      <c r="B11" s="2"/>
      <c r="C11" s="2"/>
      <c r="D11" s="2"/>
      <c r="E11" s="85"/>
      <c r="F11" s="2"/>
      <c r="G11" s="2"/>
      <c r="H11" s="2"/>
      <c r="I11" s="14">
        <v>12</v>
      </c>
      <c r="AF11" s="96"/>
      <c r="AG11" s="96"/>
      <c r="AH11" s="96"/>
    </row>
    <row r="12" spans="1:48" ht="12" customHeight="1" x14ac:dyDescent="0.2">
      <c r="A12" s="162"/>
      <c r="B12" s="2"/>
      <c r="C12" s="92" t="s">
        <v>448</v>
      </c>
      <c r="D12" s="2"/>
      <c r="E12" s="69" t="s">
        <v>725</v>
      </c>
      <c r="F12" s="2"/>
      <c r="G12" s="2"/>
      <c r="H12" s="2"/>
      <c r="I12" s="14">
        <v>12</v>
      </c>
      <c r="AF12" s="96"/>
      <c r="AG12" s="96"/>
      <c r="AH12" s="96"/>
      <c r="AO12" s="96"/>
    </row>
    <row r="13" spans="1:48" ht="12" customHeight="1" x14ac:dyDescent="0.2">
      <c r="A13" s="162"/>
      <c r="B13" s="2"/>
      <c r="C13" s="2"/>
      <c r="D13" s="2"/>
      <c r="E13" s="2"/>
      <c r="F13" s="2"/>
      <c r="G13" s="2"/>
      <c r="H13" s="2"/>
      <c r="I13" s="14">
        <v>12</v>
      </c>
      <c r="AF13" s="96"/>
      <c r="AG13" s="96"/>
      <c r="AH13" s="96"/>
    </row>
    <row r="14" spans="1:48" ht="132.19999999999999" customHeight="1" x14ac:dyDescent="0.2">
      <c r="A14" s="162"/>
      <c r="B14" s="2"/>
      <c r="C14" s="2"/>
      <c r="D14" s="2"/>
      <c r="E14" s="171" t="s">
        <v>877</v>
      </c>
      <c r="F14" s="170"/>
      <c r="G14" s="170"/>
      <c r="H14" s="2"/>
      <c r="I14" s="14">
        <v>132</v>
      </c>
      <c r="AE14" s="97" t="s">
        <v>32</v>
      </c>
      <c r="AF14" s="96"/>
      <c r="AG14" s="96"/>
      <c r="AH14" s="96"/>
      <c r="AO14" s="96"/>
    </row>
    <row r="15" spans="1:48" ht="132.19999999999999" customHeight="1" x14ac:dyDescent="0.2">
      <c r="A15" s="162"/>
      <c r="B15" s="2"/>
      <c r="C15" s="2"/>
      <c r="D15" s="2"/>
      <c r="E15" s="171" t="s">
        <v>878</v>
      </c>
      <c r="F15" s="170"/>
      <c r="G15" s="170"/>
      <c r="H15" s="2"/>
      <c r="I15" s="14">
        <v>132</v>
      </c>
      <c r="AE15" s="97" t="s">
        <v>32</v>
      </c>
      <c r="AF15" s="96"/>
      <c r="AG15" s="96"/>
      <c r="AH15" s="96"/>
      <c r="AO15" s="96"/>
    </row>
    <row r="16" spans="1:48" ht="132.19999999999999" customHeight="1" x14ac:dyDescent="0.2">
      <c r="A16" s="162"/>
      <c r="B16" s="2"/>
      <c r="C16" s="2"/>
      <c r="D16" s="2"/>
      <c r="E16" s="171" t="s">
        <v>860</v>
      </c>
      <c r="F16" s="170"/>
      <c r="G16" s="170"/>
      <c r="H16" s="2"/>
      <c r="I16" s="14">
        <v>132</v>
      </c>
      <c r="AE16" s="97" t="s">
        <v>32</v>
      </c>
      <c r="AF16" s="96"/>
      <c r="AG16" s="96"/>
      <c r="AH16" s="96"/>
      <c r="AO16" s="96"/>
    </row>
    <row r="17" spans="1:41" ht="12" customHeight="1" x14ac:dyDescent="0.2">
      <c r="A17" s="162"/>
      <c r="B17" s="2"/>
      <c r="C17" s="2"/>
      <c r="D17" s="2"/>
      <c r="E17" s="2"/>
      <c r="F17" s="2"/>
      <c r="G17" s="2"/>
      <c r="H17" s="2"/>
      <c r="I17" s="14">
        <v>12</v>
      </c>
      <c r="AE17" s="96"/>
      <c r="AF17" s="96"/>
      <c r="AG17" s="96"/>
      <c r="AH17" s="96"/>
    </row>
    <row r="18" spans="1:41" ht="12" customHeight="1" x14ac:dyDescent="0.2">
      <c r="A18" s="162"/>
      <c r="B18" s="2"/>
      <c r="C18" s="2"/>
      <c r="D18" s="2"/>
      <c r="E18" s="2"/>
      <c r="F18" s="2"/>
      <c r="G18" s="2"/>
      <c r="H18" s="2"/>
      <c r="I18" s="14">
        <v>12</v>
      </c>
      <c r="AE18" s="96"/>
      <c r="AF18" s="96"/>
      <c r="AG18" s="96"/>
      <c r="AH18" s="96"/>
    </row>
    <row r="19" spans="1:41" ht="12" customHeight="1" x14ac:dyDescent="0.2">
      <c r="A19" s="162"/>
      <c r="B19" s="2"/>
      <c r="C19" s="2"/>
      <c r="D19" s="2"/>
      <c r="E19" s="2"/>
      <c r="F19" s="2"/>
      <c r="G19" s="2"/>
      <c r="H19" s="2"/>
      <c r="I19" s="14">
        <v>12</v>
      </c>
      <c r="AE19" s="96"/>
      <c r="AF19" s="96"/>
      <c r="AG19" s="96"/>
      <c r="AH19" s="96"/>
    </row>
    <row r="20" spans="1:41" ht="12" customHeight="1" x14ac:dyDescent="0.2">
      <c r="A20" s="162"/>
      <c r="B20" s="2"/>
      <c r="C20" s="2"/>
      <c r="D20" s="2"/>
      <c r="E20" s="2"/>
      <c r="F20" s="2"/>
      <c r="G20" s="2"/>
      <c r="H20" s="2"/>
      <c r="I20" s="14">
        <v>12</v>
      </c>
      <c r="AE20" s="96"/>
      <c r="AF20" s="96"/>
      <c r="AG20" s="96"/>
      <c r="AH20" s="96"/>
    </row>
    <row r="21" spans="1:41" ht="12" customHeight="1" x14ac:dyDescent="0.2">
      <c r="A21" s="162"/>
      <c r="B21" s="2"/>
      <c r="C21" s="2"/>
      <c r="D21" s="2"/>
      <c r="E21" s="2"/>
      <c r="F21" s="2"/>
      <c r="G21" s="2"/>
      <c r="H21" s="2"/>
      <c r="I21" s="14">
        <v>12</v>
      </c>
      <c r="AE21" s="96"/>
      <c r="AF21" s="96"/>
      <c r="AG21" s="96"/>
      <c r="AH21" s="96"/>
    </row>
    <row r="22" spans="1:41" ht="12" customHeight="1" x14ac:dyDescent="0.2">
      <c r="A22" s="162"/>
      <c r="B22" s="2"/>
      <c r="C22" s="2"/>
      <c r="D22" s="2"/>
      <c r="E22" s="2"/>
      <c r="F22" s="2"/>
      <c r="G22" s="2"/>
      <c r="H22" s="2"/>
      <c r="I22" s="14">
        <v>12</v>
      </c>
    </row>
    <row r="23" spans="1:41" ht="15" customHeight="1" x14ac:dyDescent="0.2">
      <c r="A23" s="162"/>
      <c r="B23" s="2"/>
      <c r="C23" s="2"/>
      <c r="D23" s="2"/>
      <c r="E23" s="82"/>
      <c r="F23" s="82"/>
      <c r="G23" s="107"/>
      <c r="H23" s="2"/>
      <c r="I23" s="14">
        <v>15</v>
      </c>
      <c r="AE23" s="97" t="s">
        <v>25</v>
      </c>
    </row>
    <row r="24" spans="1:41" ht="15" customHeight="1" x14ac:dyDescent="0.2">
      <c r="A24" s="162"/>
      <c r="B24" s="2"/>
      <c r="C24" s="2"/>
      <c r="D24" s="2"/>
      <c r="E24" s="83" t="s">
        <v>401</v>
      </c>
      <c r="F24" s="83"/>
      <c r="G24" s="83"/>
      <c r="H24" s="2"/>
      <c r="I24" s="14">
        <v>15</v>
      </c>
      <c r="AE24" s="148"/>
    </row>
    <row r="25" spans="1:41" ht="30" customHeight="1" x14ac:dyDescent="0.2">
      <c r="A25" s="162"/>
      <c r="B25" s="2"/>
      <c r="C25" s="2"/>
      <c r="D25" s="2"/>
      <c r="E25" s="185">
        <f>IF(AE24="",IF('01'!AE29="","",'01'!AE29),AE24)</f>
        <v>41334</v>
      </c>
      <c r="F25" s="185"/>
      <c r="G25" s="2"/>
      <c r="H25" s="2"/>
      <c r="I25" s="14">
        <v>30</v>
      </c>
    </row>
    <row r="26" spans="1:41" ht="15" customHeight="1" x14ac:dyDescent="0.2">
      <c r="A26" s="162"/>
      <c r="B26" s="2"/>
      <c r="C26" s="2"/>
      <c r="D26" s="2"/>
      <c r="E26" s="160" t="s">
        <v>323</v>
      </c>
      <c r="F26" s="67"/>
      <c r="G26" s="67" t="str">
        <f>Inhalt!$AB$3</f>
        <v>Aegerter &amp; Bosshardt AG, Basel    © sia / dg-informatik 1012 5.0.0-1132</v>
      </c>
      <c r="H26" s="2"/>
      <c r="I26" s="14">
        <v>15</v>
      </c>
      <c r="J26" s="14">
        <f>SUM(I2:I26)</f>
        <v>743</v>
      </c>
      <c r="AO26" s="96"/>
    </row>
    <row r="27" spans="1:41" ht="15" customHeight="1" x14ac:dyDescent="0.2">
      <c r="A27" s="162" t="s">
        <v>442</v>
      </c>
      <c r="B27" s="2"/>
      <c r="C27" s="2"/>
      <c r="D27" s="2"/>
      <c r="E27" s="2"/>
      <c r="F27" s="2"/>
      <c r="G27" s="2"/>
      <c r="H27" s="2"/>
    </row>
    <row r="28" spans="1:41" hidden="1" x14ac:dyDescent="0.2">
      <c r="B28" s="14">
        <v>13.5</v>
      </c>
      <c r="C28" s="14">
        <v>3</v>
      </c>
      <c r="D28" s="14">
        <v>1</v>
      </c>
      <c r="E28" s="14">
        <v>1.5</v>
      </c>
      <c r="F28" s="14">
        <v>40.5</v>
      </c>
      <c r="G28" s="14">
        <v>27</v>
      </c>
    </row>
    <row r="29" spans="1:41" hidden="1" x14ac:dyDescent="0.2">
      <c r="G29" s="14">
        <f>SUM(B28:H28)</f>
        <v>86.5</v>
      </c>
    </row>
  </sheetData>
  <sheetProtection password="D721" sheet="1" objects="1" scenarios="1" selectLockedCells="1"/>
  <mergeCells count="7">
    <mergeCell ref="E25:F25"/>
    <mergeCell ref="E4:F4"/>
    <mergeCell ref="E8:G8"/>
    <mergeCell ref="E16:G16"/>
    <mergeCell ref="E10:G10"/>
    <mergeCell ref="E14:G14"/>
    <mergeCell ref="E15:G15"/>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fitToPage="1"/>
  </sheetPr>
  <dimension ref="A1:EZ45"/>
  <sheetViews>
    <sheetView showGridLines="0" showRowColHeaders="0" zoomScaleNormal="75" zoomScaleSheetLayoutView="75"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7109375" style="14" customWidth="1"/>
    <col min="6" max="6" width="54.7109375" style="14" customWidth="1"/>
    <col min="7" max="7" width="11.7109375" style="14" customWidth="1"/>
    <col min="8" max="8" width="2.28515625" style="14" customWidth="1"/>
    <col min="9" max="9" width="5" style="14" customWidth="1"/>
    <col min="10" max="11" width="4.7109375" style="14" hidden="1" customWidth="1"/>
    <col min="12"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t="s">
        <v>442</v>
      </c>
      <c r="AF1" s="96"/>
      <c r="AK1" s="155"/>
      <c r="AO1" s="96"/>
      <c r="AP1" s="96"/>
      <c r="AQ1" s="96"/>
      <c r="AR1" s="96"/>
      <c r="AT1" s="141" t="s">
        <v>646</v>
      </c>
      <c r="AU1" s="96"/>
      <c r="AV1" s="96"/>
    </row>
    <row r="2" spans="1:48" ht="20.100000000000001" customHeight="1" x14ac:dyDescent="0.2">
      <c r="A2" s="162"/>
      <c r="B2" s="77"/>
      <c r="C2" s="77"/>
      <c r="D2" s="77"/>
      <c r="E2" s="77" t="s">
        <v>446</v>
      </c>
      <c r="F2" s="77"/>
      <c r="G2" s="77"/>
      <c r="H2" s="77"/>
      <c r="I2" s="2"/>
      <c r="J2" s="14">
        <v>20</v>
      </c>
    </row>
    <row r="3" spans="1:48" ht="20.100000000000001" customHeight="1" x14ac:dyDescent="0.2">
      <c r="A3" s="162"/>
      <c r="B3" s="2"/>
      <c r="C3" s="2"/>
      <c r="D3" s="2"/>
      <c r="E3" s="2"/>
      <c r="F3" s="2"/>
      <c r="G3" s="2"/>
      <c r="H3" s="2"/>
      <c r="I3" s="2"/>
      <c r="J3" s="14">
        <v>20</v>
      </c>
    </row>
    <row r="4" spans="1:48" ht="12" customHeight="1" x14ac:dyDescent="0.2">
      <c r="A4" s="162"/>
      <c r="B4" s="80" t="s">
        <v>447</v>
      </c>
      <c r="C4" s="68"/>
      <c r="D4" s="68"/>
      <c r="E4" s="68" t="s">
        <v>448</v>
      </c>
      <c r="F4" s="68" t="s">
        <v>449</v>
      </c>
      <c r="G4" s="122">
        <f>'03'!E57</f>
        <v>3</v>
      </c>
      <c r="H4" s="68"/>
      <c r="I4" s="2"/>
      <c r="J4" s="14">
        <v>12</v>
      </c>
    </row>
    <row r="5" spans="1:48" ht="12" customHeight="1" x14ac:dyDescent="0.2">
      <c r="A5" s="162"/>
      <c r="B5" s="69" t="s">
        <v>450</v>
      </c>
      <c r="C5" s="2"/>
      <c r="D5" s="2"/>
      <c r="E5" s="87" t="s">
        <v>451</v>
      </c>
      <c r="F5" s="87" t="s">
        <v>452</v>
      </c>
      <c r="G5" s="94">
        <f>'03'!E57</f>
        <v>3</v>
      </c>
      <c r="H5" s="87"/>
      <c r="I5" s="2"/>
      <c r="J5" s="14">
        <v>12</v>
      </c>
    </row>
    <row r="6" spans="1:48" ht="12" customHeight="1" x14ac:dyDescent="0.2">
      <c r="A6" s="162"/>
      <c r="B6" s="69" t="s">
        <v>453</v>
      </c>
      <c r="C6" s="2"/>
      <c r="D6" s="2"/>
      <c r="E6" s="87" t="s">
        <v>454</v>
      </c>
      <c r="F6" s="87" t="s">
        <v>455</v>
      </c>
      <c r="G6" s="94">
        <f>'03'!E57</f>
        <v>3</v>
      </c>
      <c r="H6" s="87"/>
      <c r="I6" s="2"/>
      <c r="J6" s="14">
        <v>12</v>
      </c>
    </row>
    <row r="7" spans="1:48" ht="12" customHeight="1" x14ac:dyDescent="0.2">
      <c r="A7" s="162"/>
      <c r="B7" s="2"/>
      <c r="C7" s="2"/>
      <c r="D7" s="2"/>
      <c r="E7" s="87" t="s">
        <v>456</v>
      </c>
      <c r="F7" s="87" t="s">
        <v>457</v>
      </c>
      <c r="G7" s="94">
        <f>'04'!E53</f>
        <v>4</v>
      </c>
      <c r="H7" s="87"/>
      <c r="I7" s="2"/>
      <c r="J7" s="14">
        <v>12</v>
      </c>
    </row>
    <row r="8" spans="1:48" ht="12" customHeight="1" x14ac:dyDescent="0.2">
      <c r="A8" s="162"/>
      <c r="B8" s="2"/>
      <c r="C8" s="2"/>
      <c r="D8" s="2"/>
      <c r="E8" s="87" t="s">
        <v>458</v>
      </c>
      <c r="F8" s="87" t="s">
        <v>459</v>
      </c>
      <c r="G8" s="94">
        <f>'04'!E53</f>
        <v>4</v>
      </c>
      <c r="H8" s="87"/>
      <c r="I8" s="2"/>
      <c r="J8" s="14">
        <v>12</v>
      </c>
      <c r="AE8" s="97"/>
      <c r="AO8" s="96"/>
    </row>
    <row r="9" spans="1:48" ht="12" customHeight="1" x14ac:dyDescent="0.2">
      <c r="A9" s="162"/>
      <c r="B9" s="2"/>
      <c r="C9" s="2"/>
      <c r="D9" s="2"/>
      <c r="E9" s="87" t="s">
        <v>460</v>
      </c>
      <c r="F9" s="87" t="s">
        <v>461</v>
      </c>
      <c r="G9" s="94">
        <f>'05'!E59</f>
        <v>5</v>
      </c>
      <c r="H9" s="87"/>
      <c r="I9" s="2"/>
      <c r="J9" s="14">
        <v>12</v>
      </c>
      <c r="AO9" s="96"/>
    </row>
    <row r="10" spans="1:48" ht="12" customHeight="1" x14ac:dyDescent="0.2">
      <c r="A10" s="162"/>
      <c r="B10" s="2"/>
      <c r="C10" s="2"/>
      <c r="D10" s="2"/>
      <c r="E10" s="87" t="s">
        <v>462</v>
      </c>
      <c r="F10" s="87" t="s">
        <v>463</v>
      </c>
      <c r="G10" s="94">
        <f>'06'!E48</f>
        <v>6</v>
      </c>
      <c r="H10" s="87"/>
      <c r="I10" s="2"/>
      <c r="J10" s="14">
        <v>12</v>
      </c>
      <c r="AE10" s="96"/>
      <c r="AF10" s="96"/>
      <c r="AG10" s="96"/>
      <c r="AH10" s="96"/>
    </row>
    <row r="11" spans="1:48" ht="12" customHeight="1" x14ac:dyDescent="0.2">
      <c r="A11" s="162"/>
      <c r="B11" s="2"/>
      <c r="C11" s="2"/>
      <c r="D11" s="2"/>
      <c r="E11" s="87" t="s">
        <v>464</v>
      </c>
      <c r="F11" s="87" t="s">
        <v>409</v>
      </c>
      <c r="G11" s="94">
        <f>'06'!E48</f>
        <v>6</v>
      </c>
      <c r="H11" s="87"/>
      <c r="I11" s="2"/>
      <c r="J11" s="14">
        <v>12</v>
      </c>
      <c r="AE11" s="96"/>
      <c r="AF11" s="96"/>
      <c r="AG11" s="96"/>
      <c r="AH11" s="96"/>
    </row>
    <row r="12" spans="1:48" ht="12" customHeight="1" x14ac:dyDescent="0.2">
      <c r="A12" s="162"/>
      <c r="B12" s="2"/>
      <c r="C12" s="2"/>
      <c r="D12" s="2"/>
      <c r="E12" s="68" t="s">
        <v>465</v>
      </c>
      <c r="F12" s="68" t="s">
        <v>411</v>
      </c>
      <c r="G12" s="122">
        <f>'07'!E50</f>
        <v>7</v>
      </c>
      <c r="H12" s="68"/>
      <c r="I12" s="2"/>
      <c r="J12" s="14">
        <v>12</v>
      </c>
      <c r="AE12" s="96"/>
      <c r="AF12" s="96"/>
      <c r="AG12" s="96"/>
      <c r="AH12" s="96"/>
      <c r="AO12" s="96"/>
    </row>
    <row r="13" spans="1:48" ht="36" customHeight="1" x14ac:dyDescent="0.2">
      <c r="A13" s="162"/>
      <c r="B13" s="2"/>
      <c r="C13" s="2"/>
      <c r="D13" s="2"/>
      <c r="E13" s="2"/>
      <c r="F13" s="2"/>
      <c r="G13" s="123"/>
      <c r="H13" s="2"/>
      <c r="I13" s="2"/>
      <c r="J13" s="14">
        <v>36</v>
      </c>
      <c r="AE13" s="96"/>
      <c r="AF13" s="96"/>
      <c r="AG13" s="96"/>
      <c r="AH13" s="96"/>
    </row>
    <row r="14" spans="1:48" ht="12" customHeight="1" x14ac:dyDescent="0.2">
      <c r="A14" s="162"/>
      <c r="B14" s="80" t="s">
        <v>466</v>
      </c>
      <c r="C14" s="68"/>
      <c r="D14" s="68"/>
      <c r="E14" s="1" t="s">
        <v>467</v>
      </c>
      <c r="F14" s="87" t="s">
        <v>468</v>
      </c>
      <c r="G14" s="94">
        <f>'08'!E62</f>
        <v>8</v>
      </c>
      <c r="H14" s="87"/>
      <c r="I14" s="2"/>
      <c r="J14" s="14">
        <v>12</v>
      </c>
      <c r="AE14" s="96"/>
      <c r="AF14" s="96"/>
      <c r="AG14" s="96"/>
      <c r="AH14" s="96"/>
    </row>
    <row r="15" spans="1:48" ht="12" customHeight="1" x14ac:dyDescent="0.2">
      <c r="A15" s="162"/>
      <c r="B15" s="69" t="s">
        <v>469</v>
      </c>
      <c r="C15" s="2"/>
      <c r="D15" s="2"/>
      <c r="E15" s="87" t="s">
        <v>470</v>
      </c>
      <c r="F15" s="87" t="s">
        <v>471</v>
      </c>
      <c r="G15" s="94">
        <f>'08'!E62</f>
        <v>8</v>
      </c>
      <c r="H15" s="87"/>
      <c r="I15" s="2"/>
      <c r="J15" s="14">
        <v>12</v>
      </c>
      <c r="AE15" s="96"/>
      <c r="AF15" s="96"/>
      <c r="AG15" s="96"/>
      <c r="AH15" s="96"/>
      <c r="AO15" s="96"/>
    </row>
    <row r="16" spans="1:48" ht="12" customHeight="1" x14ac:dyDescent="0.2">
      <c r="A16" s="162"/>
      <c r="B16" s="69" t="s">
        <v>453</v>
      </c>
      <c r="C16" s="2"/>
      <c r="D16" s="2"/>
      <c r="E16" s="87" t="s">
        <v>472</v>
      </c>
      <c r="F16" s="87" t="s">
        <v>457</v>
      </c>
      <c r="G16" s="94">
        <f>'08'!E62</f>
        <v>8</v>
      </c>
      <c r="H16" s="87"/>
      <c r="I16" s="2"/>
      <c r="J16" s="14">
        <v>12</v>
      </c>
      <c r="AE16" s="96"/>
      <c r="AF16" s="96"/>
      <c r="AG16" s="96"/>
      <c r="AH16" s="96"/>
      <c r="AO16" s="96"/>
    </row>
    <row r="17" spans="1:46" ht="12" customHeight="1" x14ac:dyDescent="0.2">
      <c r="A17" s="162"/>
      <c r="B17" s="2"/>
      <c r="C17" s="2"/>
      <c r="D17" s="2"/>
      <c r="E17" s="87" t="s">
        <v>473</v>
      </c>
      <c r="F17" s="87" t="s">
        <v>474</v>
      </c>
      <c r="G17" s="94">
        <f>'09'!E63</f>
        <v>9</v>
      </c>
      <c r="H17" s="87"/>
      <c r="I17" s="2"/>
      <c r="J17" s="14">
        <v>12</v>
      </c>
      <c r="AE17" s="96"/>
      <c r="AF17" s="96"/>
      <c r="AG17" s="96"/>
      <c r="AH17" s="96"/>
      <c r="AO17" s="96"/>
    </row>
    <row r="18" spans="1:46" ht="12" customHeight="1" x14ac:dyDescent="0.2">
      <c r="A18" s="162"/>
      <c r="B18" s="2"/>
      <c r="C18" s="2"/>
      <c r="D18" s="2"/>
      <c r="E18" s="87" t="s">
        <v>475</v>
      </c>
      <c r="F18" s="87" t="s">
        <v>487</v>
      </c>
      <c r="G18" s="94">
        <f>'09'!E63</f>
        <v>9</v>
      </c>
      <c r="H18" s="87"/>
      <c r="I18" s="2"/>
      <c r="J18" s="14">
        <v>12</v>
      </c>
      <c r="AE18" s="96"/>
      <c r="AF18" s="96"/>
      <c r="AG18" s="96"/>
      <c r="AH18" s="96"/>
      <c r="AO18" s="96"/>
    </row>
    <row r="19" spans="1:46" ht="12" customHeight="1" x14ac:dyDescent="0.2">
      <c r="A19" s="162"/>
      <c r="B19" s="2"/>
      <c r="C19" s="2"/>
      <c r="D19" s="2"/>
      <c r="E19" s="87" t="s">
        <v>488</v>
      </c>
      <c r="F19" s="87" t="s">
        <v>489</v>
      </c>
      <c r="G19" s="94" t="str">
        <f>'10'!E63</f>
        <v>10</v>
      </c>
      <c r="H19" s="87"/>
      <c r="I19" s="2"/>
      <c r="J19" s="14">
        <v>12</v>
      </c>
      <c r="AE19" s="96"/>
      <c r="AF19" s="96"/>
      <c r="AG19" s="96"/>
      <c r="AH19" s="96"/>
    </row>
    <row r="20" spans="1:46" ht="12" customHeight="1" x14ac:dyDescent="0.2">
      <c r="A20" s="162"/>
      <c r="B20" s="2"/>
      <c r="C20" s="2"/>
      <c r="D20" s="2"/>
      <c r="E20" s="87" t="s">
        <v>490</v>
      </c>
      <c r="F20" s="87" t="s">
        <v>491</v>
      </c>
      <c r="G20" s="94" t="str">
        <f>'11'!E63</f>
        <v>11</v>
      </c>
      <c r="H20" s="87"/>
      <c r="I20" s="2"/>
      <c r="J20" s="14">
        <v>12</v>
      </c>
      <c r="AE20" s="96"/>
      <c r="AF20" s="96"/>
      <c r="AG20" s="96"/>
      <c r="AH20" s="96"/>
      <c r="AO20" s="96"/>
    </row>
    <row r="21" spans="1:46" ht="12" customHeight="1" x14ac:dyDescent="0.2">
      <c r="A21" s="162"/>
      <c r="B21" s="2"/>
      <c r="C21" s="2"/>
      <c r="D21" s="2"/>
      <c r="E21" s="87" t="s">
        <v>492</v>
      </c>
      <c r="F21" s="87" t="s">
        <v>493</v>
      </c>
      <c r="G21" s="94" t="str">
        <f>'11'!E63</f>
        <v>11</v>
      </c>
      <c r="H21" s="87"/>
      <c r="I21" s="2"/>
      <c r="J21" s="14">
        <v>12</v>
      </c>
      <c r="AE21" s="96"/>
      <c r="AF21" s="96"/>
      <c r="AG21" s="96"/>
      <c r="AH21" s="96"/>
      <c r="AT21" s="98"/>
    </row>
    <row r="22" spans="1:46" ht="12" customHeight="1" x14ac:dyDescent="0.2">
      <c r="A22" s="162"/>
      <c r="B22" s="2"/>
      <c r="C22" s="2"/>
      <c r="D22" s="2"/>
      <c r="E22" s="87" t="s">
        <v>494</v>
      </c>
      <c r="F22" s="87" t="s">
        <v>495</v>
      </c>
      <c r="G22" s="94" t="str">
        <f>'11'!E63</f>
        <v>11</v>
      </c>
      <c r="H22" s="87"/>
      <c r="I22" s="2"/>
      <c r="J22" s="14">
        <v>12</v>
      </c>
      <c r="AG22" s="96"/>
      <c r="AH22" s="96"/>
      <c r="AT22" s="98"/>
    </row>
    <row r="23" spans="1:46" ht="12" customHeight="1" x14ac:dyDescent="0.2">
      <c r="A23" s="162"/>
      <c r="B23" s="2"/>
      <c r="C23" s="2"/>
      <c r="D23" s="2"/>
      <c r="E23" s="87" t="s">
        <v>496</v>
      </c>
      <c r="F23" s="87" t="s">
        <v>497</v>
      </c>
      <c r="G23" s="94" t="str">
        <f>'11'!E63</f>
        <v>11</v>
      </c>
      <c r="H23" s="87"/>
      <c r="I23" s="2"/>
      <c r="J23" s="14">
        <v>12</v>
      </c>
      <c r="AG23" s="96"/>
      <c r="AH23" s="96"/>
      <c r="AO23" s="99"/>
    </row>
    <row r="24" spans="1:46" ht="12" customHeight="1" x14ac:dyDescent="0.2">
      <c r="A24" s="162"/>
      <c r="B24" s="2"/>
      <c r="C24" s="2"/>
      <c r="D24" s="2"/>
      <c r="E24" s="87" t="s">
        <v>498</v>
      </c>
      <c r="F24" s="87" t="s">
        <v>499</v>
      </c>
      <c r="G24" s="94" t="str">
        <f>'11'!E63</f>
        <v>11</v>
      </c>
      <c r="H24" s="87"/>
      <c r="I24" s="2"/>
      <c r="J24" s="14">
        <v>12</v>
      </c>
      <c r="AG24" s="96"/>
      <c r="AH24" s="96"/>
      <c r="AO24" s="96"/>
    </row>
    <row r="25" spans="1:46" ht="12" customHeight="1" x14ac:dyDescent="0.2">
      <c r="A25" s="162"/>
      <c r="B25" s="2"/>
      <c r="C25" s="2"/>
      <c r="D25" s="2"/>
      <c r="E25" s="87" t="s">
        <v>500</v>
      </c>
      <c r="F25" s="87" t="s">
        <v>501</v>
      </c>
      <c r="G25" s="94" t="str">
        <f>'12'!E63</f>
        <v>12</v>
      </c>
      <c r="H25" s="87"/>
      <c r="I25" s="2"/>
      <c r="J25" s="14">
        <v>12</v>
      </c>
      <c r="AG25" s="96"/>
      <c r="AH25" s="96"/>
      <c r="AO25" s="96"/>
    </row>
    <row r="26" spans="1:46" ht="12" customHeight="1" x14ac:dyDescent="0.2">
      <c r="A26" s="162"/>
      <c r="B26" s="2"/>
      <c r="C26" s="2"/>
      <c r="D26" s="2"/>
      <c r="E26" s="87" t="s">
        <v>502</v>
      </c>
      <c r="F26" s="87" t="s">
        <v>503</v>
      </c>
      <c r="G26" s="94" t="str">
        <f>'13'!E63</f>
        <v>13</v>
      </c>
      <c r="H26" s="87"/>
      <c r="I26" s="2"/>
      <c r="J26" s="14">
        <v>12</v>
      </c>
      <c r="AG26" s="96"/>
      <c r="AH26" s="96"/>
    </row>
    <row r="27" spans="1:46" ht="12" customHeight="1" x14ac:dyDescent="0.2">
      <c r="A27" s="162"/>
      <c r="B27" s="2"/>
      <c r="C27" s="2"/>
      <c r="D27" s="2"/>
      <c r="E27" s="87" t="s">
        <v>509</v>
      </c>
      <c r="F27" s="87" t="s">
        <v>510</v>
      </c>
      <c r="G27" s="94" t="str">
        <f>'13'!E63</f>
        <v>13</v>
      </c>
      <c r="H27" s="87"/>
      <c r="I27" s="2"/>
      <c r="J27" s="14">
        <v>12</v>
      </c>
      <c r="AG27" s="96"/>
      <c r="AH27" s="96"/>
    </row>
    <row r="28" spans="1:46" ht="12" customHeight="1" x14ac:dyDescent="0.2">
      <c r="A28" s="162"/>
      <c r="B28" s="2"/>
      <c r="C28" s="2"/>
      <c r="D28" s="2"/>
      <c r="E28" s="87" t="s">
        <v>511</v>
      </c>
      <c r="F28" s="87" t="s">
        <v>512</v>
      </c>
      <c r="G28" s="94" t="str">
        <f>'13'!E63</f>
        <v>13</v>
      </c>
      <c r="H28" s="87"/>
      <c r="I28" s="2"/>
      <c r="J28" s="14">
        <v>12</v>
      </c>
      <c r="AG28" s="96"/>
      <c r="AH28" s="96"/>
      <c r="AO28" s="96"/>
    </row>
    <row r="29" spans="1:46" ht="12" customHeight="1" x14ac:dyDescent="0.2">
      <c r="A29" s="162"/>
      <c r="B29" s="2"/>
      <c r="C29" s="2"/>
      <c r="D29" s="2"/>
      <c r="E29" s="87" t="s">
        <v>513</v>
      </c>
      <c r="F29" s="87" t="s">
        <v>514</v>
      </c>
      <c r="G29" s="94" t="str">
        <f>'13'!E63</f>
        <v>13</v>
      </c>
      <c r="H29" s="87"/>
      <c r="I29" s="2"/>
      <c r="J29" s="14">
        <v>12</v>
      </c>
      <c r="AG29" s="96"/>
      <c r="AH29" s="96"/>
    </row>
    <row r="30" spans="1:46" ht="12" customHeight="1" x14ac:dyDescent="0.2">
      <c r="A30" s="162"/>
      <c r="B30" s="2"/>
      <c r="C30" s="2"/>
      <c r="D30" s="2"/>
      <c r="E30" s="87" t="s">
        <v>515</v>
      </c>
      <c r="F30" s="87" t="s">
        <v>516</v>
      </c>
      <c r="G30" s="94" t="str">
        <f>'13'!E63</f>
        <v>13</v>
      </c>
      <c r="H30" s="87"/>
      <c r="I30" s="2"/>
      <c r="J30" s="14">
        <v>12</v>
      </c>
      <c r="AG30" s="96"/>
      <c r="AH30" s="96"/>
      <c r="AO30" s="96"/>
    </row>
    <row r="31" spans="1:46" ht="12" customHeight="1" x14ac:dyDescent="0.2">
      <c r="A31" s="162"/>
      <c r="B31" s="2"/>
      <c r="C31" s="2"/>
      <c r="D31" s="2"/>
      <c r="E31" s="87" t="s">
        <v>517</v>
      </c>
      <c r="F31" s="87" t="s">
        <v>518</v>
      </c>
      <c r="G31" s="94" t="str">
        <f>'14'!E63</f>
        <v>14</v>
      </c>
      <c r="H31" s="87"/>
      <c r="I31" s="2"/>
      <c r="J31" s="14">
        <v>12</v>
      </c>
      <c r="AG31" s="96"/>
      <c r="AH31" s="96"/>
    </row>
    <row r="32" spans="1:46" ht="12" customHeight="1" x14ac:dyDescent="0.2">
      <c r="A32" s="162"/>
      <c r="B32" s="2"/>
      <c r="C32" s="2"/>
      <c r="D32" s="2"/>
      <c r="E32" s="68" t="s">
        <v>519</v>
      </c>
      <c r="F32" s="68" t="s">
        <v>520</v>
      </c>
      <c r="G32" s="122" t="str">
        <f>'14'!E63</f>
        <v>14</v>
      </c>
      <c r="H32" s="68"/>
      <c r="I32" s="2"/>
      <c r="J32" s="14">
        <v>12</v>
      </c>
      <c r="AG32" s="96"/>
      <c r="AH32" s="96"/>
    </row>
    <row r="33" spans="1:34" ht="36" customHeight="1" x14ac:dyDescent="0.2">
      <c r="A33" s="162"/>
      <c r="B33" s="2"/>
      <c r="C33" s="2"/>
      <c r="D33" s="2"/>
      <c r="E33" s="2"/>
      <c r="F33" s="2"/>
      <c r="G33" s="123"/>
      <c r="H33" s="2"/>
      <c r="I33" s="2"/>
      <c r="J33" s="14">
        <v>36</v>
      </c>
      <c r="AG33" s="96"/>
      <c r="AH33" s="96"/>
    </row>
    <row r="34" spans="1:34" ht="12" customHeight="1" x14ac:dyDescent="0.2">
      <c r="A34" s="162"/>
      <c r="B34" s="80" t="s">
        <v>521</v>
      </c>
      <c r="C34" s="68"/>
      <c r="D34" s="68"/>
      <c r="E34" s="87" t="s">
        <v>448</v>
      </c>
      <c r="F34" s="87" t="s">
        <v>522</v>
      </c>
      <c r="G34" s="111" t="str">
        <f>IF('15'!E28="","",'15'!E28)</f>
        <v>15</v>
      </c>
      <c r="H34" s="87"/>
      <c r="I34" s="2"/>
      <c r="J34" s="14">
        <v>12</v>
      </c>
      <c r="AE34" s="96"/>
      <c r="AF34" s="96"/>
      <c r="AG34" s="96"/>
      <c r="AH34" s="96"/>
    </row>
    <row r="35" spans="1:34" ht="12" customHeight="1" x14ac:dyDescent="0.2">
      <c r="A35" s="162"/>
      <c r="B35" s="2"/>
      <c r="C35" s="2"/>
      <c r="D35" s="2"/>
      <c r="E35" s="87" t="s">
        <v>451</v>
      </c>
      <c r="F35" s="87" t="s">
        <v>523</v>
      </c>
      <c r="G35" s="111" t="str">
        <f>IF('17'!E31="","",'17'!E31)</f>
        <v>17</v>
      </c>
      <c r="H35" s="87"/>
      <c r="I35" s="2"/>
      <c r="J35" s="14">
        <v>12</v>
      </c>
      <c r="AE35" s="96"/>
      <c r="AF35" s="96"/>
      <c r="AG35" s="96"/>
      <c r="AH35" s="96"/>
    </row>
    <row r="36" spans="1:34" ht="12" customHeight="1" x14ac:dyDescent="0.2">
      <c r="A36" s="162"/>
      <c r="B36" s="2"/>
      <c r="C36" s="2"/>
      <c r="D36" s="2"/>
      <c r="E36" s="87" t="s">
        <v>454</v>
      </c>
      <c r="F36" s="87" t="s">
        <v>459</v>
      </c>
      <c r="G36" s="111" t="str">
        <f>IF('19'!E26="","",'19'!E26)</f>
        <v>19</v>
      </c>
      <c r="H36" s="87"/>
      <c r="I36" s="2"/>
      <c r="J36" s="14">
        <v>12</v>
      </c>
    </row>
    <row r="37" spans="1:34" ht="12" customHeight="1" x14ac:dyDescent="0.2">
      <c r="A37" s="162"/>
      <c r="B37" s="2"/>
      <c r="C37" s="2"/>
      <c r="D37" s="2"/>
      <c r="E37" s="68" t="s">
        <v>456</v>
      </c>
      <c r="F37" s="68" t="s">
        <v>405</v>
      </c>
      <c r="G37" s="111" t="str">
        <f>IF('23'!E44="","",'23'!E44)</f>
        <v>23</v>
      </c>
      <c r="H37" s="68"/>
      <c r="I37" s="2"/>
      <c r="J37" s="14">
        <v>12</v>
      </c>
    </row>
    <row r="38" spans="1:34" ht="173.1" customHeight="1" x14ac:dyDescent="0.2">
      <c r="A38" s="162"/>
      <c r="B38" s="2"/>
      <c r="C38" s="2"/>
      <c r="D38" s="2"/>
      <c r="E38" s="2"/>
      <c r="F38" s="2"/>
      <c r="G38" s="2"/>
      <c r="H38" s="2"/>
      <c r="I38" s="2"/>
      <c r="J38" s="14">
        <v>173</v>
      </c>
    </row>
    <row r="39" spans="1:34" ht="15" customHeight="1" x14ac:dyDescent="0.2">
      <c r="A39" s="162"/>
      <c r="B39" s="2"/>
      <c r="C39" s="2"/>
      <c r="D39" s="2"/>
      <c r="E39" s="2"/>
      <c r="F39" s="2"/>
      <c r="G39" s="2"/>
      <c r="H39" s="2"/>
      <c r="I39" s="2"/>
      <c r="J39" s="14">
        <v>15</v>
      </c>
    </row>
    <row r="40" spans="1:34" ht="15" customHeight="1" x14ac:dyDescent="0.2">
      <c r="A40" s="162"/>
      <c r="B40" s="2"/>
      <c r="C40" s="2"/>
      <c r="D40" s="2"/>
      <c r="E40" s="2"/>
      <c r="F40" s="2"/>
      <c r="G40" s="2"/>
      <c r="H40" s="2"/>
      <c r="I40" s="2"/>
      <c r="J40" s="14">
        <v>15</v>
      </c>
    </row>
    <row r="41" spans="1:34" ht="30" customHeight="1" x14ac:dyDescent="0.2">
      <c r="A41" s="162"/>
      <c r="B41" s="2"/>
      <c r="C41" s="2"/>
      <c r="D41" s="2"/>
      <c r="E41" s="2"/>
      <c r="F41" s="2"/>
      <c r="G41" s="2"/>
      <c r="H41" s="2"/>
      <c r="I41" s="2"/>
      <c r="J41" s="14">
        <v>30</v>
      </c>
    </row>
    <row r="42" spans="1:34" ht="15" customHeight="1" x14ac:dyDescent="0.2">
      <c r="A42" s="162"/>
      <c r="B42" s="2"/>
      <c r="C42" s="2"/>
      <c r="D42" s="2"/>
      <c r="E42" s="79">
        <v>2</v>
      </c>
      <c r="F42" s="67"/>
      <c r="G42" s="67"/>
      <c r="H42" s="67" t="str">
        <f>Inhalt!$AB$3</f>
        <v>Aegerter &amp; Bosshardt AG, Basel    © sia / dg-informatik 1012 5.0.0-1132</v>
      </c>
      <c r="I42" s="2"/>
      <c r="J42" s="14">
        <v>15</v>
      </c>
      <c r="K42" s="14">
        <f>SUM(J2:J42)</f>
        <v>744</v>
      </c>
    </row>
    <row r="43" spans="1:34" ht="14.65" customHeight="1" x14ac:dyDescent="0.2">
      <c r="A43" s="162" t="s">
        <v>442</v>
      </c>
      <c r="B43" s="2"/>
      <c r="C43" s="2"/>
      <c r="D43" s="2"/>
      <c r="E43" s="2"/>
      <c r="F43" s="2"/>
      <c r="G43" s="2"/>
      <c r="H43" s="2"/>
      <c r="I43" s="2"/>
    </row>
    <row r="44" spans="1:34" hidden="1" x14ac:dyDescent="0.2">
      <c r="B44" s="14">
        <v>13.5</v>
      </c>
      <c r="C44" s="14">
        <v>3</v>
      </c>
      <c r="D44" s="14">
        <v>1</v>
      </c>
      <c r="E44" s="14">
        <v>2</v>
      </c>
      <c r="F44" s="14">
        <v>54</v>
      </c>
      <c r="G44" s="14">
        <v>11</v>
      </c>
      <c r="H44" s="14">
        <v>1.5</v>
      </c>
    </row>
    <row r="45" spans="1:34" hidden="1" x14ac:dyDescent="0.2">
      <c r="G45" s="174">
        <f>SUM(B44:H44)</f>
        <v>86</v>
      </c>
      <c r="H45" s="174"/>
    </row>
  </sheetData>
  <sheetProtection password="D721" sheet="1" objects="1" scenarios="1" selectLockedCells="1"/>
  <mergeCells count="1">
    <mergeCell ref="G45:H45"/>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7">
    <pageSetUpPr autoPageBreaks="0" fitToPage="1"/>
  </sheetPr>
  <dimension ref="A1:EZ64"/>
  <sheetViews>
    <sheetView showGridLines="0" showRowColHeaders="0" zoomScaleNormal="100" zoomScaleSheetLayoutView="100" workbookViewId="0">
      <selection activeCell="E22" sqref="E22:K22"/>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28515625" style="14" customWidth="1"/>
    <col min="7" max="7" width="1.7109375" style="14" customWidth="1"/>
    <col min="8" max="8" width="2.140625" style="14" customWidth="1"/>
    <col min="9" max="9" width="10.7109375" style="14" customWidth="1"/>
    <col min="10" max="10" width="2.140625" style="14" customWidth="1"/>
    <col min="11" max="11" width="10.7109375" style="14" customWidth="1"/>
    <col min="12" max="12" width="2.140625" style="14" customWidth="1"/>
    <col min="13" max="13" width="12.28515625" style="14" customWidth="1"/>
    <col min="14" max="14" width="5" style="14" customWidth="1"/>
    <col min="15" max="16" width="4.7109375" style="14" hidden="1" customWidth="1"/>
    <col min="17" max="29" width="9.7109375" style="14" hidden="1" customWidth="1"/>
    <col min="30" max="30" width="2.7109375" style="14" customWidth="1"/>
    <col min="31" max="33" width="9.7109375" style="14" customWidth="1"/>
    <col min="34"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c r="L1" s="2"/>
      <c r="M1" s="2"/>
      <c r="N1" s="2" t="s">
        <v>442</v>
      </c>
      <c r="AF1" s="96"/>
      <c r="AK1" s="155"/>
      <c r="AO1" s="96"/>
      <c r="AP1" s="96"/>
      <c r="AQ1" s="96"/>
      <c r="AR1" s="96"/>
      <c r="AT1" s="141" t="s">
        <v>646</v>
      </c>
    </row>
    <row r="2" spans="1:48" ht="12" customHeight="1" x14ac:dyDescent="0.2">
      <c r="A2" s="162"/>
      <c r="B2" s="2"/>
      <c r="C2" s="92" t="s">
        <v>451</v>
      </c>
      <c r="D2" s="2"/>
      <c r="E2" s="69" t="s">
        <v>735</v>
      </c>
      <c r="F2" s="85"/>
      <c r="G2" s="85"/>
      <c r="H2" s="85"/>
      <c r="I2" s="85"/>
      <c r="J2" s="85"/>
      <c r="K2" s="85"/>
      <c r="L2" s="85"/>
      <c r="M2" s="2"/>
      <c r="N2" s="2"/>
      <c r="O2" s="14">
        <v>12</v>
      </c>
    </row>
    <row r="3" spans="1:48" ht="12" customHeight="1" x14ac:dyDescent="0.2">
      <c r="A3" s="162"/>
      <c r="B3" s="2"/>
      <c r="C3" s="2"/>
      <c r="D3" s="2"/>
      <c r="E3" s="2"/>
      <c r="F3" s="2"/>
      <c r="G3" s="2"/>
      <c r="H3" s="2"/>
      <c r="I3" s="2"/>
      <c r="J3" s="2"/>
      <c r="K3" s="2"/>
      <c r="L3" s="2"/>
      <c r="M3" s="2"/>
      <c r="N3" s="2"/>
      <c r="O3" s="14">
        <v>12</v>
      </c>
    </row>
    <row r="4" spans="1:48" ht="12" customHeight="1" x14ac:dyDescent="0.2">
      <c r="A4" s="162"/>
      <c r="B4" s="2"/>
      <c r="C4" s="2"/>
      <c r="D4" s="2"/>
      <c r="E4" s="2" t="s">
        <v>399</v>
      </c>
      <c r="F4" s="85"/>
      <c r="G4" s="81" t="s">
        <v>397</v>
      </c>
      <c r="H4" s="86" t="str">
        <f>IF($AT$4=TRUE,CHAR(110),CHAR(111))</f>
        <v>o</v>
      </c>
      <c r="I4" s="114" t="s">
        <v>686</v>
      </c>
      <c r="J4" s="86" t="str">
        <f>IF($AU$4=TRUE,CHAR(110),CHAR(111))</f>
        <v>o</v>
      </c>
      <c r="K4" s="114" t="s">
        <v>729</v>
      </c>
      <c r="L4" s="86" t="str">
        <f>IF($AV$4=TRUE,CHAR(110),CHAR(111))</f>
        <v>o</v>
      </c>
      <c r="M4" s="114" t="s">
        <v>728</v>
      </c>
      <c r="N4" s="2"/>
      <c r="O4" s="14">
        <v>12</v>
      </c>
      <c r="AO4" s="96"/>
      <c r="AP4" s="96"/>
      <c r="AQ4" s="96"/>
      <c r="AT4" s="76" t="b">
        <v>0</v>
      </c>
      <c r="AU4" s="76" t="b">
        <v>0</v>
      </c>
      <c r="AV4" s="76" t="b">
        <v>0</v>
      </c>
    </row>
    <row r="5" spans="1:48" ht="12" customHeight="1" x14ac:dyDescent="0.2">
      <c r="A5" s="162"/>
      <c r="B5" s="2"/>
      <c r="C5" s="2"/>
      <c r="D5" s="2"/>
      <c r="E5" s="2"/>
      <c r="F5" s="2"/>
      <c r="G5" s="2"/>
      <c r="H5" s="2"/>
      <c r="I5" s="114" t="s">
        <v>726</v>
      </c>
      <c r="J5" s="2"/>
      <c r="K5" s="114" t="str">
        <f>'01'!AE3</f>
        <v>CHF</v>
      </c>
      <c r="L5" s="2"/>
      <c r="M5" s="114" t="str">
        <f>K5</f>
        <v>CHF</v>
      </c>
      <c r="N5" s="2"/>
      <c r="O5" s="14">
        <v>12</v>
      </c>
    </row>
    <row r="6" spans="1:48" ht="12" customHeight="1" x14ac:dyDescent="0.2">
      <c r="A6" s="162"/>
      <c r="B6" s="2"/>
      <c r="C6" s="2"/>
      <c r="D6" s="2"/>
      <c r="E6" s="2"/>
      <c r="F6" s="2"/>
      <c r="G6" s="2"/>
      <c r="H6" s="2"/>
      <c r="I6" s="114" t="s">
        <v>727</v>
      </c>
      <c r="J6" s="2"/>
      <c r="K6" s="2"/>
      <c r="L6" s="2"/>
      <c r="M6" s="2"/>
      <c r="N6" s="2"/>
      <c r="O6" s="14">
        <v>12</v>
      </c>
    </row>
    <row r="7" spans="1:48" ht="12" customHeight="1" x14ac:dyDescent="0.2">
      <c r="A7" s="162"/>
      <c r="B7" s="2"/>
      <c r="C7" s="2"/>
      <c r="D7" s="2"/>
      <c r="E7" s="2" t="s">
        <v>113</v>
      </c>
      <c r="F7" s="2"/>
      <c r="G7" s="2"/>
      <c r="H7" s="2"/>
      <c r="I7" s="2"/>
      <c r="J7" s="2"/>
      <c r="K7" s="2"/>
      <c r="L7" s="2"/>
      <c r="M7" s="2"/>
      <c r="N7" s="2"/>
      <c r="O7" s="14">
        <v>12</v>
      </c>
    </row>
    <row r="8" spans="1:48" ht="12" customHeight="1" x14ac:dyDescent="0.2">
      <c r="A8" s="162"/>
      <c r="B8" s="2"/>
      <c r="C8" s="2"/>
      <c r="D8" s="2"/>
      <c r="E8" s="194" t="s">
        <v>114</v>
      </c>
      <c r="F8" s="194"/>
      <c r="G8" s="194"/>
      <c r="H8" s="194"/>
      <c r="I8" s="150" t="s">
        <v>834</v>
      </c>
      <c r="J8" s="2"/>
      <c r="K8" s="112"/>
      <c r="L8" s="2"/>
      <c r="M8" s="112"/>
      <c r="N8" s="2"/>
      <c r="O8" s="14">
        <v>12</v>
      </c>
      <c r="AE8" s="97" t="s">
        <v>59</v>
      </c>
      <c r="AO8" s="96"/>
    </row>
    <row r="9" spans="1:48" ht="12" customHeight="1" x14ac:dyDescent="0.2">
      <c r="A9" s="162"/>
      <c r="B9" s="2"/>
      <c r="C9" s="2"/>
      <c r="D9" s="2"/>
      <c r="E9" s="2"/>
      <c r="F9" s="2"/>
      <c r="G9" s="2"/>
      <c r="H9" s="2"/>
      <c r="I9" s="2"/>
      <c r="J9" s="2"/>
      <c r="K9" s="2"/>
      <c r="L9" s="2"/>
      <c r="M9" s="2"/>
      <c r="N9" s="2"/>
      <c r="O9" s="14">
        <v>12</v>
      </c>
      <c r="AO9" s="96"/>
    </row>
    <row r="10" spans="1:48" ht="12" customHeight="1" x14ac:dyDescent="0.2">
      <c r="A10" s="162"/>
      <c r="B10" s="2"/>
      <c r="C10" s="2"/>
      <c r="D10" s="2"/>
      <c r="E10" s="2" t="s">
        <v>731</v>
      </c>
      <c r="F10" s="2"/>
      <c r="G10" s="2"/>
      <c r="H10" s="2"/>
      <c r="I10" s="166" t="s">
        <v>834</v>
      </c>
      <c r="J10" s="2"/>
      <c r="K10" s="112"/>
      <c r="L10" s="2"/>
      <c r="M10" s="112"/>
      <c r="N10" s="2"/>
      <c r="O10" s="14">
        <v>12</v>
      </c>
      <c r="AE10" s="96"/>
      <c r="AF10" s="96"/>
      <c r="AG10" s="96"/>
      <c r="AH10" s="96"/>
    </row>
    <row r="11" spans="1:48" ht="12" customHeight="1" x14ac:dyDescent="0.2">
      <c r="A11" s="162"/>
      <c r="B11" s="2"/>
      <c r="C11" s="2"/>
      <c r="D11" s="2"/>
      <c r="E11" s="2"/>
      <c r="F11" s="2"/>
      <c r="G11" s="2"/>
      <c r="H11" s="2"/>
      <c r="I11" s="2"/>
      <c r="J11" s="2"/>
      <c r="K11" s="2"/>
      <c r="L11" s="2"/>
      <c r="M11" s="2"/>
      <c r="N11" s="2"/>
      <c r="O11" s="14">
        <v>12</v>
      </c>
      <c r="AE11" s="96"/>
      <c r="AF11" s="96"/>
      <c r="AG11" s="96"/>
      <c r="AH11" s="96"/>
    </row>
    <row r="12" spans="1:48" ht="12" customHeight="1" x14ac:dyDescent="0.2">
      <c r="A12" s="162"/>
      <c r="B12" s="2"/>
      <c r="C12" s="2"/>
      <c r="D12" s="2"/>
      <c r="E12" s="2" t="s">
        <v>732</v>
      </c>
      <c r="F12" s="2"/>
      <c r="G12" s="2"/>
      <c r="H12" s="2"/>
      <c r="I12" s="166" t="s">
        <v>834</v>
      </c>
      <c r="J12" s="2"/>
      <c r="K12" s="112"/>
      <c r="L12" s="2"/>
      <c r="M12" s="112"/>
      <c r="N12" s="2"/>
      <c r="O12" s="14">
        <v>12</v>
      </c>
      <c r="AE12" s="96"/>
      <c r="AF12" s="96"/>
      <c r="AG12" s="96"/>
      <c r="AH12" s="96"/>
      <c r="AO12" s="96"/>
    </row>
    <row r="13" spans="1:48" ht="12" customHeight="1" x14ac:dyDescent="0.2">
      <c r="A13" s="162"/>
      <c r="B13" s="2"/>
      <c r="C13" s="2"/>
      <c r="D13" s="2"/>
      <c r="E13" s="2"/>
      <c r="F13" s="2"/>
      <c r="G13" s="2"/>
      <c r="H13" s="2"/>
      <c r="I13" s="2"/>
      <c r="J13" s="2"/>
      <c r="K13" s="2"/>
      <c r="L13" s="2"/>
      <c r="M13" s="2"/>
      <c r="N13" s="2"/>
      <c r="O13" s="14">
        <v>12</v>
      </c>
      <c r="AE13" s="96"/>
      <c r="AF13" s="96"/>
      <c r="AG13" s="96"/>
      <c r="AH13" s="96"/>
    </row>
    <row r="14" spans="1:48" ht="12" customHeight="1" x14ac:dyDescent="0.2">
      <c r="A14" s="162"/>
      <c r="B14" s="2"/>
      <c r="C14" s="2"/>
      <c r="D14" s="2"/>
      <c r="E14" s="2" t="s">
        <v>733</v>
      </c>
      <c r="F14" s="2"/>
      <c r="G14" s="2"/>
      <c r="H14" s="2"/>
      <c r="I14" s="166" t="s">
        <v>834</v>
      </c>
      <c r="J14" s="2"/>
      <c r="K14" s="112"/>
      <c r="L14" s="2"/>
      <c r="M14" s="112"/>
      <c r="N14" s="2"/>
      <c r="O14" s="14">
        <v>12</v>
      </c>
      <c r="AE14" s="96"/>
      <c r="AF14" s="96"/>
      <c r="AG14" s="96"/>
      <c r="AH14" s="96"/>
    </row>
    <row r="15" spans="1:48" ht="12" customHeight="1" x14ac:dyDescent="0.2">
      <c r="A15" s="162"/>
      <c r="B15" s="2"/>
      <c r="C15" s="2"/>
      <c r="D15" s="2"/>
      <c r="E15" s="2" t="s">
        <v>734</v>
      </c>
      <c r="F15" s="2"/>
      <c r="G15" s="2"/>
      <c r="H15" s="2"/>
      <c r="I15" s="2"/>
      <c r="J15" s="2"/>
      <c r="K15" s="2"/>
      <c r="L15" s="2"/>
      <c r="M15" s="2"/>
      <c r="N15" s="2"/>
      <c r="O15" s="14">
        <v>12</v>
      </c>
      <c r="AE15" s="96"/>
      <c r="AF15" s="96"/>
      <c r="AG15" s="96"/>
      <c r="AH15" s="96"/>
      <c r="AO15" s="96"/>
    </row>
    <row r="16" spans="1:48" ht="12" customHeight="1" x14ac:dyDescent="0.2">
      <c r="A16" s="162"/>
      <c r="B16" s="2"/>
      <c r="C16" s="2"/>
      <c r="D16" s="2"/>
      <c r="E16" s="2"/>
      <c r="F16" s="2"/>
      <c r="G16" s="2"/>
      <c r="H16" s="2"/>
      <c r="I16" s="2"/>
      <c r="J16" s="2"/>
      <c r="K16" s="2"/>
      <c r="L16" s="2"/>
      <c r="M16" s="2"/>
      <c r="N16" s="2"/>
      <c r="O16" s="14">
        <v>12</v>
      </c>
      <c r="AE16" s="96"/>
      <c r="AF16" s="96"/>
      <c r="AG16" s="96"/>
      <c r="AH16" s="96"/>
      <c r="AO16" s="96"/>
    </row>
    <row r="17" spans="1:41" ht="12" customHeight="1" x14ac:dyDescent="0.2">
      <c r="A17" s="162"/>
      <c r="B17" s="2"/>
      <c r="C17" s="92" t="s">
        <v>454</v>
      </c>
      <c r="D17" s="2"/>
      <c r="E17" s="69" t="s">
        <v>739</v>
      </c>
      <c r="F17" s="2"/>
      <c r="G17" s="2"/>
      <c r="H17" s="2"/>
      <c r="I17" s="2"/>
      <c r="J17" s="2"/>
      <c r="K17" s="2"/>
      <c r="L17" s="2"/>
      <c r="M17" s="2"/>
      <c r="N17" s="2"/>
      <c r="O17" s="14">
        <v>12</v>
      </c>
      <c r="AE17" s="96"/>
      <c r="AF17" s="96"/>
      <c r="AG17" s="96"/>
      <c r="AH17" s="96"/>
      <c r="AO17" s="96"/>
    </row>
    <row r="18" spans="1:41" ht="12" customHeight="1" x14ac:dyDescent="0.2">
      <c r="A18" s="162"/>
      <c r="B18" s="2"/>
      <c r="C18" s="2"/>
      <c r="D18" s="2"/>
      <c r="E18" s="69" t="s">
        <v>742</v>
      </c>
      <c r="F18" s="2"/>
      <c r="G18" s="2"/>
      <c r="H18" s="2"/>
      <c r="I18" s="2"/>
      <c r="J18" s="2"/>
      <c r="K18" s="2"/>
      <c r="L18" s="2"/>
      <c r="M18" s="2"/>
      <c r="N18" s="2"/>
      <c r="O18" s="14">
        <v>12</v>
      </c>
      <c r="AE18" s="96"/>
      <c r="AF18" s="96"/>
      <c r="AG18" s="96"/>
      <c r="AH18" s="96"/>
      <c r="AO18" s="96"/>
    </row>
    <row r="19" spans="1:41" ht="12" customHeight="1" x14ac:dyDescent="0.2">
      <c r="A19" s="162"/>
      <c r="B19" s="2"/>
      <c r="C19" s="2"/>
      <c r="D19" s="2"/>
      <c r="E19" s="2"/>
      <c r="F19" s="2"/>
      <c r="G19" s="2"/>
      <c r="H19" s="2"/>
      <c r="I19" s="2"/>
      <c r="J19" s="2"/>
      <c r="K19" s="2"/>
      <c r="L19" s="2"/>
      <c r="M19" s="2"/>
      <c r="N19" s="2"/>
      <c r="O19" s="14">
        <v>12</v>
      </c>
      <c r="AE19" s="96"/>
      <c r="AF19" s="96"/>
      <c r="AG19" s="96"/>
      <c r="AH19" s="96"/>
    </row>
    <row r="20" spans="1:41" ht="12" customHeight="1" x14ac:dyDescent="0.2">
      <c r="A20" s="162"/>
      <c r="B20" s="2"/>
      <c r="C20" s="2"/>
      <c r="D20" s="2"/>
      <c r="E20" s="2" t="s">
        <v>736</v>
      </c>
      <c r="F20" s="2"/>
      <c r="G20" s="2"/>
      <c r="H20" s="2"/>
      <c r="I20" s="2"/>
      <c r="J20" s="2"/>
      <c r="K20" s="2"/>
      <c r="L20" s="2"/>
      <c r="M20" s="123" t="str">
        <f>"Stundenansätze " &amp;K5</f>
        <v>Stundenansätze CHF</v>
      </c>
      <c r="N20" s="2"/>
      <c r="O20" s="14">
        <v>12</v>
      </c>
      <c r="AE20" s="96"/>
      <c r="AF20" s="96"/>
      <c r="AG20" s="96"/>
      <c r="AH20" s="96"/>
      <c r="AO20" s="96"/>
    </row>
    <row r="21" spans="1:41" ht="12" customHeight="1" x14ac:dyDescent="0.2">
      <c r="A21" s="162"/>
      <c r="B21" s="2"/>
      <c r="C21" s="2"/>
      <c r="D21" s="2"/>
      <c r="E21" s="2"/>
      <c r="F21" s="2"/>
      <c r="G21" s="2"/>
      <c r="H21" s="2"/>
      <c r="I21" s="2"/>
      <c r="J21" s="2"/>
      <c r="K21" s="2"/>
      <c r="L21" s="2"/>
      <c r="M21" s="2"/>
      <c r="N21" s="2"/>
      <c r="O21" s="14">
        <v>12</v>
      </c>
      <c r="AE21" s="96"/>
      <c r="AF21" s="96"/>
      <c r="AG21" s="96"/>
      <c r="AH21" s="96"/>
    </row>
    <row r="22" spans="1:41" ht="12" customHeight="1" x14ac:dyDescent="0.2">
      <c r="A22" s="162"/>
      <c r="B22" s="2"/>
      <c r="C22" s="2"/>
      <c r="D22" s="2"/>
      <c r="E22" s="181" t="s">
        <v>834</v>
      </c>
      <c r="F22" s="181"/>
      <c r="G22" s="181"/>
      <c r="H22" s="181"/>
      <c r="I22" s="181"/>
      <c r="J22" s="181"/>
      <c r="K22" s="181"/>
      <c r="L22" s="2"/>
      <c r="M22" s="112"/>
      <c r="N22" s="2"/>
      <c r="O22" s="14">
        <v>12</v>
      </c>
      <c r="AG22" s="96"/>
      <c r="AH22" s="96"/>
      <c r="AO22" s="96"/>
    </row>
    <row r="23" spans="1:41" ht="12" customHeight="1" x14ac:dyDescent="0.2">
      <c r="A23" s="162"/>
      <c r="B23" s="2"/>
      <c r="C23" s="2"/>
      <c r="D23" s="2"/>
      <c r="E23" s="181"/>
      <c r="F23" s="181"/>
      <c r="G23" s="181"/>
      <c r="H23" s="181"/>
      <c r="I23" s="181"/>
      <c r="J23" s="181"/>
      <c r="K23" s="181"/>
      <c r="L23" s="2"/>
      <c r="M23" s="112"/>
      <c r="N23" s="2"/>
      <c r="O23" s="14">
        <v>12</v>
      </c>
      <c r="AG23" s="96"/>
      <c r="AH23" s="96"/>
      <c r="AO23" s="99"/>
    </row>
    <row r="24" spans="1:41" ht="12" customHeight="1" x14ac:dyDescent="0.2">
      <c r="A24" s="162"/>
      <c r="B24" s="2"/>
      <c r="C24" s="2"/>
      <c r="D24" s="2"/>
      <c r="E24" s="181"/>
      <c r="F24" s="181"/>
      <c r="G24" s="181"/>
      <c r="H24" s="181"/>
      <c r="I24" s="181"/>
      <c r="J24" s="181"/>
      <c r="K24" s="181"/>
      <c r="L24" s="2"/>
      <c r="M24" s="112"/>
      <c r="N24" s="2"/>
      <c r="O24" s="14">
        <v>12</v>
      </c>
      <c r="AG24" s="96"/>
      <c r="AH24" s="96"/>
      <c r="AO24" s="96"/>
    </row>
    <row r="25" spans="1:41" ht="12" customHeight="1" x14ac:dyDescent="0.2">
      <c r="A25" s="162"/>
      <c r="B25" s="2"/>
      <c r="C25" s="2"/>
      <c r="D25" s="2"/>
      <c r="E25" s="181"/>
      <c r="F25" s="181"/>
      <c r="G25" s="181"/>
      <c r="H25" s="181"/>
      <c r="I25" s="181"/>
      <c r="J25" s="181"/>
      <c r="K25" s="181"/>
      <c r="L25" s="2"/>
      <c r="M25" s="112"/>
      <c r="N25" s="2"/>
      <c r="O25" s="14">
        <v>12</v>
      </c>
      <c r="AG25" s="96"/>
      <c r="AH25" s="96"/>
      <c r="AO25" s="96"/>
    </row>
    <row r="26" spans="1:41" ht="12" customHeight="1" x14ac:dyDescent="0.2">
      <c r="A26" s="162"/>
      <c r="B26" s="2"/>
      <c r="C26" s="2"/>
      <c r="D26" s="2"/>
      <c r="E26" s="181"/>
      <c r="F26" s="181"/>
      <c r="G26" s="181"/>
      <c r="H26" s="181"/>
      <c r="I26" s="181"/>
      <c r="J26" s="181"/>
      <c r="K26" s="181"/>
      <c r="L26" s="2"/>
      <c r="M26" s="112"/>
      <c r="N26" s="2"/>
      <c r="O26" s="14">
        <v>12</v>
      </c>
      <c r="AG26" s="96"/>
      <c r="AH26" s="96"/>
    </row>
    <row r="27" spans="1:41" ht="12" customHeight="1" x14ac:dyDescent="0.2">
      <c r="A27" s="162"/>
      <c r="B27" s="2"/>
      <c r="C27" s="2"/>
      <c r="D27" s="2"/>
      <c r="E27" s="181"/>
      <c r="F27" s="181"/>
      <c r="G27" s="181"/>
      <c r="H27" s="181"/>
      <c r="I27" s="181"/>
      <c r="J27" s="181"/>
      <c r="K27" s="181"/>
      <c r="L27" s="2"/>
      <c r="M27" s="112"/>
      <c r="N27" s="2"/>
      <c r="O27" s="14">
        <v>12</v>
      </c>
      <c r="AG27" s="96"/>
      <c r="AH27" s="96"/>
    </row>
    <row r="28" spans="1:41" ht="12" customHeight="1" x14ac:dyDescent="0.2">
      <c r="A28" s="162"/>
      <c r="B28" s="2"/>
      <c r="C28" s="2"/>
      <c r="D28" s="2"/>
      <c r="E28" s="181"/>
      <c r="F28" s="181"/>
      <c r="G28" s="181"/>
      <c r="H28" s="181"/>
      <c r="I28" s="181"/>
      <c r="J28" s="181"/>
      <c r="K28" s="181"/>
      <c r="L28" s="2"/>
      <c r="M28" s="112"/>
      <c r="N28" s="2"/>
      <c r="O28" s="14">
        <v>12</v>
      </c>
      <c r="AG28" s="96"/>
      <c r="AH28" s="96"/>
      <c r="AO28" s="96"/>
    </row>
    <row r="29" spans="1:41" ht="12" customHeight="1" x14ac:dyDescent="0.2">
      <c r="A29" s="162"/>
      <c r="B29" s="2"/>
      <c r="C29" s="2"/>
      <c r="D29" s="2"/>
      <c r="E29" s="181"/>
      <c r="F29" s="181"/>
      <c r="G29" s="181"/>
      <c r="H29" s="181"/>
      <c r="I29" s="181"/>
      <c r="J29" s="181"/>
      <c r="K29" s="181"/>
      <c r="L29" s="2"/>
      <c r="M29" s="112"/>
      <c r="N29" s="2"/>
      <c r="O29" s="14">
        <v>12</v>
      </c>
      <c r="AG29" s="96"/>
      <c r="AH29" s="96"/>
    </row>
    <row r="30" spans="1:41" ht="12" customHeight="1" x14ac:dyDescent="0.2">
      <c r="A30" s="162"/>
      <c r="B30" s="2"/>
      <c r="C30" s="2"/>
      <c r="D30" s="2"/>
      <c r="E30" s="181"/>
      <c r="F30" s="181"/>
      <c r="G30" s="181"/>
      <c r="H30" s="181"/>
      <c r="I30" s="181"/>
      <c r="J30" s="181"/>
      <c r="K30" s="181"/>
      <c r="L30" s="2"/>
      <c r="M30" s="112"/>
      <c r="N30" s="2"/>
      <c r="O30" s="14">
        <v>12</v>
      </c>
      <c r="AG30" s="96"/>
      <c r="AH30" s="96"/>
      <c r="AO30" s="96"/>
    </row>
    <row r="31" spans="1:41" ht="12" customHeight="1" x14ac:dyDescent="0.2">
      <c r="A31" s="162"/>
      <c r="B31" s="2"/>
      <c r="C31" s="2"/>
      <c r="D31" s="2"/>
      <c r="E31" s="181"/>
      <c r="F31" s="181"/>
      <c r="G31" s="181"/>
      <c r="H31" s="181"/>
      <c r="I31" s="181"/>
      <c r="J31" s="181"/>
      <c r="K31" s="181"/>
      <c r="L31" s="2"/>
      <c r="M31" s="112"/>
      <c r="N31" s="2"/>
      <c r="O31" s="14">
        <v>12</v>
      </c>
      <c r="AG31" s="96"/>
      <c r="AH31" s="96"/>
    </row>
    <row r="32" spans="1:41" ht="12" customHeight="1" x14ac:dyDescent="0.2">
      <c r="A32" s="162"/>
      <c r="B32" s="2"/>
      <c r="C32" s="2"/>
      <c r="D32" s="2"/>
      <c r="E32" s="181"/>
      <c r="F32" s="181"/>
      <c r="G32" s="181"/>
      <c r="H32" s="181"/>
      <c r="I32" s="181"/>
      <c r="J32" s="181"/>
      <c r="K32" s="181"/>
      <c r="L32" s="2"/>
      <c r="M32" s="112"/>
      <c r="N32" s="2"/>
      <c r="O32" s="14">
        <v>12</v>
      </c>
      <c r="AG32" s="96"/>
      <c r="AH32" s="96"/>
    </row>
    <row r="33" spans="1:41" ht="12" customHeight="1" x14ac:dyDescent="0.2">
      <c r="A33" s="162"/>
      <c r="B33" s="2"/>
      <c r="C33" s="2"/>
      <c r="D33" s="2"/>
      <c r="E33" s="181"/>
      <c r="F33" s="181"/>
      <c r="G33" s="181"/>
      <c r="H33" s="181"/>
      <c r="I33" s="181"/>
      <c r="J33" s="181"/>
      <c r="K33" s="181"/>
      <c r="L33" s="2"/>
      <c r="M33" s="112"/>
      <c r="N33" s="2"/>
      <c r="O33" s="14">
        <v>12</v>
      </c>
      <c r="AG33" s="96"/>
      <c r="AH33" s="96"/>
    </row>
    <row r="34" spans="1:41" ht="12" customHeight="1" x14ac:dyDescent="0.2">
      <c r="A34" s="162"/>
      <c r="B34" s="2"/>
      <c r="C34" s="2"/>
      <c r="D34" s="2"/>
      <c r="E34" s="181"/>
      <c r="F34" s="181"/>
      <c r="G34" s="181"/>
      <c r="H34" s="181"/>
      <c r="I34" s="181"/>
      <c r="J34" s="181"/>
      <c r="K34" s="181"/>
      <c r="L34" s="2"/>
      <c r="M34" s="112"/>
      <c r="N34" s="2"/>
      <c r="O34" s="14">
        <v>12</v>
      </c>
      <c r="AE34" s="96"/>
      <c r="AF34" s="96"/>
      <c r="AG34" s="96"/>
      <c r="AH34" s="96"/>
    </row>
    <row r="35" spans="1:41" ht="12" customHeight="1" x14ac:dyDescent="0.2">
      <c r="A35" s="162"/>
      <c r="B35" s="2"/>
      <c r="C35" s="2"/>
      <c r="D35" s="2"/>
      <c r="E35" s="181"/>
      <c r="F35" s="181"/>
      <c r="G35" s="181"/>
      <c r="H35" s="181"/>
      <c r="I35" s="181"/>
      <c r="J35" s="181"/>
      <c r="K35" s="181"/>
      <c r="L35" s="2"/>
      <c r="M35" s="112"/>
      <c r="N35" s="2"/>
      <c r="O35" s="14">
        <v>12</v>
      </c>
      <c r="AE35" s="96"/>
      <c r="AF35" s="96"/>
      <c r="AG35" s="96"/>
      <c r="AH35" s="96"/>
    </row>
    <row r="36" spans="1:41" ht="12" customHeight="1" x14ac:dyDescent="0.2">
      <c r="A36" s="162"/>
      <c r="B36" s="2"/>
      <c r="C36" s="2"/>
      <c r="D36" s="2"/>
      <c r="E36" s="181"/>
      <c r="F36" s="181"/>
      <c r="G36" s="181"/>
      <c r="H36" s="181"/>
      <c r="I36" s="181"/>
      <c r="J36" s="181"/>
      <c r="K36" s="181"/>
      <c r="L36" s="2"/>
      <c r="M36" s="112"/>
      <c r="N36" s="2"/>
      <c r="O36" s="14">
        <v>12</v>
      </c>
    </row>
    <row r="37" spans="1:41" ht="12" customHeight="1" x14ac:dyDescent="0.2">
      <c r="A37" s="162"/>
      <c r="B37" s="2"/>
      <c r="C37" s="2"/>
      <c r="D37" s="2"/>
      <c r="E37" s="181"/>
      <c r="F37" s="181"/>
      <c r="G37" s="181"/>
      <c r="H37" s="181"/>
      <c r="I37" s="181"/>
      <c r="J37" s="181"/>
      <c r="K37" s="181"/>
      <c r="L37" s="2"/>
      <c r="M37" s="112"/>
      <c r="N37" s="2"/>
      <c r="O37" s="14">
        <v>12</v>
      </c>
    </row>
    <row r="38" spans="1:41" ht="12" customHeight="1" x14ac:dyDescent="0.2">
      <c r="A38" s="162"/>
      <c r="B38" s="2"/>
      <c r="C38" s="2"/>
      <c r="D38" s="2"/>
      <c r="E38" s="181"/>
      <c r="F38" s="181"/>
      <c r="G38" s="181"/>
      <c r="H38" s="181"/>
      <c r="I38" s="181"/>
      <c r="J38" s="181"/>
      <c r="K38" s="181"/>
      <c r="L38" s="2"/>
      <c r="M38" s="112"/>
      <c r="N38" s="2"/>
      <c r="O38" s="14">
        <v>12</v>
      </c>
    </row>
    <row r="39" spans="1:41" ht="12" customHeight="1" x14ac:dyDescent="0.2">
      <c r="A39" s="162"/>
      <c r="B39" s="2"/>
      <c r="C39" s="2"/>
      <c r="D39" s="2"/>
      <c r="E39" s="181"/>
      <c r="F39" s="181"/>
      <c r="G39" s="181"/>
      <c r="H39" s="181"/>
      <c r="I39" s="181"/>
      <c r="J39" s="181"/>
      <c r="K39" s="181"/>
      <c r="L39" s="2"/>
      <c r="M39" s="112"/>
      <c r="N39" s="2"/>
      <c r="O39" s="14">
        <v>12</v>
      </c>
    </row>
    <row r="40" spans="1:41" ht="12" customHeight="1" x14ac:dyDescent="0.2">
      <c r="A40" s="162"/>
      <c r="B40" s="2"/>
      <c r="C40" s="2"/>
      <c r="D40" s="2"/>
      <c r="E40" s="2"/>
      <c r="F40" s="2"/>
      <c r="G40" s="2"/>
      <c r="H40" s="2"/>
      <c r="I40" s="2"/>
      <c r="J40" s="2"/>
      <c r="K40" s="2"/>
      <c r="L40" s="2"/>
      <c r="M40" s="2"/>
      <c r="N40" s="2"/>
      <c r="O40" s="14">
        <v>12</v>
      </c>
    </row>
    <row r="41" spans="1:41" ht="12" customHeight="1" x14ac:dyDescent="0.2">
      <c r="A41" s="162"/>
      <c r="B41" s="2"/>
      <c r="C41" s="92" t="s">
        <v>456</v>
      </c>
      <c r="D41" s="2"/>
      <c r="E41" s="69" t="s">
        <v>737</v>
      </c>
      <c r="F41" s="2"/>
      <c r="G41" s="2"/>
      <c r="H41" s="2"/>
      <c r="I41" s="2"/>
      <c r="J41" s="2"/>
      <c r="K41" s="2"/>
      <c r="L41" s="2"/>
      <c r="M41" s="2"/>
      <c r="N41" s="2"/>
      <c r="O41" s="14">
        <v>12</v>
      </c>
    </row>
    <row r="42" spans="1:41" ht="12" customHeight="1" x14ac:dyDescent="0.2">
      <c r="A42" s="162"/>
      <c r="B42" s="2"/>
      <c r="C42" s="2"/>
      <c r="D42" s="2"/>
      <c r="E42" s="69" t="s">
        <v>738</v>
      </c>
      <c r="F42" s="2"/>
      <c r="G42" s="2"/>
      <c r="H42" s="2"/>
      <c r="I42" s="2"/>
      <c r="J42" s="2"/>
      <c r="K42" s="2"/>
      <c r="L42" s="2"/>
      <c r="M42" s="2"/>
      <c r="N42" s="2"/>
      <c r="O42" s="14">
        <v>12</v>
      </c>
    </row>
    <row r="43" spans="1:41" ht="12" customHeight="1" x14ac:dyDescent="0.2">
      <c r="A43" s="162"/>
      <c r="B43" s="2"/>
      <c r="C43" s="2"/>
      <c r="D43" s="2"/>
      <c r="E43" s="2"/>
      <c r="F43" s="2"/>
      <c r="G43" s="2"/>
      <c r="H43" s="2"/>
      <c r="I43" s="2"/>
      <c r="J43" s="2"/>
      <c r="K43" s="2"/>
      <c r="L43" s="2"/>
      <c r="M43" s="2"/>
      <c r="N43" s="2"/>
      <c r="O43" s="14">
        <v>12</v>
      </c>
    </row>
    <row r="44" spans="1:41" ht="12" customHeight="1" x14ac:dyDescent="0.2">
      <c r="A44" s="162"/>
      <c r="B44" s="2"/>
      <c r="C44" s="2"/>
      <c r="D44" s="2"/>
      <c r="E44" s="2" t="s">
        <v>743</v>
      </c>
      <c r="F44" s="2"/>
      <c r="G44" s="2"/>
      <c r="H44" s="2"/>
      <c r="I44" s="2"/>
      <c r="J44" s="2"/>
      <c r="K44" s="2"/>
      <c r="L44" s="2"/>
      <c r="M44" s="123" t="str">
        <f>"Mietzinsentschädigung " &amp;K5</f>
        <v>Mietzinsentschädigung CHF</v>
      </c>
      <c r="N44" s="2"/>
      <c r="O44" s="14">
        <v>12</v>
      </c>
    </row>
    <row r="45" spans="1:41" ht="12" customHeight="1" x14ac:dyDescent="0.2">
      <c r="A45" s="162"/>
      <c r="B45" s="2"/>
      <c r="C45" s="2"/>
      <c r="D45" s="2"/>
      <c r="E45" s="2"/>
      <c r="F45" s="2"/>
      <c r="G45" s="2"/>
      <c r="H45" s="2"/>
      <c r="I45" s="2"/>
      <c r="J45" s="2"/>
      <c r="K45" s="2"/>
      <c r="L45" s="2"/>
      <c r="M45" s="2"/>
      <c r="N45" s="2"/>
      <c r="O45" s="14">
        <v>12</v>
      </c>
    </row>
    <row r="46" spans="1:41" ht="12" customHeight="1" x14ac:dyDescent="0.2">
      <c r="A46" s="162"/>
      <c r="B46" s="2"/>
      <c r="C46" s="2"/>
      <c r="D46" s="2"/>
      <c r="E46" s="196" t="s">
        <v>834</v>
      </c>
      <c r="F46" s="196"/>
      <c r="G46" s="196"/>
      <c r="H46" s="196"/>
      <c r="I46" s="196"/>
      <c r="J46" s="196"/>
      <c r="K46" s="196"/>
      <c r="L46" s="2"/>
      <c r="M46" s="112"/>
      <c r="N46" s="2"/>
      <c r="O46" s="14">
        <v>12</v>
      </c>
      <c r="AO46" s="96"/>
    </row>
    <row r="47" spans="1:41" ht="12" customHeight="1" x14ac:dyDescent="0.2">
      <c r="A47" s="162"/>
      <c r="B47" s="2"/>
      <c r="C47" s="2"/>
      <c r="D47" s="2"/>
      <c r="E47" s="181"/>
      <c r="F47" s="181"/>
      <c r="G47" s="181"/>
      <c r="H47" s="181"/>
      <c r="I47" s="181"/>
      <c r="J47" s="181"/>
      <c r="K47" s="181"/>
      <c r="L47" s="2"/>
      <c r="M47" s="112"/>
      <c r="N47" s="2"/>
      <c r="O47" s="14">
        <v>12</v>
      </c>
    </row>
    <row r="48" spans="1:41" ht="12" customHeight="1" x14ac:dyDescent="0.2">
      <c r="A48" s="162"/>
      <c r="B48" s="2"/>
      <c r="C48" s="2"/>
      <c r="D48" s="2"/>
      <c r="E48" s="181"/>
      <c r="F48" s="181"/>
      <c r="G48" s="181"/>
      <c r="H48" s="181"/>
      <c r="I48" s="181"/>
      <c r="J48" s="181"/>
      <c r="K48" s="181"/>
      <c r="L48" s="2"/>
      <c r="M48" s="112"/>
      <c r="N48" s="2"/>
      <c r="O48" s="14">
        <v>12</v>
      </c>
    </row>
    <row r="49" spans="1:41" ht="12" customHeight="1" x14ac:dyDescent="0.2">
      <c r="A49" s="162"/>
      <c r="B49" s="2"/>
      <c r="C49" s="2"/>
      <c r="D49" s="2"/>
      <c r="E49" s="181"/>
      <c r="F49" s="181"/>
      <c r="G49" s="181"/>
      <c r="H49" s="181"/>
      <c r="I49" s="181"/>
      <c r="J49" s="181"/>
      <c r="K49" s="181"/>
      <c r="L49" s="2"/>
      <c r="M49" s="112"/>
      <c r="N49" s="2"/>
      <c r="O49" s="14">
        <v>12</v>
      </c>
    </row>
    <row r="50" spans="1:41" ht="12" customHeight="1" x14ac:dyDescent="0.2">
      <c r="A50" s="162"/>
      <c r="B50" s="2"/>
      <c r="C50" s="2"/>
      <c r="D50" s="2"/>
      <c r="E50" s="181"/>
      <c r="F50" s="181"/>
      <c r="G50" s="181"/>
      <c r="H50" s="181"/>
      <c r="I50" s="181"/>
      <c r="J50" s="181"/>
      <c r="K50" s="181"/>
      <c r="L50" s="2"/>
      <c r="M50" s="112"/>
      <c r="N50" s="2"/>
      <c r="O50" s="14">
        <v>12</v>
      </c>
    </row>
    <row r="51" spans="1:41" ht="12" customHeight="1" x14ac:dyDescent="0.2">
      <c r="A51" s="162"/>
      <c r="B51" s="2"/>
      <c r="C51" s="2"/>
      <c r="D51" s="2"/>
      <c r="E51" s="181"/>
      <c r="F51" s="181"/>
      <c r="G51" s="181"/>
      <c r="H51" s="181"/>
      <c r="I51" s="181"/>
      <c r="J51" s="181"/>
      <c r="K51" s="181"/>
      <c r="L51" s="2"/>
      <c r="M51" s="112"/>
      <c r="N51" s="2"/>
      <c r="O51" s="14">
        <v>12</v>
      </c>
    </row>
    <row r="52" spans="1:41" ht="12" customHeight="1" x14ac:dyDescent="0.2">
      <c r="A52" s="162"/>
      <c r="B52" s="2"/>
      <c r="C52" s="2"/>
      <c r="D52" s="2"/>
      <c r="E52" s="181"/>
      <c r="F52" s="181"/>
      <c r="G52" s="181"/>
      <c r="H52" s="181"/>
      <c r="I52" s="181"/>
      <c r="J52" s="181"/>
      <c r="K52" s="181"/>
      <c r="L52" s="2"/>
      <c r="M52" s="112"/>
      <c r="N52" s="2"/>
      <c r="O52" s="14">
        <v>12</v>
      </c>
    </row>
    <row r="53" spans="1:41" ht="12" customHeight="1" x14ac:dyDescent="0.2">
      <c r="A53" s="162"/>
      <c r="B53" s="2"/>
      <c r="C53" s="2"/>
      <c r="D53" s="2"/>
      <c r="E53" s="181"/>
      <c r="F53" s="181"/>
      <c r="G53" s="181"/>
      <c r="H53" s="181"/>
      <c r="I53" s="181"/>
      <c r="J53" s="181"/>
      <c r="K53" s="181"/>
      <c r="L53" s="2"/>
      <c r="M53" s="112"/>
      <c r="N53" s="2"/>
      <c r="O53" s="14">
        <v>12</v>
      </c>
    </row>
    <row r="54" spans="1:41" ht="12" customHeight="1" x14ac:dyDescent="0.2">
      <c r="A54" s="162"/>
      <c r="B54" s="2"/>
      <c r="C54" s="2"/>
      <c r="D54" s="2"/>
      <c r="E54" s="181"/>
      <c r="F54" s="181"/>
      <c r="G54" s="181"/>
      <c r="H54" s="181"/>
      <c r="I54" s="181"/>
      <c r="J54" s="181"/>
      <c r="K54" s="181"/>
      <c r="L54" s="2"/>
      <c r="M54" s="112"/>
      <c r="N54" s="2"/>
      <c r="O54" s="14">
        <v>12</v>
      </c>
    </row>
    <row r="55" spans="1:41" ht="12" customHeight="1" x14ac:dyDescent="0.2">
      <c r="A55" s="162"/>
      <c r="B55" s="2"/>
      <c r="C55" s="2"/>
      <c r="D55" s="2"/>
      <c r="E55" s="181"/>
      <c r="F55" s="181"/>
      <c r="G55" s="181"/>
      <c r="H55" s="181"/>
      <c r="I55" s="181"/>
      <c r="J55" s="181"/>
      <c r="K55" s="181"/>
      <c r="L55" s="2"/>
      <c r="M55" s="112"/>
      <c r="N55" s="2"/>
      <c r="O55" s="14">
        <v>12</v>
      </c>
    </row>
    <row r="56" spans="1:41" ht="12" customHeight="1" x14ac:dyDescent="0.2">
      <c r="A56" s="162"/>
      <c r="B56" s="2"/>
      <c r="C56" s="2"/>
      <c r="D56" s="2"/>
      <c r="E56" s="181"/>
      <c r="F56" s="181"/>
      <c r="G56" s="181"/>
      <c r="H56" s="181"/>
      <c r="I56" s="181"/>
      <c r="J56" s="181"/>
      <c r="K56" s="181"/>
      <c r="L56" s="2"/>
      <c r="M56" s="112"/>
      <c r="N56" s="2"/>
      <c r="O56" s="14">
        <v>12</v>
      </c>
    </row>
    <row r="57" spans="1:41" ht="11.1" customHeight="1" x14ac:dyDescent="0.2">
      <c r="A57" s="162"/>
      <c r="B57" s="2"/>
      <c r="C57" s="2"/>
      <c r="D57" s="2"/>
      <c r="E57" s="2"/>
      <c r="F57" s="2"/>
      <c r="G57" s="2"/>
      <c r="H57" s="2"/>
      <c r="I57" s="2"/>
      <c r="J57" s="2"/>
      <c r="K57" s="2"/>
      <c r="L57" s="2"/>
      <c r="M57" s="2"/>
      <c r="N57" s="2"/>
      <c r="O57" s="14">
        <v>11</v>
      </c>
    </row>
    <row r="58" spans="1:41" ht="15" customHeight="1" x14ac:dyDescent="0.2">
      <c r="A58" s="162"/>
      <c r="B58" s="2"/>
      <c r="C58" s="2"/>
      <c r="D58" s="2"/>
      <c r="E58" s="82" t="s">
        <v>398</v>
      </c>
      <c r="F58" s="82"/>
      <c r="G58" s="82"/>
      <c r="H58" s="82"/>
      <c r="I58" s="82"/>
      <c r="J58" s="82"/>
      <c r="K58" s="82"/>
      <c r="L58" s="82"/>
      <c r="M58" s="82"/>
      <c r="N58" s="2"/>
      <c r="O58" s="14">
        <v>15</v>
      </c>
      <c r="AE58" s="97" t="s">
        <v>25</v>
      </c>
    </row>
    <row r="59" spans="1:41" ht="15" customHeight="1" x14ac:dyDescent="0.2">
      <c r="A59" s="162"/>
      <c r="B59" s="2"/>
      <c r="C59" s="2"/>
      <c r="D59" s="2"/>
      <c r="E59" s="83" t="s">
        <v>401</v>
      </c>
      <c r="F59" s="83"/>
      <c r="G59" s="83"/>
      <c r="H59" s="83"/>
      <c r="I59" s="83"/>
      <c r="J59" s="83"/>
      <c r="K59" s="83"/>
      <c r="L59" s="83"/>
      <c r="M59" s="83"/>
      <c r="N59" s="2"/>
      <c r="O59" s="14">
        <v>15</v>
      </c>
      <c r="AE59" s="148"/>
    </row>
    <row r="60" spans="1:41" ht="30" customHeight="1" x14ac:dyDescent="0.2">
      <c r="A60" s="162"/>
      <c r="B60" s="2"/>
      <c r="C60" s="2"/>
      <c r="D60" s="2"/>
      <c r="E60" s="185">
        <f>IF(AE59="",IF('01'!AE29="","",'01'!AE29),AE59)</f>
        <v>41334</v>
      </c>
      <c r="F60" s="185"/>
      <c r="G60" s="2"/>
      <c r="H60" s="2"/>
      <c r="I60" s="2"/>
      <c r="J60" s="2"/>
      <c r="K60" s="2"/>
      <c r="L60" s="2"/>
      <c r="M60" s="2"/>
      <c r="N60" s="2"/>
      <c r="O60" s="14">
        <v>30</v>
      </c>
    </row>
    <row r="61" spans="1:41" ht="15" customHeight="1" x14ac:dyDescent="0.2">
      <c r="A61" s="162"/>
      <c r="B61" s="2"/>
      <c r="C61" s="2"/>
      <c r="D61" s="2"/>
      <c r="E61" s="160" t="s">
        <v>324</v>
      </c>
      <c r="F61" s="67"/>
      <c r="G61" s="67"/>
      <c r="H61" s="67"/>
      <c r="I61" s="67"/>
      <c r="J61" s="67"/>
      <c r="K61" s="67"/>
      <c r="L61" s="67"/>
      <c r="M61" s="67" t="str">
        <f>Inhalt!$AB$3</f>
        <v>Aegerter &amp; Bosshardt AG, Basel    © sia / dg-informatik 1012 5.0.0-1132</v>
      </c>
      <c r="N61" s="2"/>
      <c r="O61" s="14">
        <v>15</v>
      </c>
      <c r="P61" s="14">
        <f>SUM(O2:O61)</f>
        <v>746</v>
      </c>
      <c r="AO61" s="96"/>
    </row>
    <row r="62" spans="1:41" ht="15" customHeight="1" x14ac:dyDescent="0.2">
      <c r="A62" s="162" t="s">
        <v>442</v>
      </c>
      <c r="B62" s="2"/>
      <c r="C62" s="2"/>
      <c r="D62" s="2"/>
      <c r="E62" s="2"/>
      <c r="F62" s="2"/>
      <c r="G62" s="2"/>
      <c r="H62" s="2"/>
      <c r="I62" s="2"/>
      <c r="J62" s="2"/>
      <c r="K62" s="2"/>
      <c r="L62" s="2"/>
      <c r="M62" s="2"/>
      <c r="N62" s="2"/>
    </row>
    <row r="63" spans="1:41" hidden="1" x14ac:dyDescent="0.2">
      <c r="B63" s="14">
        <v>13.5</v>
      </c>
      <c r="C63" s="14">
        <v>3</v>
      </c>
      <c r="D63" s="14">
        <v>1</v>
      </c>
      <c r="E63" s="14">
        <v>1.5</v>
      </c>
      <c r="F63" s="14">
        <v>26.5</v>
      </c>
      <c r="G63" s="14">
        <v>1</v>
      </c>
      <c r="H63" s="14">
        <v>1.5</v>
      </c>
      <c r="I63" s="14">
        <v>10</v>
      </c>
      <c r="J63" s="14">
        <v>1.5</v>
      </c>
      <c r="K63" s="14">
        <v>10</v>
      </c>
      <c r="L63" s="14">
        <v>1.5</v>
      </c>
      <c r="M63" s="14">
        <v>11.5</v>
      </c>
    </row>
    <row r="64" spans="1:41" hidden="1" x14ac:dyDescent="0.2">
      <c r="M64" s="14">
        <f>SUM(B63:N63)</f>
        <v>82.5</v>
      </c>
    </row>
  </sheetData>
  <sheetProtection password="D721" sheet="1" objects="1" scenarios="1" selectLockedCells="1"/>
  <mergeCells count="31">
    <mergeCell ref="E60:F60"/>
    <mergeCell ref="E23:K23"/>
    <mergeCell ref="E35:K35"/>
    <mergeCell ref="E27:K27"/>
    <mergeCell ref="E28:K28"/>
    <mergeCell ref="E29:K29"/>
    <mergeCell ref="E30:K30"/>
    <mergeCell ref="E31:K31"/>
    <mergeCell ref="E36:K36"/>
    <mergeCell ref="E37:K37"/>
    <mergeCell ref="E38:K38"/>
    <mergeCell ref="E39:K39"/>
    <mergeCell ref="E55:K55"/>
    <mergeCell ref="E56:K56"/>
    <mergeCell ref="E46:K46"/>
    <mergeCell ref="E47:K47"/>
    <mergeCell ref="E8:H8"/>
    <mergeCell ref="E22:K22"/>
    <mergeCell ref="E24:K24"/>
    <mergeCell ref="E25:K25"/>
    <mergeCell ref="E26:K26"/>
    <mergeCell ref="E33:K33"/>
    <mergeCell ref="E32:K32"/>
    <mergeCell ref="E52:K52"/>
    <mergeCell ref="E53:K53"/>
    <mergeCell ref="E54:K54"/>
    <mergeCell ref="E51:K51"/>
    <mergeCell ref="E49:K49"/>
    <mergeCell ref="E34:K34"/>
    <mergeCell ref="E50:K50"/>
    <mergeCell ref="E48:K48"/>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locked="0" defaultSize="0" print="0" autoFill="0" autoLine="0" autoPict="0">
                <anchor moveWithCells="1">
                  <from>
                    <xdr:col>29</xdr:col>
                    <xdr:colOff>171450</xdr:colOff>
                    <xdr:row>2</xdr:row>
                    <xdr:rowOff>123825</xdr:rowOff>
                  </from>
                  <to>
                    <xdr:col>30</xdr:col>
                    <xdr:colOff>447675</xdr:colOff>
                    <xdr:row>4</xdr:row>
                    <xdr:rowOff>47625</xdr:rowOff>
                  </to>
                </anchor>
              </controlPr>
            </control>
          </mc:Choice>
        </mc:AlternateContent>
        <mc:AlternateContent xmlns:mc="http://schemas.openxmlformats.org/markup-compatibility/2006">
          <mc:Choice Requires="x14">
            <control shapeId="8194" r:id="rId5" name="Check Box 2">
              <controlPr locked="0" defaultSize="0" print="0" autoFill="0" autoLine="0" autoPict="0">
                <anchor moveWithCells="1">
                  <from>
                    <xdr:col>31</xdr:col>
                    <xdr:colOff>0</xdr:colOff>
                    <xdr:row>2</xdr:row>
                    <xdr:rowOff>123825</xdr:rowOff>
                  </from>
                  <to>
                    <xdr:col>32</xdr:col>
                    <xdr:colOff>19050</xdr:colOff>
                    <xdr:row>4</xdr:row>
                    <xdr:rowOff>47625</xdr:rowOff>
                  </to>
                </anchor>
              </controlPr>
            </control>
          </mc:Choice>
        </mc:AlternateContent>
        <mc:AlternateContent xmlns:mc="http://schemas.openxmlformats.org/markup-compatibility/2006">
          <mc:Choice Requires="x14">
            <control shapeId="8195" r:id="rId6" name="Check Box 3">
              <controlPr locked="0" defaultSize="0" print="0" autoFill="0" autoLine="0" autoPict="0">
                <anchor moveWithCells="1">
                  <from>
                    <xdr:col>32</xdr:col>
                    <xdr:colOff>0</xdr:colOff>
                    <xdr:row>2</xdr:row>
                    <xdr:rowOff>123825</xdr:rowOff>
                  </from>
                  <to>
                    <xdr:col>33</xdr:col>
                    <xdr:colOff>0</xdr:colOff>
                    <xdr:row>4</xdr:row>
                    <xdr:rowOff>47625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pageSetUpPr autoPageBreaks="0" fitToPage="1"/>
  </sheetPr>
  <dimension ref="A1:EZ64"/>
  <sheetViews>
    <sheetView showGridLines="0" showRowColHeaders="0" topLeftCell="A4" zoomScaleNormal="100" zoomScaleSheetLayoutView="100"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6.7109375" style="14" customWidth="1"/>
    <col min="7" max="9" width="12.28515625" style="14" customWidth="1"/>
    <col min="10" max="10" width="5.28515625" style="14" customWidth="1"/>
    <col min="11" max="11" width="5" style="14" customWidth="1"/>
    <col min="12" max="13" width="4.7109375" style="14" hidden="1" customWidth="1"/>
    <col min="14"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12" customHeight="1" x14ac:dyDescent="0.2">
      <c r="A2" s="162"/>
      <c r="B2" s="2"/>
      <c r="C2" s="92" t="s">
        <v>458</v>
      </c>
      <c r="D2" s="2"/>
      <c r="E2" s="69" t="s">
        <v>685</v>
      </c>
      <c r="F2" s="85"/>
      <c r="G2" s="85"/>
      <c r="H2" s="85"/>
      <c r="I2" s="85"/>
      <c r="J2" s="2"/>
      <c r="K2" s="2"/>
      <c r="L2" s="14">
        <v>12</v>
      </c>
    </row>
    <row r="3" spans="1:48" ht="12" customHeight="1" x14ac:dyDescent="0.2">
      <c r="A3" s="162"/>
      <c r="B3" s="2"/>
      <c r="C3" s="2"/>
      <c r="D3" s="2"/>
      <c r="E3" s="2"/>
      <c r="F3" s="2"/>
      <c r="G3" s="2"/>
      <c r="H3" s="2"/>
      <c r="I3" s="2"/>
      <c r="J3" s="2"/>
      <c r="K3" s="2"/>
      <c r="L3" s="14">
        <v>12</v>
      </c>
    </row>
    <row r="4" spans="1:48" ht="12" customHeight="1" x14ac:dyDescent="0.2">
      <c r="A4" s="162"/>
      <c r="B4" s="2"/>
      <c r="C4" s="2"/>
      <c r="D4" s="2"/>
      <c r="E4" s="2" t="s">
        <v>744</v>
      </c>
      <c r="F4" s="2"/>
      <c r="G4" s="114" t="s">
        <v>745</v>
      </c>
      <c r="H4" s="114" t="s">
        <v>748</v>
      </c>
      <c r="I4" s="114" t="s">
        <v>751</v>
      </c>
      <c r="J4" s="114" t="s">
        <v>754</v>
      </c>
      <c r="K4" s="2"/>
      <c r="L4" s="14">
        <v>12</v>
      </c>
    </row>
    <row r="5" spans="1:48" ht="12" customHeight="1" x14ac:dyDescent="0.2">
      <c r="A5" s="162"/>
      <c r="B5" s="2"/>
      <c r="C5" s="2"/>
      <c r="D5" s="2"/>
      <c r="E5" s="2"/>
      <c r="F5" s="2"/>
      <c r="G5" s="114" t="s">
        <v>746</v>
      </c>
      <c r="H5" s="114" t="s">
        <v>749</v>
      </c>
      <c r="I5" s="114" t="s">
        <v>749</v>
      </c>
      <c r="J5" s="114" t="s">
        <v>755</v>
      </c>
      <c r="K5" s="2"/>
      <c r="L5" s="14">
        <v>12</v>
      </c>
    </row>
    <row r="6" spans="1:48" ht="12" customHeight="1" x14ac:dyDescent="0.2">
      <c r="A6" s="162"/>
      <c r="B6" s="2"/>
      <c r="C6" s="2"/>
      <c r="D6" s="2"/>
      <c r="E6" s="2"/>
      <c r="F6" s="2"/>
      <c r="G6" s="114" t="s">
        <v>747</v>
      </c>
      <c r="H6" s="114" t="s">
        <v>750</v>
      </c>
      <c r="I6" s="114" t="s">
        <v>752</v>
      </c>
      <c r="J6" s="114" t="s">
        <v>756</v>
      </c>
      <c r="K6" s="2"/>
      <c r="L6" s="14">
        <v>12</v>
      </c>
    </row>
    <row r="7" spans="1:48" ht="12" customHeight="1" x14ac:dyDescent="0.2">
      <c r="A7" s="162"/>
      <c r="B7" s="2"/>
      <c r="C7" s="2"/>
      <c r="D7" s="2"/>
      <c r="E7" s="2"/>
      <c r="F7" s="2"/>
      <c r="G7" s="114"/>
      <c r="H7" s="114" t="s">
        <v>747</v>
      </c>
      <c r="I7" s="114" t="s">
        <v>753</v>
      </c>
      <c r="J7" s="114"/>
      <c r="K7" s="2"/>
      <c r="L7" s="14">
        <v>12</v>
      </c>
    </row>
    <row r="8" spans="1:48" ht="12" customHeight="1" x14ac:dyDescent="0.2">
      <c r="A8" s="162"/>
      <c r="B8" s="2"/>
      <c r="C8" s="2"/>
      <c r="D8" s="2"/>
      <c r="E8" s="2"/>
      <c r="F8" s="2"/>
      <c r="G8" s="2"/>
      <c r="H8" s="2"/>
      <c r="I8" s="2"/>
      <c r="J8" s="2"/>
      <c r="K8" s="2"/>
      <c r="L8" s="14">
        <v>12</v>
      </c>
      <c r="AE8" s="96"/>
      <c r="AO8" s="96"/>
    </row>
    <row r="9" spans="1:48" ht="12" customHeight="1" x14ac:dyDescent="0.2">
      <c r="A9" s="162"/>
      <c r="B9" s="2"/>
      <c r="C9" s="2"/>
      <c r="D9" s="2"/>
      <c r="E9" s="2" t="s">
        <v>757</v>
      </c>
      <c r="F9" s="2"/>
      <c r="G9" s="118"/>
      <c r="H9" s="118"/>
      <c r="I9" s="118"/>
      <c r="J9" s="147"/>
      <c r="K9" s="2"/>
      <c r="L9" s="14">
        <v>12</v>
      </c>
      <c r="AE9" s="97" t="s">
        <v>59</v>
      </c>
      <c r="AF9" s="96"/>
      <c r="AG9" s="96"/>
      <c r="AH9" s="96"/>
      <c r="AO9" s="96"/>
    </row>
    <row r="10" spans="1:48" ht="12" customHeight="1" x14ac:dyDescent="0.2">
      <c r="A10" s="162"/>
      <c r="B10" s="2"/>
      <c r="C10" s="2"/>
      <c r="D10" s="2"/>
      <c r="E10" s="2" t="s">
        <v>758</v>
      </c>
      <c r="F10" s="2"/>
      <c r="G10" s="2"/>
      <c r="H10" s="2"/>
      <c r="I10" s="2"/>
      <c r="J10" s="2"/>
      <c r="K10" s="2"/>
      <c r="L10" s="14">
        <v>12</v>
      </c>
      <c r="AE10" s="96"/>
      <c r="AF10" s="96"/>
      <c r="AG10" s="96"/>
      <c r="AH10" s="96"/>
    </row>
    <row r="11" spans="1:48" ht="12" customHeight="1" x14ac:dyDescent="0.2">
      <c r="A11" s="162"/>
      <c r="B11" s="2"/>
      <c r="C11" s="2"/>
      <c r="D11" s="2"/>
      <c r="E11" s="2"/>
      <c r="F11" s="2"/>
      <c r="G11" s="2"/>
      <c r="H11" s="2"/>
      <c r="I11" s="2"/>
      <c r="J11" s="2"/>
      <c r="K11" s="2"/>
      <c r="L11" s="14">
        <v>12</v>
      </c>
      <c r="AE11" s="96"/>
      <c r="AF11" s="96"/>
      <c r="AG11" s="96"/>
      <c r="AH11" s="96"/>
      <c r="AO11" s="96"/>
    </row>
    <row r="12" spans="1:48" ht="12" customHeight="1" x14ac:dyDescent="0.2">
      <c r="A12" s="162"/>
      <c r="B12" s="2"/>
      <c r="C12" s="2"/>
      <c r="D12" s="2"/>
      <c r="E12" s="2" t="s">
        <v>759</v>
      </c>
      <c r="F12" s="2"/>
      <c r="G12" s="118"/>
      <c r="H12" s="118"/>
      <c r="I12" s="118"/>
      <c r="J12" s="147"/>
      <c r="K12" s="2"/>
      <c r="L12" s="14">
        <v>12</v>
      </c>
      <c r="AE12" s="96"/>
      <c r="AF12" s="96"/>
      <c r="AG12" s="96"/>
      <c r="AH12" s="96"/>
    </row>
    <row r="13" spans="1:48" ht="12" customHeight="1" x14ac:dyDescent="0.2">
      <c r="A13" s="162"/>
      <c r="B13" s="2"/>
      <c r="C13" s="2"/>
      <c r="D13" s="2"/>
      <c r="E13" s="2" t="s">
        <v>760</v>
      </c>
      <c r="F13" s="2"/>
      <c r="G13" s="2"/>
      <c r="H13" s="2"/>
      <c r="I13" s="2"/>
      <c r="J13" s="2"/>
      <c r="K13" s="2"/>
      <c r="L13" s="14">
        <v>12</v>
      </c>
      <c r="AE13" s="96"/>
      <c r="AF13" s="96"/>
      <c r="AG13" s="96"/>
      <c r="AH13" s="96"/>
    </row>
    <row r="14" spans="1:48" ht="12" customHeight="1" x14ac:dyDescent="0.2">
      <c r="A14" s="162"/>
      <c r="B14" s="2"/>
      <c r="C14" s="2"/>
      <c r="D14" s="2"/>
      <c r="E14" s="2"/>
      <c r="F14" s="2"/>
      <c r="G14" s="2"/>
      <c r="H14" s="2"/>
      <c r="I14" s="2"/>
      <c r="J14" s="2"/>
      <c r="K14" s="2"/>
      <c r="L14" s="14">
        <v>12</v>
      </c>
      <c r="AE14" s="96"/>
      <c r="AF14" s="96"/>
      <c r="AG14" s="96"/>
      <c r="AH14" s="96"/>
      <c r="AO14" s="96"/>
    </row>
    <row r="15" spans="1:48" ht="12" customHeight="1" x14ac:dyDescent="0.2">
      <c r="A15" s="162"/>
      <c r="B15" s="2"/>
      <c r="C15" s="2"/>
      <c r="D15" s="2"/>
      <c r="E15" s="2" t="s">
        <v>761</v>
      </c>
      <c r="F15" s="2"/>
      <c r="G15" s="118"/>
      <c r="H15" s="118"/>
      <c r="I15" s="118"/>
      <c r="J15" s="147"/>
      <c r="K15" s="2"/>
      <c r="L15" s="14">
        <v>12</v>
      </c>
      <c r="AE15" s="96"/>
      <c r="AF15" s="96"/>
      <c r="AG15" s="96"/>
      <c r="AH15" s="96"/>
      <c r="AO15" s="96"/>
    </row>
    <row r="16" spans="1:48" ht="12" customHeight="1" x14ac:dyDescent="0.2">
      <c r="A16" s="162"/>
      <c r="B16" s="2"/>
      <c r="C16" s="2"/>
      <c r="D16" s="2"/>
      <c r="E16" s="2" t="s">
        <v>762</v>
      </c>
      <c r="F16" s="2"/>
      <c r="G16" s="2"/>
      <c r="H16" s="2"/>
      <c r="I16" s="2"/>
      <c r="J16" s="2"/>
      <c r="K16" s="2"/>
      <c r="L16" s="14">
        <v>12</v>
      </c>
      <c r="AE16" s="96"/>
      <c r="AF16" s="96"/>
      <c r="AG16" s="96"/>
      <c r="AH16" s="96"/>
      <c r="AO16" s="96"/>
    </row>
    <row r="17" spans="1:41" ht="12" customHeight="1" x14ac:dyDescent="0.2">
      <c r="A17" s="162"/>
      <c r="B17" s="2"/>
      <c r="C17" s="2"/>
      <c r="D17" s="2"/>
      <c r="E17" s="2"/>
      <c r="F17" s="2"/>
      <c r="G17" s="2"/>
      <c r="H17" s="2"/>
      <c r="I17" s="2"/>
      <c r="J17" s="2"/>
      <c r="K17" s="2"/>
      <c r="L17" s="14">
        <v>12</v>
      </c>
      <c r="AE17" s="96"/>
      <c r="AF17" s="96"/>
      <c r="AG17" s="96"/>
      <c r="AH17" s="96"/>
      <c r="AO17" s="96"/>
    </row>
    <row r="18" spans="1:41" ht="12" customHeight="1" x14ac:dyDescent="0.2">
      <c r="A18" s="162"/>
      <c r="B18" s="2"/>
      <c r="C18" s="2"/>
      <c r="D18" s="2"/>
      <c r="E18" s="2" t="s">
        <v>763</v>
      </c>
      <c r="F18" s="2"/>
      <c r="G18" s="118"/>
      <c r="H18" s="118"/>
      <c r="I18" s="118"/>
      <c r="J18" s="147"/>
      <c r="K18" s="2"/>
      <c r="L18" s="14">
        <v>12</v>
      </c>
      <c r="AE18" s="96"/>
      <c r="AF18" s="96"/>
      <c r="AG18" s="96"/>
      <c r="AH18" s="96"/>
    </row>
    <row r="19" spans="1:41" ht="12" customHeight="1" x14ac:dyDescent="0.2">
      <c r="A19" s="162"/>
      <c r="B19" s="2"/>
      <c r="C19" s="2"/>
      <c r="D19" s="2"/>
      <c r="E19" s="2" t="s">
        <v>764</v>
      </c>
      <c r="F19" s="2"/>
      <c r="G19" s="2"/>
      <c r="H19" s="2"/>
      <c r="I19" s="2"/>
      <c r="J19" s="2"/>
      <c r="K19" s="2"/>
      <c r="L19" s="14">
        <v>12</v>
      </c>
      <c r="AE19" s="96"/>
      <c r="AF19" s="96"/>
      <c r="AG19" s="96"/>
      <c r="AH19" s="96"/>
      <c r="AO19" s="96"/>
    </row>
    <row r="20" spans="1:41" ht="12" customHeight="1" x14ac:dyDescent="0.2">
      <c r="A20" s="162"/>
      <c r="B20" s="2"/>
      <c r="C20" s="2"/>
      <c r="D20" s="2"/>
      <c r="E20" s="2"/>
      <c r="F20" s="2"/>
      <c r="G20" s="2"/>
      <c r="H20" s="2"/>
      <c r="I20" s="2"/>
      <c r="J20" s="2"/>
      <c r="K20" s="2"/>
      <c r="L20" s="14">
        <v>12</v>
      </c>
      <c r="AE20" s="96"/>
      <c r="AF20" s="96"/>
      <c r="AG20" s="96"/>
      <c r="AH20" s="96"/>
    </row>
    <row r="21" spans="1:41" ht="12" customHeight="1" x14ac:dyDescent="0.2">
      <c r="A21" s="162"/>
      <c r="B21" s="2"/>
      <c r="C21" s="2"/>
      <c r="D21" s="2"/>
      <c r="E21" s="2" t="s">
        <v>765</v>
      </c>
      <c r="F21" s="2"/>
      <c r="G21" s="118"/>
      <c r="H21" s="118"/>
      <c r="I21" s="118"/>
      <c r="J21" s="147"/>
      <c r="K21" s="2"/>
      <c r="L21" s="14">
        <v>12</v>
      </c>
      <c r="AG21" s="96"/>
      <c r="AH21" s="96"/>
    </row>
    <row r="22" spans="1:41" ht="12" customHeight="1" x14ac:dyDescent="0.2">
      <c r="A22" s="162"/>
      <c r="B22" s="2"/>
      <c r="C22" s="2"/>
      <c r="D22" s="2"/>
      <c r="E22" s="2"/>
      <c r="F22" s="2"/>
      <c r="G22" s="2"/>
      <c r="H22" s="2"/>
      <c r="I22" s="2"/>
      <c r="J22" s="2"/>
      <c r="K22" s="2"/>
      <c r="L22" s="14">
        <v>12</v>
      </c>
      <c r="AG22" s="96"/>
      <c r="AH22" s="96"/>
      <c r="AO22" s="99"/>
    </row>
    <row r="23" spans="1:41" ht="12" customHeight="1" x14ac:dyDescent="0.2">
      <c r="A23" s="162"/>
      <c r="B23" s="2"/>
      <c r="C23" s="2"/>
      <c r="D23" s="2"/>
      <c r="E23" s="2"/>
      <c r="F23" s="2"/>
      <c r="G23" s="2"/>
      <c r="H23" s="2"/>
      <c r="I23" s="2"/>
      <c r="J23" s="2"/>
      <c r="K23" s="2"/>
      <c r="L23" s="14">
        <v>12</v>
      </c>
      <c r="AG23" s="96"/>
      <c r="AH23" s="96"/>
      <c r="AO23" s="99"/>
    </row>
    <row r="24" spans="1:41" ht="12" customHeight="1" x14ac:dyDescent="0.2">
      <c r="A24" s="162"/>
      <c r="B24" s="2"/>
      <c r="C24" s="2"/>
      <c r="D24" s="2"/>
      <c r="E24" s="2" t="s">
        <v>763</v>
      </c>
      <c r="F24" s="2"/>
      <c r="G24" s="118"/>
      <c r="H24" s="118"/>
      <c r="I24" s="118"/>
      <c r="J24" s="147"/>
      <c r="K24" s="2"/>
      <c r="L24" s="14">
        <v>12</v>
      </c>
      <c r="AG24" s="96"/>
      <c r="AH24" s="96"/>
      <c r="AO24" s="96"/>
    </row>
    <row r="25" spans="1:41" ht="12" customHeight="1" x14ac:dyDescent="0.2">
      <c r="A25" s="162"/>
      <c r="B25" s="2"/>
      <c r="C25" s="2"/>
      <c r="D25" s="2"/>
      <c r="E25" s="2" t="s">
        <v>766</v>
      </c>
      <c r="F25" s="2"/>
      <c r="G25" s="2"/>
      <c r="H25" s="2"/>
      <c r="I25" s="2"/>
      <c r="J25" s="2"/>
      <c r="K25" s="2"/>
      <c r="L25" s="14">
        <v>12</v>
      </c>
      <c r="AG25" s="96"/>
      <c r="AH25" s="96"/>
      <c r="AO25" s="96"/>
    </row>
    <row r="26" spans="1:41" ht="12" customHeight="1" x14ac:dyDescent="0.2">
      <c r="A26" s="162"/>
      <c r="B26" s="2"/>
      <c r="C26" s="2"/>
      <c r="D26" s="2"/>
      <c r="E26" s="2"/>
      <c r="F26" s="2"/>
      <c r="G26" s="2"/>
      <c r="H26" s="2"/>
      <c r="I26" s="2"/>
      <c r="J26" s="2"/>
      <c r="K26" s="2"/>
      <c r="L26" s="14">
        <v>12</v>
      </c>
      <c r="AG26" s="96"/>
      <c r="AH26" s="96"/>
    </row>
    <row r="27" spans="1:41" ht="12" customHeight="1" x14ac:dyDescent="0.2">
      <c r="A27" s="162"/>
      <c r="B27" s="2"/>
      <c r="C27" s="2"/>
      <c r="D27" s="2"/>
      <c r="E27" s="2"/>
      <c r="F27" s="2"/>
      <c r="G27" s="2"/>
      <c r="H27" s="2"/>
      <c r="I27" s="2"/>
      <c r="J27" s="2"/>
      <c r="K27" s="2"/>
      <c r="L27" s="14">
        <v>12</v>
      </c>
      <c r="AG27" s="96"/>
      <c r="AH27" s="96"/>
    </row>
    <row r="28" spans="1:41" ht="12" customHeight="1" x14ac:dyDescent="0.2">
      <c r="A28" s="162"/>
      <c r="B28" s="2"/>
      <c r="C28" s="2"/>
      <c r="D28" s="2"/>
      <c r="E28" s="170" t="s">
        <v>842</v>
      </c>
      <c r="F28" s="170"/>
      <c r="G28" s="118"/>
      <c r="H28" s="118"/>
      <c r="I28" s="118"/>
      <c r="J28" s="147"/>
      <c r="K28" s="2"/>
      <c r="L28" s="14">
        <v>12</v>
      </c>
      <c r="AG28" s="96"/>
      <c r="AH28" s="96"/>
      <c r="AO28" s="96"/>
    </row>
    <row r="29" spans="1:41" ht="12" customHeight="1" x14ac:dyDescent="0.2">
      <c r="A29" s="162"/>
      <c r="B29" s="2"/>
      <c r="C29" s="2"/>
      <c r="D29" s="2"/>
      <c r="E29" s="170"/>
      <c r="F29" s="170"/>
      <c r="G29" s="2"/>
      <c r="H29" s="2"/>
      <c r="I29" s="2"/>
      <c r="J29" s="2"/>
      <c r="K29" s="2"/>
      <c r="L29" s="14">
        <v>12</v>
      </c>
      <c r="AG29" s="96"/>
      <c r="AH29" s="96"/>
    </row>
    <row r="30" spans="1:41" ht="12" customHeight="1" x14ac:dyDescent="0.2">
      <c r="A30" s="162"/>
      <c r="B30" s="2"/>
      <c r="C30" s="2"/>
      <c r="D30" s="2"/>
      <c r="E30" s="2"/>
      <c r="F30" s="2"/>
      <c r="G30" s="2"/>
      <c r="H30" s="2"/>
      <c r="I30" s="2"/>
      <c r="J30" s="2"/>
      <c r="K30" s="2"/>
      <c r="L30" s="14">
        <v>12</v>
      </c>
      <c r="AG30" s="96"/>
      <c r="AH30" s="96"/>
      <c r="AO30" s="96"/>
    </row>
    <row r="31" spans="1:41" ht="12" customHeight="1" x14ac:dyDescent="0.2">
      <c r="A31" s="162"/>
      <c r="B31" s="2"/>
      <c r="C31" s="2"/>
      <c r="D31" s="2"/>
      <c r="E31" s="2"/>
      <c r="F31" s="2"/>
      <c r="G31" s="2"/>
      <c r="H31" s="2"/>
      <c r="I31" s="2"/>
      <c r="J31" s="2"/>
      <c r="K31" s="2"/>
      <c r="L31" s="14">
        <v>12</v>
      </c>
      <c r="AG31" s="96"/>
      <c r="AH31" s="96"/>
    </row>
    <row r="32" spans="1:41" ht="12" customHeight="1" x14ac:dyDescent="0.2">
      <c r="A32" s="162"/>
      <c r="B32" s="2"/>
      <c r="C32" s="2"/>
      <c r="D32" s="2"/>
      <c r="E32" s="170"/>
      <c r="F32" s="170"/>
      <c r="G32" s="118"/>
      <c r="H32" s="118"/>
      <c r="I32" s="118"/>
      <c r="J32" s="147"/>
      <c r="K32" s="2"/>
      <c r="L32" s="14">
        <v>12</v>
      </c>
      <c r="AG32" s="96"/>
      <c r="AH32" s="96"/>
    </row>
    <row r="33" spans="1:34" ht="12" customHeight="1" x14ac:dyDescent="0.2">
      <c r="A33" s="162"/>
      <c r="B33" s="2"/>
      <c r="C33" s="2"/>
      <c r="D33" s="2"/>
      <c r="E33" s="170"/>
      <c r="F33" s="170"/>
      <c r="G33" s="2"/>
      <c r="H33" s="2"/>
      <c r="I33" s="2"/>
      <c r="J33" s="2"/>
      <c r="K33" s="2"/>
      <c r="L33" s="14">
        <v>12</v>
      </c>
      <c r="AE33" s="96"/>
      <c r="AF33" s="96"/>
      <c r="AG33" s="96"/>
      <c r="AH33" s="96"/>
    </row>
    <row r="34" spans="1:34" ht="12" customHeight="1" x14ac:dyDescent="0.2">
      <c r="A34" s="162"/>
      <c r="B34" s="2"/>
      <c r="C34" s="2"/>
      <c r="D34" s="2"/>
      <c r="E34" s="2"/>
      <c r="F34" s="2"/>
      <c r="G34" s="2"/>
      <c r="H34" s="2"/>
      <c r="I34" s="2"/>
      <c r="J34" s="2"/>
      <c r="K34" s="2"/>
      <c r="L34" s="14">
        <v>12</v>
      </c>
      <c r="AE34" s="96"/>
      <c r="AF34" s="96"/>
      <c r="AG34" s="96"/>
      <c r="AH34" s="96"/>
    </row>
    <row r="35" spans="1:34" ht="12" customHeight="1" x14ac:dyDescent="0.2">
      <c r="A35" s="162"/>
      <c r="B35" s="2"/>
      <c r="C35" s="2"/>
      <c r="D35" s="2"/>
      <c r="E35" s="2"/>
      <c r="F35" s="2"/>
      <c r="G35" s="2"/>
      <c r="H35" s="2"/>
      <c r="I35" s="2"/>
      <c r="J35" s="2"/>
      <c r="K35" s="2"/>
      <c r="L35" s="14">
        <v>12</v>
      </c>
    </row>
    <row r="36" spans="1:34" ht="12" customHeight="1" x14ac:dyDescent="0.2">
      <c r="A36" s="162"/>
      <c r="B36" s="2"/>
      <c r="C36" s="2"/>
      <c r="D36" s="2"/>
      <c r="E36" s="170"/>
      <c r="F36" s="170"/>
      <c r="G36" s="118"/>
      <c r="H36" s="118"/>
      <c r="I36" s="118"/>
      <c r="J36" s="147"/>
      <c r="K36" s="2"/>
      <c r="L36" s="14">
        <v>12</v>
      </c>
    </row>
    <row r="37" spans="1:34" ht="12" customHeight="1" x14ac:dyDescent="0.2">
      <c r="A37" s="162"/>
      <c r="B37" s="2"/>
      <c r="C37" s="2"/>
      <c r="D37" s="2"/>
      <c r="E37" s="170"/>
      <c r="F37" s="170"/>
      <c r="G37" s="2"/>
      <c r="H37" s="2"/>
      <c r="I37" s="2"/>
      <c r="J37" s="2"/>
      <c r="K37" s="2"/>
      <c r="L37" s="14">
        <v>12</v>
      </c>
    </row>
    <row r="38" spans="1:34" ht="12" customHeight="1" x14ac:dyDescent="0.2">
      <c r="A38" s="162"/>
      <c r="B38" s="2"/>
      <c r="C38" s="2"/>
      <c r="D38" s="2"/>
      <c r="E38" s="2"/>
      <c r="F38" s="2"/>
      <c r="G38" s="2"/>
      <c r="H38" s="2"/>
      <c r="I38" s="2"/>
      <c r="J38" s="2"/>
      <c r="K38" s="2"/>
      <c r="L38" s="14">
        <v>12</v>
      </c>
    </row>
    <row r="39" spans="1:34" ht="12" customHeight="1" x14ac:dyDescent="0.2">
      <c r="A39" s="162"/>
      <c r="B39" s="2"/>
      <c r="C39" s="2"/>
      <c r="D39" s="2"/>
      <c r="E39" s="2"/>
      <c r="F39" s="2"/>
      <c r="G39" s="2"/>
      <c r="H39" s="2"/>
      <c r="I39" s="2"/>
      <c r="J39" s="2"/>
      <c r="K39" s="2"/>
      <c r="L39" s="14">
        <v>12</v>
      </c>
    </row>
    <row r="40" spans="1:34" ht="12" customHeight="1" x14ac:dyDescent="0.2">
      <c r="A40" s="162"/>
      <c r="B40" s="2"/>
      <c r="C40" s="2"/>
      <c r="D40" s="2"/>
      <c r="E40" s="170"/>
      <c r="F40" s="170"/>
      <c r="G40" s="118"/>
      <c r="H40" s="118"/>
      <c r="I40" s="118"/>
      <c r="J40" s="147"/>
      <c r="K40" s="2"/>
      <c r="L40" s="14">
        <v>12</v>
      </c>
    </row>
    <row r="41" spans="1:34" ht="12" customHeight="1" x14ac:dyDescent="0.2">
      <c r="A41" s="162"/>
      <c r="B41" s="2"/>
      <c r="C41" s="2"/>
      <c r="D41" s="2"/>
      <c r="E41" s="170"/>
      <c r="F41" s="170"/>
      <c r="G41" s="2"/>
      <c r="H41" s="2"/>
      <c r="I41" s="2"/>
      <c r="J41" s="2"/>
      <c r="K41" s="2"/>
      <c r="L41" s="14">
        <v>12</v>
      </c>
    </row>
    <row r="42" spans="1:34" ht="12" customHeight="1" x14ac:dyDescent="0.2">
      <c r="A42" s="162"/>
      <c r="B42" s="2"/>
      <c r="C42" s="2"/>
      <c r="D42" s="2"/>
      <c r="E42" s="2"/>
      <c r="F42" s="2"/>
      <c r="G42" s="2"/>
      <c r="H42" s="2"/>
      <c r="I42" s="2"/>
      <c r="J42" s="2"/>
      <c r="K42" s="2"/>
      <c r="L42" s="14">
        <v>12</v>
      </c>
    </row>
    <row r="43" spans="1:34" ht="12" customHeight="1" x14ac:dyDescent="0.2">
      <c r="A43" s="162"/>
      <c r="B43" s="2"/>
      <c r="C43" s="2"/>
      <c r="D43" s="2"/>
      <c r="E43" s="2"/>
      <c r="F43" s="2"/>
      <c r="G43" s="2"/>
      <c r="H43" s="2"/>
      <c r="I43" s="2"/>
      <c r="J43" s="2"/>
      <c r="K43" s="2"/>
      <c r="L43" s="14">
        <v>12</v>
      </c>
    </row>
    <row r="44" spans="1:34" ht="12" customHeight="1" x14ac:dyDescent="0.2">
      <c r="A44" s="162"/>
      <c r="B44" s="2"/>
      <c r="C44" s="2"/>
      <c r="D44" s="2"/>
      <c r="E44" s="170"/>
      <c r="F44" s="170"/>
      <c r="G44" s="118"/>
      <c r="H44" s="118"/>
      <c r="I44" s="118"/>
      <c r="J44" s="147"/>
      <c r="K44" s="2"/>
      <c r="L44" s="14">
        <v>12</v>
      </c>
    </row>
    <row r="45" spans="1:34" ht="12" customHeight="1" x14ac:dyDescent="0.2">
      <c r="A45" s="162"/>
      <c r="B45" s="2"/>
      <c r="C45" s="2"/>
      <c r="D45" s="2"/>
      <c r="E45" s="170"/>
      <c r="F45" s="170"/>
      <c r="G45" s="2"/>
      <c r="H45" s="2"/>
      <c r="I45" s="2"/>
      <c r="J45" s="2"/>
      <c r="K45" s="2"/>
      <c r="L45" s="14">
        <v>12</v>
      </c>
    </row>
    <row r="46" spans="1:34" ht="12" customHeight="1" x14ac:dyDescent="0.2">
      <c r="A46" s="162"/>
      <c r="B46" s="2"/>
      <c r="C46" s="2"/>
      <c r="D46" s="2"/>
      <c r="E46" s="2"/>
      <c r="F46" s="2"/>
      <c r="G46" s="2"/>
      <c r="H46" s="2"/>
      <c r="I46" s="2"/>
      <c r="J46" s="2"/>
      <c r="K46" s="2"/>
      <c r="L46" s="14">
        <v>12</v>
      </c>
    </row>
    <row r="47" spans="1:34" ht="12" customHeight="1" x14ac:dyDescent="0.2">
      <c r="A47" s="162"/>
      <c r="B47" s="2"/>
      <c r="C47" s="2"/>
      <c r="D47" s="2"/>
      <c r="E47" s="2"/>
      <c r="F47" s="2"/>
      <c r="G47" s="2"/>
      <c r="H47" s="2"/>
      <c r="I47" s="2"/>
      <c r="J47" s="2"/>
      <c r="K47" s="2"/>
      <c r="L47" s="14">
        <v>12</v>
      </c>
    </row>
    <row r="48" spans="1:34" ht="12" customHeight="1" x14ac:dyDescent="0.2">
      <c r="A48" s="162"/>
      <c r="B48" s="2"/>
      <c r="C48" s="2"/>
      <c r="D48" s="2"/>
      <c r="E48" s="170"/>
      <c r="F48" s="170"/>
      <c r="G48" s="118"/>
      <c r="H48" s="118"/>
      <c r="I48" s="118"/>
      <c r="J48" s="147"/>
      <c r="K48" s="2"/>
      <c r="L48" s="14">
        <v>12</v>
      </c>
    </row>
    <row r="49" spans="1:41" ht="12" customHeight="1" x14ac:dyDescent="0.2">
      <c r="A49" s="162"/>
      <c r="B49" s="2"/>
      <c r="C49" s="2"/>
      <c r="D49" s="2"/>
      <c r="E49" s="170"/>
      <c r="F49" s="170"/>
      <c r="G49" s="2"/>
      <c r="H49" s="2"/>
      <c r="I49" s="2"/>
      <c r="J49" s="2"/>
      <c r="K49" s="2"/>
      <c r="L49" s="14">
        <v>12</v>
      </c>
    </row>
    <row r="50" spans="1:41" ht="12" customHeight="1" x14ac:dyDescent="0.2">
      <c r="A50" s="162"/>
      <c r="B50" s="2"/>
      <c r="C50" s="2"/>
      <c r="D50" s="2"/>
      <c r="E50" s="2"/>
      <c r="F50" s="2"/>
      <c r="G50" s="2"/>
      <c r="H50" s="2"/>
      <c r="I50" s="2"/>
      <c r="J50" s="2"/>
      <c r="K50" s="2"/>
      <c r="L50" s="14">
        <v>12</v>
      </c>
    </row>
    <row r="51" spans="1:41" ht="12" customHeight="1" x14ac:dyDescent="0.2">
      <c r="A51" s="162"/>
      <c r="B51" s="2"/>
      <c r="C51" s="2"/>
      <c r="D51" s="2"/>
      <c r="E51" s="2"/>
      <c r="F51" s="2"/>
      <c r="G51" s="2"/>
      <c r="H51" s="2"/>
      <c r="I51" s="2"/>
      <c r="J51" s="2"/>
      <c r="K51" s="2"/>
      <c r="L51" s="14">
        <v>12</v>
      </c>
    </row>
    <row r="52" spans="1:41" ht="12" customHeight="1" x14ac:dyDescent="0.2">
      <c r="A52" s="162"/>
      <c r="B52" s="2"/>
      <c r="C52" s="2"/>
      <c r="D52" s="2"/>
      <c r="E52" s="2"/>
      <c r="F52" s="2"/>
      <c r="G52" s="2"/>
      <c r="H52" s="2"/>
      <c r="I52" s="2"/>
      <c r="J52" s="2"/>
      <c r="K52" s="2"/>
      <c r="L52" s="14">
        <v>12</v>
      </c>
    </row>
    <row r="53" spans="1:41" ht="12" customHeight="1" x14ac:dyDescent="0.2">
      <c r="A53" s="162"/>
      <c r="B53" s="2"/>
      <c r="C53" s="2"/>
      <c r="D53" s="2"/>
      <c r="E53" s="2"/>
      <c r="F53" s="2"/>
      <c r="G53" s="2"/>
      <c r="H53" s="2"/>
      <c r="I53" s="2"/>
      <c r="J53" s="2"/>
      <c r="K53" s="2"/>
      <c r="L53" s="14">
        <v>12</v>
      </c>
    </row>
    <row r="54" spans="1:41" ht="12" customHeight="1" x14ac:dyDescent="0.2">
      <c r="A54" s="162"/>
      <c r="B54" s="2"/>
      <c r="C54" s="2"/>
      <c r="D54" s="2"/>
      <c r="E54" s="2"/>
      <c r="F54" s="2"/>
      <c r="G54" s="2"/>
      <c r="H54" s="2"/>
      <c r="I54" s="2"/>
      <c r="J54" s="2"/>
      <c r="K54" s="2"/>
      <c r="L54" s="14">
        <v>12</v>
      </c>
    </row>
    <row r="55" spans="1:41" ht="12" customHeight="1" x14ac:dyDescent="0.2">
      <c r="A55" s="162"/>
      <c r="B55" s="2"/>
      <c r="C55" s="2"/>
      <c r="D55" s="2"/>
      <c r="E55" s="2"/>
      <c r="F55" s="2"/>
      <c r="G55" s="2"/>
      <c r="H55" s="2"/>
      <c r="I55" s="2"/>
      <c r="J55" s="2"/>
      <c r="K55" s="2"/>
      <c r="L55" s="14">
        <v>12</v>
      </c>
    </row>
    <row r="56" spans="1:41" ht="12" customHeight="1" x14ac:dyDescent="0.2">
      <c r="A56" s="162"/>
      <c r="B56" s="2"/>
      <c r="C56" s="2"/>
      <c r="D56" s="2"/>
      <c r="E56" s="2"/>
      <c r="F56" s="2"/>
      <c r="G56" s="2"/>
      <c r="H56" s="2"/>
      <c r="I56" s="2"/>
      <c r="J56" s="2"/>
      <c r="K56" s="2"/>
      <c r="L56" s="14">
        <v>12</v>
      </c>
    </row>
    <row r="57" spans="1:41" ht="11.1" customHeight="1" x14ac:dyDescent="0.2">
      <c r="A57" s="162"/>
      <c r="B57" s="2"/>
      <c r="C57" s="2"/>
      <c r="D57" s="2"/>
      <c r="E57" s="2"/>
      <c r="F57" s="2"/>
      <c r="G57" s="2"/>
      <c r="H57" s="2"/>
      <c r="I57" s="2"/>
      <c r="J57" s="2"/>
      <c r="K57" s="2"/>
      <c r="L57" s="14">
        <v>11</v>
      </c>
    </row>
    <row r="58" spans="1:41" ht="15" customHeight="1" x14ac:dyDescent="0.2">
      <c r="A58" s="162"/>
      <c r="B58" s="2"/>
      <c r="C58" s="2"/>
      <c r="D58" s="2"/>
      <c r="E58" s="82"/>
      <c r="F58" s="82"/>
      <c r="G58" s="82"/>
      <c r="H58" s="82"/>
      <c r="I58" s="82"/>
      <c r="J58" s="82"/>
      <c r="K58" s="2"/>
      <c r="L58" s="14">
        <v>15</v>
      </c>
      <c r="AE58" s="97" t="s">
        <v>25</v>
      </c>
    </row>
    <row r="59" spans="1:41" ht="15" customHeight="1" x14ac:dyDescent="0.2">
      <c r="A59" s="162"/>
      <c r="B59" s="2"/>
      <c r="C59" s="2"/>
      <c r="D59" s="2"/>
      <c r="E59" s="83" t="s">
        <v>401</v>
      </c>
      <c r="F59" s="83"/>
      <c r="G59" s="83"/>
      <c r="H59" s="83"/>
      <c r="I59" s="83"/>
      <c r="J59" s="83"/>
      <c r="K59" s="2"/>
      <c r="L59" s="14">
        <v>15</v>
      </c>
      <c r="AE59" s="148"/>
    </row>
    <row r="60" spans="1:41" ht="30" customHeight="1" x14ac:dyDescent="0.2">
      <c r="A60" s="162"/>
      <c r="B60" s="2"/>
      <c r="C60" s="2"/>
      <c r="D60" s="2"/>
      <c r="E60" s="185">
        <f>IF(AE59="",IF('01'!AE29="","",'01'!AE29),AE59)</f>
        <v>41334</v>
      </c>
      <c r="F60" s="185"/>
      <c r="G60" s="2"/>
      <c r="H60" s="2"/>
      <c r="I60" s="2"/>
      <c r="J60" s="2"/>
      <c r="K60" s="2"/>
      <c r="L60" s="14">
        <v>30</v>
      </c>
    </row>
    <row r="61" spans="1:41" ht="15" customHeight="1" x14ac:dyDescent="0.2">
      <c r="A61" s="162"/>
      <c r="B61" s="2"/>
      <c r="C61" s="2"/>
      <c r="D61" s="2"/>
      <c r="E61" s="160" t="s">
        <v>325</v>
      </c>
      <c r="F61" s="67"/>
      <c r="G61" s="67"/>
      <c r="H61" s="67"/>
      <c r="I61" s="67"/>
      <c r="J61" s="67" t="str">
        <f>Inhalt!$AB$3</f>
        <v>Aegerter &amp; Bosshardt AG, Basel    © sia / dg-informatik 1012 5.0.0-1132</v>
      </c>
      <c r="K61" s="2"/>
      <c r="L61" s="14">
        <v>15</v>
      </c>
      <c r="M61" s="14">
        <f>SUM(L2:L61)</f>
        <v>746</v>
      </c>
      <c r="AO61" s="96"/>
    </row>
    <row r="62" spans="1:41" ht="15" customHeight="1" x14ac:dyDescent="0.2">
      <c r="A62" s="162" t="s">
        <v>442</v>
      </c>
      <c r="B62" s="2"/>
      <c r="C62" s="2"/>
      <c r="D62" s="2"/>
      <c r="E62" s="2"/>
      <c r="F62" s="2"/>
      <c r="G62" s="2"/>
      <c r="H62" s="2"/>
      <c r="I62" s="2"/>
      <c r="J62" s="2"/>
      <c r="K62" s="2"/>
    </row>
    <row r="63" spans="1:41" hidden="1" x14ac:dyDescent="0.2">
      <c r="B63" s="14">
        <v>13.5</v>
      </c>
      <c r="C63" s="14">
        <v>3</v>
      </c>
      <c r="D63" s="14">
        <v>1</v>
      </c>
      <c r="E63" s="14">
        <v>1.5</v>
      </c>
      <c r="F63" s="14">
        <v>26</v>
      </c>
      <c r="G63" s="14">
        <v>11.5</v>
      </c>
      <c r="H63" s="14">
        <v>11.5</v>
      </c>
      <c r="I63" s="14">
        <v>11.5</v>
      </c>
      <c r="J63" s="14">
        <v>4.5</v>
      </c>
    </row>
    <row r="64" spans="1:41" hidden="1" x14ac:dyDescent="0.2">
      <c r="J64" s="14">
        <f>SUM(B63:K63)</f>
        <v>84</v>
      </c>
    </row>
  </sheetData>
  <sheetProtection password="D721" sheet="1" objects="1" scenarios="1" selectLockedCells="1"/>
  <mergeCells count="7">
    <mergeCell ref="E60:F60"/>
    <mergeCell ref="E28:F29"/>
    <mergeCell ref="E32:F33"/>
    <mergeCell ref="E36:F37"/>
    <mergeCell ref="E40:F41"/>
    <mergeCell ref="E44:F45"/>
    <mergeCell ref="E48:F49"/>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pageSetUpPr autoPageBreaks="0" fitToPage="1"/>
  </sheetPr>
  <dimension ref="A1:EZ14"/>
  <sheetViews>
    <sheetView showGridLines="0" showRowColHeaders="0" zoomScaleNormal="100" zoomScaleSheetLayoutView="100" workbookViewId="0">
      <selection activeCell="G5" sqref="G5:H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109375" style="14" customWidth="1"/>
    <col min="7" max="7" width="38.7109375" style="14" customWidth="1"/>
    <col min="8" max="8" width="27.7109375" style="14" customWidth="1"/>
    <col min="9" max="9" width="5" style="14" customWidth="1"/>
    <col min="10" max="11" width="4.7109375" style="14" hidden="1" customWidth="1"/>
    <col min="12" max="30" width="9.7109375" style="14" hidden="1" customWidth="1"/>
    <col min="31" max="31" width="2.7109375" style="14" customWidth="1"/>
    <col min="32" max="32" width="9.7109375" style="14" customWidth="1"/>
    <col min="33" max="35" width="11.42578125" style="14" customWidth="1"/>
    <col min="36" max="36" width="50.7109375" style="14" customWidth="1"/>
    <col min="37" max="41" width="11.42578125" style="14" hidden="1" customWidth="1"/>
    <col min="42" max="42" width="15.7109375" style="14" hidden="1" customWidth="1"/>
    <col min="43" max="44" width="11.42578125" style="14" hidden="1" customWidth="1"/>
    <col min="45" max="49" width="10.28515625" style="14" hidden="1" customWidth="1"/>
    <col min="50" max="61" width="11.42578125" style="14" hidden="1" customWidth="1"/>
    <col min="62" max="156" width="9.7109375" style="14" hidden="1" customWidth="1"/>
    <col min="157" max="16384" width="9.7109375" style="14"/>
  </cols>
  <sheetData>
    <row r="1" spans="1:49" ht="39.950000000000003" customHeight="1" x14ac:dyDescent="0.2">
      <c r="A1" s="163"/>
      <c r="B1" s="2"/>
      <c r="C1" s="2"/>
      <c r="D1" s="2"/>
      <c r="E1" s="2"/>
      <c r="F1" s="2"/>
      <c r="G1" s="2"/>
      <c r="H1" s="2"/>
      <c r="I1" s="2" t="s">
        <v>442</v>
      </c>
      <c r="AG1" s="96"/>
      <c r="AK1" s="155"/>
      <c r="AP1" s="96"/>
      <c r="AQ1" s="96"/>
      <c r="AR1" s="96"/>
      <c r="AS1" s="96"/>
      <c r="AU1" s="141" t="s">
        <v>646</v>
      </c>
      <c r="AV1" s="96"/>
      <c r="AW1" s="96"/>
    </row>
    <row r="2" spans="1:49" ht="132.19999999999999" customHeight="1" x14ac:dyDescent="0.2">
      <c r="A2" s="162"/>
      <c r="B2" s="2"/>
      <c r="C2" s="2"/>
      <c r="D2" s="2"/>
      <c r="E2" s="152"/>
      <c r="F2" s="2"/>
      <c r="G2" s="170" t="s">
        <v>861</v>
      </c>
      <c r="H2" s="170"/>
      <c r="I2" s="2"/>
      <c r="J2" s="14">
        <v>132</v>
      </c>
      <c r="AF2" s="101" t="s">
        <v>59</v>
      </c>
      <c r="AG2" s="96"/>
      <c r="AH2" s="96"/>
      <c r="AI2" s="96"/>
      <c r="AP2" s="96"/>
    </row>
    <row r="3" spans="1:49" ht="132.19999999999999" customHeight="1" x14ac:dyDescent="0.2">
      <c r="A3" s="162"/>
      <c r="B3" s="2"/>
      <c r="C3" s="2"/>
      <c r="D3" s="2"/>
      <c r="E3" s="2"/>
      <c r="F3" s="2"/>
      <c r="G3" s="170" t="s">
        <v>862</v>
      </c>
      <c r="H3" s="170"/>
      <c r="I3" s="2"/>
      <c r="J3" s="14">
        <v>132</v>
      </c>
      <c r="AF3" s="101"/>
      <c r="AG3" s="96"/>
      <c r="AH3" s="96"/>
      <c r="AI3" s="96"/>
      <c r="AP3" s="96"/>
    </row>
    <row r="4" spans="1:49" ht="132.19999999999999" customHeight="1" x14ac:dyDescent="0.2">
      <c r="A4" s="162"/>
      <c r="B4" s="2"/>
      <c r="C4" s="2"/>
      <c r="D4" s="2"/>
      <c r="E4" s="2"/>
      <c r="F4" s="2"/>
      <c r="G4" s="170" t="s">
        <v>871</v>
      </c>
      <c r="H4" s="170"/>
      <c r="I4" s="2"/>
      <c r="J4" s="14">
        <v>132</v>
      </c>
      <c r="AF4" s="101"/>
      <c r="AG4" s="96"/>
      <c r="AH4" s="96"/>
      <c r="AI4" s="96"/>
      <c r="AP4" s="96"/>
    </row>
    <row r="5" spans="1:49" ht="132.19999999999999" customHeight="1" x14ac:dyDescent="0.2">
      <c r="A5" s="162"/>
      <c r="B5" s="2"/>
      <c r="C5" s="2"/>
      <c r="D5" s="2"/>
      <c r="E5" s="2"/>
      <c r="F5" s="2"/>
      <c r="G5" s="170"/>
      <c r="H5" s="170"/>
      <c r="I5" s="2"/>
      <c r="J5" s="14">
        <v>132</v>
      </c>
      <c r="AF5" s="101"/>
      <c r="AG5" s="96"/>
      <c r="AH5" s="96"/>
      <c r="AI5" s="96"/>
      <c r="AP5" s="96"/>
    </row>
    <row r="6" spans="1:49" ht="132.19999999999999" customHeight="1" x14ac:dyDescent="0.2">
      <c r="A6" s="162"/>
      <c r="B6" s="2"/>
      <c r="C6" s="2"/>
      <c r="D6" s="2"/>
      <c r="E6" s="2"/>
      <c r="F6" s="2"/>
      <c r="G6" s="170"/>
      <c r="H6" s="170"/>
      <c r="I6" s="2"/>
      <c r="J6" s="14">
        <v>132</v>
      </c>
      <c r="AF6" s="101"/>
      <c r="AG6" s="96"/>
      <c r="AH6" s="96"/>
      <c r="AI6" s="96"/>
      <c r="AP6" s="96"/>
    </row>
    <row r="7" spans="1:49" ht="6.2" customHeight="1" x14ac:dyDescent="0.2">
      <c r="A7" s="162"/>
      <c r="B7" s="2"/>
      <c r="C7" s="2"/>
      <c r="D7" s="2"/>
      <c r="E7" s="2"/>
      <c r="F7" s="2"/>
      <c r="G7" s="2"/>
      <c r="H7" s="2"/>
      <c r="I7" s="2"/>
      <c r="J7" s="14">
        <v>6</v>
      </c>
    </row>
    <row r="8" spans="1:49" ht="15" customHeight="1" x14ac:dyDescent="0.2">
      <c r="A8" s="162"/>
      <c r="B8" s="2"/>
      <c r="C8" s="2"/>
      <c r="D8" s="2"/>
      <c r="E8" s="82"/>
      <c r="F8" s="82"/>
      <c r="G8" s="82"/>
      <c r="H8" s="107"/>
      <c r="I8" s="2"/>
      <c r="J8" s="14">
        <v>15</v>
      </c>
      <c r="AF8" s="97" t="s">
        <v>25</v>
      </c>
    </row>
    <row r="9" spans="1:49" ht="15" customHeight="1" x14ac:dyDescent="0.2">
      <c r="A9" s="162"/>
      <c r="B9" s="2"/>
      <c r="C9" s="2"/>
      <c r="D9" s="2"/>
      <c r="E9" s="83" t="s">
        <v>401</v>
      </c>
      <c r="F9" s="83"/>
      <c r="G9" s="83"/>
      <c r="H9" s="83"/>
      <c r="I9" s="2"/>
      <c r="J9" s="14">
        <v>15</v>
      </c>
      <c r="AF9" s="148"/>
    </row>
    <row r="10" spans="1:49" ht="30" customHeight="1" x14ac:dyDescent="0.2">
      <c r="A10" s="162"/>
      <c r="B10" s="2"/>
      <c r="C10" s="2"/>
      <c r="D10" s="2"/>
      <c r="E10" s="185">
        <f>IF(AF9="",IF('01'!AE29="","",'01'!AE29),AF9)</f>
        <v>41334</v>
      </c>
      <c r="F10" s="185"/>
      <c r="G10" s="185"/>
      <c r="H10" s="2"/>
      <c r="I10" s="2"/>
      <c r="J10" s="14">
        <v>30</v>
      </c>
    </row>
    <row r="11" spans="1:49" ht="15" customHeight="1" x14ac:dyDescent="0.2">
      <c r="A11" s="162"/>
      <c r="B11" s="2"/>
      <c r="C11" s="2"/>
      <c r="D11" s="2"/>
      <c r="E11" s="161" t="s">
        <v>9</v>
      </c>
      <c r="F11" s="67"/>
      <c r="G11" s="67"/>
      <c r="H11" s="67" t="str">
        <f>Inhalt!$AB$3</f>
        <v>Aegerter &amp; Bosshardt AG, Basel    © sia / dg-informatik 1012 5.0.0-1132</v>
      </c>
      <c r="I11" s="2"/>
      <c r="J11" s="14">
        <v>15</v>
      </c>
      <c r="K11" s="14">
        <f>SUM(J2:J11)</f>
        <v>741</v>
      </c>
      <c r="AP11" s="96"/>
    </row>
    <row r="12" spans="1:49" ht="15" customHeight="1" x14ac:dyDescent="0.2">
      <c r="A12" s="162" t="s">
        <v>442</v>
      </c>
      <c r="B12" s="2"/>
      <c r="C12" s="2"/>
      <c r="D12" s="2"/>
      <c r="E12" s="2"/>
      <c r="F12" s="2"/>
      <c r="G12" s="2"/>
      <c r="H12" s="2"/>
      <c r="I12" s="2"/>
    </row>
    <row r="13" spans="1:49" hidden="1" x14ac:dyDescent="0.2">
      <c r="B13" s="14">
        <v>13.5</v>
      </c>
      <c r="C13" s="14">
        <v>3</v>
      </c>
      <c r="D13" s="14">
        <v>1</v>
      </c>
      <c r="E13" s="14">
        <v>1.5</v>
      </c>
      <c r="F13" s="14">
        <v>2</v>
      </c>
      <c r="G13" s="14">
        <v>38</v>
      </c>
      <c r="H13" s="14">
        <v>27</v>
      </c>
    </row>
    <row r="14" spans="1:49" hidden="1" x14ac:dyDescent="0.2">
      <c r="H14" s="14">
        <f>SUM(B13:I13)</f>
        <v>86</v>
      </c>
    </row>
  </sheetData>
  <sheetProtection password="D721" sheet="1" objects="1" scenarios="1" selectLockedCells="1"/>
  <mergeCells count="6">
    <mergeCell ref="E10:G10"/>
    <mergeCell ref="G6:H6"/>
    <mergeCell ref="G2:H2"/>
    <mergeCell ref="G3:H3"/>
    <mergeCell ref="G4:H4"/>
    <mergeCell ref="G5:H5"/>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pageSetUpPr autoPageBreaks="0" fitToPage="1"/>
  </sheetPr>
  <dimension ref="A1:EZ47"/>
  <sheetViews>
    <sheetView showGridLines="0" showRowColHeaders="0" zoomScaleNormal="100" zoomScaleSheetLayoutView="100" workbookViewId="0">
      <selection activeCell="H31" sqref="H31:I31"/>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7" width="17.28515625" style="14" customWidth="1"/>
    <col min="8" max="8" width="6.28515625" style="14" customWidth="1"/>
    <col min="9" max="9" width="10.7109375" style="14" customWidth="1"/>
    <col min="10" max="10" width="17.28515625" style="14" customWidth="1"/>
    <col min="11" max="11" width="5" style="14" customWidth="1"/>
    <col min="12" max="13" width="4.7109375" style="14" hidden="1" customWidth="1"/>
    <col min="14"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20.100000000000001" customHeight="1" x14ac:dyDescent="0.2">
      <c r="A2" s="162"/>
      <c r="B2" s="77"/>
      <c r="C2" s="77"/>
      <c r="D2" s="77"/>
      <c r="E2" s="77" t="s">
        <v>767</v>
      </c>
      <c r="F2" s="77"/>
      <c r="G2" s="77"/>
      <c r="H2" s="77"/>
      <c r="I2" s="77"/>
      <c r="J2" s="77"/>
      <c r="K2" s="2"/>
      <c r="L2" s="14">
        <v>20</v>
      </c>
    </row>
    <row r="3" spans="1:48" ht="12" customHeight="1" x14ac:dyDescent="0.2">
      <c r="A3" s="162"/>
      <c r="B3" s="2"/>
      <c r="C3" s="2"/>
      <c r="D3" s="2"/>
      <c r="E3" s="2"/>
      <c r="F3" s="2"/>
      <c r="G3" s="2"/>
      <c r="H3" s="2"/>
      <c r="I3" s="2"/>
      <c r="J3" s="2"/>
      <c r="K3" s="2"/>
      <c r="L3" s="14">
        <v>12</v>
      </c>
    </row>
    <row r="4" spans="1:48" ht="12" customHeight="1" x14ac:dyDescent="0.2">
      <c r="A4" s="162"/>
      <c r="B4" s="2"/>
      <c r="C4" s="2"/>
      <c r="D4" s="2"/>
      <c r="E4" s="70" t="s">
        <v>713</v>
      </c>
      <c r="F4" s="70"/>
      <c r="G4" s="70"/>
      <c r="H4" s="70"/>
      <c r="I4" s="108" t="str">
        <f>IF('15'!H4="","",'15'!H4)</f>
        <v>01.03.2013</v>
      </c>
      <c r="J4" s="108"/>
      <c r="K4" s="2"/>
      <c r="L4" s="14">
        <v>12</v>
      </c>
    </row>
    <row r="5" spans="1:48" ht="12" customHeight="1" x14ac:dyDescent="0.2">
      <c r="A5" s="162"/>
      <c r="B5" s="2"/>
      <c r="C5" s="2"/>
      <c r="D5" s="2"/>
      <c r="E5" s="2"/>
      <c r="F5" s="2"/>
      <c r="G5" s="2"/>
      <c r="H5" s="2"/>
      <c r="I5" s="2"/>
      <c r="J5" s="2"/>
      <c r="K5" s="2"/>
      <c r="L5" s="14">
        <v>12</v>
      </c>
    </row>
    <row r="6" spans="1:48" ht="12" customHeight="1" x14ac:dyDescent="0.2">
      <c r="A6" s="162"/>
      <c r="B6" s="2"/>
      <c r="C6" s="2"/>
      <c r="D6" s="2"/>
      <c r="E6" s="2" t="s">
        <v>265</v>
      </c>
      <c r="F6" s="2"/>
      <c r="G6" s="2"/>
      <c r="H6" s="2"/>
      <c r="I6" s="131" t="str">
        <f>IF('03'!G9="","",'03'!G9)</f>
        <v>N02, EP Sissach - Eptingen</v>
      </c>
      <c r="J6" s="2"/>
      <c r="K6" s="2"/>
      <c r="L6" s="14">
        <v>12</v>
      </c>
    </row>
    <row r="7" spans="1:48" ht="12" customHeight="1" x14ac:dyDescent="0.2">
      <c r="A7" s="162"/>
      <c r="B7" s="2"/>
      <c r="C7" s="2"/>
      <c r="D7" s="2"/>
      <c r="E7" s="2"/>
      <c r="F7" s="2"/>
      <c r="G7" s="2"/>
      <c r="H7" s="2"/>
      <c r="I7" s="2"/>
      <c r="J7" s="2"/>
      <c r="K7" s="2"/>
      <c r="L7" s="14">
        <v>12</v>
      </c>
    </row>
    <row r="8" spans="1:48" ht="48" customHeight="1" x14ac:dyDescent="0.2">
      <c r="A8" s="162"/>
      <c r="B8" s="2"/>
      <c r="C8" s="2"/>
      <c r="D8" s="2"/>
      <c r="E8" s="195" t="str">
        <f>IF('15'!E8="","",'15'!E8)</f>
        <v/>
      </c>
      <c r="F8" s="195"/>
      <c r="G8" s="195"/>
      <c r="H8" s="195"/>
      <c r="I8" s="195"/>
      <c r="J8" s="195"/>
      <c r="K8" s="2"/>
      <c r="L8" s="14">
        <v>48</v>
      </c>
      <c r="AO8" s="96"/>
    </row>
    <row r="9" spans="1:48" ht="12" customHeight="1" x14ac:dyDescent="0.2">
      <c r="A9" s="162"/>
      <c r="B9" s="2"/>
      <c r="C9" s="2"/>
      <c r="D9" s="2"/>
      <c r="E9" s="2"/>
      <c r="F9" s="2"/>
      <c r="G9" s="2"/>
      <c r="H9" s="2"/>
      <c r="I9" s="2"/>
      <c r="J9" s="2"/>
      <c r="K9" s="2"/>
      <c r="L9" s="14">
        <v>12</v>
      </c>
      <c r="AO9" s="96"/>
    </row>
    <row r="10" spans="1:48" ht="12" customHeight="1" x14ac:dyDescent="0.2">
      <c r="A10" s="162"/>
      <c r="B10" s="2"/>
      <c r="C10" s="91"/>
      <c r="D10" s="2"/>
      <c r="E10" s="69" t="s">
        <v>768</v>
      </c>
      <c r="F10" s="85"/>
      <c r="G10" s="85"/>
      <c r="H10" s="85"/>
      <c r="I10" s="85"/>
      <c r="J10" s="2"/>
      <c r="K10" s="2"/>
      <c r="L10" s="14">
        <v>12</v>
      </c>
      <c r="AF10" s="96"/>
      <c r="AG10" s="96"/>
      <c r="AH10" s="96"/>
    </row>
    <row r="11" spans="1:48" ht="12" customHeight="1" x14ac:dyDescent="0.2">
      <c r="A11" s="162"/>
      <c r="B11" s="2"/>
      <c r="C11" s="2"/>
      <c r="D11" s="2"/>
      <c r="E11" s="2"/>
      <c r="F11" s="2"/>
      <c r="G11" s="2"/>
      <c r="H11" s="2"/>
      <c r="I11" s="2"/>
      <c r="J11" s="2"/>
      <c r="K11" s="2"/>
      <c r="L11" s="14">
        <v>12</v>
      </c>
      <c r="AF11" s="96"/>
      <c r="AG11" s="96"/>
      <c r="AH11" s="96"/>
    </row>
    <row r="12" spans="1:48" ht="24.2" customHeight="1" x14ac:dyDescent="0.2">
      <c r="A12" s="162"/>
      <c r="B12" s="2"/>
      <c r="C12" s="117" t="s">
        <v>448</v>
      </c>
      <c r="D12" s="2"/>
      <c r="E12" s="182" t="s">
        <v>115</v>
      </c>
      <c r="F12" s="178"/>
      <c r="G12" s="178"/>
      <c r="H12" s="178"/>
      <c r="I12" s="178"/>
      <c r="J12" s="178"/>
      <c r="K12" s="2"/>
      <c r="L12" s="14">
        <v>24</v>
      </c>
      <c r="AF12" s="96"/>
      <c r="AG12" s="96"/>
      <c r="AH12" s="96"/>
      <c r="AO12" s="96"/>
    </row>
    <row r="13" spans="1:48" ht="12" customHeight="1" x14ac:dyDescent="0.2">
      <c r="A13" s="162"/>
      <c r="B13" s="2"/>
      <c r="C13" s="2"/>
      <c r="D13" s="2"/>
      <c r="E13" s="2"/>
      <c r="F13" s="2"/>
      <c r="G13" s="2"/>
      <c r="H13" s="2"/>
      <c r="I13" s="2"/>
      <c r="J13" s="2"/>
      <c r="K13" s="2"/>
      <c r="L13" s="14">
        <v>12</v>
      </c>
      <c r="AF13" s="96"/>
      <c r="AG13" s="96"/>
      <c r="AH13" s="96"/>
    </row>
    <row r="14" spans="1:48" ht="12" customHeight="1" x14ac:dyDescent="0.2">
      <c r="A14" s="162"/>
      <c r="B14" s="2"/>
      <c r="C14" s="139" t="s">
        <v>771</v>
      </c>
      <c r="D14" s="2"/>
      <c r="E14" s="2" t="s">
        <v>769</v>
      </c>
      <c r="F14" s="2"/>
      <c r="G14" s="2"/>
      <c r="H14" s="2"/>
      <c r="I14" s="2"/>
      <c r="J14" s="2"/>
      <c r="K14" s="2"/>
      <c r="L14" s="14">
        <v>12</v>
      </c>
      <c r="AF14" s="96"/>
      <c r="AG14" s="96"/>
      <c r="AH14" s="96"/>
      <c r="AO14" s="96"/>
    </row>
    <row r="15" spans="1:48" ht="12" customHeight="1" x14ac:dyDescent="0.2">
      <c r="A15" s="162"/>
      <c r="B15" s="2"/>
      <c r="C15" s="2"/>
      <c r="D15" s="2"/>
      <c r="E15" s="2" t="s">
        <v>770</v>
      </c>
      <c r="F15" s="2"/>
      <c r="G15" s="2"/>
      <c r="H15" s="2"/>
      <c r="I15" s="2"/>
      <c r="J15" s="2"/>
      <c r="K15" s="2"/>
      <c r="L15" s="14">
        <v>12</v>
      </c>
      <c r="AF15" s="96"/>
      <c r="AG15" s="96"/>
      <c r="AH15" s="96"/>
      <c r="AO15" s="96"/>
    </row>
    <row r="16" spans="1:48" ht="12" customHeight="1" x14ac:dyDescent="0.2">
      <c r="A16" s="162"/>
      <c r="B16" s="2"/>
      <c r="C16" s="2"/>
      <c r="D16" s="2"/>
      <c r="E16" s="2"/>
      <c r="F16" s="2"/>
      <c r="G16" s="2"/>
      <c r="H16" s="2"/>
      <c r="I16" s="2"/>
      <c r="J16" s="2"/>
      <c r="K16" s="2"/>
      <c r="L16" s="14">
        <v>12</v>
      </c>
      <c r="AF16" s="96"/>
      <c r="AG16" s="96"/>
      <c r="AH16" s="96"/>
      <c r="AO16" s="96"/>
    </row>
    <row r="17" spans="1:41" ht="12" customHeight="1" x14ac:dyDescent="0.2">
      <c r="A17" s="162"/>
      <c r="B17" s="2"/>
      <c r="C17" s="2"/>
      <c r="D17" s="2"/>
      <c r="E17" s="2" t="s">
        <v>772</v>
      </c>
      <c r="F17" s="2"/>
      <c r="G17" s="2" t="s">
        <v>773</v>
      </c>
      <c r="H17" s="2" t="s">
        <v>775</v>
      </c>
      <c r="I17" s="85"/>
      <c r="J17" s="2" t="s">
        <v>776</v>
      </c>
      <c r="K17" s="2"/>
      <c r="L17" s="14">
        <v>12</v>
      </c>
      <c r="AF17" s="96"/>
      <c r="AG17" s="96"/>
      <c r="AH17" s="96"/>
      <c r="AO17" s="96"/>
    </row>
    <row r="18" spans="1:41" ht="12" customHeight="1" x14ac:dyDescent="0.2">
      <c r="A18" s="162"/>
      <c r="B18" s="2"/>
      <c r="C18" s="2"/>
      <c r="D18" s="2"/>
      <c r="E18" s="2"/>
      <c r="F18" s="2"/>
      <c r="G18" s="2" t="s">
        <v>774</v>
      </c>
      <c r="H18" s="2"/>
      <c r="I18" s="2"/>
      <c r="J18" s="2"/>
      <c r="K18" s="2"/>
      <c r="L18" s="14">
        <v>12</v>
      </c>
      <c r="AF18" s="96"/>
      <c r="AG18" s="96"/>
      <c r="AH18" s="96"/>
    </row>
    <row r="19" spans="1:41" ht="6.2" customHeight="1" x14ac:dyDescent="0.2">
      <c r="A19" s="162"/>
      <c r="B19" s="2"/>
      <c r="C19" s="2"/>
      <c r="D19" s="2"/>
      <c r="E19" s="2"/>
      <c r="F19" s="2"/>
      <c r="G19" s="2"/>
      <c r="H19" s="2"/>
      <c r="I19" s="2"/>
      <c r="J19" s="2"/>
      <c r="K19" s="2"/>
      <c r="L19" s="14">
        <v>6</v>
      </c>
      <c r="AG19" s="96"/>
      <c r="AH19" s="96"/>
      <c r="AO19" s="96"/>
    </row>
    <row r="20" spans="1:41" ht="48" customHeight="1" x14ac:dyDescent="0.2">
      <c r="A20" s="162"/>
      <c r="B20" s="2"/>
      <c r="C20" s="2"/>
      <c r="D20" s="2"/>
      <c r="E20" s="170" t="s">
        <v>854</v>
      </c>
      <c r="F20" s="170"/>
      <c r="G20" s="76" t="s">
        <v>879</v>
      </c>
      <c r="H20" s="170" t="s">
        <v>883</v>
      </c>
      <c r="I20" s="170"/>
      <c r="J20" s="76" t="s">
        <v>880</v>
      </c>
      <c r="K20" s="2"/>
      <c r="L20" s="14">
        <v>48</v>
      </c>
      <c r="AE20" s="97" t="s">
        <v>59</v>
      </c>
      <c r="AF20" s="96"/>
      <c r="AG20" s="96"/>
      <c r="AH20" s="96"/>
      <c r="AO20" s="96"/>
    </row>
    <row r="21" spans="1:41" ht="12" customHeight="1" x14ac:dyDescent="0.2">
      <c r="A21" s="162"/>
      <c r="B21" s="2"/>
      <c r="C21" s="2"/>
      <c r="D21" s="2"/>
      <c r="E21" s="2"/>
      <c r="F21" s="2"/>
      <c r="G21" s="2"/>
      <c r="H21" s="2"/>
      <c r="I21" s="2"/>
      <c r="J21" s="2"/>
      <c r="K21" s="2"/>
      <c r="L21" s="14">
        <v>12</v>
      </c>
      <c r="AG21" s="96"/>
      <c r="AH21" s="96"/>
      <c r="AO21" s="96"/>
    </row>
    <row r="22" spans="1:41" ht="12" customHeight="1" x14ac:dyDescent="0.2">
      <c r="A22" s="162"/>
      <c r="B22" s="2"/>
      <c r="C22" s="139" t="s">
        <v>777</v>
      </c>
      <c r="D22" s="2"/>
      <c r="E22" s="2" t="s">
        <v>780</v>
      </c>
      <c r="F22" s="2"/>
      <c r="G22" s="2"/>
      <c r="H22" s="2"/>
      <c r="I22" s="2"/>
      <c r="J22" s="2"/>
      <c r="K22" s="2"/>
      <c r="L22" s="14">
        <v>12</v>
      </c>
      <c r="AG22" s="96"/>
      <c r="AH22" s="96"/>
      <c r="AO22" s="96"/>
    </row>
    <row r="23" spans="1:41" ht="12" customHeight="1" x14ac:dyDescent="0.2">
      <c r="A23" s="162"/>
      <c r="B23" s="2"/>
      <c r="C23" s="2"/>
      <c r="D23" s="2"/>
      <c r="E23" s="2" t="s">
        <v>781</v>
      </c>
      <c r="F23" s="2"/>
      <c r="G23" s="2"/>
      <c r="H23" s="2"/>
      <c r="I23" s="2"/>
      <c r="J23" s="2"/>
      <c r="K23" s="2"/>
      <c r="L23" s="14">
        <v>12</v>
      </c>
      <c r="AG23" s="96"/>
      <c r="AH23" s="96"/>
    </row>
    <row r="24" spans="1:41" ht="12" customHeight="1" x14ac:dyDescent="0.2">
      <c r="A24" s="162"/>
      <c r="B24" s="2"/>
      <c r="C24" s="2"/>
      <c r="D24" s="2"/>
      <c r="E24" s="2"/>
      <c r="F24" s="2"/>
      <c r="G24" s="2"/>
      <c r="H24" s="2"/>
      <c r="I24" s="2"/>
      <c r="J24" s="2"/>
      <c r="K24" s="2"/>
      <c r="L24" s="14">
        <v>12</v>
      </c>
      <c r="AG24" s="96"/>
      <c r="AH24" s="96"/>
    </row>
    <row r="25" spans="1:41" ht="24.2" customHeight="1" x14ac:dyDescent="0.2">
      <c r="A25" s="162"/>
      <c r="B25" s="2"/>
      <c r="C25" s="117" t="s">
        <v>778</v>
      </c>
      <c r="D25" s="113"/>
      <c r="E25" s="182" t="s">
        <v>116</v>
      </c>
      <c r="F25" s="197"/>
      <c r="G25" s="197"/>
      <c r="H25" s="197"/>
      <c r="I25" s="197"/>
      <c r="J25" s="197"/>
      <c r="K25" s="2"/>
      <c r="L25" s="14">
        <v>24</v>
      </c>
      <c r="AG25" s="96"/>
      <c r="AH25" s="96"/>
      <c r="AO25" s="96"/>
    </row>
    <row r="26" spans="1:41" ht="12" customHeight="1" x14ac:dyDescent="0.2">
      <c r="A26" s="162"/>
      <c r="B26" s="2"/>
      <c r="C26" s="2"/>
      <c r="D26" s="2"/>
      <c r="E26" s="2" t="s">
        <v>770</v>
      </c>
      <c r="F26" s="2"/>
      <c r="G26" s="2"/>
      <c r="H26" s="2"/>
      <c r="I26" s="2"/>
      <c r="J26" s="2"/>
      <c r="K26" s="2"/>
      <c r="L26" s="14">
        <v>12</v>
      </c>
      <c r="AG26" s="96"/>
      <c r="AH26" s="96"/>
      <c r="AO26" s="96"/>
    </row>
    <row r="27" spans="1:41" ht="12" customHeight="1" x14ac:dyDescent="0.2">
      <c r="A27" s="162"/>
      <c r="B27" s="2"/>
      <c r="C27" s="2"/>
      <c r="D27" s="2"/>
      <c r="E27" s="2"/>
      <c r="F27" s="2"/>
      <c r="G27" s="2"/>
      <c r="H27" s="2"/>
      <c r="I27" s="2"/>
      <c r="J27" s="2"/>
      <c r="K27" s="2"/>
      <c r="L27" s="14">
        <v>12</v>
      </c>
      <c r="AG27" s="96"/>
      <c r="AH27" s="96"/>
    </row>
    <row r="28" spans="1:41" ht="12" customHeight="1" x14ac:dyDescent="0.2">
      <c r="A28" s="162"/>
      <c r="B28" s="2"/>
      <c r="C28" s="2"/>
      <c r="D28" s="2"/>
      <c r="E28" s="2" t="s">
        <v>772</v>
      </c>
      <c r="F28" s="2"/>
      <c r="G28" s="2" t="s">
        <v>773</v>
      </c>
      <c r="H28" s="2" t="s">
        <v>775</v>
      </c>
      <c r="I28" s="85"/>
      <c r="J28" s="2" t="s">
        <v>776</v>
      </c>
      <c r="K28" s="2"/>
      <c r="L28" s="14">
        <v>12</v>
      </c>
      <c r="AG28" s="96"/>
      <c r="AH28" s="96"/>
    </row>
    <row r="29" spans="1:41" ht="12" customHeight="1" x14ac:dyDescent="0.2">
      <c r="A29" s="162"/>
      <c r="B29" s="2"/>
      <c r="C29" s="2"/>
      <c r="D29" s="2"/>
      <c r="E29" s="2"/>
      <c r="F29" s="2"/>
      <c r="G29" s="2" t="s">
        <v>774</v>
      </c>
      <c r="H29" s="2"/>
      <c r="I29" s="2"/>
      <c r="J29" s="2"/>
      <c r="K29" s="2"/>
      <c r="L29" s="14">
        <v>12</v>
      </c>
      <c r="AG29" s="96"/>
      <c r="AH29" s="96"/>
    </row>
    <row r="30" spans="1:41" ht="6.2" customHeight="1" x14ac:dyDescent="0.2">
      <c r="A30" s="162"/>
      <c r="B30" s="2"/>
      <c r="C30" s="2"/>
      <c r="D30" s="2"/>
      <c r="E30" s="2"/>
      <c r="F30" s="2"/>
      <c r="G30" s="2"/>
      <c r="H30" s="2"/>
      <c r="I30" s="2"/>
      <c r="J30" s="2"/>
      <c r="K30" s="2"/>
      <c r="L30" s="14">
        <v>6</v>
      </c>
      <c r="AG30" s="96"/>
      <c r="AH30" s="96"/>
      <c r="AO30" s="96"/>
    </row>
    <row r="31" spans="1:41" ht="48" customHeight="1" x14ac:dyDescent="0.2">
      <c r="A31" s="162"/>
      <c r="B31" s="2"/>
      <c r="C31" s="2"/>
      <c r="D31" s="2"/>
      <c r="E31" s="170" t="s">
        <v>854</v>
      </c>
      <c r="F31" s="170"/>
      <c r="G31" s="76" t="s">
        <v>881</v>
      </c>
      <c r="H31" s="170" t="s">
        <v>882</v>
      </c>
      <c r="I31" s="170"/>
      <c r="J31" s="76"/>
      <c r="K31" s="2"/>
      <c r="L31" s="14">
        <v>48</v>
      </c>
      <c r="AF31" s="96"/>
      <c r="AG31" s="96"/>
      <c r="AH31" s="96"/>
      <c r="AO31" s="96"/>
    </row>
    <row r="32" spans="1:41" ht="12" customHeight="1" x14ac:dyDescent="0.2">
      <c r="A32" s="162"/>
      <c r="B32" s="2"/>
      <c r="C32" s="2"/>
      <c r="D32" s="2"/>
      <c r="E32" s="2"/>
      <c r="F32" s="2"/>
      <c r="G32" s="2"/>
      <c r="H32" s="2"/>
      <c r="I32" s="2"/>
      <c r="J32" s="2"/>
      <c r="K32" s="2"/>
      <c r="L32" s="14">
        <v>12</v>
      </c>
    </row>
    <row r="33" spans="1:41" ht="24.2" customHeight="1" x14ac:dyDescent="0.2">
      <c r="A33" s="162"/>
      <c r="B33" s="2"/>
      <c r="C33" s="117" t="s">
        <v>779</v>
      </c>
      <c r="D33" s="2"/>
      <c r="E33" s="182" t="s">
        <v>117</v>
      </c>
      <c r="F33" s="178"/>
      <c r="G33" s="178"/>
      <c r="H33" s="178"/>
      <c r="I33" s="178"/>
      <c r="J33" s="178"/>
      <c r="K33" s="2"/>
      <c r="L33" s="14">
        <v>24</v>
      </c>
    </row>
    <row r="34" spans="1:41" ht="12" customHeight="1" x14ac:dyDescent="0.2">
      <c r="A34" s="162"/>
      <c r="B34" s="2"/>
      <c r="C34" s="2"/>
      <c r="D34" s="2"/>
      <c r="E34" s="2" t="s">
        <v>770</v>
      </c>
      <c r="F34" s="2"/>
      <c r="G34" s="2"/>
      <c r="H34" s="2"/>
      <c r="I34" s="2"/>
      <c r="J34" s="2"/>
      <c r="K34" s="2"/>
      <c r="L34" s="14">
        <v>12</v>
      </c>
    </row>
    <row r="35" spans="1:41" ht="12" customHeight="1" x14ac:dyDescent="0.2">
      <c r="A35" s="162"/>
      <c r="B35" s="2"/>
      <c r="C35" s="2"/>
      <c r="D35" s="2"/>
      <c r="E35" s="2"/>
      <c r="F35" s="2"/>
      <c r="G35" s="2"/>
      <c r="H35" s="2"/>
      <c r="I35" s="2"/>
      <c r="J35" s="2"/>
      <c r="K35" s="2"/>
      <c r="L35" s="14">
        <v>12</v>
      </c>
    </row>
    <row r="36" spans="1:41" ht="12" customHeight="1" x14ac:dyDescent="0.2">
      <c r="A36" s="162"/>
      <c r="B36" s="2"/>
      <c r="C36" s="2"/>
      <c r="D36" s="2"/>
      <c r="E36" s="2" t="s">
        <v>772</v>
      </c>
      <c r="F36" s="2"/>
      <c r="G36" s="2" t="s">
        <v>773</v>
      </c>
      <c r="H36" s="2" t="s">
        <v>775</v>
      </c>
      <c r="I36" s="85"/>
      <c r="J36" s="2" t="s">
        <v>776</v>
      </c>
      <c r="K36" s="2"/>
      <c r="L36" s="14">
        <v>12</v>
      </c>
    </row>
    <row r="37" spans="1:41" ht="12" customHeight="1" x14ac:dyDescent="0.2">
      <c r="A37" s="162"/>
      <c r="B37" s="2"/>
      <c r="C37" s="2"/>
      <c r="D37" s="2"/>
      <c r="E37" s="2"/>
      <c r="F37" s="2"/>
      <c r="G37" s="2" t="s">
        <v>774</v>
      </c>
      <c r="H37" s="2"/>
      <c r="I37" s="2"/>
      <c r="J37" s="2"/>
      <c r="K37" s="2"/>
      <c r="L37" s="14">
        <v>12</v>
      </c>
    </row>
    <row r="38" spans="1:41" ht="6.2" customHeight="1" x14ac:dyDescent="0.2">
      <c r="A38" s="162"/>
      <c r="B38" s="2"/>
      <c r="C38" s="2"/>
      <c r="D38" s="2"/>
      <c r="E38" s="2"/>
      <c r="F38" s="2"/>
      <c r="G38" s="2"/>
      <c r="H38" s="2"/>
      <c r="I38" s="2"/>
      <c r="J38" s="2"/>
      <c r="K38" s="2"/>
      <c r="L38" s="14">
        <v>6</v>
      </c>
      <c r="AG38" s="96"/>
      <c r="AH38" s="96"/>
      <c r="AO38" s="96"/>
    </row>
    <row r="39" spans="1:41" ht="72" customHeight="1" x14ac:dyDescent="0.2">
      <c r="A39" s="162"/>
      <c r="B39" s="2"/>
      <c r="C39" s="2"/>
      <c r="D39" s="2"/>
      <c r="E39" s="170" t="s">
        <v>854</v>
      </c>
      <c r="F39" s="170"/>
      <c r="G39" s="76" t="s">
        <v>855</v>
      </c>
      <c r="H39" s="170" t="s">
        <v>856</v>
      </c>
      <c r="I39" s="170"/>
      <c r="J39" s="76"/>
      <c r="K39" s="2"/>
      <c r="L39" s="14">
        <v>72</v>
      </c>
      <c r="AO39" s="96"/>
    </row>
    <row r="40" spans="1:41" ht="18.95" customHeight="1" x14ac:dyDescent="0.2">
      <c r="A40" s="162"/>
      <c r="B40" s="2"/>
      <c r="C40" s="2"/>
      <c r="D40" s="2"/>
      <c r="E40" s="2"/>
      <c r="F40" s="2"/>
      <c r="G40" s="2"/>
      <c r="H40" s="2"/>
      <c r="I40" s="2"/>
      <c r="J40" s="2"/>
      <c r="K40" s="2"/>
      <c r="L40" s="14">
        <v>19</v>
      </c>
    </row>
    <row r="41" spans="1:41" ht="15" customHeight="1" x14ac:dyDescent="0.2">
      <c r="A41" s="162"/>
      <c r="B41" s="2"/>
      <c r="C41" s="2"/>
      <c r="D41" s="2"/>
      <c r="E41" s="82"/>
      <c r="F41" s="82"/>
      <c r="G41" s="82"/>
      <c r="H41" s="82"/>
      <c r="I41" s="82"/>
      <c r="J41" s="82"/>
      <c r="K41" s="2"/>
      <c r="L41" s="14">
        <v>15</v>
      </c>
      <c r="AE41" s="97" t="s">
        <v>25</v>
      </c>
    </row>
    <row r="42" spans="1:41" ht="15" customHeight="1" x14ac:dyDescent="0.2">
      <c r="A42" s="162"/>
      <c r="B42" s="2"/>
      <c r="C42" s="2"/>
      <c r="D42" s="2"/>
      <c r="E42" s="83" t="s">
        <v>401</v>
      </c>
      <c r="F42" s="83"/>
      <c r="G42" s="83"/>
      <c r="H42" s="83"/>
      <c r="I42" s="83"/>
      <c r="J42" s="83"/>
      <c r="K42" s="2"/>
      <c r="L42" s="14">
        <v>15</v>
      </c>
      <c r="AE42" s="148"/>
    </row>
    <row r="43" spans="1:41" ht="30" customHeight="1" x14ac:dyDescent="0.2">
      <c r="A43" s="162"/>
      <c r="B43" s="2"/>
      <c r="C43" s="2"/>
      <c r="D43" s="2"/>
      <c r="E43" s="185">
        <f>IF(AE42="",IF('01'!AE29="","",'01'!AE29),AE42)</f>
        <v>41334</v>
      </c>
      <c r="F43" s="185"/>
      <c r="G43" s="2"/>
      <c r="H43" s="2"/>
      <c r="I43" s="2"/>
      <c r="J43" s="2"/>
      <c r="K43" s="2"/>
      <c r="L43" s="14">
        <v>30</v>
      </c>
    </row>
    <row r="44" spans="1:41" ht="15" customHeight="1" x14ac:dyDescent="0.2">
      <c r="A44" s="162"/>
      <c r="B44" s="2"/>
      <c r="C44" s="2"/>
      <c r="D44" s="2"/>
      <c r="E44" s="161" t="s">
        <v>111</v>
      </c>
      <c r="F44" s="67"/>
      <c r="G44" s="67"/>
      <c r="H44" s="67"/>
      <c r="I44" s="67"/>
      <c r="J44" s="67" t="str">
        <f>Inhalt!$AB$3</f>
        <v>Aegerter &amp; Bosshardt AG, Basel    © sia / dg-informatik 1012 5.0.0-1132</v>
      </c>
      <c r="K44" s="2"/>
      <c r="L44" s="14">
        <v>15</v>
      </c>
      <c r="M44" s="14">
        <f>SUM(L2:L44)</f>
        <v>744</v>
      </c>
      <c r="AO44" s="96"/>
    </row>
    <row r="45" spans="1:41" ht="15" customHeight="1" x14ac:dyDescent="0.2">
      <c r="A45" s="162" t="s">
        <v>442</v>
      </c>
      <c r="B45" s="2"/>
      <c r="C45" s="2"/>
      <c r="D45" s="2"/>
      <c r="E45" s="2"/>
      <c r="F45" s="2"/>
      <c r="G45" s="2"/>
      <c r="H45" s="2"/>
      <c r="I45" s="2"/>
      <c r="J45" s="2"/>
      <c r="K45" s="2"/>
    </row>
    <row r="46" spans="1:41" hidden="1" x14ac:dyDescent="0.2">
      <c r="B46" s="14">
        <v>13.5</v>
      </c>
      <c r="C46" s="14">
        <v>3</v>
      </c>
      <c r="D46" s="14">
        <v>1</v>
      </c>
      <c r="E46" s="14">
        <v>1.5</v>
      </c>
      <c r="F46" s="14">
        <v>16.5</v>
      </c>
      <c r="G46" s="14">
        <v>16.5</v>
      </c>
      <c r="H46" s="14">
        <v>5.5</v>
      </c>
      <c r="I46" s="14">
        <v>10</v>
      </c>
      <c r="J46" s="14">
        <v>16.5</v>
      </c>
    </row>
    <row r="47" spans="1:41" hidden="1" x14ac:dyDescent="0.2">
      <c r="J47" s="14">
        <f>SUM(B46:K46)</f>
        <v>84</v>
      </c>
    </row>
  </sheetData>
  <sheetProtection password="D721" sheet="1" objects="1" scenarios="1" selectLockedCells="1"/>
  <mergeCells count="11">
    <mergeCell ref="E43:F43"/>
    <mergeCell ref="E8:J8"/>
    <mergeCell ref="E20:F20"/>
    <mergeCell ref="H20:I20"/>
    <mergeCell ref="E39:F39"/>
    <mergeCell ref="E31:F31"/>
    <mergeCell ref="H31:I31"/>
    <mergeCell ref="H39:I39"/>
    <mergeCell ref="E12:J12"/>
    <mergeCell ref="E25:J25"/>
    <mergeCell ref="E33:J33"/>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pageSetUpPr autoPageBreaks="0" fitToPage="1"/>
  </sheetPr>
  <dimension ref="A1:EZ45"/>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9" width="16.7109375" style="14" customWidth="1"/>
    <col min="10" max="10" width="5" style="14" customWidth="1"/>
    <col min="11" max="12" width="4.7109375" style="14" hidden="1" customWidth="1"/>
    <col min="13"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t="s">
        <v>442</v>
      </c>
      <c r="AF1" s="96"/>
      <c r="AK1" s="155"/>
      <c r="AO1" s="96"/>
      <c r="AP1" s="96"/>
      <c r="AQ1" s="96"/>
      <c r="AR1" s="96"/>
      <c r="AT1" s="141" t="s">
        <v>646</v>
      </c>
      <c r="AU1" s="96"/>
      <c r="AV1" s="96"/>
    </row>
    <row r="2" spans="1:48" ht="12" customHeight="1" x14ac:dyDescent="0.2">
      <c r="A2" s="162"/>
      <c r="B2" s="2"/>
      <c r="C2" s="139" t="s">
        <v>783</v>
      </c>
      <c r="D2" s="2"/>
      <c r="E2" s="2" t="s">
        <v>782</v>
      </c>
      <c r="F2" s="2"/>
      <c r="G2" s="2"/>
      <c r="H2" s="2"/>
      <c r="I2" s="2"/>
      <c r="J2" s="2"/>
      <c r="K2" s="14">
        <v>12</v>
      </c>
    </row>
    <row r="3" spans="1:48" ht="12" customHeight="1" x14ac:dyDescent="0.2">
      <c r="A3" s="162"/>
      <c r="B3" s="2"/>
      <c r="C3" s="2"/>
      <c r="D3" s="2"/>
      <c r="E3" s="2" t="s">
        <v>770</v>
      </c>
      <c r="F3" s="2"/>
      <c r="G3" s="2"/>
      <c r="H3" s="2"/>
      <c r="I3" s="2"/>
      <c r="J3" s="2"/>
      <c r="K3" s="14">
        <v>12</v>
      </c>
    </row>
    <row r="4" spans="1:48" ht="12" customHeight="1" x14ac:dyDescent="0.2">
      <c r="A4" s="162"/>
      <c r="B4" s="2"/>
      <c r="C4" s="2"/>
      <c r="D4" s="2"/>
      <c r="E4" s="2"/>
      <c r="F4" s="2"/>
      <c r="G4" s="2"/>
      <c r="H4" s="2"/>
      <c r="I4" s="2"/>
      <c r="J4" s="2"/>
      <c r="K4" s="14">
        <v>12</v>
      </c>
    </row>
    <row r="5" spans="1:48" ht="12" customHeight="1" x14ac:dyDescent="0.2">
      <c r="A5" s="162"/>
      <c r="B5" s="2"/>
      <c r="C5" s="2"/>
      <c r="D5" s="2"/>
      <c r="E5" s="2" t="s">
        <v>772</v>
      </c>
      <c r="F5" s="2"/>
      <c r="G5" s="2" t="s">
        <v>773</v>
      </c>
      <c r="H5" s="2" t="s">
        <v>775</v>
      </c>
      <c r="I5" s="2" t="s">
        <v>776</v>
      </c>
      <c r="J5" s="2"/>
      <c r="K5" s="14">
        <v>12</v>
      </c>
    </row>
    <row r="6" spans="1:48" ht="12" customHeight="1" x14ac:dyDescent="0.2">
      <c r="A6" s="162"/>
      <c r="B6" s="2"/>
      <c r="C6" s="2"/>
      <c r="D6" s="2"/>
      <c r="E6" s="2"/>
      <c r="F6" s="2"/>
      <c r="G6" s="2" t="s">
        <v>774</v>
      </c>
      <c r="H6" s="2"/>
      <c r="I6" s="2"/>
      <c r="J6" s="2"/>
      <c r="K6" s="14">
        <v>12</v>
      </c>
    </row>
    <row r="7" spans="1:48" ht="6.2" customHeight="1" x14ac:dyDescent="0.2">
      <c r="A7" s="162"/>
      <c r="B7" s="2"/>
      <c r="C7" s="2"/>
      <c r="D7" s="2"/>
      <c r="E7" s="2"/>
      <c r="F7" s="2"/>
      <c r="G7" s="2"/>
      <c r="H7" s="2"/>
      <c r="I7" s="2"/>
      <c r="J7" s="2"/>
      <c r="K7" s="14">
        <v>6</v>
      </c>
      <c r="AE7" s="96"/>
      <c r="AF7" s="96"/>
      <c r="AG7" s="96"/>
      <c r="AH7" s="96"/>
    </row>
    <row r="8" spans="1:48" ht="48" customHeight="1" x14ac:dyDescent="0.2">
      <c r="A8" s="162"/>
      <c r="B8" s="2"/>
      <c r="C8" s="2"/>
      <c r="D8" s="2"/>
      <c r="E8" s="170" t="s">
        <v>854</v>
      </c>
      <c r="F8" s="170"/>
      <c r="G8" s="76" t="s">
        <v>884</v>
      </c>
      <c r="H8" s="76" t="s">
        <v>885</v>
      </c>
      <c r="I8" s="76"/>
      <c r="J8" s="2"/>
      <c r="K8" s="14">
        <v>48</v>
      </c>
      <c r="AE8" s="97" t="s">
        <v>59</v>
      </c>
      <c r="AO8" s="96"/>
    </row>
    <row r="9" spans="1:48" ht="12" customHeight="1" x14ac:dyDescent="0.2">
      <c r="A9" s="162"/>
      <c r="B9" s="2"/>
      <c r="C9" s="2"/>
      <c r="D9" s="2"/>
      <c r="E9" s="2"/>
      <c r="F9" s="2"/>
      <c r="G9" s="2"/>
      <c r="H9" s="2"/>
      <c r="I9" s="2"/>
      <c r="J9" s="2"/>
      <c r="K9" s="14">
        <v>12</v>
      </c>
      <c r="AE9" s="96"/>
      <c r="AF9" s="96"/>
      <c r="AG9" s="96"/>
      <c r="AH9" s="96"/>
    </row>
    <row r="10" spans="1:48" ht="24.2" customHeight="1" x14ac:dyDescent="0.2">
      <c r="A10" s="162"/>
      <c r="B10" s="2"/>
      <c r="C10" s="117" t="s">
        <v>784</v>
      </c>
      <c r="D10" s="113"/>
      <c r="E10" s="182" t="s">
        <v>118</v>
      </c>
      <c r="F10" s="178"/>
      <c r="G10" s="178"/>
      <c r="H10" s="178"/>
      <c r="I10" s="178"/>
      <c r="J10" s="2"/>
      <c r="K10" s="14">
        <v>24</v>
      </c>
      <c r="AE10" s="96"/>
      <c r="AF10" s="96"/>
      <c r="AG10" s="96"/>
      <c r="AH10" s="96"/>
      <c r="AO10" s="96"/>
    </row>
    <row r="11" spans="1:48" ht="12" customHeight="1" x14ac:dyDescent="0.2">
      <c r="A11" s="162"/>
      <c r="B11" s="2"/>
      <c r="C11" s="2"/>
      <c r="D11" s="2"/>
      <c r="E11" s="2" t="s">
        <v>770</v>
      </c>
      <c r="F11" s="2"/>
      <c r="G11" s="2"/>
      <c r="H11" s="2"/>
      <c r="I11" s="2"/>
      <c r="J11" s="2"/>
      <c r="K11" s="14">
        <v>12</v>
      </c>
      <c r="AE11" s="96"/>
      <c r="AF11" s="96"/>
      <c r="AG11" s="96"/>
      <c r="AH11" s="96"/>
    </row>
    <row r="12" spans="1:48" ht="12" customHeight="1" x14ac:dyDescent="0.2">
      <c r="A12" s="162"/>
      <c r="B12" s="2"/>
      <c r="C12" s="2"/>
      <c r="D12" s="2"/>
      <c r="E12" s="2"/>
      <c r="F12" s="2"/>
      <c r="G12" s="2"/>
      <c r="H12" s="2"/>
      <c r="I12" s="2"/>
      <c r="J12" s="2"/>
      <c r="K12" s="14">
        <v>12</v>
      </c>
      <c r="AE12" s="96"/>
      <c r="AF12" s="96"/>
      <c r="AG12" s="96"/>
      <c r="AH12" s="96"/>
      <c r="AO12" s="96"/>
    </row>
    <row r="13" spans="1:48" ht="12" customHeight="1" x14ac:dyDescent="0.2">
      <c r="A13" s="162"/>
      <c r="B13" s="2"/>
      <c r="C13" s="2"/>
      <c r="D13" s="2"/>
      <c r="E13" s="2" t="s">
        <v>772</v>
      </c>
      <c r="F13" s="2"/>
      <c r="G13" s="2" t="s">
        <v>773</v>
      </c>
      <c r="H13" s="2" t="s">
        <v>775</v>
      </c>
      <c r="I13" s="2" t="s">
        <v>776</v>
      </c>
      <c r="J13" s="2"/>
      <c r="K13" s="14">
        <v>12</v>
      </c>
      <c r="AE13" s="96"/>
      <c r="AF13" s="96"/>
      <c r="AG13" s="96"/>
      <c r="AH13" s="96"/>
      <c r="AO13" s="96"/>
    </row>
    <row r="14" spans="1:48" ht="12" customHeight="1" x14ac:dyDescent="0.2">
      <c r="A14" s="162"/>
      <c r="B14" s="2"/>
      <c r="C14" s="2"/>
      <c r="D14" s="2"/>
      <c r="E14" s="2"/>
      <c r="F14" s="2"/>
      <c r="G14" s="2" t="s">
        <v>774</v>
      </c>
      <c r="H14" s="2"/>
      <c r="I14" s="2"/>
      <c r="J14" s="2"/>
      <c r="K14" s="14">
        <v>12</v>
      </c>
      <c r="AE14" s="96"/>
      <c r="AF14" s="96"/>
      <c r="AG14" s="96"/>
      <c r="AH14" s="96"/>
      <c r="AO14" s="96"/>
    </row>
    <row r="15" spans="1:48" ht="6.2" customHeight="1" x14ac:dyDescent="0.2">
      <c r="A15" s="162"/>
      <c r="B15" s="2"/>
      <c r="C15" s="2"/>
      <c r="D15" s="2"/>
      <c r="E15" s="2"/>
      <c r="F15" s="2"/>
      <c r="G15" s="2"/>
      <c r="H15" s="2"/>
      <c r="I15" s="2"/>
      <c r="J15" s="2"/>
      <c r="K15" s="14">
        <v>6</v>
      </c>
      <c r="AE15" s="96"/>
      <c r="AF15" s="96"/>
      <c r="AG15" s="96"/>
      <c r="AH15" s="96"/>
    </row>
    <row r="16" spans="1:48" ht="48" customHeight="1" x14ac:dyDescent="0.2">
      <c r="A16" s="162"/>
      <c r="B16" s="2"/>
      <c r="C16" s="2"/>
      <c r="D16" s="2"/>
      <c r="E16" s="183" t="s">
        <v>886</v>
      </c>
      <c r="F16" s="170"/>
      <c r="G16" s="192" t="s">
        <v>886</v>
      </c>
      <c r="H16" s="193"/>
      <c r="I16" s="168" t="s">
        <v>886</v>
      </c>
      <c r="J16" s="2"/>
      <c r="K16" s="14">
        <v>48</v>
      </c>
      <c r="AE16" s="96"/>
      <c r="AF16" s="96"/>
      <c r="AG16" s="96"/>
      <c r="AH16" s="96"/>
      <c r="AO16" s="96"/>
    </row>
    <row r="17" spans="1:41" ht="12" customHeight="1" x14ac:dyDescent="0.2">
      <c r="A17" s="162"/>
      <c r="B17" s="2"/>
      <c r="C17" s="2"/>
      <c r="D17" s="2"/>
      <c r="E17" s="2"/>
      <c r="F17" s="2"/>
      <c r="G17" s="2"/>
      <c r="H17" s="2"/>
      <c r="I17" s="2"/>
      <c r="J17" s="2"/>
      <c r="K17" s="14">
        <v>12</v>
      </c>
      <c r="AG17" s="96"/>
      <c r="AH17" s="96"/>
    </row>
    <row r="18" spans="1:41" ht="24.2" customHeight="1" x14ac:dyDescent="0.2">
      <c r="A18" s="162"/>
      <c r="B18" s="2"/>
      <c r="C18" s="117" t="s">
        <v>785</v>
      </c>
      <c r="D18" s="113"/>
      <c r="E18" s="182" t="s">
        <v>119</v>
      </c>
      <c r="F18" s="178"/>
      <c r="G18" s="178"/>
      <c r="H18" s="178"/>
      <c r="I18" s="178"/>
      <c r="J18" s="2"/>
      <c r="K18" s="14">
        <v>24</v>
      </c>
      <c r="AG18" s="96"/>
      <c r="AH18" s="96"/>
      <c r="AO18" s="99"/>
    </row>
    <row r="19" spans="1:41" ht="6.2" customHeight="1" x14ac:dyDescent="0.2">
      <c r="A19" s="162"/>
      <c r="B19" s="2"/>
      <c r="C19" s="2"/>
      <c r="D19" s="2"/>
      <c r="E19" s="2"/>
      <c r="F19" s="2"/>
      <c r="G19" s="2"/>
      <c r="H19" s="2"/>
      <c r="I19" s="2"/>
      <c r="J19" s="2"/>
      <c r="K19" s="14">
        <v>6</v>
      </c>
      <c r="AG19" s="96"/>
      <c r="AH19" s="96"/>
      <c r="AO19" s="96"/>
    </row>
    <row r="20" spans="1:41" ht="36" customHeight="1" x14ac:dyDescent="0.2">
      <c r="A20" s="162"/>
      <c r="B20" s="2"/>
      <c r="C20" s="2"/>
      <c r="D20" s="2"/>
      <c r="E20" s="183" t="s">
        <v>886</v>
      </c>
      <c r="F20" s="170"/>
      <c r="G20" s="170"/>
      <c r="H20" s="170"/>
      <c r="I20" s="170"/>
      <c r="J20" s="2"/>
      <c r="K20" s="14">
        <v>36</v>
      </c>
      <c r="AG20" s="96"/>
      <c r="AH20" s="96"/>
      <c r="AO20" s="96"/>
    </row>
    <row r="21" spans="1:41" ht="12" customHeight="1" x14ac:dyDescent="0.2">
      <c r="A21" s="162"/>
      <c r="B21" s="2"/>
      <c r="C21" s="2"/>
      <c r="D21" s="2"/>
      <c r="E21" s="2"/>
      <c r="F21" s="2"/>
      <c r="G21" s="2"/>
      <c r="H21" s="2"/>
      <c r="I21" s="2"/>
      <c r="J21" s="2"/>
      <c r="K21" s="14">
        <v>12</v>
      </c>
      <c r="AG21" s="96"/>
      <c r="AH21" s="96"/>
    </row>
    <row r="22" spans="1:41" ht="36" customHeight="1" x14ac:dyDescent="0.2">
      <c r="A22" s="162"/>
      <c r="B22" s="2"/>
      <c r="C22" s="117" t="s">
        <v>451</v>
      </c>
      <c r="D22" s="113"/>
      <c r="E22" s="182" t="s">
        <v>120</v>
      </c>
      <c r="F22" s="178"/>
      <c r="G22" s="178"/>
      <c r="H22" s="178"/>
      <c r="I22" s="178"/>
      <c r="J22" s="2"/>
      <c r="K22" s="14">
        <v>36</v>
      </c>
      <c r="AG22" s="96"/>
      <c r="AH22" s="96"/>
      <c r="AO22" s="96"/>
    </row>
    <row r="23" spans="1:41" ht="12" customHeight="1" x14ac:dyDescent="0.2">
      <c r="A23" s="162"/>
      <c r="B23" s="2"/>
      <c r="C23" s="2"/>
      <c r="D23" s="2"/>
      <c r="E23" s="2"/>
      <c r="F23" s="2"/>
      <c r="G23" s="2"/>
      <c r="H23" s="2"/>
      <c r="I23" s="2"/>
      <c r="J23" s="2"/>
      <c r="K23" s="14">
        <v>12</v>
      </c>
      <c r="AG23" s="96"/>
      <c r="AH23" s="96"/>
    </row>
    <row r="24" spans="1:41" ht="12" customHeight="1" x14ac:dyDescent="0.2">
      <c r="A24" s="162"/>
      <c r="B24" s="2"/>
      <c r="C24" s="2"/>
      <c r="D24" s="2"/>
      <c r="E24" s="2" t="s">
        <v>786</v>
      </c>
      <c r="F24" s="2"/>
      <c r="G24" s="2"/>
      <c r="H24" s="2" t="s">
        <v>787</v>
      </c>
      <c r="I24" s="2"/>
      <c r="J24" s="2"/>
      <c r="K24" s="14">
        <v>12</v>
      </c>
      <c r="AE24" s="96"/>
      <c r="AF24" s="96"/>
      <c r="AG24" s="96"/>
      <c r="AH24" s="96"/>
    </row>
    <row r="25" spans="1:41" ht="6.2" customHeight="1" x14ac:dyDescent="0.2">
      <c r="A25" s="162"/>
      <c r="B25" s="2"/>
      <c r="C25" s="2"/>
      <c r="D25" s="2"/>
      <c r="E25" s="2"/>
      <c r="F25" s="2"/>
      <c r="G25" s="2"/>
      <c r="H25" s="2"/>
      <c r="I25" s="2"/>
      <c r="J25" s="2"/>
      <c r="K25" s="14">
        <v>6</v>
      </c>
      <c r="AE25" s="96"/>
      <c r="AF25" s="96"/>
      <c r="AG25" s="96"/>
      <c r="AH25" s="96"/>
    </row>
    <row r="26" spans="1:41" ht="84" customHeight="1" x14ac:dyDescent="0.2">
      <c r="A26" s="162"/>
      <c r="B26" s="2"/>
      <c r="C26" s="2"/>
      <c r="D26" s="2"/>
      <c r="E26" s="183" t="s">
        <v>886</v>
      </c>
      <c r="F26" s="170"/>
      <c r="G26" s="170"/>
      <c r="H26" s="183" t="s">
        <v>886</v>
      </c>
      <c r="I26" s="170"/>
      <c r="J26" s="2"/>
      <c r="K26" s="14">
        <v>84</v>
      </c>
      <c r="AO26" s="96"/>
    </row>
    <row r="27" spans="1:41" ht="12" customHeight="1" x14ac:dyDescent="0.2">
      <c r="A27" s="162"/>
      <c r="B27" s="2"/>
      <c r="C27" s="2"/>
      <c r="D27" s="2"/>
      <c r="E27" s="2"/>
      <c r="F27" s="2"/>
      <c r="G27" s="2"/>
      <c r="H27" s="2"/>
      <c r="I27" s="2"/>
      <c r="J27" s="2"/>
      <c r="K27" s="14">
        <v>12</v>
      </c>
    </row>
    <row r="28" spans="1:41" ht="36" customHeight="1" x14ac:dyDescent="0.2">
      <c r="A28" s="162"/>
      <c r="B28" s="2"/>
      <c r="C28" s="117" t="s">
        <v>454</v>
      </c>
      <c r="D28" s="113"/>
      <c r="E28" s="182" t="s">
        <v>121</v>
      </c>
      <c r="F28" s="178"/>
      <c r="G28" s="178"/>
      <c r="H28" s="178"/>
      <c r="I28" s="178"/>
      <c r="J28" s="2"/>
      <c r="K28" s="14">
        <v>36</v>
      </c>
    </row>
    <row r="29" spans="1:41" ht="12" customHeight="1" x14ac:dyDescent="0.2">
      <c r="A29" s="162"/>
      <c r="B29" s="2"/>
      <c r="C29" s="2"/>
      <c r="D29" s="2"/>
      <c r="E29" s="2"/>
      <c r="F29" s="2"/>
      <c r="G29" s="2"/>
      <c r="H29" s="2"/>
      <c r="I29" s="2"/>
      <c r="J29" s="2"/>
      <c r="K29" s="14">
        <v>12</v>
      </c>
    </row>
    <row r="30" spans="1:41" ht="12" customHeight="1" x14ac:dyDescent="0.2">
      <c r="A30" s="162"/>
      <c r="B30" s="2"/>
      <c r="C30" s="2"/>
      <c r="D30" s="2"/>
      <c r="E30" s="2"/>
      <c r="F30" s="2"/>
      <c r="G30" s="2"/>
      <c r="H30" s="2"/>
      <c r="I30" s="2"/>
      <c r="J30" s="2"/>
      <c r="K30" s="14">
        <v>12</v>
      </c>
    </row>
    <row r="31" spans="1:41" ht="24.2" customHeight="1" x14ac:dyDescent="0.2">
      <c r="A31" s="162"/>
      <c r="B31" s="2"/>
      <c r="C31" s="117" t="s">
        <v>456</v>
      </c>
      <c r="D31" s="113"/>
      <c r="E31" s="182" t="s">
        <v>122</v>
      </c>
      <c r="F31" s="178"/>
      <c r="G31" s="178"/>
      <c r="H31" s="178"/>
      <c r="I31" s="178"/>
      <c r="J31" s="2"/>
      <c r="K31" s="14">
        <v>24</v>
      </c>
    </row>
    <row r="32" spans="1:41" ht="12" customHeight="1" x14ac:dyDescent="0.2">
      <c r="A32" s="162"/>
      <c r="B32" s="2"/>
      <c r="C32" s="2"/>
      <c r="D32" s="2"/>
      <c r="E32" s="2"/>
      <c r="F32" s="2"/>
      <c r="G32" s="2"/>
      <c r="H32" s="2"/>
      <c r="I32" s="2"/>
      <c r="J32" s="2"/>
      <c r="K32" s="14">
        <v>12</v>
      </c>
    </row>
    <row r="33" spans="1:41" ht="12" customHeight="1" x14ac:dyDescent="0.2">
      <c r="A33" s="162"/>
      <c r="B33" s="2"/>
      <c r="C33" s="2"/>
      <c r="D33" s="2"/>
      <c r="E33" s="2"/>
      <c r="F33" s="2"/>
      <c r="G33" s="2"/>
      <c r="H33" s="2"/>
      <c r="I33" s="2"/>
      <c r="J33" s="2"/>
      <c r="K33" s="14">
        <v>12</v>
      </c>
    </row>
    <row r="34" spans="1:41" ht="12" customHeight="1" x14ac:dyDescent="0.2">
      <c r="A34" s="162"/>
      <c r="B34" s="2"/>
      <c r="C34" s="153"/>
      <c r="D34" s="2"/>
      <c r="E34" s="170"/>
      <c r="F34" s="170"/>
      <c r="G34" s="170"/>
      <c r="H34" s="170"/>
      <c r="I34" s="170"/>
      <c r="J34" s="2"/>
      <c r="K34" s="14">
        <v>12</v>
      </c>
    </row>
    <row r="35" spans="1:41" ht="12" customHeight="1" x14ac:dyDescent="0.2">
      <c r="A35" s="162"/>
      <c r="B35" s="2"/>
      <c r="C35" s="2"/>
      <c r="D35" s="2"/>
      <c r="E35" s="170"/>
      <c r="F35" s="170"/>
      <c r="G35" s="170"/>
      <c r="H35" s="170"/>
      <c r="I35" s="170"/>
      <c r="J35" s="2"/>
      <c r="K35" s="14">
        <v>12</v>
      </c>
    </row>
    <row r="36" spans="1:41" ht="12" customHeight="1" x14ac:dyDescent="0.2">
      <c r="A36" s="162"/>
      <c r="B36" s="2"/>
      <c r="C36" s="2"/>
      <c r="D36" s="2"/>
      <c r="E36" s="170"/>
      <c r="F36" s="170"/>
      <c r="G36" s="170"/>
      <c r="H36" s="170"/>
      <c r="I36" s="170"/>
      <c r="J36" s="2"/>
      <c r="K36" s="14">
        <v>12</v>
      </c>
    </row>
    <row r="37" spans="1:41" ht="12" customHeight="1" x14ac:dyDescent="0.2">
      <c r="A37" s="162"/>
      <c r="B37" s="2"/>
      <c r="C37" s="2"/>
      <c r="D37" s="2"/>
      <c r="E37" s="170"/>
      <c r="F37" s="170"/>
      <c r="G37" s="170"/>
      <c r="H37" s="170"/>
      <c r="I37" s="170"/>
      <c r="J37" s="2"/>
      <c r="K37" s="14">
        <v>12</v>
      </c>
    </row>
    <row r="38" spans="1:41" ht="9.1999999999999993" customHeight="1" x14ac:dyDescent="0.2">
      <c r="A38" s="162"/>
      <c r="B38" s="2"/>
      <c r="C38" s="2"/>
      <c r="D38" s="2"/>
      <c r="E38" s="2"/>
      <c r="F38" s="2"/>
      <c r="G38" s="2"/>
      <c r="H38" s="2"/>
      <c r="I38" s="2"/>
      <c r="J38" s="2"/>
      <c r="K38" s="14">
        <v>9</v>
      </c>
    </row>
    <row r="39" spans="1:41" ht="15" customHeight="1" x14ac:dyDescent="0.2">
      <c r="A39" s="162"/>
      <c r="B39" s="2"/>
      <c r="C39" s="2"/>
      <c r="D39" s="2"/>
      <c r="E39" s="82"/>
      <c r="F39" s="82"/>
      <c r="G39" s="82"/>
      <c r="H39" s="82"/>
      <c r="I39" s="82"/>
      <c r="J39" s="2"/>
      <c r="K39" s="14">
        <v>15</v>
      </c>
      <c r="AE39" s="97" t="s">
        <v>25</v>
      </c>
    </row>
    <row r="40" spans="1:41" ht="15" customHeight="1" x14ac:dyDescent="0.2">
      <c r="A40" s="162"/>
      <c r="B40" s="2"/>
      <c r="C40" s="2"/>
      <c r="D40" s="2"/>
      <c r="E40" s="83" t="s">
        <v>401</v>
      </c>
      <c r="F40" s="83"/>
      <c r="G40" s="83"/>
      <c r="H40" s="83"/>
      <c r="I40" s="83"/>
      <c r="J40" s="2"/>
      <c r="K40" s="14">
        <v>15</v>
      </c>
      <c r="AE40" s="148"/>
    </row>
    <row r="41" spans="1:41" ht="30" customHeight="1" x14ac:dyDescent="0.2">
      <c r="A41" s="162"/>
      <c r="B41" s="2"/>
      <c r="C41" s="2"/>
      <c r="D41" s="2"/>
      <c r="E41" s="185">
        <f>IF(AE40="",IF('01'!AE29="","",'01'!AE29),AE40)</f>
        <v>41334</v>
      </c>
      <c r="F41" s="185"/>
      <c r="G41" s="2"/>
      <c r="H41" s="2"/>
      <c r="I41" s="2"/>
      <c r="J41" s="2"/>
      <c r="K41" s="14">
        <v>30</v>
      </c>
    </row>
    <row r="42" spans="1:41" ht="15" customHeight="1" x14ac:dyDescent="0.2">
      <c r="A42" s="162"/>
      <c r="B42" s="2"/>
      <c r="C42" s="2"/>
      <c r="D42" s="2"/>
      <c r="E42" s="161" t="s">
        <v>112</v>
      </c>
      <c r="F42" s="67"/>
      <c r="G42" s="67"/>
      <c r="H42" s="67"/>
      <c r="I42" s="67" t="str">
        <f>Inhalt!$AB$3</f>
        <v>Aegerter &amp; Bosshardt AG, Basel    © sia / dg-informatik 1012 5.0.0-1132</v>
      </c>
      <c r="J42" s="2"/>
      <c r="K42" s="14">
        <v>15</v>
      </c>
      <c r="L42" s="14">
        <f>SUM(K2:K42)</f>
        <v>744</v>
      </c>
      <c r="AO42" s="96"/>
    </row>
    <row r="43" spans="1:41" ht="15" customHeight="1" x14ac:dyDescent="0.2">
      <c r="A43" s="162" t="s">
        <v>442</v>
      </c>
      <c r="B43" s="2"/>
      <c r="C43" s="2"/>
      <c r="D43" s="2"/>
      <c r="E43" s="2"/>
      <c r="F43" s="2"/>
      <c r="G43" s="2"/>
      <c r="H43" s="2"/>
      <c r="I43" s="2"/>
      <c r="J43" s="2"/>
    </row>
    <row r="44" spans="1:41" hidden="1" x14ac:dyDescent="0.2">
      <c r="B44" s="14">
        <v>13.5</v>
      </c>
      <c r="C44" s="14">
        <v>3</v>
      </c>
      <c r="D44" s="14">
        <v>1</v>
      </c>
      <c r="E44" s="14">
        <v>1.5</v>
      </c>
      <c r="F44" s="14">
        <v>16</v>
      </c>
      <c r="G44" s="14">
        <v>16</v>
      </c>
      <c r="H44" s="14">
        <v>16</v>
      </c>
      <c r="I44" s="14">
        <v>16</v>
      </c>
    </row>
    <row r="45" spans="1:41" hidden="1" x14ac:dyDescent="0.2">
      <c r="I45" s="14">
        <f>SUM(B44:J44)</f>
        <v>83</v>
      </c>
    </row>
  </sheetData>
  <sheetProtection password="D721" sheet="1" objects="1" scenarios="1" selectLockedCells="1"/>
  <mergeCells count="13">
    <mergeCell ref="E41:F41"/>
    <mergeCell ref="E8:F8"/>
    <mergeCell ref="E16:F16"/>
    <mergeCell ref="E26:G26"/>
    <mergeCell ref="E22:I22"/>
    <mergeCell ref="E18:I18"/>
    <mergeCell ref="E10:I10"/>
    <mergeCell ref="E28:I28"/>
    <mergeCell ref="E31:I31"/>
    <mergeCell ref="H26:I26"/>
    <mergeCell ref="E20:I20"/>
    <mergeCell ref="E34:I37"/>
    <mergeCell ref="G16:H16"/>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fitToPage="1"/>
  </sheetPr>
  <dimension ref="A1:AB69"/>
  <sheetViews>
    <sheetView workbookViewId="0">
      <pane xSplit="1" ySplit="1" topLeftCell="B2" activePane="bottomRight" state="frozen"/>
      <selection pane="topRight"/>
      <selection pane="bottomLeft"/>
      <selection pane="bottomRight" activeCell="P1" sqref="P1"/>
    </sheetView>
  </sheetViews>
  <sheetFormatPr baseColWidth="10" defaultColWidth="9.7109375" defaultRowHeight="12" x14ac:dyDescent="0.2"/>
  <cols>
    <col min="1" max="1" width="4.7109375" style="56" customWidth="1"/>
    <col min="2" max="2" width="20.7109375" style="16" customWidth="1"/>
    <col min="3" max="3" width="9.7109375" style="47" customWidth="1"/>
    <col min="4" max="5" width="5.7109375" style="48" customWidth="1"/>
    <col min="6" max="6" width="6.7109375" style="49" customWidth="1"/>
    <col min="7" max="7" width="8.7109375" style="39" customWidth="1"/>
    <col min="8" max="9" width="11.28515625" style="50" customWidth="1"/>
    <col min="10" max="10" width="7.7109375" style="40" customWidth="1"/>
    <col min="11" max="11" width="8.7109375" style="39" customWidth="1"/>
    <col min="12" max="12" width="11.28515625" style="54" customWidth="1"/>
    <col min="13" max="13" width="11.28515625" style="74" customWidth="1"/>
    <col min="14" max="15" width="7.7109375" style="39" customWidth="1"/>
    <col min="16" max="20" width="9.7109375" style="8" customWidth="1"/>
    <col min="21" max="21" width="30.85546875" style="41" customWidth="1"/>
    <col min="22" max="24" width="3.28515625" style="42" customWidth="1"/>
    <col min="25" max="25" width="30.85546875" style="45" customWidth="1"/>
    <col min="26" max="28" width="3.28515625" style="42" customWidth="1"/>
    <col min="29" max="16384" width="9.7109375" style="8"/>
  </cols>
  <sheetData>
    <row r="1" spans="1:28" s="26" customFormat="1" ht="79.5" customHeight="1" x14ac:dyDescent="0.2">
      <c r="A1" s="20" t="s">
        <v>281</v>
      </c>
      <c r="B1" s="19" t="s">
        <v>282</v>
      </c>
      <c r="C1" s="18" t="s">
        <v>283</v>
      </c>
      <c r="D1" s="21" t="s">
        <v>284</v>
      </c>
      <c r="E1" s="21" t="s">
        <v>285</v>
      </c>
      <c r="F1" s="22" t="s">
        <v>286</v>
      </c>
      <c r="G1" s="24" t="s">
        <v>293</v>
      </c>
      <c r="H1" s="23" t="s">
        <v>393</v>
      </c>
      <c r="I1" s="23" t="s">
        <v>394</v>
      </c>
      <c r="J1" s="25" t="s">
        <v>648</v>
      </c>
      <c r="K1" s="24" t="s">
        <v>304</v>
      </c>
      <c r="L1" s="23" t="s">
        <v>395</v>
      </c>
      <c r="M1" s="71" t="s">
        <v>396</v>
      </c>
      <c r="N1" s="24"/>
      <c r="O1" s="24"/>
      <c r="U1" s="27" t="s">
        <v>305</v>
      </c>
      <c r="V1" s="6" t="s">
        <v>306</v>
      </c>
      <c r="W1" s="6" t="s">
        <v>307</v>
      </c>
      <c r="X1" s="6" t="s">
        <v>308</v>
      </c>
      <c r="Y1" s="28" t="s">
        <v>309</v>
      </c>
      <c r="Z1" s="6" t="s">
        <v>310</v>
      </c>
      <c r="AA1" s="6" t="s">
        <v>311</v>
      </c>
      <c r="AB1" s="6" t="s">
        <v>312</v>
      </c>
    </row>
    <row r="2" spans="1:28" s="9" customFormat="1" x14ac:dyDescent="0.2">
      <c r="A2" s="30">
        <v>1</v>
      </c>
      <c r="B2" s="31" t="s">
        <v>123</v>
      </c>
      <c r="C2" s="29" t="s">
        <v>287</v>
      </c>
      <c r="D2" s="32">
        <v>14</v>
      </c>
      <c r="E2" s="32">
        <v>4</v>
      </c>
      <c r="F2" s="128" t="s">
        <v>33</v>
      </c>
      <c r="G2" s="64" t="b">
        <v>1</v>
      </c>
      <c r="H2" s="129" t="s">
        <v>35</v>
      </c>
      <c r="I2" s="38" t="s">
        <v>540</v>
      </c>
      <c r="J2" s="143"/>
      <c r="K2" s="34"/>
      <c r="L2" s="51"/>
      <c r="M2" s="72"/>
      <c r="N2" s="34"/>
      <c r="O2" s="34"/>
      <c r="U2" s="7"/>
      <c r="V2" s="4"/>
      <c r="W2" s="4"/>
      <c r="X2" s="4"/>
      <c r="Y2" s="36"/>
      <c r="Z2" s="4"/>
      <c r="AA2" s="4"/>
      <c r="AB2" s="4"/>
    </row>
    <row r="3" spans="1:28" x14ac:dyDescent="0.2">
      <c r="A3" s="30">
        <v>2</v>
      </c>
      <c r="B3" s="37" t="s">
        <v>124</v>
      </c>
      <c r="C3" s="29" t="s">
        <v>287</v>
      </c>
      <c r="D3" s="32">
        <v>18</v>
      </c>
      <c r="E3" s="32">
        <v>4</v>
      </c>
      <c r="F3" s="128" t="s">
        <v>33</v>
      </c>
      <c r="G3" s="64" t="b">
        <v>1</v>
      </c>
      <c r="H3" s="129" t="s">
        <v>35</v>
      </c>
      <c r="I3" s="38" t="s">
        <v>60</v>
      </c>
      <c r="K3" s="34"/>
      <c r="L3" s="73"/>
      <c r="M3" s="72"/>
      <c r="U3" s="7"/>
      <c r="V3" s="4"/>
      <c r="W3" s="4"/>
      <c r="X3" s="4"/>
      <c r="Y3" s="36"/>
      <c r="Z3" s="4"/>
      <c r="AA3" s="4"/>
      <c r="AB3" s="4"/>
    </row>
    <row r="4" spans="1:28" s="9" customFormat="1" x14ac:dyDescent="0.2">
      <c r="A4" s="30">
        <v>3</v>
      </c>
      <c r="B4" s="37" t="s">
        <v>125</v>
      </c>
      <c r="C4" s="29" t="s">
        <v>287</v>
      </c>
      <c r="D4" s="32">
        <v>22</v>
      </c>
      <c r="E4" s="32">
        <v>4</v>
      </c>
      <c r="F4" s="120" t="s">
        <v>288</v>
      </c>
      <c r="G4" s="64" t="b">
        <v>1</v>
      </c>
      <c r="H4" s="33" t="s">
        <v>289</v>
      </c>
      <c r="I4" s="38" t="s">
        <v>289</v>
      </c>
      <c r="J4" s="35"/>
      <c r="K4" s="34"/>
      <c r="L4" s="73"/>
      <c r="M4" s="72"/>
      <c r="N4" s="34"/>
      <c r="O4" s="34"/>
      <c r="U4" s="41" t="s">
        <v>156</v>
      </c>
      <c r="V4" s="42"/>
      <c r="W4" s="42"/>
      <c r="X4" s="42"/>
      <c r="Y4" s="43" t="s">
        <v>795</v>
      </c>
      <c r="Z4" s="42"/>
      <c r="AA4" s="42"/>
      <c r="AB4" s="42"/>
    </row>
    <row r="5" spans="1:28" s="9" customFormat="1" x14ac:dyDescent="0.2">
      <c r="A5" s="30">
        <v>4</v>
      </c>
      <c r="B5" s="37" t="s">
        <v>529</v>
      </c>
      <c r="C5" s="29" t="s">
        <v>287</v>
      </c>
      <c r="D5" s="32">
        <v>22</v>
      </c>
      <c r="E5" s="32">
        <v>6</v>
      </c>
      <c r="F5" s="120" t="s">
        <v>288</v>
      </c>
      <c r="G5" s="64" t="b">
        <v>1</v>
      </c>
      <c r="H5" s="33" t="s">
        <v>289</v>
      </c>
      <c r="I5" s="38" t="s">
        <v>531</v>
      </c>
      <c r="J5" s="35"/>
      <c r="K5" s="34"/>
      <c r="L5" s="73"/>
      <c r="M5" s="72"/>
      <c r="N5" s="34"/>
      <c r="O5" s="34"/>
      <c r="U5" s="7" t="s">
        <v>533</v>
      </c>
      <c r="V5" s="4"/>
      <c r="W5" s="4"/>
      <c r="X5" s="4"/>
      <c r="Y5" s="36" t="s">
        <v>532</v>
      </c>
      <c r="Z5" s="42"/>
      <c r="AA5" s="42"/>
      <c r="AB5" s="42"/>
    </row>
    <row r="6" spans="1:28" x14ac:dyDescent="0.2">
      <c r="A6" s="30">
        <v>5</v>
      </c>
      <c r="B6" s="37" t="s">
        <v>530</v>
      </c>
      <c r="C6" s="29" t="s">
        <v>287</v>
      </c>
      <c r="D6" s="32">
        <v>26</v>
      </c>
      <c r="E6" s="32">
        <v>4</v>
      </c>
      <c r="F6" s="120" t="s">
        <v>288</v>
      </c>
      <c r="G6" s="64" t="b">
        <v>1</v>
      </c>
      <c r="H6" s="33" t="s">
        <v>289</v>
      </c>
      <c r="I6" s="38" t="s">
        <v>290</v>
      </c>
      <c r="K6" s="34"/>
      <c r="L6" s="51"/>
      <c r="M6" s="72"/>
      <c r="U6" s="7" t="s">
        <v>313</v>
      </c>
      <c r="Y6" s="36" t="s">
        <v>796</v>
      </c>
    </row>
    <row r="7" spans="1:28" s="9" customFormat="1" x14ac:dyDescent="0.2">
      <c r="A7" s="30">
        <v>6</v>
      </c>
      <c r="B7" s="31" t="s">
        <v>137</v>
      </c>
      <c r="C7" s="29" t="s">
        <v>294</v>
      </c>
      <c r="D7" s="32">
        <v>7</v>
      </c>
      <c r="E7" s="32">
        <v>7</v>
      </c>
      <c r="F7" s="54" t="s">
        <v>292</v>
      </c>
      <c r="G7" s="34"/>
      <c r="H7" s="53"/>
      <c r="I7" s="73"/>
      <c r="J7" s="143"/>
      <c r="K7" s="34"/>
      <c r="L7" s="51"/>
      <c r="M7" s="72"/>
      <c r="N7" s="34"/>
      <c r="O7" s="144"/>
      <c r="U7" s="41"/>
      <c r="V7" s="42"/>
      <c r="W7" s="42"/>
      <c r="X7" s="42"/>
      <c r="Y7" s="45"/>
      <c r="Z7" s="42"/>
      <c r="AA7" s="42"/>
      <c r="AB7" s="42"/>
    </row>
    <row r="8" spans="1:28" x14ac:dyDescent="0.2">
      <c r="A8" s="30">
        <v>7</v>
      </c>
      <c r="B8" s="16" t="s">
        <v>138</v>
      </c>
      <c r="C8" s="47" t="s">
        <v>294</v>
      </c>
      <c r="D8" s="48">
        <v>17</v>
      </c>
      <c r="E8" s="48">
        <v>5</v>
      </c>
      <c r="F8" s="128" t="s">
        <v>33</v>
      </c>
      <c r="G8" s="64" t="b">
        <v>1</v>
      </c>
      <c r="H8" s="129" t="s">
        <v>35</v>
      </c>
      <c r="I8" s="38" t="s">
        <v>34</v>
      </c>
      <c r="J8" s="35"/>
      <c r="K8" s="34"/>
      <c r="N8" s="34"/>
      <c r="O8" s="34"/>
      <c r="P8" s="9"/>
      <c r="Q8" s="9"/>
      <c r="R8" s="9"/>
      <c r="U8" s="46"/>
    </row>
    <row r="9" spans="1:28" x14ac:dyDescent="0.2">
      <c r="A9" s="30">
        <v>8</v>
      </c>
      <c r="B9" s="37" t="s">
        <v>139</v>
      </c>
      <c r="C9" s="29" t="s">
        <v>294</v>
      </c>
      <c r="D9" s="32">
        <v>23</v>
      </c>
      <c r="E9" s="32">
        <v>5</v>
      </c>
      <c r="F9" s="51" t="s">
        <v>292</v>
      </c>
      <c r="G9" s="34"/>
      <c r="I9" s="73"/>
      <c r="J9" s="143"/>
      <c r="K9" s="34"/>
      <c r="L9" s="51"/>
      <c r="M9" s="72"/>
      <c r="U9" s="46"/>
      <c r="V9" s="11"/>
      <c r="W9" s="11"/>
      <c r="X9" s="11"/>
      <c r="Y9" s="52"/>
      <c r="Z9" s="11"/>
      <c r="AA9" s="11"/>
      <c r="AB9" s="11"/>
    </row>
    <row r="10" spans="1:28" s="9" customFormat="1" x14ac:dyDescent="0.2">
      <c r="A10" s="30">
        <v>9</v>
      </c>
      <c r="B10" s="37" t="s">
        <v>140</v>
      </c>
      <c r="C10" s="29" t="s">
        <v>294</v>
      </c>
      <c r="D10" s="32">
        <v>41</v>
      </c>
      <c r="E10" s="32">
        <v>6</v>
      </c>
      <c r="F10" s="51" t="s">
        <v>292</v>
      </c>
      <c r="G10" s="34"/>
      <c r="H10" s="50"/>
      <c r="I10" s="75"/>
      <c r="J10" s="143"/>
      <c r="K10" s="34"/>
      <c r="L10" s="51"/>
      <c r="M10" s="72"/>
      <c r="N10" s="39"/>
      <c r="O10" s="39"/>
      <c r="U10" s="46"/>
      <c r="V10" s="11"/>
      <c r="W10" s="11"/>
      <c r="X10" s="11"/>
      <c r="Y10" s="44"/>
      <c r="Z10" s="42"/>
      <c r="AA10" s="42"/>
      <c r="AB10" s="42"/>
    </row>
    <row r="11" spans="1:28" x14ac:dyDescent="0.2">
      <c r="A11" s="30">
        <v>10</v>
      </c>
      <c r="B11" s="63" t="s">
        <v>126</v>
      </c>
      <c r="C11" s="29" t="s">
        <v>295</v>
      </c>
      <c r="D11" s="32">
        <v>4</v>
      </c>
      <c r="E11" s="32">
        <v>46</v>
      </c>
      <c r="F11" s="54" t="s">
        <v>291</v>
      </c>
    </row>
    <row r="12" spans="1:28" x14ac:dyDescent="0.2">
      <c r="A12" s="30">
        <v>11</v>
      </c>
      <c r="B12" s="17" t="s">
        <v>127</v>
      </c>
      <c r="C12" s="29" t="s">
        <v>295</v>
      </c>
      <c r="D12" s="32">
        <v>13</v>
      </c>
      <c r="E12" s="32">
        <v>6</v>
      </c>
      <c r="F12" s="54" t="s">
        <v>292</v>
      </c>
      <c r="J12" s="143"/>
    </row>
    <row r="13" spans="1:28" x14ac:dyDescent="0.2">
      <c r="A13" s="30">
        <v>12</v>
      </c>
      <c r="B13" s="37" t="s">
        <v>128</v>
      </c>
      <c r="C13" s="29" t="s">
        <v>295</v>
      </c>
      <c r="D13" s="32">
        <v>27</v>
      </c>
      <c r="E13" s="32">
        <v>6</v>
      </c>
      <c r="F13" s="128" t="s">
        <v>33</v>
      </c>
      <c r="G13" s="64" t="b">
        <v>1</v>
      </c>
      <c r="H13" s="129" t="s">
        <v>35</v>
      </c>
      <c r="I13" s="38" t="s">
        <v>37</v>
      </c>
      <c r="K13" s="34"/>
      <c r="L13" s="53"/>
    </row>
    <row r="14" spans="1:28" x14ac:dyDescent="0.2">
      <c r="A14" s="30">
        <v>13</v>
      </c>
      <c r="B14" s="31" t="s">
        <v>185</v>
      </c>
      <c r="C14" s="29" t="s">
        <v>296</v>
      </c>
      <c r="D14" s="32">
        <v>16</v>
      </c>
      <c r="E14" s="32">
        <v>7</v>
      </c>
      <c r="F14" s="54" t="s">
        <v>292</v>
      </c>
      <c r="G14" s="34"/>
      <c r="J14" s="143"/>
      <c r="K14" s="34"/>
      <c r="L14" s="53"/>
    </row>
    <row r="15" spans="1:28" x14ac:dyDescent="0.2">
      <c r="A15" s="30">
        <v>14</v>
      </c>
      <c r="B15" s="17" t="s">
        <v>129</v>
      </c>
      <c r="C15" s="29" t="s">
        <v>296</v>
      </c>
      <c r="D15" s="32">
        <v>37</v>
      </c>
      <c r="E15" s="32">
        <v>5</v>
      </c>
      <c r="F15" s="54" t="s">
        <v>292</v>
      </c>
      <c r="K15" s="64" t="b">
        <v>1</v>
      </c>
      <c r="L15" s="33" t="s">
        <v>741</v>
      </c>
      <c r="M15" s="132" t="s">
        <v>741</v>
      </c>
    </row>
    <row r="16" spans="1:28" x14ac:dyDescent="0.2">
      <c r="A16" s="30">
        <v>15</v>
      </c>
      <c r="B16" s="17" t="s">
        <v>130</v>
      </c>
      <c r="C16" s="29" t="s">
        <v>296</v>
      </c>
      <c r="D16" s="32">
        <v>39</v>
      </c>
      <c r="E16" s="32">
        <v>5</v>
      </c>
      <c r="F16" s="54" t="s">
        <v>292</v>
      </c>
      <c r="H16" s="53"/>
      <c r="K16" s="64" t="b">
        <v>1</v>
      </c>
      <c r="L16" s="33" t="s">
        <v>741</v>
      </c>
      <c r="M16" s="132" t="s">
        <v>741</v>
      </c>
    </row>
    <row r="17" spans="1:13" x14ac:dyDescent="0.2">
      <c r="A17" s="30">
        <v>16</v>
      </c>
      <c r="B17" s="17" t="s">
        <v>131</v>
      </c>
      <c r="C17" s="29" t="s">
        <v>296</v>
      </c>
      <c r="D17" s="32">
        <v>41</v>
      </c>
      <c r="E17" s="32">
        <v>5</v>
      </c>
      <c r="F17" s="54" t="s">
        <v>292</v>
      </c>
      <c r="K17" s="64" t="b">
        <v>1</v>
      </c>
      <c r="L17" s="33" t="s">
        <v>741</v>
      </c>
      <c r="M17" s="132" t="s">
        <v>741</v>
      </c>
    </row>
    <row r="18" spans="1:13" x14ac:dyDescent="0.2">
      <c r="A18" s="30">
        <v>17</v>
      </c>
      <c r="B18" s="17" t="s">
        <v>132</v>
      </c>
      <c r="C18" s="29" t="s">
        <v>296</v>
      </c>
      <c r="D18" s="32">
        <v>45</v>
      </c>
      <c r="E18" s="32">
        <v>5</v>
      </c>
      <c r="F18" s="128" t="s">
        <v>33</v>
      </c>
      <c r="G18" s="64" t="b">
        <v>1</v>
      </c>
      <c r="H18" s="129" t="s">
        <v>35</v>
      </c>
      <c r="I18" s="38" t="s">
        <v>592</v>
      </c>
    </row>
    <row r="19" spans="1:13" x14ac:dyDescent="0.2">
      <c r="A19" s="30">
        <v>18</v>
      </c>
      <c r="B19" s="63" t="s">
        <v>133</v>
      </c>
      <c r="C19" s="29" t="s">
        <v>297</v>
      </c>
      <c r="D19" s="32">
        <v>6</v>
      </c>
      <c r="E19" s="32">
        <v>5</v>
      </c>
      <c r="F19" s="128" t="s">
        <v>33</v>
      </c>
      <c r="G19" s="64" t="b">
        <v>1</v>
      </c>
      <c r="H19" s="129" t="s">
        <v>35</v>
      </c>
      <c r="I19" s="38" t="s">
        <v>36</v>
      </c>
      <c r="J19" s="143"/>
    </row>
    <row r="20" spans="1:13" x14ac:dyDescent="0.2">
      <c r="A20" s="30">
        <v>19</v>
      </c>
      <c r="B20" s="16" t="s">
        <v>134</v>
      </c>
      <c r="C20" s="47" t="s">
        <v>297</v>
      </c>
      <c r="D20" s="48">
        <v>24</v>
      </c>
      <c r="E20" s="48">
        <v>10</v>
      </c>
      <c r="F20" s="49" t="s">
        <v>292</v>
      </c>
      <c r="J20" s="143"/>
    </row>
    <row r="21" spans="1:13" x14ac:dyDescent="0.2">
      <c r="A21" s="30">
        <v>20</v>
      </c>
      <c r="B21" s="12" t="s">
        <v>135</v>
      </c>
      <c r="C21" s="47" t="s">
        <v>298</v>
      </c>
      <c r="D21" s="48">
        <v>4</v>
      </c>
      <c r="E21" s="48">
        <v>5</v>
      </c>
      <c r="F21" s="128" t="s">
        <v>33</v>
      </c>
      <c r="G21" s="64" t="b">
        <v>1</v>
      </c>
      <c r="H21" s="129" t="s">
        <v>35</v>
      </c>
      <c r="I21" s="38" t="s">
        <v>38</v>
      </c>
    </row>
    <row r="22" spans="1:13" x14ac:dyDescent="0.2">
      <c r="A22" s="30">
        <v>21</v>
      </c>
      <c r="B22" s="16" t="s">
        <v>136</v>
      </c>
      <c r="C22" s="47" t="s">
        <v>298</v>
      </c>
      <c r="D22" s="48">
        <v>9</v>
      </c>
      <c r="E22" s="48">
        <v>7</v>
      </c>
      <c r="F22" s="49" t="s">
        <v>292</v>
      </c>
      <c r="J22" s="143"/>
    </row>
    <row r="23" spans="1:13" x14ac:dyDescent="0.2">
      <c r="A23" s="30">
        <v>22</v>
      </c>
      <c r="B23" s="12" t="s">
        <v>141</v>
      </c>
      <c r="C23" s="47" t="s">
        <v>662</v>
      </c>
      <c r="D23" s="48">
        <v>19</v>
      </c>
      <c r="E23" s="48">
        <v>7</v>
      </c>
      <c r="F23" s="49" t="s">
        <v>292</v>
      </c>
      <c r="J23" s="143"/>
    </row>
    <row r="24" spans="1:13" x14ac:dyDescent="0.2">
      <c r="A24" s="30">
        <v>23</v>
      </c>
      <c r="B24" s="12" t="s">
        <v>142</v>
      </c>
      <c r="C24" s="47" t="s">
        <v>321</v>
      </c>
      <c r="D24" s="48">
        <v>4</v>
      </c>
      <c r="E24" s="48">
        <v>8</v>
      </c>
      <c r="F24" s="49" t="s">
        <v>292</v>
      </c>
      <c r="J24" s="143"/>
    </row>
    <row r="25" spans="1:13" x14ac:dyDescent="0.2">
      <c r="A25" s="30">
        <v>24</v>
      </c>
      <c r="B25" s="16" t="s">
        <v>477</v>
      </c>
      <c r="C25" s="47" t="s">
        <v>321</v>
      </c>
      <c r="D25" s="48">
        <v>21</v>
      </c>
      <c r="E25" s="48">
        <v>6</v>
      </c>
      <c r="F25" s="128" t="s">
        <v>33</v>
      </c>
      <c r="G25" s="64" t="b">
        <v>1</v>
      </c>
      <c r="H25" s="129" t="s">
        <v>35</v>
      </c>
      <c r="I25" s="33" t="s">
        <v>39</v>
      </c>
    </row>
    <row r="26" spans="1:13" x14ac:dyDescent="0.2">
      <c r="A26" s="30">
        <v>25</v>
      </c>
      <c r="B26" s="16" t="s">
        <v>478</v>
      </c>
      <c r="C26" s="47" t="s">
        <v>321</v>
      </c>
      <c r="D26" s="48">
        <v>22</v>
      </c>
      <c r="E26" s="48">
        <v>6</v>
      </c>
      <c r="F26" s="128" t="s">
        <v>33</v>
      </c>
      <c r="G26" s="64" t="b">
        <v>1</v>
      </c>
      <c r="H26" s="129" t="s">
        <v>35</v>
      </c>
      <c r="I26" s="33" t="s">
        <v>480</v>
      </c>
    </row>
    <row r="27" spans="1:13" x14ac:dyDescent="0.2">
      <c r="A27" s="30">
        <v>26</v>
      </c>
      <c r="B27" s="16" t="s">
        <v>479</v>
      </c>
      <c r="C27" s="47" t="s">
        <v>321</v>
      </c>
      <c r="D27" s="48">
        <v>23</v>
      </c>
      <c r="E27" s="48">
        <v>6</v>
      </c>
      <c r="F27" s="128" t="s">
        <v>33</v>
      </c>
      <c r="G27" s="64" t="b">
        <v>1</v>
      </c>
      <c r="H27" s="129" t="s">
        <v>35</v>
      </c>
      <c r="I27" s="33" t="s">
        <v>481</v>
      </c>
    </row>
    <row r="28" spans="1:13" x14ac:dyDescent="0.2">
      <c r="A28" s="30">
        <v>27</v>
      </c>
      <c r="B28" s="12" t="s">
        <v>143</v>
      </c>
      <c r="C28" s="47" t="s">
        <v>322</v>
      </c>
      <c r="D28" s="48">
        <v>14</v>
      </c>
      <c r="E28" s="48">
        <v>5</v>
      </c>
      <c r="F28" s="49" t="s">
        <v>292</v>
      </c>
      <c r="J28" s="143"/>
    </row>
    <row r="29" spans="1:13" x14ac:dyDescent="0.2">
      <c r="A29" s="30">
        <v>28</v>
      </c>
      <c r="B29" s="16" t="s">
        <v>144</v>
      </c>
      <c r="C29" s="47" t="s">
        <v>322</v>
      </c>
      <c r="D29" s="48">
        <v>20</v>
      </c>
      <c r="E29" s="48">
        <v>5</v>
      </c>
      <c r="F29" s="49" t="s">
        <v>292</v>
      </c>
      <c r="J29" s="143"/>
    </row>
    <row r="30" spans="1:13" x14ac:dyDescent="0.2">
      <c r="A30" s="30">
        <v>29</v>
      </c>
      <c r="B30" s="12" t="s">
        <v>484</v>
      </c>
      <c r="C30" s="47" t="s">
        <v>323</v>
      </c>
      <c r="D30" s="48">
        <v>14</v>
      </c>
      <c r="E30" s="48">
        <v>5</v>
      </c>
      <c r="F30" s="128" t="s">
        <v>33</v>
      </c>
      <c r="G30" s="64" t="b">
        <v>1</v>
      </c>
      <c r="H30" s="129" t="s">
        <v>35</v>
      </c>
      <c r="I30" s="33" t="s">
        <v>40</v>
      </c>
      <c r="J30" s="143"/>
    </row>
    <row r="31" spans="1:13" x14ac:dyDescent="0.2">
      <c r="A31" s="30">
        <v>30</v>
      </c>
      <c r="B31" s="16" t="s">
        <v>485</v>
      </c>
      <c r="C31" s="47" t="s">
        <v>323</v>
      </c>
      <c r="D31" s="48">
        <v>15</v>
      </c>
      <c r="E31" s="48">
        <v>5</v>
      </c>
      <c r="F31" s="128" t="s">
        <v>33</v>
      </c>
      <c r="G31" s="64" t="b">
        <v>1</v>
      </c>
      <c r="H31" s="129" t="s">
        <v>35</v>
      </c>
      <c r="I31" s="33" t="s">
        <v>482</v>
      </c>
      <c r="J31" s="35"/>
    </row>
    <row r="32" spans="1:13" x14ac:dyDescent="0.2">
      <c r="A32" s="30">
        <v>31</v>
      </c>
      <c r="B32" s="16" t="s">
        <v>486</v>
      </c>
      <c r="C32" s="47" t="s">
        <v>323</v>
      </c>
      <c r="D32" s="48">
        <v>16</v>
      </c>
      <c r="E32" s="48">
        <v>5</v>
      </c>
      <c r="F32" s="128" t="s">
        <v>33</v>
      </c>
      <c r="G32" s="64" t="b">
        <v>1</v>
      </c>
      <c r="H32" s="129" t="s">
        <v>35</v>
      </c>
      <c r="I32" s="33" t="s">
        <v>483</v>
      </c>
      <c r="J32" s="35"/>
    </row>
    <row r="33" spans="1:10" x14ac:dyDescent="0.2">
      <c r="A33" s="30">
        <v>32</v>
      </c>
      <c r="B33" s="12" t="s">
        <v>145</v>
      </c>
      <c r="C33" s="47" t="s">
        <v>324</v>
      </c>
      <c r="D33" s="48">
        <v>4</v>
      </c>
      <c r="E33" s="48">
        <v>46</v>
      </c>
      <c r="F33" s="49" t="s">
        <v>291</v>
      </c>
    </row>
    <row r="34" spans="1:10" x14ac:dyDescent="0.2">
      <c r="A34" s="30">
        <v>33</v>
      </c>
      <c r="B34" s="16" t="s">
        <v>146</v>
      </c>
      <c r="C34" s="47" t="s">
        <v>324</v>
      </c>
      <c r="D34" s="48">
        <v>8</v>
      </c>
      <c r="E34" s="48">
        <v>9</v>
      </c>
      <c r="F34" s="49" t="s">
        <v>292</v>
      </c>
      <c r="J34" s="143"/>
    </row>
    <row r="35" spans="1:10" x14ac:dyDescent="0.2">
      <c r="A35" s="30">
        <v>34</v>
      </c>
      <c r="B35" s="16" t="s">
        <v>147</v>
      </c>
      <c r="C35" s="47" t="s">
        <v>324</v>
      </c>
      <c r="D35" s="48">
        <v>22</v>
      </c>
      <c r="E35" s="48">
        <v>5</v>
      </c>
      <c r="F35" s="49" t="s">
        <v>292</v>
      </c>
      <c r="J35" s="143"/>
    </row>
    <row r="36" spans="1:10" x14ac:dyDescent="0.2">
      <c r="A36" s="30">
        <v>35</v>
      </c>
      <c r="B36" s="16" t="s">
        <v>148</v>
      </c>
      <c r="C36" s="47" t="s">
        <v>324</v>
      </c>
      <c r="D36" s="48">
        <v>46</v>
      </c>
      <c r="E36" s="48">
        <v>5</v>
      </c>
      <c r="F36" s="49" t="s">
        <v>292</v>
      </c>
      <c r="J36" s="143"/>
    </row>
    <row r="37" spans="1:10" x14ac:dyDescent="0.2">
      <c r="A37" s="30">
        <v>36</v>
      </c>
      <c r="B37" s="31" t="s">
        <v>149</v>
      </c>
      <c r="C37" s="47" t="s">
        <v>325</v>
      </c>
      <c r="D37" s="48">
        <v>9</v>
      </c>
      <c r="E37" s="48">
        <v>7</v>
      </c>
      <c r="F37" s="49" t="s">
        <v>292</v>
      </c>
      <c r="J37" s="143"/>
    </row>
    <row r="38" spans="1:10" x14ac:dyDescent="0.2">
      <c r="A38" s="30">
        <v>37</v>
      </c>
      <c r="B38" s="31" t="s">
        <v>186</v>
      </c>
      <c r="C38" s="47" t="s">
        <v>111</v>
      </c>
      <c r="D38" s="48">
        <v>20</v>
      </c>
      <c r="E38" s="48">
        <v>5</v>
      </c>
      <c r="F38" s="49" t="s">
        <v>292</v>
      </c>
      <c r="J38" s="143"/>
    </row>
    <row r="39" spans="1:10" x14ac:dyDescent="0.2">
      <c r="A39" s="30">
        <v>38</v>
      </c>
      <c r="B39" s="37" t="s">
        <v>150</v>
      </c>
      <c r="C39" s="47" t="s">
        <v>111</v>
      </c>
      <c r="D39" s="48">
        <v>31</v>
      </c>
      <c r="E39" s="48">
        <v>5</v>
      </c>
      <c r="F39" s="49" t="s">
        <v>292</v>
      </c>
      <c r="J39" s="143"/>
    </row>
    <row r="40" spans="1:10" x14ac:dyDescent="0.2">
      <c r="A40" s="30">
        <v>39</v>
      </c>
      <c r="B40" s="37" t="s">
        <v>151</v>
      </c>
      <c r="C40" s="47" t="s">
        <v>111</v>
      </c>
      <c r="D40" s="48">
        <v>39</v>
      </c>
      <c r="E40" s="48">
        <v>5</v>
      </c>
      <c r="F40" s="49" t="s">
        <v>292</v>
      </c>
      <c r="J40" s="143"/>
    </row>
    <row r="41" spans="1:10" x14ac:dyDescent="0.2">
      <c r="A41" s="30">
        <v>40</v>
      </c>
      <c r="B41" s="31" t="s">
        <v>152</v>
      </c>
      <c r="C41" s="47" t="s">
        <v>112</v>
      </c>
      <c r="D41" s="48">
        <v>8</v>
      </c>
      <c r="E41" s="48">
        <v>5</v>
      </c>
      <c r="F41" s="49" t="s">
        <v>292</v>
      </c>
      <c r="G41" s="34"/>
      <c r="J41" s="143"/>
    </row>
    <row r="42" spans="1:10" x14ac:dyDescent="0.2">
      <c r="A42" s="30">
        <v>41</v>
      </c>
      <c r="B42" s="37" t="s">
        <v>153</v>
      </c>
      <c r="C42" s="47" t="s">
        <v>112</v>
      </c>
      <c r="D42" s="48">
        <v>16</v>
      </c>
      <c r="E42" s="48">
        <v>5</v>
      </c>
      <c r="F42" s="49" t="s">
        <v>292</v>
      </c>
      <c r="G42" s="34"/>
      <c r="J42" s="143"/>
    </row>
    <row r="43" spans="1:10" x14ac:dyDescent="0.2">
      <c r="A43" s="30">
        <v>42</v>
      </c>
      <c r="B43" s="37" t="s">
        <v>154</v>
      </c>
      <c r="C43" s="47" t="s">
        <v>112</v>
      </c>
      <c r="D43" s="48">
        <v>20</v>
      </c>
      <c r="E43" s="48">
        <v>5</v>
      </c>
      <c r="F43" s="49" t="s">
        <v>292</v>
      </c>
      <c r="G43" s="34"/>
      <c r="J43" s="143"/>
    </row>
    <row r="44" spans="1:10" x14ac:dyDescent="0.2">
      <c r="A44" s="30">
        <v>43</v>
      </c>
      <c r="B44" s="37" t="s">
        <v>155</v>
      </c>
      <c r="C44" s="47" t="s">
        <v>112</v>
      </c>
      <c r="D44" s="48">
        <v>26</v>
      </c>
      <c r="E44" s="48">
        <v>5</v>
      </c>
      <c r="F44" s="49" t="s">
        <v>292</v>
      </c>
      <c r="G44" s="34"/>
      <c r="J44" s="143"/>
    </row>
    <row r="45" spans="1:10" x14ac:dyDescent="0.2">
      <c r="A45" s="57"/>
      <c r="B45" s="37"/>
    </row>
    <row r="46" spans="1:10" x14ac:dyDescent="0.2">
      <c r="B46" s="37"/>
    </row>
    <row r="47" spans="1:10" x14ac:dyDescent="0.2">
      <c r="A47" s="57"/>
      <c r="B47" s="37"/>
    </row>
    <row r="48" spans="1:10" x14ac:dyDescent="0.2">
      <c r="B48" s="37"/>
    </row>
    <row r="49" spans="1:1" x14ac:dyDescent="0.2">
      <c r="A49" s="57"/>
    </row>
    <row r="51" spans="1:1" x14ac:dyDescent="0.2">
      <c r="A51" s="57"/>
    </row>
    <row r="53" spans="1:1" x14ac:dyDescent="0.2">
      <c r="A53" s="57"/>
    </row>
    <row r="55" spans="1:1" x14ac:dyDescent="0.2">
      <c r="A55" s="57"/>
    </row>
    <row r="57" spans="1:1" x14ac:dyDescent="0.2">
      <c r="A57" s="57"/>
    </row>
    <row r="59" spans="1:1" x14ac:dyDescent="0.2">
      <c r="A59" s="57"/>
    </row>
    <row r="61" spans="1:1" x14ac:dyDescent="0.2">
      <c r="A61" s="57"/>
    </row>
    <row r="63" spans="1:1" x14ac:dyDescent="0.2">
      <c r="A63" s="57"/>
    </row>
    <row r="65" spans="1:1" x14ac:dyDescent="0.2">
      <c r="A65" s="57"/>
    </row>
    <row r="67" spans="1:1" x14ac:dyDescent="0.2">
      <c r="A67" s="57"/>
    </row>
    <row r="69" spans="1:1" x14ac:dyDescent="0.2">
      <c r="A69" s="57"/>
    </row>
  </sheetData>
  <sheetProtection password="D721" sheet="1" objects="1" scenarios="1" selectLockedCells="1"/>
  <phoneticPr fontId="0" type="noConversion"/>
  <pageMargins left="0.78740157499999996" right="0.78740157499999996" top="0.984251969" bottom="0.984251969" header="0.4921259845" footer="0.4921259845"/>
  <pageSetup paperSize="9" orientation="portrait" horizontalDpi="360" verticalDpi="36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21">
    <pageSetUpPr fitToPage="1"/>
  </sheetPr>
  <dimension ref="A1:AE67"/>
  <sheetViews>
    <sheetView workbookViewId="0">
      <selection activeCell="B10" sqref="B10"/>
    </sheetView>
  </sheetViews>
  <sheetFormatPr baseColWidth="10" defaultColWidth="10.140625" defaultRowHeight="12" x14ac:dyDescent="0.2"/>
  <cols>
    <col min="1" max="1" width="4.7109375" style="13" customWidth="1"/>
    <col min="2" max="2" width="20.7109375" style="42" customWidth="1"/>
    <col min="3" max="3" width="4.7109375" style="13" hidden="1" customWidth="1"/>
    <col min="4" max="4" width="20.7109375" style="11" hidden="1" customWidth="1"/>
    <col min="5" max="5" width="36.28515625" style="41" customWidth="1"/>
    <col min="6" max="8" width="3.28515625" style="42" customWidth="1"/>
    <col min="9" max="29" width="10.140625" style="42" customWidth="1"/>
    <col min="30" max="30" width="10.140625" style="66" customWidth="1"/>
    <col min="31" max="16384" width="10.140625" style="42"/>
  </cols>
  <sheetData>
    <row r="1" spans="1:31" s="59" customFormat="1" ht="79.5" customHeight="1" x14ac:dyDescent="0.2">
      <c r="A1" s="58" t="s">
        <v>437</v>
      </c>
      <c r="B1" s="5" t="s">
        <v>299</v>
      </c>
      <c r="C1" s="58" t="s">
        <v>326</v>
      </c>
      <c r="D1" s="62" t="s">
        <v>327</v>
      </c>
      <c r="E1" s="27" t="s">
        <v>300</v>
      </c>
      <c r="F1" s="6" t="s">
        <v>301</v>
      </c>
      <c r="G1" s="6" t="s">
        <v>302</v>
      </c>
      <c r="H1" s="6" t="s">
        <v>303</v>
      </c>
      <c r="AA1" s="6" t="s">
        <v>440</v>
      </c>
      <c r="AB1" s="6" t="s">
        <v>441</v>
      </c>
      <c r="AC1" s="6" t="s">
        <v>439</v>
      </c>
      <c r="AD1" s="6" t="s">
        <v>358</v>
      </c>
      <c r="AE1" s="6" t="s">
        <v>437</v>
      </c>
    </row>
    <row r="2" spans="1:31" s="3" customFormat="1" ht="12.75" x14ac:dyDescent="0.2">
      <c r="A2" s="30">
        <f xml:space="preserve"> Steuerung!A2</f>
        <v>1</v>
      </c>
      <c r="B2" s="31" t="str">
        <f xml:space="preserve"> Steuerung!B2</f>
        <v>T0101_Gesellschafter</v>
      </c>
      <c r="C2" s="10"/>
      <c r="D2" s="11"/>
      <c r="E2" s="133" t="s">
        <v>184</v>
      </c>
      <c r="AB2" s="15" t="s">
        <v>830</v>
      </c>
      <c r="AC2" s="3" t="s">
        <v>831</v>
      </c>
      <c r="AD2" s="65" t="s">
        <v>832</v>
      </c>
      <c r="AE2" s="3">
        <v>1132</v>
      </c>
    </row>
    <row r="3" spans="1:31" x14ac:dyDescent="0.2">
      <c r="A3" s="30">
        <f xml:space="preserve"> Steuerung!A7</f>
        <v>6</v>
      </c>
      <c r="B3" s="31" t="str">
        <f xml:space="preserve"> Steuerung!B7</f>
        <v>T0301_Auftraggeber</v>
      </c>
      <c r="C3" s="10"/>
      <c r="E3" s="133" t="s">
        <v>159</v>
      </c>
      <c r="AB3" s="42" t="str">
        <f>IF(AD2="",AC2&amp;" - "&amp;AB2&amp;"-"&amp;AE2,AC2&amp;", "&amp;AD2&amp;"    "&amp;AB2&amp; "-" &amp;AE2)</f>
        <v>Aegerter &amp; Bosshardt AG, Basel    © sia / dg-informatik 1012 5.0.0-1132</v>
      </c>
    </row>
    <row r="4" spans="1:31" x14ac:dyDescent="0.2">
      <c r="A4" s="30">
        <f xml:space="preserve"> Steuerung!A9</f>
        <v>8</v>
      </c>
      <c r="B4" s="37" t="str">
        <f xml:space="preserve"> Steuerung!B9</f>
        <v>T0305_Nrn</v>
      </c>
      <c r="C4" s="10"/>
      <c r="E4" s="133" t="s">
        <v>160</v>
      </c>
    </row>
    <row r="5" spans="1:31" x14ac:dyDescent="0.2">
      <c r="A5" s="30">
        <f xml:space="preserve"> Steuerung!A10</f>
        <v>9</v>
      </c>
      <c r="B5" s="37" t="str">
        <f xml:space="preserve"> Steuerung!B10</f>
        <v>T0310_Firma1</v>
      </c>
      <c r="C5" s="32"/>
      <c r="D5" s="37"/>
      <c r="E5" s="133" t="s">
        <v>161</v>
      </c>
    </row>
    <row r="6" spans="1:31" x14ac:dyDescent="0.2">
      <c r="A6" s="125">
        <f xml:space="preserve"> Steuerung!A12</f>
        <v>11</v>
      </c>
      <c r="B6" s="17" t="str">
        <f xml:space="preserve"> Steuerung!B12</f>
        <v>T0405_Einlage1</v>
      </c>
      <c r="C6" s="32"/>
      <c r="D6" s="37"/>
      <c r="E6" s="133" t="s">
        <v>162</v>
      </c>
      <c r="F6" s="11"/>
    </row>
    <row r="7" spans="1:31" x14ac:dyDescent="0.2">
      <c r="A7" s="125">
        <f xml:space="preserve"> Steuerung!A12</f>
        <v>11</v>
      </c>
      <c r="B7" s="17" t="str">
        <f xml:space="preserve"> Steuerung!B12</f>
        <v>T0405_Einlage1</v>
      </c>
      <c r="C7" s="32"/>
      <c r="D7" s="37"/>
      <c r="E7" s="133" t="s">
        <v>163</v>
      </c>
      <c r="F7" s="11"/>
    </row>
    <row r="8" spans="1:31" x14ac:dyDescent="0.2">
      <c r="A8" s="30">
        <f xml:space="preserve"> Steuerung!A14</f>
        <v>13</v>
      </c>
      <c r="B8" s="31" t="str">
        <f xml:space="preserve"> Steuerung!B14</f>
        <v>T0501_Vorsitz</v>
      </c>
      <c r="C8" s="60"/>
      <c r="D8" s="17"/>
      <c r="E8" s="133" t="s">
        <v>164</v>
      </c>
    </row>
    <row r="9" spans="1:31" x14ac:dyDescent="0.2">
      <c r="A9" s="55">
        <f xml:space="preserve"> Steuerung!A19</f>
        <v>18</v>
      </c>
      <c r="B9" s="63" t="str">
        <f xml:space="preserve"> Steuerung!B19</f>
        <v>T0601_Bestimmung</v>
      </c>
      <c r="C9" s="32"/>
      <c r="D9" s="17"/>
      <c r="E9" s="133" t="s">
        <v>165</v>
      </c>
    </row>
    <row r="10" spans="1:31" x14ac:dyDescent="0.2">
      <c r="A10" s="30">
        <f xml:space="preserve"> Steuerung!A20</f>
        <v>19</v>
      </c>
      <c r="B10" s="16" t="str">
        <f xml:space="preserve"> Steuerung!B20</f>
        <v>T0607_VerGesellKonsort</v>
      </c>
      <c r="C10" s="61"/>
      <c r="D10" s="37"/>
      <c r="E10" s="133" t="s">
        <v>166</v>
      </c>
    </row>
    <row r="11" spans="1:31" x14ac:dyDescent="0.2">
      <c r="A11" s="57">
        <f xml:space="preserve"> Steuerung!A22</f>
        <v>21</v>
      </c>
      <c r="B11" s="16" t="str">
        <f xml:space="preserve"> Steuerung!B22</f>
        <v>T0703_MediatorName</v>
      </c>
      <c r="C11" s="48"/>
      <c r="D11" s="16"/>
      <c r="E11" s="133" t="s">
        <v>167</v>
      </c>
    </row>
    <row r="12" spans="1:31" x14ac:dyDescent="0.2">
      <c r="A12" s="57">
        <f xml:space="preserve"> Steuerung!A23</f>
        <v>22</v>
      </c>
      <c r="B12" s="12" t="str">
        <f xml:space="preserve"> Steuerung!B23</f>
        <v>T1401_AnzExpl</v>
      </c>
      <c r="C12" s="48"/>
      <c r="D12" s="37"/>
      <c r="E12" s="133" t="s">
        <v>168</v>
      </c>
    </row>
    <row r="13" spans="1:31" x14ac:dyDescent="0.2">
      <c r="A13" s="56">
        <f xml:space="preserve"> Steuerung!A24</f>
        <v>23</v>
      </c>
      <c r="B13" s="12" t="str">
        <f xml:space="preserve"> Steuerung!B24</f>
        <v>T1501_VertragDatum</v>
      </c>
      <c r="C13" s="48"/>
      <c r="D13" s="37"/>
      <c r="E13" s="133" t="s">
        <v>712</v>
      </c>
    </row>
    <row r="14" spans="1:31" x14ac:dyDescent="0.2">
      <c r="A14" s="126">
        <f xml:space="preserve"> Steuerung!A28</f>
        <v>27</v>
      </c>
      <c r="B14" s="12" t="str">
        <f xml:space="preserve"> Steuerung!B28</f>
        <v>T1701_Forderung</v>
      </c>
      <c r="C14" s="61"/>
      <c r="D14" s="37"/>
      <c r="E14" s="133" t="s">
        <v>717</v>
      </c>
    </row>
    <row r="15" spans="1:31" x14ac:dyDescent="0.2">
      <c r="A15" s="126">
        <f xml:space="preserve"> Steuerung!A28</f>
        <v>27</v>
      </c>
      <c r="B15" s="12" t="str">
        <f xml:space="preserve"> Steuerung!B28</f>
        <v>T1701_Forderung</v>
      </c>
      <c r="C15" s="10"/>
      <c r="E15" s="133" t="s">
        <v>169</v>
      </c>
    </row>
    <row r="16" spans="1:31" x14ac:dyDescent="0.2">
      <c r="A16" s="57">
        <f xml:space="preserve"> Steuerung!A29</f>
        <v>28</v>
      </c>
      <c r="B16" s="16" t="str">
        <f xml:space="preserve"> Steuerung!B29</f>
        <v>T1702_GemKaufvertrag</v>
      </c>
      <c r="C16" s="61"/>
      <c r="D16" s="37"/>
      <c r="E16" s="133" t="s">
        <v>170</v>
      </c>
    </row>
    <row r="17" spans="1:5" x14ac:dyDescent="0.2">
      <c r="A17" s="127">
        <f xml:space="preserve"> Steuerung!A30</f>
        <v>29</v>
      </c>
      <c r="B17" s="12" t="str">
        <f xml:space="preserve"> Steuerung!B30</f>
        <v>T1901_EntschLeistung_1</v>
      </c>
      <c r="C17" s="48"/>
      <c r="D17" s="37"/>
      <c r="E17" s="133" t="s">
        <v>723</v>
      </c>
    </row>
    <row r="18" spans="1:5" x14ac:dyDescent="0.2">
      <c r="A18" s="127">
        <f xml:space="preserve"> Steuerung!A30</f>
        <v>29</v>
      </c>
      <c r="B18" s="12" t="str">
        <f xml:space="preserve"> Steuerung!B30</f>
        <v>T1901_EntschLeistung_1</v>
      </c>
      <c r="C18" s="61"/>
      <c r="E18" s="133" t="s">
        <v>171</v>
      </c>
    </row>
    <row r="19" spans="1:5" x14ac:dyDescent="0.2">
      <c r="A19" s="56">
        <f xml:space="preserve"> Steuerung!A34</f>
        <v>33</v>
      </c>
      <c r="B19" s="16" t="str">
        <f xml:space="preserve"> Steuerung!B34</f>
        <v>T2004_MitGesellAusschuss</v>
      </c>
      <c r="C19" s="61"/>
      <c r="D19" s="37"/>
      <c r="E19" s="133" t="s">
        <v>172</v>
      </c>
    </row>
    <row r="20" spans="1:5" x14ac:dyDescent="0.2">
      <c r="A20" s="56">
        <f xml:space="preserve"> Steuerung!A35</f>
        <v>34</v>
      </c>
      <c r="B20" s="16" t="str">
        <f xml:space="preserve"> Steuerung!B35</f>
        <v>T2016_FunktLeistPersonal</v>
      </c>
      <c r="C20" s="61"/>
      <c r="D20" s="37"/>
      <c r="E20" s="133" t="s">
        <v>173</v>
      </c>
    </row>
    <row r="21" spans="1:5" x14ac:dyDescent="0.2">
      <c r="A21" s="56">
        <f xml:space="preserve"> Steuerung!A36</f>
        <v>35</v>
      </c>
      <c r="B21" s="16" t="str">
        <f xml:space="preserve"> Steuerung!B36</f>
        <v>T2052_BezSonstLeist</v>
      </c>
      <c r="C21" s="48"/>
      <c r="E21" s="133" t="s">
        <v>174</v>
      </c>
    </row>
    <row r="22" spans="1:5" x14ac:dyDescent="0.2">
      <c r="A22" s="56">
        <f xml:space="preserve"> Steuerung!A37</f>
        <v>36</v>
      </c>
      <c r="B22" s="31" t="str">
        <f xml:space="preserve"> Steuerung!B37</f>
        <v>T2101_EinlagGesell</v>
      </c>
      <c r="C22" s="48"/>
      <c r="E22" s="133" t="s">
        <v>175</v>
      </c>
    </row>
    <row r="23" spans="1:5" x14ac:dyDescent="0.2">
      <c r="A23" s="127">
        <f xml:space="preserve"> Steuerung!A38</f>
        <v>37</v>
      </c>
      <c r="B23" s="31" t="str">
        <f xml:space="preserve"> Steuerung!B38</f>
        <v>T2301_CADGesell</v>
      </c>
      <c r="C23" s="61"/>
      <c r="D23" s="37"/>
      <c r="E23" s="133" t="s">
        <v>767</v>
      </c>
    </row>
    <row r="24" spans="1:5" x14ac:dyDescent="0.2">
      <c r="A24" s="127">
        <f xml:space="preserve"> Steuerung!A38</f>
        <v>37</v>
      </c>
      <c r="B24" s="31" t="str">
        <f xml:space="preserve"> Steuerung!B38</f>
        <v>T2301_CADGesell</v>
      </c>
      <c r="C24" s="48"/>
      <c r="D24" s="16"/>
      <c r="E24" s="133" t="s">
        <v>176</v>
      </c>
    </row>
    <row r="25" spans="1:5" x14ac:dyDescent="0.2">
      <c r="A25" s="126">
        <f xml:space="preserve"> Steuerung!A39</f>
        <v>38</v>
      </c>
      <c r="B25" s="37" t="str">
        <f xml:space="preserve"> Steuerung!B39</f>
        <v>T2302_AusschreibGesell</v>
      </c>
      <c r="C25" s="48"/>
      <c r="D25" s="16"/>
      <c r="E25" s="133" t="s">
        <v>177</v>
      </c>
    </row>
    <row r="26" spans="1:5" x14ac:dyDescent="0.2">
      <c r="A26" s="126">
        <f xml:space="preserve"> Steuerung!A39</f>
        <v>38</v>
      </c>
      <c r="B26" s="37" t="str">
        <f xml:space="preserve"> Steuerung!B39</f>
        <v>T2302_AusschreibGesell</v>
      </c>
      <c r="C26" s="48"/>
      <c r="D26" s="37"/>
      <c r="E26" s="133" t="s">
        <v>178</v>
      </c>
    </row>
    <row r="27" spans="1:5" x14ac:dyDescent="0.2">
      <c r="A27" s="57">
        <f xml:space="preserve"> Steuerung!A40</f>
        <v>39</v>
      </c>
      <c r="B27" s="37" t="str">
        <f xml:space="preserve"> Steuerung!B40</f>
        <v>T2303_RechwesGesell</v>
      </c>
      <c r="C27" s="61"/>
      <c r="D27" s="37"/>
      <c r="E27" s="133" t="s">
        <v>181</v>
      </c>
    </row>
    <row r="28" spans="1:5" x14ac:dyDescent="0.2">
      <c r="A28" s="57">
        <f xml:space="preserve"> Steuerung!A41</f>
        <v>40</v>
      </c>
      <c r="B28" s="31" t="str">
        <f xml:space="preserve"> Steuerung!B41</f>
        <v>T2401_TerminGesell</v>
      </c>
      <c r="C28" s="10"/>
      <c r="D28" s="4"/>
      <c r="E28" s="133" t="s">
        <v>179</v>
      </c>
    </row>
    <row r="29" spans="1:5" x14ac:dyDescent="0.2">
      <c r="A29" s="56">
        <f xml:space="preserve"> Steuerung!A42</f>
        <v>41</v>
      </c>
      <c r="B29" s="37" t="str">
        <f xml:space="preserve"> Steuerung!B42</f>
        <v>T2402_DokuGesell</v>
      </c>
      <c r="C29" s="10"/>
      <c r="D29" s="4"/>
      <c r="E29" s="133" t="s">
        <v>180</v>
      </c>
    </row>
    <row r="30" spans="1:5" x14ac:dyDescent="0.2">
      <c r="A30" s="57">
        <f xml:space="preserve"> Steuerung!A43</f>
        <v>42</v>
      </c>
      <c r="B30" s="37" t="str">
        <f xml:space="preserve"> Steuerung!B43</f>
        <v>T2403_Kommunikation</v>
      </c>
      <c r="C30" s="10"/>
      <c r="D30" s="4"/>
      <c r="E30" s="133" t="s">
        <v>182</v>
      </c>
    </row>
    <row r="31" spans="1:5" x14ac:dyDescent="0.2">
      <c r="A31" s="126">
        <f xml:space="preserve"> Steuerung!A44</f>
        <v>43</v>
      </c>
      <c r="B31" s="37" t="str">
        <f xml:space="preserve"> Steuerung!B44</f>
        <v>T2404_GrundlagDoku</v>
      </c>
      <c r="C31" s="10"/>
      <c r="D31" s="4"/>
      <c r="E31" s="133" t="s">
        <v>183</v>
      </c>
    </row>
    <row r="32" spans="1:5" x14ac:dyDescent="0.2">
      <c r="A32" s="126">
        <f xml:space="preserve"> Steuerung!A44</f>
        <v>43</v>
      </c>
      <c r="B32" s="37" t="str">
        <f xml:space="preserve"> Steuerung!B44</f>
        <v>T2404_GrundlagDoku</v>
      </c>
      <c r="E32" s="133" t="s">
        <v>187</v>
      </c>
    </row>
    <row r="33" spans="1:5" x14ac:dyDescent="0.2">
      <c r="A33" s="126">
        <f xml:space="preserve"> Steuerung!A44</f>
        <v>43</v>
      </c>
      <c r="B33" s="37" t="str">
        <f xml:space="preserve"> Steuerung!B44</f>
        <v>T2404_GrundlagDoku</v>
      </c>
      <c r="C33" s="10"/>
      <c r="D33" s="4"/>
      <c r="E33" s="133" t="s">
        <v>188</v>
      </c>
    </row>
    <row r="34" spans="1:5" x14ac:dyDescent="0.2">
      <c r="A34" s="10"/>
      <c r="B34" s="4"/>
      <c r="C34" s="10"/>
      <c r="D34" s="4"/>
      <c r="E34" s="95"/>
    </row>
    <row r="35" spans="1:5" x14ac:dyDescent="0.2">
      <c r="A35" s="10"/>
      <c r="B35" s="4"/>
      <c r="C35" s="10"/>
      <c r="D35" s="4"/>
      <c r="E35" s="95"/>
    </row>
    <row r="36" spans="1:5" x14ac:dyDescent="0.2">
      <c r="A36" s="10"/>
      <c r="B36" s="4"/>
      <c r="C36" s="10"/>
      <c r="D36" s="4"/>
      <c r="E36" s="95"/>
    </row>
    <row r="37" spans="1:5" x14ac:dyDescent="0.2">
      <c r="A37" s="10"/>
      <c r="B37" s="4"/>
      <c r="C37" s="10"/>
      <c r="D37" s="4"/>
    </row>
    <row r="38" spans="1:5" x14ac:dyDescent="0.2">
      <c r="A38" s="10"/>
      <c r="B38" s="4"/>
      <c r="C38" s="10"/>
      <c r="D38" s="4"/>
    </row>
    <row r="39" spans="1:5" x14ac:dyDescent="0.2">
      <c r="A39" s="10"/>
      <c r="B39" s="4"/>
      <c r="C39" s="10"/>
      <c r="D39" s="4"/>
    </row>
    <row r="40" spans="1:5" x14ac:dyDescent="0.2">
      <c r="A40" s="10"/>
      <c r="B40" s="4"/>
      <c r="C40" s="10"/>
      <c r="D40" s="4"/>
    </row>
    <row r="41" spans="1:5" x14ac:dyDescent="0.2">
      <c r="A41" s="10"/>
      <c r="B41" s="4"/>
      <c r="C41" s="10"/>
      <c r="D41" s="4"/>
    </row>
    <row r="42" spans="1:5" x14ac:dyDescent="0.2">
      <c r="A42" s="10"/>
      <c r="B42" s="4"/>
      <c r="C42" s="10"/>
      <c r="D42" s="4"/>
    </row>
    <row r="43" spans="1:5" x14ac:dyDescent="0.2">
      <c r="A43" s="10"/>
      <c r="B43" s="4"/>
      <c r="C43" s="10"/>
      <c r="D43" s="4"/>
    </row>
    <row r="44" spans="1:5" x14ac:dyDescent="0.2">
      <c r="A44" s="10"/>
      <c r="B44" s="4"/>
      <c r="C44" s="10"/>
      <c r="D44" s="4"/>
    </row>
    <row r="45" spans="1:5" x14ac:dyDescent="0.2">
      <c r="A45" s="10"/>
      <c r="B45" s="4"/>
      <c r="C45" s="10"/>
      <c r="D45" s="4"/>
    </row>
    <row r="46" spans="1:5" x14ac:dyDescent="0.2">
      <c r="A46" s="10"/>
      <c r="B46" s="4"/>
      <c r="C46" s="10"/>
      <c r="D46" s="4"/>
    </row>
    <row r="47" spans="1:5" x14ac:dyDescent="0.2">
      <c r="A47" s="10"/>
      <c r="B47" s="4"/>
      <c r="C47" s="10"/>
      <c r="D47" s="4"/>
    </row>
    <row r="49" spans="1:4" x14ac:dyDescent="0.2">
      <c r="A49" s="10"/>
      <c r="B49" s="4"/>
      <c r="C49" s="10"/>
      <c r="D49" s="4"/>
    </row>
    <row r="50" spans="1:4" x14ac:dyDescent="0.2">
      <c r="A50" s="10"/>
      <c r="B50" s="4"/>
      <c r="C50" s="10"/>
      <c r="D50" s="4"/>
    </row>
    <row r="51" spans="1:4" x14ac:dyDescent="0.2">
      <c r="A51" s="10"/>
      <c r="B51" s="4"/>
      <c r="C51" s="10"/>
      <c r="D51" s="4"/>
    </row>
    <row r="52" spans="1:4" x14ac:dyDescent="0.2">
      <c r="A52" s="10"/>
      <c r="B52" s="4"/>
      <c r="C52" s="10"/>
      <c r="D52" s="4"/>
    </row>
    <row r="54" spans="1:4" x14ac:dyDescent="0.2">
      <c r="A54" s="10"/>
      <c r="B54" s="4"/>
      <c r="C54" s="10"/>
      <c r="D54" s="4"/>
    </row>
    <row r="55" spans="1:4" x14ac:dyDescent="0.2">
      <c r="A55" s="10"/>
      <c r="B55" s="4"/>
      <c r="C55" s="10"/>
      <c r="D55" s="4"/>
    </row>
    <row r="56" spans="1:4" x14ac:dyDescent="0.2">
      <c r="A56" s="10"/>
      <c r="B56" s="4"/>
      <c r="C56" s="10"/>
      <c r="D56" s="4"/>
    </row>
    <row r="57" spans="1:4" x14ac:dyDescent="0.2">
      <c r="A57" s="10"/>
      <c r="B57" s="4"/>
      <c r="C57" s="10"/>
      <c r="D57" s="4"/>
    </row>
    <row r="58" spans="1:4" x14ac:dyDescent="0.2">
      <c r="A58" s="10"/>
      <c r="B58" s="4"/>
      <c r="C58" s="10"/>
      <c r="D58" s="4"/>
    </row>
    <row r="59" spans="1:4" x14ac:dyDescent="0.2">
      <c r="A59" s="10"/>
      <c r="B59" s="4"/>
      <c r="C59" s="10"/>
      <c r="D59" s="4"/>
    </row>
    <row r="60" spans="1:4" x14ac:dyDescent="0.2">
      <c r="A60" s="10"/>
      <c r="B60" s="4"/>
      <c r="C60" s="10"/>
      <c r="D60" s="4"/>
    </row>
    <row r="61" spans="1:4" x14ac:dyDescent="0.2">
      <c r="A61" s="10"/>
      <c r="B61" s="4"/>
      <c r="C61" s="10"/>
      <c r="D61" s="4"/>
    </row>
    <row r="62" spans="1:4" x14ac:dyDescent="0.2">
      <c r="A62" s="10"/>
      <c r="B62" s="4"/>
      <c r="C62" s="10"/>
      <c r="D62" s="4"/>
    </row>
    <row r="63" spans="1:4" x14ac:dyDescent="0.2">
      <c r="A63" s="10"/>
      <c r="B63" s="4"/>
      <c r="C63" s="10"/>
      <c r="D63" s="4"/>
    </row>
    <row r="64" spans="1:4" x14ac:dyDescent="0.2">
      <c r="A64" s="10"/>
      <c r="B64" s="4"/>
      <c r="C64" s="10"/>
      <c r="D64" s="4"/>
    </row>
    <row r="65" spans="1:4" x14ac:dyDescent="0.2">
      <c r="A65" s="10"/>
      <c r="B65" s="4"/>
      <c r="C65" s="10"/>
      <c r="D65" s="4"/>
    </row>
    <row r="66" spans="1:4" x14ac:dyDescent="0.2">
      <c r="A66" s="10"/>
      <c r="B66" s="4"/>
      <c r="C66" s="10"/>
      <c r="D66" s="4"/>
    </row>
    <row r="67" spans="1:4" x14ac:dyDescent="0.2">
      <c r="A67" s="10"/>
      <c r="B67" s="4"/>
      <c r="C67" s="10"/>
      <c r="D67" s="4"/>
    </row>
  </sheetData>
  <sheetProtection password="D721" sheet="1" objects="1" scenarios="1" selectLockedCells="1"/>
  <phoneticPr fontId="1" type="noConversion"/>
  <pageMargins left="0.78740157499999996" right="0.78740157499999996" top="0.984251969" bottom="0.984251969" header="0.4921259845" footer="0.4921259845"/>
  <pageSetup paperSize="9" orientation="portrait" horizontalDpi="360" verticalDpi="36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
  <sheetViews>
    <sheetView showGridLines="0" showRowColHeaders="0" workbookViewId="0">
      <selection activeCell="A21" sqref="A21"/>
    </sheetView>
  </sheetViews>
  <sheetFormatPr baseColWidth="10" defaultColWidth="11.42578125" defaultRowHeight="12" x14ac:dyDescent="0.2"/>
  <cols>
    <col min="1" max="16384" width="11.42578125" style="2"/>
  </cols>
  <sheetData/>
  <sheetProtection password="D721" sheet="1" objects="1" scenarios="1" selectLockedCells="1"/>
  <phoneticPr fontId="14" type="noConversion"/>
  <pageMargins left="0.78740157499999996" right="0.78740157499999996" top="0.984251969" bottom="0.984251969" header="0.4921259845" footer="0.4921259845"/>
  <pageSetup paperSize="9"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fitToPage="1"/>
  </sheetPr>
  <dimension ref="A1:EZ60"/>
  <sheetViews>
    <sheetView showGridLines="0" showRowColHeaders="0" topLeftCell="A16" zoomScaleNormal="100" zoomScaleSheetLayoutView="75" workbookViewId="0">
      <selection activeCell="F43" sqref="F43:G43"/>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40.7109375" style="14" customWidth="1"/>
    <col min="7" max="7" width="11.7109375" style="14" customWidth="1"/>
    <col min="8" max="8" width="6.7109375" style="14" customWidth="1"/>
    <col min="9" max="9" width="9.7109375" style="14" customWidth="1"/>
    <col min="10" max="10" width="5" style="14" customWidth="1"/>
    <col min="11" max="12" width="4.7109375" style="14" hidden="1" customWidth="1"/>
    <col min="13"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t="s">
        <v>442</v>
      </c>
      <c r="AF1" s="96"/>
      <c r="AK1" s="155"/>
      <c r="AO1" s="96"/>
      <c r="AP1" s="96"/>
      <c r="AQ1" s="96"/>
      <c r="AR1" s="96"/>
      <c r="AT1" s="141" t="s">
        <v>646</v>
      </c>
      <c r="AU1" s="96"/>
      <c r="AV1" s="96"/>
    </row>
    <row r="2" spans="1:48" ht="20.100000000000001" customHeight="1" x14ac:dyDescent="0.2">
      <c r="A2" s="162"/>
      <c r="B2" s="77"/>
      <c r="C2" s="89" t="s">
        <v>447</v>
      </c>
      <c r="D2" s="90"/>
      <c r="E2" s="77" t="s">
        <v>524</v>
      </c>
      <c r="F2" s="77"/>
      <c r="G2" s="77"/>
      <c r="H2" s="77"/>
      <c r="I2" s="77"/>
      <c r="J2" s="2"/>
      <c r="K2" s="14">
        <v>20</v>
      </c>
    </row>
    <row r="3" spans="1:48" ht="12" customHeight="1" x14ac:dyDescent="0.2">
      <c r="A3" s="162"/>
      <c r="B3" s="2"/>
      <c r="C3" s="2"/>
      <c r="D3" s="84"/>
      <c r="E3" s="2"/>
      <c r="F3" s="2"/>
      <c r="G3" s="2"/>
      <c r="H3" s="2"/>
      <c r="I3" s="2"/>
      <c r="J3" s="2"/>
      <c r="K3" s="14">
        <v>12</v>
      </c>
    </row>
    <row r="4" spans="1:48" ht="12" customHeight="1" x14ac:dyDescent="0.2">
      <c r="A4" s="162"/>
      <c r="B4" s="69" t="s">
        <v>448</v>
      </c>
      <c r="C4" s="2"/>
      <c r="D4" s="84"/>
      <c r="E4" s="2" t="s">
        <v>525</v>
      </c>
      <c r="F4" s="2"/>
      <c r="G4" s="2"/>
      <c r="H4" s="2"/>
      <c r="I4" s="2"/>
      <c r="J4" s="2"/>
      <c r="K4" s="14">
        <v>12</v>
      </c>
    </row>
    <row r="5" spans="1:48" ht="12" customHeight="1" x14ac:dyDescent="0.2">
      <c r="A5" s="162"/>
      <c r="B5" s="175" t="s">
        <v>449</v>
      </c>
      <c r="C5" s="177"/>
      <c r="D5" s="84"/>
      <c r="E5" s="2" t="s">
        <v>526</v>
      </c>
      <c r="F5" s="2"/>
      <c r="G5" s="2"/>
      <c r="H5" s="2"/>
      <c r="I5" s="2"/>
      <c r="J5" s="2"/>
      <c r="K5" s="14">
        <v>12</v>
      </c>
    </row>
    <row r="6" spans="1:48" ht="6.2" customHeight="1" x14ac:dyDescent="0.2">
      <c r="A6" s="162"/>
      <c r="B6" s="175"/>
      <c r="C6" s="177"/>
      <c r="D6" s="84"/>
      <c r="E6" s="2"/>
      <c r="F6" s="2"/>
      <c r="G6" s="2"/>
      <c r="H6" s="2"/>
      <c r="I6" s="2"/>
      <c r="J6" s="2"/>
      <c r="K6" s="14">
        <v>6</v>
      </c>
    </row>
    <row r="7" spans="1:48" ht="12" customHeight="1" x14ac:dyDescent="0.2">
      <c r="A7" s="162"/>
      <c r="B7" s="175"/>
      <c r="C7" s="177"/>
      <c r="D7" s="84" t="s">
        <v>397</v>
      </c>
      <c r="E7" s="86" t="str">
        <f>IF(AND(G7="",G9="",G11=""),CHAR(111),CHAR(110))</f>
        <v>n</v>
      </c>
      <c r="F7" s="2" t="s">
        <v>527</v>
      </c>
      <c r="G7" s="180" t="s">
        <v>845</v>
      </c>
      <c r="H7" s="181"/>
      <c r="I7" s="181"/>
      <c r="J7" s="2"/>
      <c r="K7" s="14">
        <v>12</v>
      </c>
      <c r="AE7" s="97" t="s">
        <v>59</v>
      </c>
      <c r="AO7" s="96"/>
    </row>
    <row r="8" spans="1:48" ht="6.2" customHeight="1" x14ac:dyDescent="0.2">
      <c r="A8" s="162"/>
      <c r="B8" s="2"/>
      <c r="C8" s="2"/>
      <c r="D8" s="84"/>
      <c r="E8" s="2"/>
      <c r="F8" s="2"/>
      <c r="G8" s="2"/>
      <c r="H8" s="2"/>
      <c r="I8" s="2"/>
      <c r="J8" s="2"/>
      <c r="K8" s="14">
        <v>6</v>
      </c>
      <c r="AO8" s="96"/>
    </row>
    <row r="9" spans="1:48" ht="12" customHeight="1" x14ac:dyDescent="0.2">
      <c r="A9" s="162"/>
      <c r="B9" s="2"/>
      <c r="C9" s="2"/>
      <c r="D9" s="84"/>
      <c r="E9" s="2" t="s">
        <v>314</v>
      </c>
      <c r="F9" s="70"/>
      <c r="G9" s="180" t="s">
        <v>846</v>
      </c>
      <c r="H9" s="181"/>
      <c r="I9" s="181"/>
      <c r="J9" s="2"/>
      <c r="K9" s="14">
        <v>12</v>
      </c>
      <c r="AO9" s="96"/>
    </row>
    <row r="10" spans="1:48" ht="6.2" customHeight="1" x14ac:dyDescent="0.2">
      <c r="A10" s="162"/>
      <c r="B10" s="2"/>
      <c r="C10" s="2"/>
      <c r="D10" s="84"/>
      <c r="E10" s="2"/>
      <c r="F10" s="2"/>
      <c r="G10" s="2"/>
      <c r="H10" s="2"/>
      <c r="I10" s="2"/>
      <c r="J10" s="2"/>
      <c r="K10" s="14">
        <v>6</v>
      </c>
      <c r="AG10" s="96"/>
      <c r="AH10" s="96"/>
    </row>
    <row r="11" spans="1:48" ht="12" customHeight="1" x14ac:dyDescent="0.2">
      <c r="A11" s="162"/>
      <c r="B11" s="2"/>
      <c r="C11" s="2"/>
      <c r="D11" s="84"/>
      <c r="E11" s="2" t="s">
        <v>315</v>
      </c>
      <c r="F11" s="70"/>
      <c r="G11" s="180" t="s">
        <v>859</v>
      </c>
      <c r="H11" s="181"/>
      <c r="I11" s="181"/>
      <c r="J11" s="2"/>
      <c r="K11" s="14">
        <v>12</v>
      </c>
      <c r="AG11" s="96"/>
      <c r="AH11" s="96"/>
      <c r="AO11" s="96"/>
    </row>
    <row r="12" spans="1:48" ht="6.2" customHeight="1" x14ac:dyDescent="0.2">
      <c r="A12" s="162"/>
      <c r="B12" s="2"/>
      <c r="C12" s="2"/>
      <c r="D12" s="84"/>
      <c r="E12" s="2"/>
      <c r="F12" s="2"/>
      <c r="G12" s="2"/>
      <c r="H12" s="2"/>
      <c r="I12" s="2"/>
      <c r="J12" s="2"/>
      <c r="K12" s="14">
        <v>6</v>
      </c>
      <c r="AE12" s="96"/>
      <c r="AF12" s="96"/>
      <c r="AG12" s="96"/>
      <c r="AH12" s="96"/>
      <c r="AO12" s="96"/>
    </row>
    <row r="13" spans="1:48" ht="36" customHeight="1" x14ac:dyDescent="0.2">
      <c r="A13" s="162"/>
      <c r="B13" s="2"/>
      <c r="C13" s="2"/>
      <c r="D13" s="84"/>
      <c r="E13" s="182" t="s">
        <v>61</v>
      </c>
      <c r="F13" s="177"/>
      <c r="G13" s="177"/>
      <c r="H13" s="177"/>
      <c r="I13" s="177"/>
      <c r="J13" s="2"/>
      <c r="K13" s="14">
        <v>36</v>
      </c>
      <c r="AE13" s="96"/>
      <c r="AF13" s="96"/>
      <c r="AG13" s="96"/>
      <c r="AH13" s="96"/>
    </row>
    <row r="14" spans="1:48" ht="6.2" customHeight="1" x14ac:dyDescent="0.2">
      <c r="A14" s="162"/>
      <c r="B14" s="2"/>
      <c r="C14" s="2"/>
      <c r="D14" s="84"/>
      <c r="E14" s="2"/>
      <c r="F14" s="2"/>
      <c r="G14" s="2"/>
      <c r="H14" s="2"/>
      <c r="I14" s="2"/>
      <c r="J14" s="2"/>
      <c r="K14" s="14">
        <v>6</v>
      </c>
      <c r="AE14" s="96"/>
      <c r="AF14" s="96"/>
      <c r="AG14" s="96"/>
      <c r="AH14" s="96"/>
      <c r="AO14" s="96"/>
    </row>
    <row r="15" spans="1:48" ht="12" customHeight="1" x14ac:dyDescent="0.2">
      <c r="A15" s="162"/>
      <c r="B15" s="2"/>
      <c r="C15" s="2"/>
      <c r="D15" s="84" t="s">
        <v>397</v>
      </c>
      <c r="E15" s="86" t="str">
        <f>IF(E17="",CHAR(111),CHAR(110))</f>
        <v>n</v>
      </c>
      <c r="F15" s="2" t="s">
        <v>528</v>
      </c>
      <c r="G15" s="2"/>
      <c r="H15" s="2"/>
      <c r="I15" s="2"/>
      <c r="J15" s="2"/>
      <c r="K15" s="14">
        <v>12</v>
      </c>
      <c r="AF15" s="96"/>
      <c r="AG15" s="96"/>
      <c r="AH15" s="96"/>
      <c r="AO15" s="96"/>
    </row>
    <row r="16" spans="1:48" ht="3" customHeight="1" x14ac:dyDescent="0.2">
      <c r="A16" s="162"/>
      <c r="B16" s="2"/>
      <c r="C16" s="2"/>
      <c r="D16" s="84"/>
      <c r="E16" s="2"/>
      <c r="F16" s="2"/>
      <c r="G16" s="2"/>
      <c r="H16" s="2"/>
      <c r="I16" s="2"/>
      <c r="J16" s="2"/>
      <c r="K16" s="14">
        <v>3</v>
      </c>
      <c r="AE16" s="96"/>
      <c r="AF16" s="96"/>
      <c r="AG16" s="96"/>
      <c r="AH16" s="96"/>
      <c r="AO16" s="96"/>
    </row>
    <row r="17" spans="1:41" ht="72" customHeight="1" x14ac:dyDescent="0.2">
      <c r="A17" s="162"/>
      <c r="B17" s="2"/>
      <c r="C17" s="2"/>
      <c r="D17" s="84"/>
      <c r="E17" s="171" t="s">
        <v>833</v>
      </c>
      <c r="F17" s="170"/>
      <c r="G17" s="170"/>
      <c r="H17" s="170"/>
      <c r="I17" s="170"/>
      <c r="J17" s="2"/>
      <c r="K17" s="14">
        <v>72</v>
      </c>
      <c r="AE17" s="97" t="s">
        <v>32</v>
      </c>
      <c r="AF17" s="96"/>
      <c r="AG17" s="96"/>
      <c r="AH17" s="96"/>
      <c r="AO17" s="96"/>
    </row>
    <row r="18" spans="1:41" ht="12" customHeight="1" x14ac:dyDescent="0.2">
      <c r="A18" s="162"/>
      <c r="B18" s="2"/>
      <c r="C18" s="2"/>
      <c r="D18" s="84"/>
      <c r="E18" s="2"/>
      <c r="F18" s="2"/>
      <c r="G18" s="2"/>
      <c r="H18" s="2"/>
      <c r="I18" s="2"/>
      <c r="J18" s="2"/>
      <c r="K18" s="14">
        <v>12</v>
      </c>
      <c r="AE18" s="96"/>
      <c r="AF18" s="96"/>
      <c r="AG18" s="96"/>
      <c r="AH18" s="96"/>
    </row>
    <row r="19" spans="1:41" ht="12" customHeight="1" x14ac:dyDescent="0.2">
      <c r="A19" s="162"/>
      <c r="B19" s="69" t="s">
        <v>451</v>
      </c>
      <c r="C19" s="2"/>
      <c r="D19" s="84"/>
      <c r="E19" s="2" t="s">
        <v>534</v>
      </c>
      <c r="F19" s="2"/>
      <c r="G19" s="2"/>
      <c r="H19" s="2"/>
      <c r="I19" s="2"/>
      <c r="J19" s="2"/>
      <c r="K19" s="14">
        <v>12</v>
      </c>
      <c r="AE19" s="96"/>
      <c r="AF19" s="96"/>
      <c r="AG19" s="96"/>
      <c r="AH19" s="96"/>
      <c r="AO19" s="96"/>
    </row>
    <row r="20" spans="1:41" ht="6.2" customHeight="1" x14ac:dyDescent="0.2">
      <c r="A20" s="162"/>
      <c r="B20" s="175" t="s">
        <v>317</v>
      </c>
      <c r="C20" s="2"/>
      <c r="D20" s="84"/>
      <c r="E20" s="2"/>
      <c r="F20" s="2"/>
      <c r="G20" s="2"/>
      <c r="H20" s="2"/>
      <c r="I20" s="2"/>
      <c r="J20" s="2"/>
      <c r="K20" s="14">
        <v>6</v>
      </c>
      <c r="AE20" s="96"/>
      <c r="AF20" s="96"/>
      <c r="AG20" s="96"/>
      <c r="AH20" s="96"/>
    </row>
    <row r="21" spans="1:41" ht="12" customHeight="1" x14ac:dyDescent="0.2">
      <c r="A21" s="162"/>
      <c r="B21" s="175"/>
      <c r="C21" s="134" t="s">
        <v>400</v>
      </c>
      <c r="D21" s="84"/>
      <c r="E21" s="2" t="s">
        <v>316</v>
      </c>
      <c r="F21" s="2"/>
      <c r="G21" s="2"/>
      <c r="H21" s="2"/>
      <c r="I21" s="2"/>
      <c r="J21" s="2"/>
      <c r="K21" s="14">
        <v>12</v>
      </c>
      <c r="AG21" s="96"/>
      <c r="AH21" s="96"/>
    </row>
    <row r="22" spans="1:41" ht="3" customHeight="1" x14ac:dyDescent="0.2">
      <c r="A22" s="162"/>
      <c r="B22" s="175"/>
      <c r="C22" s="2"/>
      <c r="D22" s="84"/>
      <c r="E22" s="2"/>
      <c r="F22" s="2"/>
      <c r="G22" s="2"/>
      <c r="H22" s="2"/>
      <c r="I22" s="2"/>
      <c r="J22" s="2"/>
      <c r="K22" s="14">
        <v>3</v>
      </c>
      <c r="AG22" s="96"/>
      <c r="AH22" s="96"/>
      <c r="AO22" s="96"/>
    </row>
    <row r="23" spans="1:41" ht="12" customHeight="1" x14ac:dyDescent="0.2">
      <c r="A23" s="162"/>
      <c r="B23" s="175"/>
      <c r="C23" s="2"/>
      <c r="D23" s="84"/>
      <c r="E23" s="179"/>
      <c r="F23" s="179"/>
      <c r="G23" s="179"/>
      <c r="H23" s="179"/>
      <c r="I23" s="179"/>
      <c r="J23" s="2"/>
      <c r="K23" s="14">
        <v>12</v>
      </c>
      <c r="AG23" s="96"/>
      <c r="AH23" s="96"/>
      <c r="AO23" s="99"/>
    </row>
    <row r="24" spans="1:41" ht="6.2" customHeight="1" x14ac:dyDescent="0.2">
      <c r="A24" s="162"/>
      <c r="B24" s="176"/>
      <c r="C24" s="2"/>
      <c r="D24" s="84"/>
      <c r="E24" s="2"/>
      <c r="F24" s="2"/>
      <c r="G24" s="2"/>
      <c r="H24" s="2"/>
      <c r="I24" s="2"/>
      <c r="J24" s="2"/>
      <c r="K24" s="14">
        <v>6</v>
      </c>
      <c r="AG24" s="96"/>
      <c r="AH24" s="96"/>
      <c r="AO24" s="96"/>
    </row>
    <row r="25" spans="1:41" ht="12" customHeight="1" x14ac:dyDescent="0.2">
      <c r="A25" s="162"/>
      <c r="B25" s="2"/>
      <c r="C25" s="134" t="s">
        <v>404</v>
      </c>
      <c r="D25" s="84"/>
      <c r="E25" s="2" t="s">
        <v>535</v>
      </c>
      <c r="F25" s="2"/>
      <c r="G25" s="2"/>
      <c r="H25" s="2"/>
      <c r="I25" s="2"/>
      <c r="J25" s="2"/>
      <c r="K25" s="14">
        <v>12</v>
      </c>
      <c r="AG25" s="96"/>
      <c r="AH25" s="96"/>
      <c r="AO25" s="96"/>
    </row>
    <row r="26" spans="1:41" ht="3" customHeight="1" x14ac:dyDescent="0.2">
      <c r="A26" s="162"/>
      <c r="B26" s="2"/>
      <c r="C26" s="2"/>
      <c r="D26" s="84"/>
      <c r="E26" s="2"/>
      <c r="F26" s="2"/>
      <c r="G26" s="2"/>
      <c r="H26" s="2"/>
      <c r="I26" s="2"/>
      <c r="J26" s="2"/>
      <c r="K26" s="14">
        <v>3</v>
      </c>
      <c r="AG26" s="96"/>
      <c r="AH26" s="96"/>
      <c r="AO26" s="96"/>
    </row>
    <row r="27" spans="1:41" ht="12" customHeight="1" x14ac:dyDescent="0.2">
      <c r="A27" s="162"/>
      <c r="B27" s="2"/>
      <c r="C27" s="2"/>
      <c r="D27" s="84"/>
      <c r="E27" s="179"/>
      <c r="F27" s="179"/>
      <c r="G27" s="179"/>
      <c r="H27" s="179"/>
      <c r="I27" s="179"/>
      <c r="J27" s="2"/>
      <c r="K27" s="14">
        <v>12</v>
      </c>
      <c r="AG27" s="96"/>
      <c r="AH27" s="96"/>
      <c r="AO27" s="96"/>
    </row>
    <row r="28" spans="1:41" ht="6.2" customHeight="1" x14ac:dyDescent="0.2">
      <c r="A28" s="162"/>
      <c r="B28" s="2"/>
      <c r="C28" s="2"/>
      <c r="D28" s="84"/>
      <c r="E28" s="2"/>
      <c r="F28" s="2"/>
      <c r="G28" s="2"/>
      <c r="H28" s="2"/>
      <c r="I28" s="2"/>
      <c r="J28" s="2"/>
      <c r="K28" s="14">
        <v>6</v>
      </c>
      <c r="AG28" s="96"/>
      <c r="AH28" s="96"/>
      <c r="AO28" s="96"/>
    </row>
    <row r="29" spans="1:41" ht="24.2" customHeight="1" x14ac:dyDescent="0.2">
      <c r="A29" s="162"/>
      <c r="B29" s="2"/>
      <c r="C29" s="135" t="s">
        <v>403</v>
      </c>
      <c r="D29" s="84"/>
      <c r="E29" s="170" t="s">
        <v>858</v>
      </c>
      <c r="F29" s="170"/>
      <c r="G29" s="170"/>
      <c r="H29" s="170"/>
      <c r="I29" s="170"/>
      <c r="J29" s="2"/>
      <c r="K29" s="14">
        <v>24</v>
      </c>
      <c r="AG29" s="96"/>
      <c r="AH29" s="96"/>
      <c r="AO29" s="96"/>
    </row>
    <row r="30" spans="1:41" ht="6.2" customHeight="1" x14ac:dyDescent="0.2">
      <c r="A30" s="162"/>
      <c r="B30" s="2"/>
      <c r="C30" s="2"/>
      <c r="D30" s="84"/>
      <c r="E30" s="2"/>
      <c r="F30" s="2"/>
      <c r="G30" s="2"/>
      <c r="H30" s="2"/>
      <c r="I30" s="2"/>
      <c r="J30" s="2"/>
      <c r="K30" s="14">
        <v>6</v>
      </c>
      <c r="AG30" s="96"/>
      <c r="AH30" s="96"/>
    </row>
    <row r="31" spans="1:41" ht="24.2" customHeight="1" x14ac:dyDescent="0.2">
      <c r="A31" s="162"/>
      <c r="B31" s="2"/>
      <c r="C31" s="135" t="s">
        <v>536</v>
      </c>
      <c r="D31" s="84"/>
      <c r="E31" s="183" t="s">
        <v>839</v>
      </c>
      <c r="F31" s="170"/>
      <c r="G31" s="170"/>
      <c r="H31" s="170"/>
      <c r="I31" s="170"/>
      <c r="J31" s="2"/>
      <c r="K31" s="14">
        <v>24</v>
      </c>
      <c r="AG31" s="96"/>
      <c r="AH31" s="96"/>
      <c r="AO31" s="96"/>
    </row>
    <row r="32" spans="1:41" ht="6.2" customHeight="1" x14ac:dyDescent="0.2">
      <c r="A32" s="162"/>
      <c r="B32" s="2"/>
      <c r="C32" s="2"/>
      <c r="D32" s="84"/>
      <c r="E32" s="2"/>
      <c r="F32" s="2"/>
      <c r="G32" s="2"/>
      <c r="H32" s="2"/>
      <c r="I32" s="2"/>
      <c r="J32" s="2"/>
      <c r="K32" s="14">
        <v>6</v>
      </c>
      <c r="AG32" s="96"/>
      <c r="AH32" s="96"/>
    </row>
    <row r="33" spans="1:42" ht="24.2" customHeight="1" x14ac:dyDescent="0.2">
      <c r="A33" s="162"/>
      <c r="B33" s="2"/>
      <c r="C33" s="135" t="s">
        <v>537</v>
      </c>
      <c r="D33" s="84"/>
      <c r="E33" s="183" t="s">
        <v>839</v>
      </c>
      <c r="F33" s="170"/>
      <c r="G33" s="170"/>
      <c r="H33" s="170"/>
      <c r="I33" s="170"/>
      <c r="J33" s="2"/>
      <c r="K33" s="14">
        <v>24</v>
      </c>
      <c r="AG33" s="96"/>
      <c r="AH33" s="96"/>
      <c r="AO33" s="96"/>
    </row>
    <row r="34" spans="1:42" ht="6.2" customHeight="1" x14ac:dyDescent="0.2">
      <c r="A34" s="162"/>
      <c r="B34" s="2"/>
      <c r="C34" s="2"/>
      <c r="D34" s="84"/>
      <c r="E34" s="2"/>
      <c r="F34" s="2"/>
      <c r="G34" s="2"/>
      <c r="H34" s="2"/>
      <c r="I34" s="2"/>
      <c r="J34" s="2"/>
      <c r="K34" s="14">
        <v>6</v>
      </c>
      <c r="AG34" s="96"/>
      <c r="AH34" s="96"/>
    </row>
    <row r="35" spans="1:42" ht="48" customHeight="1" x14ac:dyDescent="0.2">
      <c r="A35" s="162"/>
      <c r="B35" s="2"/>
      <c r="C35" s="2"/>
      <c r="D35" s="84"/>
      <c r="E35" s="182" t="s">
        <v>359</v>
      </c>
      <c r="F35" s="178"/>
      <c r="G35" s="178"/>
      <c r="H35" s="178"/>
      <c r="I35" s="178"/>
      <c r="J35" s="2"/>
      <c r="K35" s="14">
        <v>48</v>
      </c>
      <c r="AG35" s="96"/>
      <c r="AH35" s="96"/>
    </row>
    <row r="36" spans="1:42" ht="12" customHeight="1" x14ac:dyDescent="0.2">
      <c r="A36" s="162"/>
      <c r="B36" s="2"/>
      <c r="C36" s="2"/>
      <c r="D36" s="84"/>
      <c r="E36" s="2"/>
      <c r="F36" s="2"/>
      <c r="G36" s="2"/>
      <c r="H36" s="2"/>
      <c r="I36" s="2"/>
      <c r="J36" s="2"/>
      <c r="K36" s="14">
        <v>12</v>
      </c>
    </row>
    <row r="37" spans="1:42" ht="12" customHeight="1" x14ac:dyDescent="0.2">
      <c r="A37" s="162"/>
      <c r="B37" s="69" t="s">
        <v>454</v>
      </c>
      <c r="C37" s="136" t="s">
        <v>538</v>
      </c>
      <c r="D37" s="84"/>
      <c r="E37" s="69" t="s">
        <v>539</v>
      </c>
      <c r="F37" s="2"/>
      <c r="G37" s="2"/>
      <c r="H37" s="2"/>
      <c r="I37" s="2"/>
      <c r="J37" s="2"/>
      <c r="K37" s="14">
        <v>12</v>
      </c>
    </row>
    <row r="38" spans="1:42" ht="6.2" customHeight="1" x14ac:dyDescent="0.2">
      <c r="A38" s="162"/>
      <c r="B38" s="175" t="s">
        <v>362</v>
      </c>
      <c r="C38" s="178"/>
      <c r="D38" s="84"/>
      <c r="E38" s="2"/>
      <c r="F38" s="2"/>
      <c r="G38" s="2"/>
      <c r="H38" s="2"/>
      <c r="I38" s="2"/>
      <c r="J38" s="2"/>
      <c r="K38" s="14">
        <v>6</v>
      </c>
    </row>
    <row r="39" spans="1:42" ht="12" customHeight="1" x14ac:dyDescent="0.2">
      <c r="A39" s="162"/>
      <c r="B39" s="178"/>
      <c r="C39" s="178"/>
      <c r="D39" s="84"/>
      <c r="E39" s="2" t="s">
        <v>541</v>
      </c>
      <c r="F39" s="2"/>
      <c r="G39" s="2"/>
      <c r="H39" s="109" t="s">
        <v>542</v>
      </c>
      <c r="I39" s="2"/>
      <c r="J39" s="2"/>
      <c r="K39" s="14">
        <v>12</v>
      </c>
    </row>
    <row r="40" spans="1:42" ht="6.2" customHeight="1" x14ac:dyDescent="0.2">
      <c r="A40" s="162"/>
      <c r="B40" s="178"/>
      <c r="C40" s="178"/>
      <c r="D40" s="84"/>
      <c r="E40" s="2"/>
      <c r="F40" s="2"/>
      <c r="G40" s="2"/>
      <c r="H40" s="2"/>
      <c r="I40" s="2"/>
      <c r="J40" s="2"/>
      <c r="K40" s="14">
        <v>6</v>
      </c>
    </row>
    <row r="41" spans="1:42" ht="12" customHeight="1" x14ac:dyDescent="0.2">
      <c r="A41" s="162"/>
      <c r="B41" s="2"/>
      <c r="C41" s="2"/>
      <c r="D41" s="84"/>
      <c r="E41" s="2" t="s">
        <v>448</v>
      </c>
      <c r="F41" s="179" t="s">
        <v>847</v>
      </c>
      <c r="G41" s="179"/>
      <c r="H41" s="2"/>
      <c r="I41" s="146">
        <v>44</v>
      </c>
      <c r="J41" s="2"/>
      <c r="K41" s="14">
        <v>12</v>
      </c>
      <c r="AO41" s="96"/>
      <c r="AP41" s="96"/>
    </row>
    <row r="42" spans="1:42" ht="12" customHeight="1" x14ac:dyDescent="0.2">
      <c r="A42" s="162"/>
      <c r="B42" s="2"/>
      <c r="C42" s="2"/>
      <c r="D42" s="84"/>
      <c r="E42" s="2"/>
      <c r="F42" s="2"/>
      <c r="G42" s="2"/>
      <c r="H42" s="2"/>
      <c r="I42" s="2"/>
      <c r="J42" s="2"/>
      <c r="K42" s="14">
        <v>12</v>
      </c>
    </row>
    <row r="43" spans="1:42" ht="12" customHeight="1" x14ac:dyDescent="0.2">
      <c r="A43" s="162"/>
      <c r="B43" s="2"/>
      <c r="C43" s="2"/>
      <c r="D43" s="84"/>
      <c r="E43" s="2" t="s">
        <v>451</v>
      </c>
      <c r="F43" s="179" t="s">
        <v>831</v>
      </c>
      <c r="G43" s="179"/>
      <c r="H43" s="2"/>
      <c r="I43" s="146">
        <v>41</v>
      </c>
      <c r="J43" s="2"/>
      <c r="K43" s="14">
        <v>12</v>
      </c>
      <c r="AO43" s="96"/>
      <c r="AP43" s="96"/>
    </row>
    <row r="44" spans="1:42" ht="12" customHeight="1" x14ac:dyDescent="0.2">
      <c r="A44" s="162"/>
      <c r="B44" s="2"/>
      <c r="C44" s="2"/>
      <c r="D44" s="84"/>
      <c r="E44" s="2"/>
      <c r="F44" s="2"/>
      <c r="G44" s="2"/>
      <c r="H44" s="2"/>
      <c r="I44" s="2"/>
      <c r="J44" s="2"/>
      <c r="K44" s="14">
        <v>12</v>
      </c>
    </row>
    <row r="45" spans="1:42" ht="12" customHeight="1" x14ac:dyDescent="0.2">
      <c r="A45" s="162"/>
      <c r="B45" s="2"/>
      <c r="C45" s="2"/>
      <c r="D45" s="84"/>
      <c r="E45" s="2" t="s">
        <v>454</v>
      </c>
      <c r="F45" s="184" t="s">
        <v>887</v>
      </c>
      <c r="G45" s="179"/>
      <c r="H45" s="2"/>
      <c r="I45" s="146">
        <v>15</v>
      </c>
      <c r="J45" s="2"/>
      <c r="K45" s="14">
        <v>12</v>
      </c>
      <c r="AO45" s="96"/>
      <c r="AP45" s="96"/>
    </row>
    <row r="46" spans="1:42" ht="12" customHeight="1" x14ac:dyDescent="0.2">
      <c r="A46" s="162"/>
      <c r="B46" s="2"/>
      <c r="C46" s="2"/>
      <c r="D46" s="84"/>
      <c r="E46" s="2"/>
      <c r="F46" s="2"/>
      <c r="G46" s="2"/>
      <c r="H46" s="2"/>
      <c r="I46" s="2"/>
      <c r="J46" s="2"/>
      <c r="K46" s="14">
        <v>12</v>
      </c>
    </row>
    <row r="47" spans="1:42" ht="12" customHeight="1" x14ac:dyDescent="0.2">
      <c r="A47" s="162"/>
      <c r="B47" s="2"/>
      <c r="C47" s="2"/>
      <c r="D47" s="84"/>
      <c r="E47" s="2" t="s">
        <v>456</v>
      </c>
      <c r="F47" s="179"/>
      <c r="G47" s="179"/>
      <c r="H47" s="2"/>
      <c r="I47" s="150"/>
      <c r="J47" s="2"/>
      <c r="K47" s="14">
        <v>12</v>
      </c>
      <c r="AO47" s="96"/>
      <c r="AP47" s="96"/>
    </row>
    <row r="48" spans="1:42" ht="12" customHeight="1" x14ac:dyDescent="0.2">
      <c r="A48" s="162"/>
      <c r="B48" s="2"/>
      <c r="C48" s="2"/>
      <c r="D48" s="84"/>
      <c r="E48" s="2"/>
      <c r="F48" s="2"/>
      <c r="G48" s="2"/>
      <c r="H48" s="2"/>
      <c r="I48" s="2"/>
      <c r="J48" s="2"/>
      <c r="K48" s="14">
        <v>12</v>
      </c>
    </row>
    <row r="49" spans="1:42" ht="12" customHeight="1" x14ac:dyDescent="0.2">
      <c r="A49" s="162"/>
      <c r="B49" s="2"/>
      <c r="C49" s="2"/>
      <c r="D49" s="84"/>
      <c r="E49" s="2" t="s">
        <v>458</v>
      </c>
      <c r="F49" s="179"/>
      <c r="G49" s="179"/>
      <c r="H49" s="2"/>
      <c r="I49" s="146"/>
      <c r="J49" s="2"/>
      <c r="K49" s="14">
        <v>12</v>
      </c>
      <c r="AO49" s="96"/>
      <c r="AP49" s="96"/>
    </row>
    <row r="50" spans="1:42" ht="6.2" customHeight="1" x14ac:dyDescent="0.2">
      <c r="A50" s="162"/>
      <c r="B50" s="2"/>
      <c r="C50" s="2"/>
      <c r="D50" s="84"/>
      <c r="E50" s="2"/>
      <c r="F50" s="2"/>
      <c r="G50" s="2"/>
      <c r="H50" s="2"/>
      <c r="I50" s="2"/>
      <c r="J50" s="2"/>
      <c r="K50" s="14">
        <v>6</v>
      </c>
    </row>
    <row r="51" spans="1:42" ht="3" customHeight="1" x14ac:dyDescent="0.2">
      <c r="A51" s="162"/>
      <c r="B51" s="2"/>
      <c r="C51" s="2"/>
      <c r="D51" s="84"/>
      <c r="E51" s="2"/>
      <c r="F51" s="2"/>
      <c r="G51" s="2"/>
      <c r="H51" s="68"/>
      <c r="I51" s="68"/>
      <c r="J51" s="2"/>
      <c r="K51" s="14">
        <v>3</v>
      </c>
    </row>
    <row r="52" spans="1:42" ht="12" customHeight="1" x14ac:dyDescent="0.2">
      <c r="A52" s="162"/>
      <c r="B52" s="2"/>
      <c r="C52" s="2"/>
      <c r="D52" s="84"/>
      <c r="E52" s="2"/>
      <c r="F52" s="93"/>
      <c r="G52" s="93"/>
      <c r="H52" s="2" t="s">
        <v>543</v>
      </c>
      <c r="I52" s="149">
        <f>IF(SUM(I41:I49)=0,"",SUM(I41:I49))</f>
        <v>100</v>
      </c>
      <c r="J52" s="2"/>
      <c r="K52" s="14">
        <v>12</v>
      </c>
    </row>
    <row r="53" spans="1:42" ht="12.95" customHeight="1" x14ac:dyDescent="0.2">
      <c r="A53" s="162"/>
      <c r="B53" s="2"/>
      <c r="C53" s="2"/>
      <c r="D53" s="84"/>
      <c r="E53" s="2"/>
      <c r="F53" s="2"/>
      <c r="G53" s="2"/>
      <c r="H53" s="2"/>
      <c r="I53" s="2"/>
      <c r="J53" s="2"/>
      <c r="K53" s="14">
        <v>13</v>
      </c>
    </row>
    <row r="54" spans="1:42" ht="15" customHeight="1" x14ac:dyDescent="0.2">
      <c r="A54" s="162"/>
      <c r="B54" s="2"/>
      <c r="C54" s="2"/>
      <c r="D54" s="2"/>
      <c r="E54" s="82" t="s">
        <v>398</v>
      </c>
      <c r="F54" s="82"/>
      <c r="G54" s="82"/>
      <c r="H54" s="82"/>
      <c r="I54" s="82"/>
      <c r="J54" s="2"/>
      <c r="K54" s="14">
        <v>15</v>
      </c>
      <c r="AE54" s="97" t="s">
        <v>25</v>
      </c>
    </row>
    <row r="55" spans="1:42" ht="15" customHeight="1" x14ac:dyDescent="0.2">
      <c r="A55" s="162"/>
      <c r="B55" s="2"/>
      <c r="C55" s="2"/>
      <c r="D55" s="2"/>
      <c r="E55" s="83" t="s">
        <v>401</v>
      </c>
      <c r="F55" s="83"/>
      <c r="G55" s="83"/>
      <c r="H55" s="83"/>
      <c r="I55" s="83"/>
      <c r="J55" s="2"/>
      <c r="K55" s="14">
        <v>15</v>
      </c>
      <c r="AE55" s="148"/>
    </row>
    <row r="56" spans="1:42" ht="30" customHeight="1" x14ac:dyDescent="0.2">
      <c r="A56" s="162"/>
      <c r="B56" s="2"/>
      <c r="C56" s="2"/>
      <c r="D56" s="2"/>
      <c r="E56" s="185">
        <f>IF(AE55="",IF('01'!AE29="","",'01'!AE29),AE55)</f>
        <v>41334</v>
      </c>
      <c r="F56" s="185"/>
      <c r="G56" s="2"/>
      <c r="H56" s="2"/>
      <c r="I56" s="2"/>
      <c r="J56" s="2"/>
      <c r="K56" s="14">
        <v>30</v>
      </c>
    </row>
    <row r="57" spans="1:42" ht="15" customHeight="1" x14ac:dyDescent="0.2">
      <c r="A57" s="162"/>
      <c r="B57" s="2"/>
      <c r="C57" s="2"/>
      <c r="D57" s="2"/>
      <c r="E57" s="79">
        <v>3</v>
      </c>
      <c r="F57" s="67"/>
      <c r="G57" s="67"/>
      <c r="H57" s="67"/>
      <c r="I57" s="67" t="str">
        <f>Inhalt!$AB$3</f>
        <v>Aegerter &amp; Bosshardt AG, Basel    © sia / dg-informatik 1012 5.0.0-1132</v>
      </c>
      <c r="J57" s="2"/>
      <c r="K57" s="14">
        <v>15</v>
      </c>
      <c r="L57" s="14">
        <f>SUM(K2:K57)</f>
        <v>744</v>
      </c>
    </row>
    <row r="58" spans="1:42" ht="15" customHeight="1" x14ac:dyDescent="0.2">
      <c r="A58" s="162" t="s">
        <v>442</v>
      </c>
      <c r="B58" s="2"/>
      <c r="C58" s="2"/>
      <c r="D58" s="2"/>
      <c r="E58" s="2"/>
      <c r="F58" s="2"/>
      <c r="G58" s="2"/>
      <c r="H58" s="2"/>
      <c r="I58" s="2"/>
      <c r="J58" s="2"/>
    </row>
    <row r="59" spans="1:42" hidden="1" x14ac:dyDescent="0.2">
      <c r="B59" s="14">
        <v>13.5</v>
      </c>
      <c r="C59" s="14">
        <v>3</v>
      </c>
      <c r="D59" s="14">
        <v>1</v>
      </c>
      <c r="I59" s="14">
        <v>9</v>
      </c>
    </row>
    <row r="60" spans="1:42" hidden="1" x14ac:dyDescent="0.2">
      <c r="I60" s="14">
        <f>SUM(B59:I59)</f>
        <v>26.5</v>
      </c>
    </row>
  </sheetData>
  <sheetProtection password="D721" sheet="1" objects="1" scenarios="1" selectLockedCells="1"/>
  <mergeCells count="20">
    <mergeCell ref="F43:G43"/>
    <mergeCell ref="F45:G45"/>
    <mergeCell ref="G11:I11"/>
    <mergeCell ref="E56:F56"/>
    <mergeCell ref="F49:G49"/>
    <mergeCell ref="F47:G47"/>
    <mergeCell ref="B20:B24"/>
    <mergeCell ref="B5:C7"/>
    <mergeCell ref="B38:C40"/>
    <mergeCell ref="F41:G41"/>
    <mergeCell ref="G9:I9"/>
    <mergeCell ref="E27:I27"/>
    <mergeCell ref="E35:I35"/>
    <mergeCell ref="G7:I7"/>
    <mergeCell ref="E13:I13"/>
    <mergeCell ref="E23:I23"/>
    <mergeCell ref="E33:I33"/>
    <mergeCell ref="E29:I29"/>
    <mergeCell ref="E31:I31"/>
    <mergeCell ref="E17:I17"/>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pageSetUpPr autoPageBreaks="0" fitToPage="1"/>
  </sheetPr>
  <dimension ref="A1:EZ56"/>
  <sheetViews>
    <sheetView showGridLines="0" showRowColHeaders="0" topLeftCell="A15" zoomScaleNormal="75" zoomScaleSheetLayoutView="75" workbookViewId="0">
      <selection activeCell="F15" sqref="F15:H1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14.7109375" style="14" customWidth="1"/>
    <col min="7" max="7" width="5.7109375" style="14" customWidth="1"/>
    <col min="8" max="8" width="31.7109375" style="14" customWidth="1"/>
    <col min="9" max="9" width="2.7109375" style="14" customWidth="1"/>
    <col min="10" max="10" width="13.7109375" style="14" customWidth="1"/>
    <col min="11" max="11" width="5" style="14" customWidth="1"/>
    <col min="12" max="13" width="4.7109375" style="14" hidden="1" customWidth="1"/>
    <col min="14" max="29" width="9.7109375" style="14" hidden="1" customWidth="1"/>
    <col min="30" max="30" width="2.7109375" style="14" customWidth="1"/>
    <col min="31" max="31" width="9.7109375" style="100"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12" customHeight="1" x14ac:dyDescent="0.2">
      <c r="A2" s="162"/>
      <c r="B2" s="2"/>
      <c r="C2" s="136" t="s">
        <v>544</v>
      </c>
      <c r="D2" s="84"/>
      <c r="E2" s="69" t="s">
        <v>545</v>
      </c>
      <c r="F2" s="2"/>
      <c r="G2" s="2"/>
      <c r="H2" s="2"/>
      <c r="I2" s="2"/>
      <c r="J2" s="2"/>
      <c r="K2" s="2"/>
      <c r="L2" s="14">
        <v>12</v>
      </c>
    </row>
    <row r="3" spans="1:48" ht="12" customHeight="1" x14ac:dyDescent="0.2">
      <c r="A3" s="162"/>
      <c r="B3" s="2"/>
      <c r="C3" s="2"/>
      <c r="D3" s="84"/>
      <c r="E3" s="2"/>
      <c r="F3" s="2"/>
      <c r="G3" s="2"/>
      <c r="H3" s="2"/>
      <c r="I3" s="2"/>
      <c r="J3" s="2"/>
      <c r="K3" s="2"/>
      <c r="L3" s="14">
        <v>12</v>
      </c>
    </row>
    <row r="4" spans="1:48" ht="12" customHeight="1" x14ac:dyDescent="0.2">
      <c r="A4" s="162"/>
      <c r="B4" s="2"/>
      <c r="C4" s="2"/>
      <c r="D4" s="84" t="s">
        <v>397</v>
      </c>
      <c r="E4" s="86" t="str">
        <f>IF($AT$4=TRUE,CHAR(110),CHAR(111))</f>
        <v>o</v>
      </c>
      <c r="F4" s="2" t="s">
        <v>546</v>
      </c>
      <c r="G4" s="2"/>
      <c r="H4" s="2"/>
      <c r="I4" s="2"/>
      <c r="J4" s="2"/>
      <c r="K4" s="2"/>
      <c r="L4" s="14">
        <v>12</v>
      </c>
      <c r="AO4" s="96"/>
      <c r="AT4" s="76" t="b">
        <v>0</v>
      </c>
    </row>
    <row r="5" spans="1:48" ht="12" customHeight="1" x14ac:dyDescent="0.2">
      <c r="A5" s="162"/>
      <c r="B5" s="2"/>
      <c r="C5" s="2"/>
      <c r="D5" s="84"/>
      <c r="E5" s="86" t="str">
        <f>IF($AT$5=TRUE,CHAR(110),CHAR(111))</f>
        <v>o</v>
      </c>
      <c r="F5" s="2" t="s">
        <v>547</v>
      </c>
      <c r="G5" s="2"/>
      <c r="H5" s="2"/>
      <c r="I5" s="2"/>
      <c r="J5" s="2"/>
      <c r="K5" s="2"/>
      <c r="L5" s="14">
        <v>12</v>
      </c>
      <c r="AO5" s="96"/>
      <c r="AT5" s="76" t="b">
        <v>0</v>
      </c>
    </row>
    <row r="6" spans="1:48" ht="12" customHeight="1" x14ac:dyDescent="0.2">
      <c r="A6" s="162"/>
      <c r="B6" s="2"/>
      <c r="C6" s="2"/>
      <c r="D6" s="84"/>
      <c r="E6" s="2"/>
      <c r="F6" s="2"/>
      <c r="G6" s="2"/>
      <c r="H6" s="2"/>
      <c r="I6" s="2"/>
      <c r="J6" s="2"/>
      <c r="K6" s="2"/>
      <c r="L6" s="14">
        <v>12</v>
      </c>
    </row>
    <row r="7" spans="1:48" ht="12" customHeight="1" x14ac:dyDescent="0.2">
      <c r="A7" s="162"/>
      <c r="B7" s="2"/>
      <c r="C7" s="2"/>
      <c r="D7" s="84" t="s">
        <v>397</v>
      </c>
      <c r="E7" s="86" t="str">
        <f>IF(F7="",CHAR(111),CHAR(110))</f>
        <v>n</v>
      </c>
      <c r="F7" s="179" t="s">
        <v>840</v>
      </c>
      <c r="G7" s="179"/>
      <c r="H7" s="179"/>
      <c r="I7" s="179"/>
      <c r="J7" s="179"/>
      <c r="K7" s="2"/>
      <c r="L7" s="14">
        <v>12</v>
      </c>
      <c r="AE7" s="101" t="s">
        <v>59</v>
      </c>
      <c r="AO7" s="96"/>
    </row>
    <row r="8" spans="1:48" ht="12" customHeight="1" x14ac:dyDescent="0.2">
      <c r="A8" s="162"/>
      <c r="B8" s="2"/>
      <c r="C8" s="2"/>
      <c r="D8" s="84"/>
      <c r="E8" s="2"/>
      <c r="F8" s="2"/>
      <c r="G8" s="2"/>
      <c r="H8" s="2"/>
      <c r="I8" s="2"/>
      <c r="J8" s="2"/>
      <c r="K8" s="2"/>
      <c r="L8" s="14">
        <v>12</v>
      </c>
      <c r="AE8" s="101"/>
      <c r="AO8" s="96"/>
    </row>
    <row r="9" spans="1:48" ht="12" customHeight="1" x14ac:dyDescent="0.2">
      <c r="A9" s="162"/>
      <c r="B9" s="69" t="s">
        <v>456</v>
      </c>
      <c r="C9" s="136" t="s">
        <v>548</v>
      </c>
      <c r="D9" s="84"/>
      <c r="E9" s="69" t="s">
        <v>549</v>
      </c>
      <c r="F9" s="2"/>
      <c r="G9" s="2"/>
      <c r="H9" s="2"/>
      <c r="I9" s="2"/>
      <c r="J9" s="2"/>
      <c r="K9" s="2"/>
      <c r="L9" s="14">
        <v>12</v>
      </c>
      <c r="AO9" s="96"/>
    </row>
    <row r="10" spans="1:48" ht="12" customHeight="1" x14ac:dyDescent="0.2">
      <c r="A10" s="162"/>
      <c r="B10" s="69" t="s">
        <v>550</v>
      </c>
      <c r="C10" s="2"/>
      <c r="D10" s="84"/>
      <c r="E10" s="2"/>
      <c r="F10" s="2"/>
      <c r="G10" s="2"/>
      <c r="H10" s="2"/>
      <c r="I10" s="2"/>
      <c r="J10" s="2"/>
      <c r="K10" s="2"/>
      <c r="L10" s="14">
        <v>12</v>
      </c>
      <c r="AE10" s="102"/>
      <c r="AF10" s="96"/>
      <c r="AG10" s="96"/>
      <c r="AH10" s="96"/>
    </row>
    <row r="11" spans="1:48" ht="12" customHeight="1" x14ac:dyDescent="0.2">
      <c r="A11" s="162"/>
      <c r="B11" s="69" t="s">
        <v>540</v>
      </c>
      <c r="C11" s="2"/>
      <c r="D11" s="84"/>
      <c r="E11" s="2" t="s">
        <v>551</v>
      </c>
      <c r="F11" s="2" t="s">
        <v>552</v>
      </c>
      <c r="G11" s="2"/>
      <c r="H11" s="2"/>
      <c r="I11" s="2"/>
      <c r="J11" s="2" t="str">
        <f>"Betrag in " &amp;'01'!AE3&amp;":"</f>
        <v>Betrag in CHF:</v>
      </c>
      <c r="K11" s="2"/>
      <c r="L11" s="14">
        <v>12</v>
      </c>
      <c r="AE11" s="158" t="s">
        <v>157</v>
      </c>
      <c r="AG11" s="96"/>
      <c r="AH11" s="96"/>
      <c r="AO11" s="96"/>
    </row>
    <row r="12" spans="1:48" ht="12" customHeight="1" x14ac:dyDescent="0.2">
      <c r="A12" s="162"/>
      <c r="B12" s="2"/>
      <c r="C12" s="2"/>
      <c r="D12" s="84"/>
      <c r="E12" s="2"/>
      <c r="F12" s="2"/>
      <c r="G12" s="2"/>
      <c r="H12" s="2"/>
      <c r="I12" s="2"/>
      <c r="J12" s="2"/>
      <c r="K12" s="2"/>
      <c r="L12" s="14">
        <v>12</v>
      </c>
      <c r="AE12" s="102"/>
      <c r="AF12" s="96"/>
      <c r="AG12" s="96"/>
      <c r="AH12" s="96"/>
      <c r="AO12" s="96"/>
    </row>
    <row r="13" spans="1:48" ht="12" customHeight="1" x14ac:dyDescent="0.2">
      <c r="A13" s="162"/>
      <c r="B13" s="2"/>
      <c r="C13" s="2"/>
      <c r="D13" s="84"/>
      <c r="E13" s="2" t="s">
        <v>448</v>
      </c>
      <c r="F13" s="179" t="s">
        <v>847</v>
      </c>
      <c r="G13" s="179"/>
      <c r="H13" s="179"/>
      <c r="I13" s="2"/>
      <c r="J13" s="112">
        <v>5000</v>
      </c>
      <c r="K13" s="2"/>
      <c r="L13" s="14">
        <v>12</v>
      </c>
      <c r="AE13" s="102"/>
      <c r="AF13" s="96"/>
      <c r="AG13" s="96"/>
      <c r="AH13" s="96"/>
      <c r="AO13" s="96"/>
      <c r="AP13" s="96"/>
    </row>
    <row r="14" spans="1:48" ht="12" customHeight="1" x14ac:dyDescent="0.2">
      <c r="A14" s="162"/>
      <c r="B14" s="2"/>
      <c r="C14" s="2"/>
      <c r="D14" s="84"/>
      <c r="E14" s="2"/>
      <c r="F14" s="2"/>
      <c r="G14" s="2"/>
      <c r="H14" s="2"/>
      <c r="I14" s="2"/>
      <c r="J14" s="2"/>
      <c r="K14" s="2"/>
      <c r="L14" s="14">
        <v>12</v>
      </c>
      <c r="AE14" s="102"/>
      <c r="AF14" s="96"/>
      <c r="AG14" s="96"/>
      <c r="AH14" s="96"/>
    </row>
    <row r="15" spans="1:48" ht="12" customHeight="1" x14ac:dyDescent="0.2">
      <c r="A15" s="162"/>
      <c r="B15" s="2"/>
      <c r="C15" s="2"/>
      <c r="D15" s="84"/>
      <c r="E15" s="2" t="s">
        <v>451</v>
      </c>
      <c r="F15" s="179" t="s">
        <v>831</v>
      </c>
      <c r="G15" s="179"/>
      <c r="H15" s="179"/>
      <c r="I15" s="2"/>
      <c r="J15" s="112">
        <v>5000</v>
      </c>
      <c r="K15" s="2"/>
      <c r="L15" s="14">
        <v>12</v>
      </c>
      <c r="AE15" s="102"/>
      <c r="AF15" s="96"/>
      <c r="AG15" s="96"/>
      <c r="AH15" s="96"/>
      <c r="AO15" s="96"/>
      <c r="AP15" s="96"/>
    </row>
    <row r="16" spans="1:48" ht="12" customHeight="1" x14ac:dyDescent="0.2">
      <c r="A16" s="162"/>
      <c r="B16" s="2"/>
      <c r="C16" s="2"/>
      <c r="D16" s="84"/>
      <c r="E16" s="2"/>
      <c r="F16" s="2"/>
      <c r="G16" s="2"/>
      <c r="H16" s="2"/>
      <c r="I16" s="2"/>
      <c r="J16" s="2"/>
      <c r="K16" s="2"/>
      <c r="L16" s="14">
        <v>12</v>
      </c>
      <c r="AE16" s="102"/>
      <c r="AF16" s="96"/>
      <c r="AG16" s="96"/>
      <c r="AH16" s="96"/>
      <c r="AO16" s="96"/>
    </row>
    <row r="17" spans="1:42" ht="12" customHeight="1" x14ac:dyDescent="0.2">
      <c r="A17" s="162"/>
      <c r="B17" s="2"/>
      <c r="C17" s="2"/>
      <c r="D17" s="84"/>
      <c r="E17" s="2" t="s">
        <v>454</v>
      </c>
      <c r="F17" s="179"/>
      <c r="G17" s="179"/>
      <c r="H17" s="179"/>
      <c r="I17" s="2"/>
      <c r="J17" s="112"/>
      <c r="K17" s="2"/>
      <c r="L17" s="14">
        <v>12</v>
      </c>
      <c r="AE17" s="102"/>
      <c r="AF17" s="96"/>
      <c r="AG17" s="96"/>
      <c r="AH17" s="96"/>
      <c r="AO17" s="96"/>
      <c r="AP17" s="96"/>
    </row>
    <row r="18" spans="1:42" ht="12" customHeight="1" x14ac:dyDescent="0.2">
      <c r="A18" s="162"/>
      <c r="B18" s="2"/>
      <c r="C18" s="2"/>
      <c r="D18" s="84"/>
      <c r="E18" s="2"/>
      <c r="F18" s="2"/>
      <c r="G18" s="2"/>
      <c r="H18" s="2"/>
      <c r="I18" s="2"/>
      <c r="J18" s="2"/>
      <c r="K18" s="2"/>
      <c r="L18" s="14">
        <v>12</v>
      </c>
      <c r="AE18" s="102"/>
      <c r="AF18" s="96"/>
      <c r="AG18" s="96"/>
      <c r="AH18" s="96"/>
      <c r="AO18" s="96"/>
    </row>
    <row r="19" spans="1:42" ht="12" customHeight="1" x14ac:dyDescent="0.2">
      <c r="A19" s="162"/>
      <c r="B19" s="2"/>
      <c r="C19" s="2"/>
      <c r="D19" s="84"/>
      <c r="E19" s="2" t="s">
        <v>456</v>
      </c>
      <c r="F19" s="179"/>
      <c r="G19" s="179"/>
      <c r="H19" s="179"/>
      <c r="I19" s="2"/>
      <c r="J19" s="112"/>
      <c r="K19" s="2"/>
      <c r="L19" s="14">
        <v>12</v>
      </c>
      <c r="AE19" s="102"/>
      <c r="AF19" s="96"/>
      <c r="AG19" s="96"/>
      <c r="AH19" s="96"/>
      <c r="AO19" s="96"/>
      <c r="AP19" s="96"/>
    </row>
    <row r="20" spans="1:42" ht="12" customHeight="1" x14ac:dyDescent="0.2">
      <c r="A20" s="162"/>
      <c r="B20" s="2"/>
      <c r="C20" s="2"/>
      <c r="D20" s="84"/>
      <c r="E20" s="2"/>
      <c r="F20" s="2"/>
      <c r="G20" s="2"/>
      <c r="H20" s="2"/>
      <c r="I20" s="2"/>
      <c r="J20" s="2"/>
      <c r="K20" s="2"/>
      <c r="L20" s="14">
        <v>12</v>
      </c>
      <c r="AE20" s="102"/>
      <c r="AF20" s="96"/>
      <c r="AG20" s="96"/>
      <c r="AH20" s="96"/>
      <c r="AO20" s="96"/>
    </row>
    <row r="21" spans="1:42" ht="12" customHeight="1" x14ac:dyDescent="0.2">
      <c r="A21" s="162"/>
      <c r="B21" s="2"/>
      <c r="C21" s="2"/>
      <c r="D21" s="84"/>
      <c r="E21" s="2" t="s">
        <v>458</v>
      </c>
      <c r="F21" s="179"/>
      <c r="G21" s="179"/>
      <c r="H21" s="179"/>
      <c r="I21" s="2"/>
      <c r="J21" s="112"/>
      <c r="K21" s="2"/>
      <c r="L21" s="14">
        <v>12</v>
      </c>
      <c r="AE21" s="102"/>
      <c r="AF21" s="96"/>
      <c r="AG21" s="96"/>
      <c r="AH21" s="96"/>
      <c r="AO21" s="96"/>
      <c r="AP21" s="96"/>
    </row>
    <row r="22" spans="1:42" ht="12" customHeight="1" x14ac:dyDescent="0.2">
      <c r="A22" s="162"/>
      <c r="B22" s="2"/>
      <c r="C22" s="2"/>
      <c r="D22" s="84"/>
      <c r="E22" s="2"/>
      <c r="F22" s="2"/>
      <c r="G22" s="2"/>
      <c r="H22" s="2"/>
      <c r="I22" s="2"/>
      <c r="J22" s="2"/>
      <c r="K22" s="2"/>
      <c r="L22" s="14">
        <v>12</v>
      </c>
      <c r="AG22" s="96"/>
      <c r="AH22" s="96"/>
    </row>
    <row r="23" spans="1:42" ht="12" customHeight="1" x14ac:dyDescent="0.2">
      <c r="A23" s="162"/>
      <c r="B23" s="2"/>
      <c r="C23" s="2"/>
      <c r="D23" s="84"/>
      <c r="E23" s="2" t="s">
        <v>553</v>
      </c>
      <c r="F23" s="2" t="s">
        <v>318</v>
      </c>
      <c r="G23" s="146"/>
      <c r="H23" s="85" t="s">
        <v>789</v>
      </c>
      <c r="I23" s="2"/>
      <c r="J23" s="2"/>
      <c r="K23" s="2"/>
      <c r="L23" s="14">
        <v>12</v>
      </c>
      <c r="AE23" s="14"/>
      <c r="AG23" s="96"/>
      <c r="AH23" s="96"/>
      <c r="AO23" s="99"/>
    </row>
    <row r="24" spans="1:42" ht="12" customHeight="1" x14ac:dyDescent="0.2">
      <c r="A24" s="162"/>
      <c r="B24" s="2"/>
      <c r="C24" s="2"/>
      <c r="D24" s="84"/>
      <c r="E24" s="2"/>
      <c r="F24" s="2"/>
      <c r="G24" s="2"/>
      <c r="H24" s="2"/>
      <c r="I24" s="2"/>
      <c r="J24" s="2"/>
      <c r="K24" s="2"/>
      <c r="L24" s="14">
        <v>12</v>
      </c>
      <c r="AE24" s="14"/>
      <c r="AG24" s="96"/>
      <c r="AH24" s="96"/>
      <c r="AO24" s="96"/>
    </row>
    <row r="25" spans="1:42" ht="12" customHeight="1" x14ac:dyDescent="0.2">
      <c r="A25" s="162"/>
      <c r="B25" s="2"/>
      <c r="C25" s="2"/>
      <c r="D25" s="84"/>
      <c r="E25" s="2" t="s">
        <v>554</v>
      </c>
      <c r="F25" s="2" t="s">
        <v>555</v>
      </c>
      <c r="G25" s="2"/>
      <c r="H25" s="2"/>
      <c r="I25" s="2"/>
      <c r="J25" s="2"/>
      <c r="K25" s="2"/>
      <c r="L25" s="14">
        <v>12</v>
      </c>
      <c r="AG25" s="96"/>
      <c r="AH25" s="96"/>
      <c r="AO25" s="96"/>
    </row>
    <row r="26" spans="1:42" ht="3" customHeight="1" x14ac:dyDescent="0.2">
      <c r="A26" s="162"/>
      <c r="B26" s="2"/>
      <c r="C26" s="2"/>
      <c r="D26" s="84"/>
      <c r="E26" s="2"/>
      <c r="F26" s="2"/>
      <c r="G26" s="2"/>
      <c r="H26" s="2"/>
      <c r="I26" s="2"/>
      <c r="J26" s="2"/>
      <c r="K26" s="2"/>
      <c r="L26" s="14">
        <v>3</v>
      </c>
      <c r="AG26" s="96"/>
      <c r="AH26" s="96"/>
    </row>
    <row r="27" spans="1:42" ht="72" customHeight="1" x14ac:dyDescent="0.2">
      <c r="A27" s="162"/>
      <c r="B27" s="2"/>
      <c r="C27" s="2"/>
      <c r="D27" s="84"/>
      <c r="E27" s="2"/>
      <c r="F27" s="170" t="s">
        <v>835</v>
      </c>
      <c r="G27" s="170"/>
      <c r="H27" s="170"/>
      <c r="I27" s="170"/>
      <c r="J27" s="170"/>
      <c r="K27" s="2"/>
      <c r="L27" s="14">
        <v>72</v>
      </c>
      <c r="AE27" s="97" t="s">
        <v>32</v>
      </c>
      <c r="AG27" s="96"/>
      <c r="AH27" s="96"/>
      <c r="AO27" s="96"/>
    </row>
    <row r="28" spans="1:42" ht="12" customHeight="1" x14ac:dyDescent="0.2">
      <c r="A28" s="162"/>
      <c r="B28" s="2"/>
      <c r="C28" s="2"/>
      <c r="D28" s="84"/>
      <c r="E28" s="2"/>
      <c r="F28" s="2"/>
      <c r="G28" s="2"/>
      <c r="H28" s="2"/>
      <c r="I28" s="2"/>
      <c r="J28" s="2"/>
      <c r="K28" s="2"/>
      <c r="L28" s="14">
        <v>12</v>
      </c>
      <c r="AG28" s="96"/>
      <c r="AH28" s="96"/>
      <c r="AO28" s="96"/>
    </row>
    <row r="29" spans="1:42" ht="12" customHeight="1" x14ac:dyDescent="0.2">
      <c r="A29" s="162"/>
      <c r="B29" s="2"/>
      <c r="C29" s="136" t="s">
        <v>556</v>
      </c>
      <c r="D29" s="84"/>
      <c r="E29" s="69" t="s">
        <v>557</v>
      </c>
      <c r="F29" s="2"/>
      <c r="G29" s="2"/>
      <c r="H29" s="2"/>
      <c r="I29" s="2"/>
      <c r="J29" s="2"/>
      <c r="K29" s="2"/>
      <c r="L29" s="14">
        <v>12</v>
      </c>
      <c r="AG29" s="96"/>
      <c r="AH29" s="96"/>
    </row>
    <row r="30" spans="1:42" ht="12" customHeight="1" x14ac:dyDescent="0.2">
      <c r="A30" s="162"/>
      <c r="B30" s="2"/>
      <c r="C30" s="2"/>
      <c r="D30" s="84"/>
      <c r="E30" s="2"/>
      <c r="F30" s="2"/>
      <c r="G30" s="2"/>
      <c r="H30" s="2"/>
      <c r="I30" s="2"/>
      <c r="J30" s="2"/>
      <c r="K30" s="2"/>
      <c r="L30" s="14">
        <v>12</v>
      </c>
      <c r="AG30" s="96"/>
      <c r="AH30" s="96"/>
      <c r="AO30" s="96"/>
    </row>
    <row r="31" spans="1:42" ht="36" customHeight="1" x14ac:dyDescent="0.2">
      <c r="A31" s="162"/>
      <c r="B31" s="2"/>
      <c r="C31" s="2"/>
      <c r="D31" s="84"/>
      <c r="E31" s="182" t="s">
        <v>360</v>
      </c>
      <c r="F31" s="178"/>
      <c r="G31" s="178"/>
      <c r="H31" s="178"/>
      <c r="I31" s="178"/>
      <c r="J31" s="178"/>
      <c r="K31" s="2"/>
      <c r="L31" s="14">
        <v>36</v>
      </c>
      <c r="AG31" s="96"/>
      <c r="AH31" s="96"/>
    </row>
    <row r="32" spans="1:42" ht="12" customHeight="1" x14ac:dyDescent="0.2">
      <c r="A32" s="162"/>
      <c r="B32" s="2"/>
      <c r="C32" s="2"/>
      <c r="D32" s="84"/>
      <c r="E32" s="2"/>
      <c r="F32" s="2"/>
      <c r="G32" s="2"/>
      <c r="H32" s="2"/>
      <c r="I32" s="2"/>
      <c r="J32" s="2"/>
      <c r="K32" s="2"/>
      <c r="L32" s="14">
        <v>12</v>
      </c>
      <c r="AE32" s="102"/>
      <c r="AF32" s="96"/>
      <c r="AG32" s="96"/>
      <c r="AH32" s="96"/>
    </row>
    <row r="33" spans="1:34" ht="12" customHeight="1" x14ac:dyDescent="0.2">
      <c r="A33" s="162"/>
      <c r="B33" s="2"/>
      <c r="C33" s="136" t="s">
        <v>558</v>
      </c>
      <c r="D33" s="84"/>
      <c r="E33" s="69" t="s">
        <v>559</v>
      </c>
      <c r="F33" s="2"/>
      <c r="G33" s="2"/>
      <c r="H33" s="2"/>
      <c r="I33" s="2"/>
      <c r="J33" s="2"/>
      <c r="K33" s="2"/>
      <c r="L33" s="14">
        <v>12</v>
      </c>
      <c r="AE33" s="102"/>
      <c r="AF33" s="96"/>
      <c r="AG33" s="96"/>
      <c r="AH33" s="96"/>
    </row>
    <row r="34" spans="1:34" ht="12" customHeight="1" x14ac:dyDescent="0.2">
      <c r="A34" s="162"/>
      <c r="B34" s="2"/>
      <c r="C34" s="2"/>
      <c r="D34" s="84"/>
      <c r="E34" s="2"/>
      <c r="F34" s="2"/>
      <c r="G34" s="2"/>
      <c r="H34" s="2"/>
      <c r="I34" s="2"/>
      <c r="J34" s="2"/>
      <c r="K34" s="2"/>
      <c r="L34" s="14">
        <v>12</v>
      </c>
    </row>
    <row r="35" spans="1:34" ht="12" customHeight="1" x14ac:dyDescent="0.2">
      <c r="A35" s="162"/>
      <c r="B35" s="2"/>
      <c r="C35" s="2"/>
      <c r="D35" s="84"/>
      <c r="E35" s="2" t="s">
        <v>560</v>
      </c>
      <c r="F35" s="2"/>
      <c r="G35" s="2"/>
      <c r="H35" s="2"/>
      <c r="I35" s="2"/>
      <c r="J35" s="2"/>
      <c r="K35" s="2"/>
      <c r="L35" s="14">
        <v>12</v>
      </c>
    </row>
    <row r="36" spans="1:34" ht="12" customHeight="1" x14ac:dyDescent="0.2">
      <c r="A36" s="162"/>
      <c r="B36" s="2"/>
      <c r="C36" s="2"/>
      <c r="D36" s="84"/>
      <c r="E36" s="2"/>
      <c r="F36" s="2"/>
      <c r="G36" s="2"/>
      <c r="H36" s="2"/>
      <c r="I36" s="2"/>
      <c r="J36" s="2"/>
      <c r="K36" s="2"/>
      <c r="L36" s="14">
        <v>12</v>
      </c>
    </row>
    <row r="37" spans="1:34" ht="12" customHeight="1" x14ac:dyDescent="0.2">
      <c r="A37" s="162"/>
      <c r="B37" s="2"/>
      <c r="C37" s="136" t="s">
        <v>561</v>
      </c>
      <c r="D37" s="84"/>
      <c r="E37" s="69" t="s">
        <v>562</v>
      </c>
      <c r="F37" s="2"/>
      <c r="G37" s="2"/>
      <c r="H37" s="2"/>
      <c r="I37" s="2"/>
      <c r="J37" s="2"/>
      <c r="K37" s="2"/>
      <c r="L37" s="14">
        <v>12</v>
      </c>
    </row>
    <row r="38" spans="1:34" ht="12" customHeight="1" x14ac:dyDescent="0.2">
      <c r="A38" s="162"/>
      <c r="B38" s="2"/>
      <c r="C38" s="2"/>
      <c r="D38" s="84"/>
      <c r="E38" s="2"/>
      <c r="F38" s="2"/>
      <c r="G38" s="2"/>
      <c r="H38" s="2"/>
      <c r="I38" s="2"/>
      <c r="J38" s="2"/>
      <c r="K38" s="2"/>
      <c r="L38" s="14">
        <v>12</v>
      </c>
    </row>
    <row r="39" spans="1:34" ht="24.2" customHeight="1" x14ac:dyDescent="0.2">
      <c r="A39" s="162"/>
      <c r="B39" s="2"/>
      <c r="C39" s="2"/>
      <c r="D39" s="84"/>
      <c r="E39" s="182" t="s">
        <v>361</v>
      </c>
      <c r="F39" s="178"/>
      <c r="G39" s="178"/>
      <c r="H39" s="178"/>
      <c r="I39" s="178"/>
      <c r="J39" s="178"/>
      <c r="K39" s="2"/>
      <c r="L39" s="14">
        <v>24</v>
      </c>
    </row>
    <row r="40" spans="1:34" ht="12" customHeight="1" x14ac:dyDescent="0.2">
      <c r="A40" s="162"/>
      <c r="B40" s="2"/>
      <c r="C40" s="2"/>
      <c r="D40" s="84"/>
      <c r="E40" s="2"/>
      <c r="F40" s="2"/>
      <c r="G40" s="2"/>
      <c r="H40" s="2"/>
      <c r="I40" s="2"/>
      <c r="J40" s="2"/>
      <c r="K40" s="2"/>
      <c r="L40" s="14">
        <v>12</v>
      </c>
    </row>
    <row r="41" spans="1:34" ht="12" customHeight="1" x14ac:dyDescent="0.2">
      <c r="A41" s="162"/>
      <c r="B41" s="69" t="s">
        <v>458</v>
      </c>
      <c r="C41" s="2"/>
      <c r="D41" s="84"/>
      <c r="E41" s="2" t="s">
        <v>563</v>
      </c>
      <c r="F41" s="2"/>
      <c r="G41" s="2"/>
      <c r="H41" s="2"/>
      <c r="I41" s="2"/>
      <c r="J41" s="2"/>
      <c r="K41" s="2"/>
      <c r="L41" s="14">
        <v>12</v>
      </c>
    </row>
    <row r="42" spans="1:34" ht="12" customHeight="1" x14ac:dyDescent="0.2">
      <c r="A42" s="162"/>
      <c r="B42" s="69" t="s">
        <v>564</v>
      </c>
      <c r="C42" s="2"/>
      <c r="D42" s="84"/>
      <c r="E42" s="2"/>
      <c r="F42" s="2"/>
      <c r="G42" s="2"/>
      <c r="H42" s="2"/>
      <c r="I42" s="2"/>
      <c r="J42" s="2"/>
      <c r="K42" s="2"/>
      <c r="L42" s="14">
        <v>12</v>
      </c>
    </row>
    <row r="43" spans="1:34" ht="12" customHeight="1" x14ac:dyDescent="0.2">
      <c r="A43" s="162"/>
      <c r="B43" s="69" t="s">
        <v>565</v>
      </c>
      <c r="C43" s="2"/>
      <c r="D43" s="84"/>
      <c r="E43" s="2"/>
      <c r="F43" s="2"/>
      <c r="G43" s="2"/>
      <c r="H43" s="2"/>
      <c r="I43" s="2"/>
      <c r="J43" s="2"/>
      <c r="K43" s="2"/>
      <c r="L43" s="14">
        <v>12</v>
      </c>
    </row>
    <row r="44" spans="1:34" ht="12" customHeight="1" x14ac:dyDescent="0.2">
      <c r="A44" s="162"/>
      <c r="B44" s="69" t="s">
        <v>566</v>
      </c>
      <c r="C44" s="2"/>
      <c r="D44" s="84"/>
      <c r="E44" s="2"/>
      <c r="F44" s="2"/>
      <c r="G44" s="2"/>
      <c r="H44" s="2"/>
      <c r="I44" s="2"/>
      <c r="J44" s="2"/>
      <c r="K44" s="2"/>
      <c r="L44" s="14">
        <v>12</v>
      </c>
    </row>
    <row r="45" spans="1:34" ht="12" customHeight="1" x14ac:dyDescent="0.2">
      <c r="A45" s="162"/>
      <c r="B45" s="2"/>
      <c r="C45" s="2"/>
      <c r="D45" s="84"/>
      <c r="E45" s="2"/>
      <c r="F45" s="2"/>
      <c r="G45" s="2"/>
      <c r="H45" s="2"/>
      <c r="I45" s="2"/>
      <c r="J45" s="2"/>
      <c r="K45" s="2"/>
      <c r="L45" s="14">
        <v>12</v>
      </c>
    </row>
    <row r="46" spans="1:34" ht="12" customHeight="1" x14ac:dyDescent="0.2">
      <c r="A46" s="162"/>
      <c r="B46" s="2"/>
      <c r="C46" s="2"/>
      <c r="D46" s="84"/>
      <c r="E46" s="2"/>
      <c r="F46" s="2"/>
      <c r="G46" s="2"/>
      <c r="H46" s="2"/>
      <c r="I46" s="2"/>
      <c r="J46" s="2"/>
      <c r="K46" s="2"/>
      <c r="L46" s="14">
        <v>12</v>
      </c>
    </row>
    <row r="47" spans="1:34" ht="12" customHeight="1" x14ac:dyDescent="0.2">
      <c r="A47" s="162"/>
      <c r="B47" s="2"/>
      <c r="C47" s="2"/>
      <c r="D47" s="84"/>
      <c r="E47" s="2"/>
      <c r="F47" s="2"/>
      <c r="G47" s="2"/>
      <c r="H47" s="2"/>
      <c r="I47" s="2"/>
      <c r="J47" s="2"/>
      <c r="K47" s="2"/>
      <c r="L47" s="14">
        <v>12</v>
      </c>
    </row>
    <row r="48" spans="1:34" ht="12" customHeight="1" x14ac:dyDescent="0.2">
      <c r="A48" s="162"/>
      <c r="B48" s="2"/>
      <c r="C48" s="2"/>
      <c r="D48" s="84"/>
      <c r="E48" s="2"/>
      <c r="F48" s="2"/>
      <c r="G48" s="2"/>
      <c r="H48" s="2"/>
      <c r="I48" s="2"/>
      <c r="J48" s="2"/>
      <c r="K48" s="2"/>
      <c r="L48" s="14">
        <v>12</v>
      </c>
    </row>
    <row r="49" spans="1:31" ht="18.95" customHeight="1" x14ac:dyDescent="0.2">
      <c r="A49" s="162"/>
      <c r="B49" s="2"/>
      <c r="C49" s="2"/>
      <c r="D49" s="84"/>
      <c r="E49" s="2"/>
      <c r="F49" s="2"/>
      <c r="G49" s="2"/>
      <c r="H49" s="2"/>
      <c r="I49" s="2"/>
      <c r="J49" s="2"/>
      <c r="K49" s="2"/>
      <c r="L49" s="14">
        <v>19</v>
      </c>
    </row>
    <row r="50" spans="1:31" ht="15" customHeight="1" x14ac:dyDescent="0.2">
      <c r="A50" s="162"/>
      <c r="B50" s="2"/>
      <c r="C50" s="2"/>
      <c r="D50" s="2"/>
      <c r="E50" s="82" t="s">
        <v>398</v>
      </c>
      <c r="F50" s="82"/>
      <c r="G50" s="82"/>
      <c r="H50" s="82"/>
      <c r="I50" s="82"/>
      <c r="J50" s="82"/>
      <c r="K50" s="2"/>
      <c r="L50" s="14">
        <v>15</v>
      </c>
      <c r="AE50" s="97" t="s">
        <v>25</v>
      </c>
    </row>
    <row r="51" spans="1:31" ht="15" customHeight="1" x14ac:dyDescent="0.2">
      <c r="A51" s="162"/>
      <c r="B51" s="2"/>
      <c r="C51" s="2"/>
      <c r="D51" s="2"/>
      <c r="E51" s="83" t="s">
        <v>401</v>
      </c>
      <c r="F51" s="83"/>
      <c r="G51" s="83"/>
      <c r="H51" s="83"/>
      <c r="I51" s="83"/>
      <c r="J51" s="83"/>
      <c r="K51" s="2"/>
      <c r="L51" s="14">
        <v>15</v>
      </c>
      <c r="AE51" s="148"/>
    </row>
    <row r="52" spans="1:31" ht="30" customHeight="1" x14ac:dyDescent="0.2">
      <c r="A52" s="162"/>
      <c r="B52" s="2"/>
      <c r="C52" s="2"/>
      <c r="D52" s="2"/>
      <c r="E52" s="185">
        <f>IF(AE51="",IF('01'!AE29="","",'01'!AE29),AE51)</f>
        <v>41334</v>
      </c>
      <c r="F52" s="185"/>
      <c r="G52" s="2"/>
      <c r="H52" s="2"/>
      <c r="I52" s="2"/>
      <c r="J52" s="2"/>
      <c r="K52" s="2"/>
      <c r="L52" s="14">
        <v>30</v>
      </c>
    </row>
    <row r="53" spans="1:31" ht="15" customHeight="1" x14ac:dyDescent="0.2">
      <c r="A53" s="162"/>
      <c r="B53" s="2"/>
      <c r="C53" s="2"/>
      <c r="D53" s="2"/>
      <c r="E53" s="79">
        <v>4</v>
      </c>
      <c r="F53" s="67"/>
      <c r="G53" s="67"/>
      <c r="H53" s="67"/>
      <c r="I53" s="67"/>
      <c r="J53" s="67" t="str">
        <f>Inhalt!$AB$3</f>
        <v>Aegerter &amp; Bosshardt AG, Basel    © sia / dg-informatik 1012 5.0.0-1132</v>
      </c>
      <c r="K53" s="2"/>
      <c r="L53" s="14">
        <v>15</v>
      </c>
      <c r="M53" s="14">
        <f>SUM(L2:L53)</f>
        <v>745</v>
      </c>
    </row>
    <row r="54" spans="1:31" ht="15" customHeight="1" x14ac:dyDescent="0.2">
      <c r="A54" s="162" t="s">
        <v>442</v>
      </c>
      <c r="B54" s="2"/>
      <c r="C54" s="2"/>
      <c r="D54" s="2"/>
      <c r="E54" s="2"/>
      <c r="F54" s="2"/>
      <c r="G54" s="2"/>
      <c r="H54" s="2"/>
      <c r="I54" s="2"/>
      <c r="J54" s="2"/>
      <c r="K54" s="2"/>
    </row>
    <row r="55" spans="1:31" hidden="1" x14ac:dyDescent="0.2">
      <c r="B55" s="14">
        <v>13.5</v>
      </c>
      <c r="C55" s="14">
        <v>3</v>
      </c>
      <c r="D55" s="14">
        <v>1</v>
      </c>
      <c r="E55" s="14">
        <v>1.5</v>
      </c>
      <c r="F55" s="14">
        <v>14</v>
      </c>
      <c r="G55" s="14">
        <v>5</v>
      </c>
      <c r="H55" s="14">
        <v>31</v>
      </c>
      <c r="I55" s="14">
        <v>2</v>
      </c>
      <c r="J55" s="14">
        <v>13</v>
      </c>
      <c r="AE55" s="14"/>
    </row>
    <row r="56" spans="1:31" hidden="1" x14ac:dyDescent="0.2">
      <c r="J56" s="14">
        <f>SUM(B55:J55)</f>
        <v>84</v>
      </c>
      <c r="AE56" s="14"/>
    </row>
  </sheetData>
  <sheetProtection password="D721" sheet="1" objects="1" scenarios="1" selectLockedCells="1"/>
  <mergeCells count="10">
    <mergeCell ref="F7:J7"/>
    <mergeCell ref="F13:H13"/>
    <mergeCell ref="F15:H15"/>
    <mergeCell ref="F17:H17"/>
    <mergeCell ref="F21:H21"/>
    <mergeCell ref="E52:F52"/>
    <mergeCell ref="E31:J31"/>
    <mergeCell ref="E39:J39"/>
    <mergeCell ref="F27:J27"/>
    <mergeCell ref="F19:H19"/>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locked="0" defaultSize="0" print="0" autoFill="0" autoLine="0" autoPict="0">
                <anchor moveWithCells="1">
                  <from>
                    <xdr:col>29</xdr:col>
                    <xdr:colOff>142875</xdr:colOff>
                    <xdr:row>2</xdr:row>
                    <xdr:rowOff>85725</xdr:rowOff>
                  </from>
                  <to>
                    <xdr:col>32</xdr:col>
                    <xdr:colOff>400050</xdr:colOff>
                    <xdr:row>4</xdr:row>
                    <xdr:rowOff>28575</xdr:rowOff>
                  </to>
                </anchor>
              </controlPr>
            </control>
          </mc:Choice>
        </mc:AlternateContent>
        <mc:AlternateContent xmlns:mc="http://schemas.openxmlformats.org/markup-compatibility/2006">
          <mc:Choice Requires="x14">
            <control shapeId="5122" r:id="rId5" name="Check Box 2">
              <controlPr locked="0" defaultSize="0" print="0" autoFill="0" autoLine="0" autoPict="0">
                <anchor moveWithCells="1">
                  <from>
                    <xdr:col>29</xdr:col>
                    <xdr:colOff>142875</xdr:colOff>
                    <xdr:row>3</xdr:row>
                    <xdr:rowOff>104775</xdr:rowOff>
                  </from>
                  <to>
                    <xdr:col>32</xdr:col>
                    <xdr:colOff>66675</xdr:colOff>
                    <xdr:row>5</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pageSetUpPr autoPageBreaks="0" fitToPage="1"/>
  </sheetPr>
  <dimension ref="A1:EZ62"/>
  <sheetViews>
    <sheetView showGridLines="0" showRowColHeaders="0" tabSelected="1" topLeftCell="A16" zoomScaleNormal="75" zoomScaleSheetLayoutView="75" workbookViewId="0">
      <selection activeCell="E45" sqref="E45:I4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11.7109375" style="14" customWidth="1"/>
    <col min="7" max="8" width="18.28515625" style="14" customWidth="1"/>
    <col min="9" max="9" width="20.7109375" style="14" customWidth="1"/>
    <col min="10" max="10" width="5" style="14" customWidth="1"/>
    <col min="11" max="12" width="4.7109375" style="14" hidden="1" customWidth="1"/>
    <col min="13"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t="s">
        <v>442</v>
      </c>
      <c r="AF1" s="96"/>
      <c r="AK1" s="155"/>
      <c r="AO1" s="96"/>
      <c r="AP1" s="96"/>
      <c r="AQ1" s="96"/>
      <c r="AR1" s="96"/>
      <c r="AT1" s="141" t="s">
        <v>646</v>
      </c>
      <c r="AU1" s="96"/>
      <c r="AV1" s="96"/>
    </row>
    <row r="2" spans="1:48" ht="12" customHeight="1" x14ac:dyDescent="0.2">
      <c r="A2" s="162"/>
      <c r="B2" s="69" t="s">
        <v>460</v>
      </c>
      <c r="C2" s="136" t="s">
        <v>567</v>
      </c>
      <c r="D2" s="84"/>
      <c r="E2" s="69" t="s">
        <v>568</v>
      </c>
      <c r="F2" s="2"/>
      <c r="G2" s="2"/>
      <c r="H2" s="2"/>
      <c r="I2" s="2"/>
      <c r="J2" s="2"/>
      <c r="K2" s="14">
        <v>12</v>
      </c>
    </row>
    <row r="3" spans="1:48" ht="12" customHeight="1" x14ac:dyDescent="0.2">
      <c r="A3" s="162"/>
      <c r="B3" s="69" t="s">
        <v>569</v>
      </c>
      <c r="C3" s="2"/>
      <c r="D3" s="84"/>
      <c r="E3" s="2"/>
      <c r="F3" s="2"/>
      <c r="G3" s="2"/>
      <c r="H3" s="2"/>
      <c r="I3" s="2"/>
      <c r="J3" s="2"/>
      <c r="K3" s="14">
        <v>12</v>
      </c>
    </row>
    <row r="4" spans="1:48" ht="12" customHeight="1" x14ac:dyDescent="0.2">
      <c r="A4" s="162"/>
      <c r="B4" s="69" t="s">
        <v>504</v>
      </c>
      <c r="C4" s="2"/>
      <c r="D4" s="84"/>
      <c r="E4" s="2"/>
      <c r="F4" s="2"/>
      <c r="G4" s="2"/>
      <c r="H4" s="2"/>
      <c r="I4" s="2"/>
      <c r="J4" s="2"/>
      <c r="K4" s="14">
        <v>12</v>
      </c>
    </row>
    <row r="5" spans="1:48" ht="12" customHeight="1" x14ac:dyDescent="0.2">
      <c r="A5" s="162"/>
      <c r="B5" s="69" t="s">
        <v>570</v>
      </c>
      <c r="C5" s="136" t="s">
        <v>571</v>
      </c>
      <c r="D5" s="84"/>
      <c r="E5" s="69" t="s">
        <v>572</v>
      </c>
      <c r="F5" s="2"/>
      <c r="G5" s="2"/>
      <c r="H5" s="2"/>
      <c r="I5" s="2"/>
      <c r="J5" s="2"/>
      <c r="K5" s="14">
        <v>12</v>
      </c>
    </row>
    <row r="6" spans="1:48" ht="12" customHeight="1" x14ac:dyDescent="0.2">
      <c r="A6" s="162"/>
      <c r="B6" s="69" t="s">
        <v>491</v>
      </c>
      <c r="C6" s="2"/>
      <c r="D6" s="84"/>
      <c r="E6" s="2"/>
      <c r="F6" s="2"/>
      <c r="G6" s="2"/>
      <c r="H6" s="2"/>
      <c r="I6" s="2"/>
      <c r="J6" s="2"/>
      <c r="K6" s="14">
        <v>12</v>
      </c>
    </row>
    <row r="7" spans="1:48" ht="12" customHeight="1" x14ac:dyDescent="0.2">
      <c r="A7" s="162"/>
      <c r="B7" s="2"/>
      <c r="C7" s="2"/>
      <c r="D7" s="84"/>
      <c r="E7" s="2"/>
      <c r="F7" s="2"/>
      <c r="G7" s="2"/>
      <c r="H7" s="2"/>
      <c r="I7" s="2"/>
      <c r="J7" s="2"/>
      <c r="K7" s="14">
        <v>12</v>
      </c>
    </row>
    <row r="8" spans="1:48" ht="12" customHeight="1" x14ac:dyDescent="0.2">
      <c r="A8" s="162"/>
      <c r="B8" s="69"/>
      <c r="C8" s="136" t="s">
        <v>573</v>
      </c>
      <c r="D8" s="84"/>
      <c r="E8" s="69" t="s">
        <v>574</v>
      </c>
      <c r="F8" s="2"/>
      <c r="G8" s="2"/>
      <c r="H8" s="2"/>
      <c r="I8" s="2"/>
      <c r="J8" s="2"/>
      <c r="K8" s="14">
        <v>12</v>
      </c>
      <c r="AE8" s="97"/>
      <c r="AO8" s="96"/>
    </row>
    <row r="9" spans="1:48" ht="12" customHeight="1" x14ac:dyDescent="0.2">
      <c r="A9" s="162"/>
      <c r="B9" s="69"/>
      <c r="C9" s="2"/>
      <c r="D9" s="84"/>
      <c r="E9" s="2"/>
      <c r="F9" s="2"/>
      <c r="G9" s="2"/>
      <c r="H9" s="2"/>
      <c r="I9" s="2"/>
      <c r="J9" s="2"/>
      <c r="K9" s="14">
        <v>12</v>
      </c>
      <c r="AO9" s="96"/>
    </row>
    <row r="10" spans="1:48" ht="12" customHeight="1" x14ac:dyDescent="0.2">
      <c r="A10" s="162"/>
      <c r="B10" s="2"/>
      <c r="C10" s="2"/>
      <c r="D10" s="84"/>
      <c r="E10" s="2" t="s">
        <v>575</v>
      </c>
      <c r="F10" s="2"/>
      <c r="G10" s="2"/>
      <c r="H10" s="2"/>
      <c r="I10" s="2"/>
      <c r="J10" s="2"/>
      <c r="K10" s="14">
        <v>12</v>
      </c>
      <c r="AE10" s="96"/>
      <c r="AF10" s="96"/>
      <c r="AG10" s="96"/>
      <c r="AH10" s="96"/>
    </row>
    <row r="11" spans="1:48" ht="12" customHeight="1" x14ac:dyDescent="0.2">
      <c r="A11" s="162"/>
      <c r="B11" s="2"/>
      <c r="C11" s="2"/>
      <c r="D11" s="84"/>
      <c r="E11" s="2"/>
      <c r="F11" s="2"/>
      <c r="G11" s="2"/>
      <c r="H11" s="2"/>
      <c r="I11" s="2"/>
      <c r="J11" s="2"/>
      <c r="K11" s="14">
        <v>12</v>
      </c>
      <c r="AE11" s="96"/>
      <c r="AF11" s="96"/>
      <c r="AG11" s="96"/>
      <c r="AH11" s="96"/>
    </row>
    <row r="12" spans="1:48" ht="12" customHeight="1" x14ac:dyDescent="0.2">
      <c r="A12" s="162"/>
      <c r="B12" s="2"/>
      <c r="C12" s="2"/>
      <c r="D12" s="84"/>
      <c r="E12" s="2"/>
      <c r="F12" s="2"/>
      <c r="G12" s="2" t="s">
        <v>438</v>
      </c>
      <c r="H12" s="2" t="s">
        <v>576</v>
      </c>
      <c r="I12" s="2" t="s">
        <v>577</v>
      </c>
      <c r="J12" s="2"/>
      <c r="K12" s="14">
        <v>12</v>
      </c>
      <c r="AE12" s="96"/>
      <c r="AF12" s="96"/>
      <c r="AG12" s="96"/>
      <c r="AH12" s="96"/>
      <c r="AO12" s="96"/>
    </row>
    <row r="13" spans="1:48" ht="12" customHeight="1" x14ac:dyDescent="0.2">
      <c r="A13" s="162"/>
      <c r="B13" s="2"/>
      <c r="C13" s="2"/>
      <c r="D13" s="84"/>
      <c r="E13" s="85"/>
      <c r="F13" s="2"/>
      <c r="G13" s="2"/>
      <c r="H13" s="2"/>
      <c r="I13" s="2" t="s">
        <v>578</v>
      </c>
      <c r="J13" s="2"/>
      <c r="K13" s="14">
        <v>12</v>
      </c>
      <c r="AE13" s="96"/>
      <c r="AF13" s="96"/>
      <c r="AG13" s="96"/>
      <c r="AH13" s="96"/>
    </row>
    <row r="14" spans="1:48" ht="12" customHeight="1" x14ac:dyDescent="0.2">
      <c r="A14" s="162"/>
      <c r="B14" s="2"/>
      <c r="C14" s="2"/>
      <c r="D14" s="84"/>
      <c r="E14" s="186" t="s">
        <v>364</v>
      </c>
      <c r="F14" s="186"/>
      <c r="G14" s="2"/>
      <c r="H14" s="2"/>
      <c r="I14" s="2" t="s">
        <v>579</v>
      </c>
      <c r="J14" s="2"/>
      <c r="K14" s="14">
        <v>12</v>
      </c>
      <c r="AE14" s="96"/>
      <c r="AF14" s="96"/>
      <c r="AG14" s="96"/>
      <c r="AH14" s="96"/>
    </row>
    <row r="15" spans="1:48" ht="6.2" customHeight="1" x14ac:dyDescent="0.2">
      <c r="A15" s="162"/>
      <c r="B15" s="2"/>
      <c r="C15" s="2"/>
      <c r="D15" s="84"/>
      <c r="E15" s="186"/>
      <c r="F15" s="186"/>
      <c r="G15" s="2"/>
      <c r="H15" s="2"/>
      <c r="I15" s="2"/>
      <c r="J15" s="2"/>
      <c r="K15" s="14">
        <v>6</v>
      </c>
      <c r="AE15" s="96"/>
      <c r="AF15" s="96"/>
      <c r="AG15" s="96"/>
      <c r="AH15" s="96"/>
      <c r="AO15" s="96"/>
    </row>
    <row r="16" spans="1:48" ht="12" customHeight="1" x14ac:dyDescent="0.2">
      <c r="A16" s="162"/>
      <c r="B16" s="2"/>
      <c r="C16" s="2"/>
      <c r="D16" s="84"/>
      <c r="E16" s="2" t="s">
        <v>363</v>
      </c>
      <c r="F16" s="2"/>
      <c r="G16" s="105" t="s">
        <v>849</v>
      </c>
      <c r="H16" s="105" t="s">
        <v>850</v>
      </c>
      <c r="I16" s="105" t="s">
        <v>837</v>
      </c>
      <c r="J16" s="2"/>
      <c r="K16" s="14">
        <v>12</v>
      </c>
      <c r="AE16" s="97" t="s">
        <v>59</v>
      </c>
      <c r="AF16" s="96"/>
      <c r="AG16" s="96"/>
      <c r="AH16" s="96"/>
      <c r="AO16" s="96"/>
      <c r="AP16" s="96"/>
      <c r="AQ16" s="96"/>
    </row>
    <row r="17" spans="1:43" ht="12" customHeight="1" x14ac:dyDescent="0.2">
      <c r="A17" s="162"/>
      <c r="B17" s="2"/>
      <c r="C17" s="2"/>
      <c r="D17" s="84"/>
      <c r="E17" s="2" t="s">
        <v>580</v>
      </c>
      <c r="F17" s="2"/>
      <c r="G17" s="2"/>
      <c r="H17" s="2"/>
      <c r="I17" s="2"/>
      <c r="J17" s="2"/>
      <c r="K17" s="14">
        <v>12</v>
      </c>
      <c r="AE17" s="96"/>
      <c r="AF17" s="96"/>
      <c r="AG17" s="96"/>
      <c r="AH17" s="96"/>
      <c r="AO17" s="96"/>
    </row>
    <row r="18" spans="1:43" ht="6.2" customHeight="1" x14ac:dyDescent="0.2">
      <c r="A18" s="162"/>
      <c r="B18" s="2"/>
      <c r="C18" s="2"/>
      <c r="D18" s="84"/>
      <c r="E18" s="2"/>
      <c r="F18" s="2"/>
      <c r="G18" s="2"/>
      <c r="H18" s="2"/>
      <c r="I18" s="2"/>
      <c r="J18" s="2"/>
      <c r="K18" s="14">
        <v>6</v>
      </c>
      <c r="AE18" s="96"/>
      <c r="AF18" s="96"/>
      <c r="AG18" s="96"/>
      <c r="AH18" s="96"/>
      <c r="AO18" s="96"/>
    </row>
    <row r="19" spans="1:43" ht="12" customHeight="1" x14ac:dyDescent="0.2">
      <c r="A19" s="162"/>
      <c r="B19" s="2"/>
      <c r="C19" s="2"/>
      <c r="D19" s="84"/>
      <c r="E19" s="2" t="s">
        <v>581</v>
      </c>
      <c r="F19" s="2"/>
      <c r="G19" s="105" t="s">
        <v>836</v>
      </c>
      <c r="H19" s="105" t="s">
        <v>863</v>
      </c>
      <c r="I19" s="164" t="s">
        <v>837</v>
      </c>
      <c r="J19" s="2"/>
      <c r="K19" s="14">
        <v>12</v>
      </c>
      <c r="AF19" s="96"/>
      <c r="AG19" s="96"/>
      <c r="AH19" s="96"/>
      <c r="AO19" s="96"/>
      <c r="AP19" s="96"/>
      <c r="AQ19" s="96"/>
    </row>
    <row r="20" spans="1:43" ht="12" customHeight="1" x14ac:dyDescent="0.2">
      <c r="A20" s="162"/>
      <c r="B20" s="2"/>
      <c r="C20" s="2"/>
      <c r="D20" s="84"/>
      <c r="E20" s="2"/>
      <c r="F20" s="2"/>
      <c r="G20" s="2"/>
      <c r="H20" s="2"/>
      <c r="I20" s="2"/>
      <c r="J20" s="2"/>
      <c r="K20" s="14">
        <v>12</v>
      </c>
      <c r="AF20" s="96"/>
      <c r="AG20" s="96"/>
      <c r="AH20" s="96"/>
      <c r="AO20" s="96"/>
    </row>
    <row r="21" spans="1:43" ht="12" customHeight="1" x14ac:dyDescent="0.2">
      <c r="A21" s="162"/>
      <c r="B21" s="2"/>
      <c r="C21" s="2"/>
      <c r="D21" s="84"/>
      <c r="E21" s="2" t="s">
        <v>581</v>
      </c>
      <c r="F21" s="2"/>
      <c r="G21" s="105"/>
      <c r="H21" s="105"/>
      <c r="I21" s="105"/>
      <c r="J21" s="2"/>
      <c r="K21" s="14">
        <v>12</v>
      </c>
      <c r="AE21" s="96"/>
      <c r="AF21" s="96"/>
      <c r="AG21" s="96"/>
      <c r="AH21" s="96"/>
      <c r="AO21" s="96"/>
      <c r="AP21" s="96"/>
      <c r="AQ21" s="96"/>
    </row>
    <row r="22" spans="1:43" ht="12" customHeight="1" x14ac:dyDescent="0.2">
      <c r="A22" s="162"/>
      <c r="B22" s="2"/>
      <c r="C22" s="2"/>
      <c r="D22" s="84"/>
      <c r="E22" s="2"/>
      <c r="F22" s="2"/>
      <c r="G22" s="2"/>
      <c r="H22" s="2"/>
      <c r="I22" s="2"/>
      <c r="J22" s="2"/>
      <c r="K22" s="14">
        <v>12</v>
      </c>
      <c r="AE22" s="96"/>
      <c r="AF22" s="96"/>
      <c r="AG22" s="96"/>
      <c r="AH22" s="96"/>
      <c r="AO22" s="96"/>
    </row>
    <row r="23" spans="1:43" ht="12" customHeight="1" x14ac:dyDescent="0.2">
      <c r="A23" s="162"/>
      <c r="B23" s="2"/>
      <c r="C23" s="2"/>
      <c r="D23" s="84"/>
      <c r="E23" s="2" t="s">
        <v>581</v>
      </c>
      <c r="F23" s="2"/>
      <c r="G23" s="105"/>
      <c r="H23" s="105"/>
      <c r="I23" s="105"/>
      <c r="J23" s="2"/>
      <c r="K23" s="14">
        <v>12</v>
      </c>
      <c r="AE23" s="96"/>
      <c r="AF23" s="96"/>
      <c r="AG23" s="96"/>
      <c r="AH23" s="96"/>
      <c r="AO23" s="96"/>
      <c r="AP23" s="96"/>
      <c r="AQ23" s="96"/>
    </row>
    <row r="24" spans="1:43" ht="12" customHeight="1" x14ac:dyDescent="0.2">
      <c r="A24" s="162"/>
      <c r="B24" s="2"/>
      <c r="C24" s="2"/>
      <c r="D24" s="84"/>
      <c r="E24" s="2"/>
      <c r="F24" s="2"/>
      <c r="G24" s="2"/>
      <c r="H24" s="2"/>
      <c r="I24" s="2"/>
      <c r="J24" s="2"/>
      <c r="K24" s="14">
        <v>12</v>
      </c>
      <c r="AG24" s="96"/>
      <c r="AH24" s="96"/>
    </row>
    <row r="25" spans="1:43" ht="12" customHeight="1" x14ac:dyDescent="0.2">
      <c r="A25" s="162"/>
      <c r="B25" s="2"/>
      <c r="C25" s="2"/>
      <c r="D25" s="84"/>
      <c r="E25" s="2" t="s">
        <v>581</v>
      </c>
      <c r="F25" s="2"/>
      <c r="G25" s="105"/>
      <c r="H25" s="105"/>
      <c r="I25" s="105"/>
      <c r="J25" s="2"/>
      <c r="K25" s="14">
        <v>12</v>
      </c>
      <c r="AG25" s="96"/>
      <c r="AH25" s="96"/>
      <c r="AO25" s="96"/>
      <c r="AP25" s="96"/>
      <c r="AQ25" s="96"/>
    </row>
    <row r="26" spans="1:43" ht="12" customHeight="1" x14ac:dyDescent="0.2">
      <c r="A26" s="162"/>
      <c r="B26" s="2"/>
      <c r="C26" s="2"/>
      <c r="D26" s="84"/>
      <c r="E26" s="2"/>
      <c r="F26" s="2"/>
      <c r="G26" s="2"/>
      <c r="H26" s="2"/>
      <c r="I26" s="2"/>
      <c r="J26" s="2"/>
      <c r="K26" s="14">
        <v>12</v>
      </c>
      <c r="AG26" s="96"/>
      <c r="AH26" s="96"/>
      <c r="AO26" s="96"/>
    </row>
    <row r="27" spans="1:43" ht="12" customHeight="1" x14ac:dyDescent="0.2">
      <c r="A27" s="162"/>
      <c r="B27" s="2"/>
      <c r="C27" s="2"/>
      <c r="D27" s="84"/>
      <c r="E27" s="2" t="s">
        <v>581</v>
      </c>
      <c r="F27" s="2"/>
      <c r="G27" s="105"/>
      <c r="H27" s="105"/>
      <c r="I27" s="105"/>
      <c r="J27" s="2"/>
      <c r="K27" s="14">
        <v>12</v>
      </c>
      <c r="AG27" s="96"/>
      <c r="AH27" s="96"/>
      <c r="AO27" s="96"/>
      <c r="AP27" s="96"/>
      <c r="AQ27" s="96"/>
    </row>
    <row r="28" spans="1:43" ht="12" customHeight="1" x14ac:dyDescent="0.2">
      <c r="A28" s="162"/>
      <c r="B28" s="2"/>
      <c r="C28" s="2"/>
      <c r="D28" s="84"/>
      <c r="E28" s="2"/>
      <c r="F28" s="2"/>
      <c r="G28" s="2"/>
      <c r="H28" s="2"/>
      <c r="I28" s="2"/>
      <c r="J28" s="2"/>
      <c r="K28" s="14">
        <v>12</v>
      </c>
      <c r="AG28" s="96"/>
      <c r="AH28" s="96"/>
    </row>
    <row r="29" spans="1:43" ht="12" customHeight="1" x14ac:dyDescent="0.2">
      <c r="A29" s="162"/>
      <c r="B29" s="2"/>
      <c r="C29" s="136" t="s">
        <v>582</v>
      </c>
      <c r="D29" s="84"/>
      <c r="E29" s="69" t="s">
        <v>583</v>
      </c>
      <c r="F29" s="2"/>
      <c r="G29" s="2"/>
      <c r="H29" s="2"/>
      <c r="I29" s="2"/>
      <c r="J29" s="2"/>
      <c r="K29" s="14">
        <v>12</v>
      </c>
      <c r="AG29" s="96"/>
      <c r="AH29" s="96"/>
    </row>
    <row r="30" spans="1:43" ht="12" customHeight="1" x14ac:dyDescent="0.2">
      <c r="A30" s="162"/>
      <c r="B30" s="2"/>
      <c r="C30" s="2"/>
      <c r="D30" s="84"/>
      <c r="E30" s="69"/>
      <c r="F30" s="2"/>
      <c r="G30" s="2"/>
      <c r="H30" s="2"/>
      <c r="I30" s="2"/>
      <c r="J30" s="2"/>
      <c r="K30" s="14">
        <v>12</v>
      </c>
      <c r="AG30" s="96"/>
      <c r="AH30" s="96"/>
      <c r="AO30" s="96"/>
    </row>
    <row r="31" spans="1:43" ht="12" customHeight="1" x14ac:dyDescent="0.2">
      <c r="A31" s="162"/>
      <c r="B31" s="2"/>
      <c r="C31" s="2"/>
      <c r="D31" s="84"/>
      <c r="E31" s="2" t="s">
        <v>584</v>
      </c>
      <c r="F31" s="2"/>
      <c r="G31" s="2"/>
      <c r="H31" s="2"/>
      <c r="I31" s="2"/>
      <c r="J31" s="2"/>
      <c r="K31" s="14">
        <v>12</v>
      </c>
      <c r="AG31" s="96"/>
      <c r="AH31" s="96"/>
    </row>
    <row r="32" spans="1:43" ht="12" customHeight="1" x14ac:dyDescent="0.2">
      <c r="A32" s="162"/>
      <c r="B32" s="2"/>
      <c r="C32" s="2"/>
      <c r="D32" s="84"/>
      <c r="E32" s="2"/>
      <c r="F32" s="2"/>
      <c r="G32" s="2"/>
      <c r="H32" s="2"/>
      <c r="I32" s="2"/>
      <c r="J32" s="2"/>
      <c r="K32" s="14">
        <v>12</v>
      </c>
      <c r="AG32" s="96"/>
      <c r="AH32" s="96"/>
      <c r="AO32" s="96"/>
    </row>
    <row r="33" spans="1:43" ht="12" customHeight="1" x14ac:dyDescent="0.2">
      <c r="A33" s="162"/>
      <c r="B33" s="2"/>
      <c r="C33" s="2"/>
      <c r="D33" s="84"/>
      <c r="E33" s="2" t="s">
        <v>438</v>
      </c>
      <c r="F33" s="2"/>
      <c r="G33" s="2"/>
      <c r="H33" s="2" t="s">
        <v>576</v>
      </c>
      <c r="I33" s="2" t="s">
        <v>577</v>
      </c>
      <c r="J33" s="2"/>
      <c r="K33" s="14">
        <v>12</v>
      </c>
      <c r="AG33" s="96"/>
      <c r="AH33" s="96"/>
    </row>
    <row r="34" spans="1:43" ht="12" customHeight="1" x14ac:dyDescent="0.2">
      <c r="A34" s="162"/>
      <c r="B34" s="2"/>
      <c r="C34" s="2"/>
      <c r="D34" s="84"/>
      <c r="E34" s="2"/>
      <c r="F34" s="2"/>
      <c r="G34" s="2"/>
      <c r="H34" s="2"/>
      <c r="I34" s="2" t="s">
        <v>578</v>
      </c>
      <c r="J34" s="2"/>
      <c r="K34" s="14">
        <v>12</v>
      </c>
      <c r="AG34" s="96"/>
      <c r="AH34" s="96"/>
    </row>
    <row r="35" spans="1:43" ht="12" customHeight="1" x14ac:dyDescent="0.2">
      <c r="A35" s="162"/>
      <c r="B35" s="2"/>
      <c r="C35" s="2"/>
      <c r="D35" s="84"/>
      <c r="E35" s="2"/>
      <c r="F35" s="2"/>
      <c r="G35" s="2"/>
      <c r="H35" s="2"/>
      <c r="I35" s="2" t="s">
        <v>579</v>
      </c>
      <c r="J35" s="2"/>
      <c r="K35" s="14">
        <v>12</v>
      </c>
      <c r="AG35" s="96"/>
      <c r="AH35" s="96"/>
    </row>
    <row r="36" spans="1:43" ht="6.2" customHeight="1" x14ac:dyDescent="0.2">
      <c r="A36" s="162"/>
      <c r="B36" s="2"/>
      <c r="C36" s="2"/>
      <c r="D36" s="84"/>
      <c r="E36" s="2"/>
      <c r="F36" s="2"/>
      <c r="G36" s="2"/>
      <c r="H36" s="2"/>
      <c r="I36" s="2"/>
      <c r="J36" s="2"/>
      <c r="K36" s="14">
        <v>6</v>
      </c>
      <c r="AG36" s="96"/>
      <c r="AH36" s="96"/>
      <c r="AO36" s="96"/>
    </row>
    <row r="37" spans="1:43" ht="12" customHeight="1" x14ac:dyDescent="0.2">
      <c r="A37" s="162"/>
      <c r="B37" s="2"/>
      <c r="C37" s="2"/>
      <c r="D37" s="84"/>
      <c r="E37" s="179" t="s">
        <v>850</v>
      </c>
      <c r="F37" s="179"/>
      <c r="G37" s="179"/>
      <c r="H37" s="105" t="s">
        <v>836</v>
      </c>
      <c r="I37" s="105" t="s">
        <v>837</v>
      </c>
      <c r="J37" s="2"/>
      <c r="K37" s="14">
        <v>12</v>
      </c>
      <c r="AE37" s="159" t="s">
        <v>158</v>
      </c>
      <c r="AF37" s="96"/>
      <c r="AG37" s="96"/>
      <c r="AH37" s="96"/>
      <c r="AO37" s="96"/>
      <c r="AP37" s="96"/>
      <c r="AQ37" s="96"/>
    </row>
    <row r="38" spans="1:43" ht="12" customHeight="1" x14ac:dyDescent="0.2">
      <c r="A38" s="162"/>
      <c r="B38" s="2"/>
      <c r="C38" s="2"/>
      <c r="D38" s="84"/>
      <c r="E38" s="2"/>
      <c r="F38" s="2"/>
      <c r="G38" s="2"/>
      <c r="H38" s="2"/>
      <c r="I38" s="2"/>
      <c r="J38" s="2"/>
      <c r="K38" s="14">
        <v>12</v>
      </c>
      <c r="AE38" s="96"/>
      <c r="AF38" s="96"/>
      <c r="AG38" s="96"/>
      <c r="AH38" s="96"/>
    </row>
    <row r="39" spans="1:43" ht="12" customHeight="1" x14ac:dyDescent="0.2">
      <c r="A39" s="162"/>
      <c r="B39" s="2"/>
      <c r="C39" s="2"/>
      <c r="D39" s="84"/>
      <c r="E39" s="179"/>
      <c r="F39" s="179"/>
      <c r="G39" s="179"/>
      <c r="H39" s="105"/>
      <c r="I39" s="105"/>
      <c r="J39" s="2"/>
      <c r="K39" s="14">
        <v>12</v>
      </c>
      <c r="AO39" s="96"/>
      <c r="AP39" s="96"/>
      <c r="AQ39" s="96"/>
    </row>
    <row r="40" spans="1:43" ht="12" customHeight="1" x14ac:dyDescent="0.2">
      <c r="A40" s="162"/>
      <c r="B40" s="2"/>
      <c r="C40" s="2"/>
      <c r="D40" s="84"/>
      <c r="E40" s="2"/>
      <c r="F40" s="2"/>
      <c r="G40" s="2"/>
      <c r="H40" s="2"/>
      <c r="I40" s="2"/>
      <c r="J40" s="2"/>
      <c r="K40" s="14">
        <v>12</v>
      </c>
    </row>
    <row r="41" spans="1:43" ht="12" customHeight="1" x14ac:dyDescent="0.2">
      <c r="A41" s="162"/>
      <c r="B41" s="2"/>
      <c r="C41" s="2"/>
      <c r="D41" s="84"/>
      <c r="E41" s="179"/>
      <c r="F41" s="179"/>
      <c r="G41" s="179"/>
      <c r="H41" s="105"/>
      <c r="I41" s="105"/>
      <c r="J41" s="2"/>
      <c r="K41" s="14">
        <v>12</v>
      </c>
      <c r="AO41" s="96"/>
      <c r="AP41" s="96"/>
      <c r="AQ41" s="96"/>
    </row>
    <row r="42" spans="1:43" ht="12" customHeight="1" x14ac:dyDescent="0.2">
      <c r="A42" s="162"/>
      <c r="B42" s="2"/>
      <c r="C42" s="2"/>
      <c r="D42" s="84"/>
      <c r="E42" s="2"/>
      <c r="F42" s="2"/>
      <c r="G42" s="2"/>
      <c r="H42" s="2"/>
      <c r="I42" s="2"/>
      <c r="J42" s="2"/>
      <c r="K42" s="14">
        <v>12</v>
      </c>
    </row>
    <row r="43" spans="1:43" ht="12" customHeight="1" x14ac:dyDescent="0.2">
      <c r="A43" s="162"/>
      <c r="B43" s="2"/>
      <c r="C43" s="136" t="s">
        <v>585</v>
      </c>
      <c r="D43" s="84"/>
      <c r="E43" s="69" t="s">
        <v>586</v>
      </c>
      <c r="F43" s="2"/>
      <c r="G43" s="2"/>
      <c r="H43" s="2"/>
      <c r="I43" s="2"/>
      <c r="J43" s="2"/>
      <c r="K43" s="14">
        <v>12</v>
      </c>
    </row>
    <row r="44" spans="1:43" ht="12" customHeight="1" x14ac:dyDescent="0.2">
      <c r="A44" s="162"/>
      <c r="B44" s="2"/>
      <c r="C44" s="2"/>
      <c r="D44" s="84"/>
      <c r="E44" s="2"/>
      <c r="F44" s="2"/>
      <c r="G44" s="2"/>
      <c r="H44" s="2"/>
      <c r="I44" s="2"/>
      <c r="J44" s="2"/>
      <c r="K44" s="14">
        <v>12</v>
      </c>
    </row>
    <row r="45" spans="1:43" ht="48" customHeight="1" x14ac:dyDescent="0.2">
      <c r="A45" s="162"/>
      <c r="B45" s="2"/>
      <c r="C45" s="2"/>
      <c r="D45" s="84"/>
      <c r="E45" s="171" t="s">
        <v>888</v>
      </c>
      <c r="F45" s="170"/>
      <c r="G45" s="170"/>
      <c r="H45" s="170"/>
      <c r="I45" s="170"/>
      <c r="J45" s="2"/>
      <c r="K45" s="14">
        <v>48</v>
      </c>
      <c r="AE45" s="97" t="s">
        <v>32</v>
      </c>
      <c r="AO45" s="96"/>
    </row>
    <row r="46" spans="1:43" ht="12" customHeight="1" x14ac:dyDescent="0.2">
      <c r="A46" s="162"/>
      <c r="B46" s="2"/>
      <c r="C46" s="2"/>
      <c r="D46" s="84"/>
      <c r="E46" s="2"/>
      <c r="F46" s="2"/>
      <c r="G46" s="2"/>
      <c r="H46" s="2"/>
      <c r="I46" s="2"/>
      <c r="J46" s="2"/>
      <c r="K46" s="14">
        <v>12</v>
      </c>
    </row>
    <row r="47" spans="1:43" ht="12" customHeight="1" x14ac:dyDescent="0.2">
      <c r="A47" s="162"/>
      <c r="B47" s="2"/>
      <c r="C47" s="136" t="s">
        <v>587</v>
      </c>
      <c r="D47" s="84"/>
      <c r="E47" s="69" t="s">
        <v>405</v>
      </c>
      <c r="F47" s="2"/>
      <c r="G47" s="2"/>
      <c r="H47" s="2"/>
      <c r="I47" s="2"/>
      <c r="J47" s="2"/>
      <c r="K47" s="14">
        <v>12</v>
      </c>
    </row>
    <row r="48" spans="1:43" ht="12" customHeight="1" x14ac:dyDescent="0.2">
      <c r="A48" s="162"/>
      <c r="B48" s="2"/>
      <c r="C48" s="2"/>
      <c r="D48" s="84"/>
      <c r="E48" s="2"/>
      <c r="F48" s="2"/>
      <c r="G48" s="2"/>
      <c r="H48" s="2"/>
      <c r="I48" s="2"/>
      <c r="J48" s="2"/>
      <c r="K48" s="14">
        <v>12</v>
      </c>
    </row>
    <row r="49" spans="1:31" ht="12" customHeight="1" x14ac:dyDescent="0.2">
      <c r="A49" s="162"/>
      <c r="B49" s="2"/>
      <c r="C49" s="2"/>
      <c r="D49" s="84"/>
      <c r="E49" s="2" t="s">
        <v>588</v>
      </c>
      <c r="F49" s="2"/>
      <c r="G49" s="2"/>
      <c r="H49" s="2"/>
      <c r="I49" s="2"/>
      <c r="J49" s="2"/>
      <c r="K49" s="14">
        <v>12</v>
      </c>
    </row>
    <row r="50" spans="1:31" ht="12" customHeight="1" x14ac:dyDescent="0.2">
      <c r="A50" s="162"/>
      <c r="B50" s="2"/>
      <c r="C50" s="2"/>
      <c r="D50" s="84"/>
      <c r="E50" s="2"/>
      <c r="F50" s="2"/>
      <c r="G50" s="2"/>
      <c r="H50" s="2"/>
      <c r="I50" s="2"/>
      <c r="J50" s="2"/>
      <c r="K50" s="14">
        <v>12</v>
      </c>
    </row>
    <row r="51" spans="1:31" ht="12" customHeight="1" x14ac:dyDescent="0.2">
      <c r="A51" s="162"/>
      <c r="B51" s="2"/>
      <c r="C51" s="2"/>
      <c r="D51" s="84"/>
      <c r="E51" s="2"/>
      <c r="F51" s="2"/>
      <c r="G51" s="2"/>
      <c r="H51" s="2"/>
      <c r="I51" s="2"/>
      <c r="J51" s="2"/>
      <c r="K51" s="14">
        <v>12</v>
      </c>
    </row>
    <row r="52" spans="1:31" ht="12" customHeight="1" x14ac:dyDescent="0.2">
      <c r="A52" s="162"/>
      <c r="B52" s="2"/>
      <c r="C52" s="2"/>
      <c r="D52" s="84"/>
      <c r="E52" s="2"/>
      <c r="F52" s="2"/>
      <c r="G52" s="2"/>
      <c r="H52" s="2"/>
      <c r="I52" s="2"/>
      <c r="J52" s="2"/>
      <c r="K52" s="14">
        <v>12</v>
      </c>
    </row>
    <row r="53" spans="1:31" ht="12" customHeight="1" x14ac:dyDescent="0.2">
      <c r="A53" s="162"/>
      <c r="B53" s="2"/>
      <c r="C53" s="2"/>
      <c r="D53" s="84"/>
      <c r="E53" s="2"/>
      <c r="F53" s="2"/>
      <c r="G53" s="2"/>
      <c r="H53" s="2"/>
      <c r="I53" s="2"/>
      <c r="J53" s="2"/>
      <c r="K53" s="14">
        <v>12</v>
      </c>
    </row>
    <row r="54" spans="1:31" ht="12" customHeight="1" x14ac:dyDescent="0.2">
      <c r="A54" s="162"/>
      <c r="B54" s="2"/>
      <c r="C54" s="2"/>
      <c r="D54" s="84"/>
      <c r="E54" s="2"/>
      <c r="F54" s="2"/>
      <c r="G54" s="2"/>
      <c r="H54" s="2"/>
      <c r="I54" s="2"/>
      <c r="J54" s="2"/>
      <c r="K54" s="14">
        <v>12</v>
      </c>
    </row>
    <row r="55" spans="1:31" ht="17.100000000000001" customHeight="1" x14ac:dyDescent="0.2">
      <c r="A55" s="162"/>
      <c r="B55" s="2"/>
      <c r="C55" s="2"/>
      <c r="D55" s="84"/>
      <c r="E55" s="2"/>
      <c r="F55" s="2"/>
      <c r="G55" s="2"/>
      <c r="H55" s="2"/>
      <c r="I55" s="2"/>
      <c r="J55" s="2"/>
      <c r="K55" s="14">
        <v>17</v>
      </c>
    </row>
    <row r="56" spans="1:31" ht="15" customHeight="1" x14ac:dyDescent="0.2">
      <c r="A56" s="162"/>
      <c r="B56" s="2"/>
      <c r="C56" s="2"/>
      <c r="D56" s="2"/>
      <c r="E56" s="82"/>
      <c r="F56" s="88"/>
      <c r="G56" s="88"/>
      <c r="H56" s="88"/>
      <c r="I56" s="88"/>
      <c r="J56" s="2"/>
      <c r="K56" s="14">
        <v>15</v>
      </c>
      <c r="AE56" s="97" t="s">
        <v>25</v>
      </c>
    </row>
    <row r="57" spans="1:31" ht="15" customHeight="1" x14ac:dyDescent="0.2">
      <c r="A57" s="162"/>
      <c r="B57" s="2"/>
      <c r="C57" s="2"/>
      <c r="D57" s="2"/>
      <c r="E57" s="83" t="s">
        <v>401</v>
      </c>
      <c r="F57" s="68"/>
      <c r="G57" s="68"/>
      <c r="H57" s="68"/>
      <c r="I57" s="68"/>
      <c r="J57" s="2"/>
      <c r="K57" s="14">
        <v>15</v>
      </c>
      <c r="AE57" s="148"/>
    </row>
    <row r="58" spans="1:31" ht="30" customHeight="1" x14ac:dyDescent="0.2">
      <c r="A58" s="162"/>
      <c r="B58" s="2"/>
      <c r="C58" s="2"/>
      <c r="D58" s="2"/>
      <c r="E58" s="185">
        <f>IF(AE57="",IF('01'!AE29="","",'01'!AE29),AE57)</f>
        <v>41334</v>
      </c>
      <c r="F58" s="185"/>
      <c r="G58" s="2"/>
      <c r="H58" s="2"/>
      <c r="I58" s="2"/>
      <c r="J58" s="2"/>
      <c r="K58" s="14">
        <v>30</v>
      </c>
    </row>
    <row r="59" spans="1:31" ht="15" customHeight="1" x14ac:dyDescent="0.2">
      <c r="A59" s="162"/>
      <c r="B59" s="2"/>
      <c r="C59" s="2"/>
      <c r="D59" s="2"/>
      <c r="E59" s="79">
        <v>5</v>
      </c>
      <c r="F59" s="67"/>
      <c r="G59" s="67"/>
      <c r="H59" s="67"/>
      <c r="I59" s="67" t="str">
        <f>Inhalt!$AB$3</f>
        <v>Aegerter &amp; Bosshardt AG, Basel    © sia / dg-informatik 1012 5.0.0-1132</v>
      </c>
      <c r="J59" s="2"/>
      <c r="K59" s="14">
        <v>15</v>
      </c>
      <c r="L59" s="14">
        <f>SUM(K2:K59)</f>
        <v>746</v>
      </c>
    </row>
    <row r="60" spans="1:31" ht="15" customHeight="1" x14ac:dyDescent="0.2">
      <c r="A60" s="162" t="s">
        <v>442</v>
      </c>
      <c r="B60" s="2"/>
      <c r="C60" s="2"/>
      <c r="D60" s="2"/>
      <c r="E60" s="2"/>
      <c r="F60" s="2"/>
      <c r="G60" s="2"/>
      <c r="H60" s="2"/>
      <c r="I60" s="2"/>
      <c r="J60" s="2"/>
    </row>
    <row r="61" spans="1:31" hidden="1" x14ac:dyDescent="0.2">
      <c r="B61" s="14">
        <v>13.5</v>
      </c>
      <c r="C61" s="14">
        <v>3</v>
      </c>
      <c r="D61" s="14">
        <v>1</v>
      </c>
      <c r="E61" s="14">
        <v>1.5</v>
      </c>
      <c r="F61" s="14">
        <v>11</v>
      </c>
      <c r="G61" s="14">
        <v>17.5</v>
      </c>
      <c r="H61" s="14">
        <v>17.5</v>
      </c>
      <c r="I61" s="14">
        <v>20</v>
      </c>
    </row>
    <row r="62" spans="1:31" hidden="1" x14ac:dyDescent="0.2">
      <c r="I62" s="14">
        <f>SUM(B61:I61)</f>
        <v>85</v>
      </c>
    </row>
  </sheetData>
  <sheetProtection password="D721" sheet="1" objects="1" scenarios="1" selectLockedCells="1"/>
  <mergeCells count="6">
    <mergeCell ref="E58:F58"/>
    <mergeCell ref="E14:F15"/>
    <mergeCell ref="E45:I45"/>
    <mergeCell ref="E37:G37"/>
    <mergeCell ref="E39:G39"/>
    <mergeCell ref="E41:G41"/>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pageSetUpPr autoPageBreaks="0" fitToPage="1"/>
  </sheetPr>
  <dimension ref="A1:EZ51"/>
  <sheetViews>
    <sheetView showGridLines="0" showRowColHeaders="0" topLeftCell="A16" zoomScaleNormal="100" zoomScaleSheetLayoutView="75" workbookViewId="0">
      <selection activeCell="K28" sqref="K28"/>
    </sheetView>
  </sheetViews>
  <sheetFormatPr baseColWidth="10" defaultColWidth="9.7109375" defaultRowHeight="12" x14ac:dyDescent="0.2"/>
  <cols>
    <col min="1" max="1" width="1.7109375" style="14" customWidth="1"/>
    <col min="2" max="2" width="14.28515625" style="14" customWidth="1"/>
    <col min="3" max="3" width="3.7109375" style="14" customWidth="1"/>
    <col min="4" max="5" width="2.28515625" style="14" customWidth="1"/>
    <col min="6" max="6" width="13.7109375" style="14" customWidth="1"/>
    <col min="7" max="7" width="1.7109375" style="14" customWidth="1"/>
    <col min="8" max="8" width="2.28515625" style="14" customWidth="1"/>
    <col min="9" max="9" width="13.7109375" style="14" customWidth="1"/>
    <col min="10" max="10" width="4.7109375" style="14" customWidth="1"/>
    <col min="11" max="11" width="12.7109375" style="14" customWidth="1"/>
    <col min="12" max="12" width="2.28515625" style="14" customWidth="1"/>
    <col min="13" max="13" width="4.7109375" style="14" customWidth="1"/>
    <col min="14" max="14" width="12.7109375" style="14" customWidth="1"/>
    <col min="15" max="15" width="5" style="14" customWidth="1"/>
    <col min="16" max="17" width="4.7109375" style="14" hidden="1" customWidth="1"/>
    <col min="18"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c r="L1" s="2"/>
      <c r="M1" s="2"/>
      <c r="N1" s="2"/>
      <c r="O1" s="2" t="s">
        <v>442</v>
      </c>
      <c r="AF1" s="96"/>
      <c r="AK1" s="155"/>
      <c r="AO1" s="96"/>
      <c r="AP1" s="96"/>
      <c r="AQ1" s="96"/>
      <c r="AR1" s="96"/>
      <c r="AT1" s="141" t="s">
        <v>646</v>
      </c>
      <c r="AU1" s="96"/>
      <c r="AV1" s="96"/>
    </row>
    <row r="2" spans="1:48" ht="12" customHeight="1" x14ac:dyDescent="0.2">
      <c r="A2" s="162"/>
      <c r="B2" s="2"/>
      <c r="C2" s="92" t="s">
        <v>589</v>
      </c>
      <c r="D2" s="84"/>
      <c r="E2" s="69" t="s">
        <v>590</v>
      </c>
      <c r="F2" s="2"/>
      <c r="G2" s="2"/>
      <c r="H2" s="2"/>
      <c r="I2" s="2"/>
      <c r="J2" s="2"/>
      <c r="K2" s="2"/>
      <c r="L2" s="2"/>
      <c r="M2" s="2"/>
      <c r="N2" s="2"/>
      <c r="O2" s="2"/>
      <c r="P2" s="14">
        <v>12</v>
      </c>
    </row>
    <row r="3" spans="1:48" ht="12" customHeight="1" x14ac:dyDescent="0.2">
      <c r="A3" s="162"/>
      <c r="B3" s="2"/>
      <c r="C3" s="2"/>
      <c r="D3" s="84"/>
      <c r="E3" s="2"/>
      <c r="F3" s="2"/>
      <c r="G3" s="2"/>
      <c r="H3" s="2"/>
      <c r="I3" s="2"/>
      <c r="J3" s="2"/>
      <c r="K3" s="2"/>
      <c r="L3" s="2"/>
      <c r="M3" s="2"/>
      <c r="N3" s="2"/>
      <c r="O3" s="2"/>
      <c r="P3" s="14">
        <v>12</v>
      </c>
    </row>
    <row r="4" spans="1:48" ht="24.2" customHeight="1" x14ac:dyDescent="0.2">
      <c r="A4" s="162"/>
      <c r="B4" s="2"/>
      <c r="C4" s="2"/>
      <c r="D4" s="84"/>
      <c r="E4" s="182" t="s">
        <v>365</v>
      </c>
      <c r="F4" s="178"/>
      <c r="G4" s="178"/>
      <c r="H4" s="178"/>
      <c r="I4" s="178"/>
      <c r="J4" s="178"/>
      <c r="K4" s="178"/>
      <c r="L4" s="178"/>
      <c r="M4" s="178"/>
      <c r="N4" s="178"/>
      <c r="O4" s="2"/>
      <c r="P4" s="14">
        <v>24</v>
      </c>
    </row>
    <row r="5" spans="1:48" ht="3" customHeight="1" x14ac:dyDescent="0.2">
      <c r="A5" s="162"/>
      <c r="B5" s="2"/>
      <c r="C5" s="2"/>
      <c r="D5" s="84"/>
      <c r="E5" s="2"/>
      <c r="F5" s="2"/>
      <c r="G5" s="2"/>
      <c r="H5" s="2"/>
      <c r="I5" s="2"/>
      <c r="J5" s="2"/>
      <c r="K5" s="2"/>
      <c r="L5" s="2"/>
      <c r="M5" s="2"/>
      <c r="N5" s="2"/>
      <c r="O5" s="2"/>
      <c r="P5" s="14">
        <v>3</v>
      </c>
    </row>
    <row r="6" spans="1:48" ht="48" customHeight="1" x14ac:dyDescent="0.2">
      <c r="A6" s="162"/>
      <c r="B6" s="2"/>
      <c r="C6" s="2"/>
      <c r="D6" s="84"/>
      <c r="E6" s="170" t="s">
        <v>838</v>
      </c>
      <c r="F6" s="170"/>
      <c r="G6" s="170"/>
      <c r="H6" s="170"/>
      <c r="I6" s="170"/>
      <c r="J6" s="170"/>
      <c r="K6" s="170"/>
      <c r="L6" s="170"/>
      <c r="M6" s="170"/>
      <c r="N6" s="170"/>
      <c r="O6" s="2"/>
      <c r="P6" s="14">
        <v>48</v>
      </c>
      <c r="AE6" s="97" t="s">
        <v>32</v>
      </c>
      <c r="AO6" s="96"/>
    </row>
    <row r="7" spans="1:48" ht="12" customHeight="1" x14ac:dyDescent="0.2">
      <c r="A7" s="162"/>
      <c r="B7" s="2"/>
      <c r="C7" s="2"/>
      <c r="D7" s="84"/>
      <c r="E7" s="2"/>
      <c r="F7" s="2"/>
      <c r="G7" s="2"/>
      <c r="H7" s="2"/>
      <c r="I7" s="2"/>
      <c r="J7" s="2"/>
      <c r="K7" s="2"/>
      <c r="L7" s="2"/>
      <c r="M7" s="2"/>
      <c r="N7" s="2"/>
      <c r="O7" s="2"/>
      <c r="P7" s="14">
        <v>12</v>
      </c>
      <c r="AE7" s="97"/>
      <c r="AO7" s="96"/>
    </row>
    <row r="8" spans="1:48" ht="24.2" customHeight="1" x14ac:dyDescent="0.2">
      <c r="A8" s="162"/>
      <c r="B8" s="175" t="s">
        <v>368</v>
      </c>
      <c r="C8" s="124"/>
      <c r="D8" s="84"/>
      <c r="E8" s="182" t="s">
        <v>366</v>
      </c>
      <c r="F8" s="178"/>
      <c r="G8" s="178"/>
      <c r="H8" s="178"/>
      <c r="I8" s="178"/>
      <c r="J8" s="178"/>
      <c r="K8" s="178"/>
      <c r="L8" s="178"/>
      <c r="M8" s="178"/>
      <c r="N8" s="178"/>
      <c r="O8" s="2"/>
      <c r="P8" s="14">
        <v>24</v>
      </c>
      <c r="AO8" s="96"/>
    </row>
    <row r="9" spans="1:48" ht="12" customHeight="1" x14ac:dyDescent="0.2">
      <c r="A9" s="162"/>
      <c r="B9" s="177"/>
      <c r="C9" s="124"/>
      <c r="D9" s="84"/>
      <c r="E9" s="2"/>
      <c r="F9" s="2"/>
      <c r="G9" s="2"/>
      <c r="H9" s="2"/>
      <c r="I9" s="2"/>
      <c r="J9" s="2"/>
      <c r="K9" s="2"/>
      <c r="L9" s="2"/>
      <c r="M9" s="2"/>
      <c r="N9" s="2"/>
      <c r="O9" s="2"/>
      <c r="P9" s="14">
        <v>12</v>
      </c>
      <c r="AE9" s="96"/>
      <c r="AF9" s="96"/>
      <c r="AG9" s="96"/>
      <c r="AH9" s="96"/>
    </row>
    <row r="10" spans="1:48" ht="36" customHeight="1" x14ac:dyDescent="0.2">
      <c r="A10" s="162"/>
      <c r="B10" s="177"/>
      <c r="C10" s="124"/>
      <c r="D10" s="121" t="s">
        <v>397</v>
      </c>
      <c r="E10" s="86" t="str">
        <f>IF($AT$10=TRUE,CHAR(110),CHAR(111))</f>
        <v>o</v>
      </c>
      <c r="F10" s="182" t="s">
        <v>367</v>
      </c>
      <c r="G10" s="178"/>
      <c r="H10" s="178"/>
      <c r="I10" s="178"/>
      <c r="J10" s="178"/>
      <c r="K10" s="178"/>
      <c r="L10" s="178"/>
      <c r="M10" s="178"/>
      <c r="N10" s="178"/>
      <c r="O10" s="2"/>
      <c r="P10" s="14">
        <v>36</v>
      </c>
      <c r="AE10" s="96"/>
      <c r="AF10" s="96"/>
      <c r="AG10" s="96"/>
      <c r="AH10" s="96"/>
      <c r="AO10" s="96"/>
      <c r="AT10" s="76" t="b">
        <v>0</v>
      </c>
    </row>
    <row r="11" spans="1:48" ht="12" customHeight="1" x14ac:dyDescent="0.2">
      <c r="A11" s="162"/>
      <c r="B11" s="2"/>
      <c r="C11" s="2"/>
      <c r="D11" s="84"/>
      <c r="E11" s="2"/>
      <c r="F11" s="2"/>
      <c r="G11" s="2"/>
      <c r="H11" s="2"/>
      <c r="I11" s="2"/>
      <c r="J11" s="2"/>
      <c r="K11" s="2"/>
      <c r="L11" s="2"/>
      <c r="M11" s="2"/>
      <c r="N11" s="2"/>
      <c r="O11" s="2"/>
      <c r="P11" s="14">
        <v>12</v>
      </c>
      <c r="AE11" s="96"/>
      <c r="AF11" s="96"/>
      <c r="AG11" s="96"/>
      <c r="AH11" s="96"/>
      <c r="AO11" s="96"/>
    </row>
    <row r="12" spans="1:48" ht="48" customHeight="1" x14ac:dyDescent="0.2">
      <c r="A12" s="162"/>
      <c r="B12" s="2"/>
      <c r="C12" s="2"/>
      <c r="D12" s="121" t="s">
        <v>397</v>
      </c>
      <c r="E12" s="86" t="str">
        <f>IF($AT$12=TRUE,CHAR(110),CHAR(111))</f>
        <v>n</v>
      </c>
      <c r="F12" s="182" t="s">
        <v>369</v>
      </c>
      <c r="G12" s="178"/>
      <c r="H12" s="178"/>
      <c r="I12" s="178"/>
      <c r="J12" s="178"/>
      <c r="K12" s="178"/>
      <c r="L12" s="178"/>
      <c r="M12" s="178"/>
      <c r="N12" s="178"/>
      <c r="O12" s="2"/>
      <c r="P12" s="14">
        <v>48</v>
      </c>
      <c r="AE12" s="96"/>
      <c r="AF12" s="96"/>
      <c r="AG12" s="96"/>
      <c r="AH12" s="96"/>
      <c r="AO12" s="96"/>
      <c r="AT12" s="76" t="b">
        <v>1</v>
      </c>
    </row>
    <row r="13" spans="1:48" ht="6.2" customHeight="1" x14ac:dyDescent="0.2">
      <c r="A13" s="162"/>
      <c r="B13" s="2"/>
      <c r="C13" s="2"/>
      <c r="D13" s="84"/>
      <c r="E13" s="2"/>
      <c r="F13" s="2"/>
      <c r="G13" s="2"/>
      <c r="H13" s="2"/>
      <c r="I13" s="2"/>
      <c r="J13" s="2"/>
      <c r="K13" s="2"/>
      <c r="L13" s="2"/>
      <c r="M13" s="2"/>
      <c r="N13" s="2"/>
      <c r="O13" s="2"/>
      <c r="P13" s="14">
        <v>6</v>
      </c>
      <c r="AE13" s="96"/>
      <c r="AF13" s="96"/>
      <c r="AG13" s="96"/>
      <c r="AH13" s="96"/>
    </row>
    <row r="14" spans="1:48" ht="12" customHeight="1" x14ac:dyDescent="0.2">
      <c r="A14" s="162"/>
      <c r="B14" s="2"/>
      <c r="C14" s="2"/>
      <c r="D14" s="84"/>
      <c r="E14" s="2"/>
      <c r="F14" s="2"/>
      <c r="G14" s="84" t="s">
        <v>397</v>
      </c>
      <c r="H14" s="86" t="str">
        <f>IF($AT$14=TRUE,CHAR(110),CHAR(111))</f>
        <v>n</v>
      </c>
      <c r="I14" s="2" t="s">
        <v>591</v>
      </c>
      <c r="J14" s="2"/>
      <c r="K14" s="2"/>
      <c r="L14" s="2"/>
      <c r="M14" s="2"/>
      <c r="N14" s="2"/>
      <c r="O14" s="2"/>
      <c r="P14" s="14">
        <v>12</v>
      </c>
      <c r="AE14" s="96"/>
      <c r="AF14" s="96"/>
      <c r="AG14" s="96"/>
      <c r="AH14" s="96"/>
      <c r="AO14" s="96"/>
      <c r="AT14" s="76" t="b">
        <v>1</v>
      </c>
    </row>
    <row r="15" spans="1:48" ht="6.2" customHeight="1" x14ac:dyDescent="0.2">
      <c r="A15" s="162"/>
      <c r="B15" s="2"/>
      <c r="C15" s="2"/>
      <c r="D15" s="84"/>
      <c r="E15" s="2"/>
      <c r="F15" s="2"/>
      <c r="G15" s="2"/>
      <c r="H15" s="2"/>
      <c r="I15" s="2"/>
      <c r="J15" s="2"/>
      <c r="K15" s="2"/>
      <c r="L15" s="2"/>
      <c r="M15" s="2"/>
      <c r="N15" s="2"/>
      <c r="O15" s="2"/>
      <c r="P15" s="14">
        <v>6</v>
      </c>
      <c r="AE15" s="96"/>
      <c r="AF15" s="96"/>
      <c r="AG15" s="96"/>
      <c r="AH15" s="96"/>
    </row>
    <row r="16" spans="1:48" ht="12" customHeight="1" x14ac:dyDescent="0.2">
      <c r="A16" s="162"/>
      <c r="B16" s="2"/>
      <c r="C16" s="2"/>
      <c r="D16" s="84"/>
      <c r="E16" s="2"/>
      <c r="F16" s="2"/>
      <c r="G16" s="84" t="s">
        <v>397</v>
      </c>
      <c r="H16" s="86" t="str">
        <f>IF($AT$16=TRUE,CHAR(110),CHAR(111))</f>
        <v>o</v>
      </c>
      <c r="I16" s="2" t="str">
        <f>"umgerechnet in "&amp;'01'!AE3</f>
        <v>umgerechnet in CHF</v>
      </c>
      <c r="J16" s="2"/>
      <c r="K16" s="2"/>
      <c r="L16" s="2"/>
      <c r="M16" s="2"/>
      <c r="N16" s="2"/>
      <c r="O16" s="2"/>
      <c r="P16" s="14">
        <v>12</v>
      </c>
      <c r="AG16" s="96"/>
      <c r="AH16" s="96"/>
      <c r="AO16" s="96"/>
      <c r="AT16" s="76" t="b">
        <v>0</v>
      </c>
    </row>
    <row r="17" spans="1:46" ht="12" customHeight="1" x14ac:dyDescent="0.2">
      <c r="A17" s="162"/>
      <c r="B17" s="2"/>
      <c r="C17" s="2"/>
      <c r="D17" s="84"/>
      <c r="E17" s="2"/>
      <c r="F17" s="2"/>
      <c r="G17" s="2"/>
      <c r="H17" s="2"/>
      <c r="I17" s="2"/>
      <c r="J17" s="2"/>
      <c r="K17" s="2"/>
      <c r="L17" s="2"/>
      <c r="M17" s="2"/>
      <c r="N17" s="2"/>
      <c r="O17" s="2"/>
      <c r="P17" s="14">
        <v>12</v>
      </c>
      <c r="AG17" s="96"/>
      <c r="AH17" s="96"/>
      <c r="AO17" s="99"/>
    </row>
    <row r="18" spans="1:46" ht="36" customHeight="1" x14ac:dyDescent="0.2">
      <c r="A18" s="162"/>
      <c r="B18" s="2"/>
      <c r="C18" s="2"/>
      <c r="D18" s="121" t="s">
        <v>397</v>
      </c>
      <c r="E18" s="86" t="str">
        <f>IF($AT$18=TRUE,CHAR(110),CHAR(111))</f>
        <v>o</v>
      </c>
      <c r="F18" s="182" t="s">
        <v>370</v>
      </c>
      <c r="G18" s="178"/>
      <c r="H18" s="178"/>
      <c r="I18" s="178"/>
      <c r="J18" s="178"/>
      <c r="K18" s="178"/>
      <c r="L18" s="178"/>
      <c r="M18" s="178"/>
      <c r="N18" s="178"/>
      <c r="O18" s="2"/>
      <c r="P18" s="14">
        <v>36</v>
      </c>
      <c r="AG18" s="96"/>
      <c r="AH18" s="96"/>
      <c r="AO18" s="96"/>
      <c r="AT18" s="76" t="b">
        <v>0</v>
      </c>
    </row>
    <row r="19" spans="1:46" ht="12" customHeight="1" x14ac:dyDescent="0.2">
      <c r="A19" s="162"/>
      <c r="B19" s="2"/>
      <c r="C19" s="2"/>
      <c r="D19" s="84"/>
      <c r="E19" s="2"/>
      <c r="F19" s="2"/>
      <c r="G19" s="2"/>
      <c r="H19" s="2"/>
      <c r="I19" s="2"/>
      <c r="J19" s="2"/>
      <c r="K19" s="2"/>
      <c r="L19" s="2"/>
      <c r="M19" s="2"/>
      <c r="N19" s="2"/>
      <c r="O19" s="2"/>
      <c r="P19" s="14">
        <v>12</v>
      </c>
      <c r="AG19" s="96"/>
      <c r="AH19" s="96"/>
    </row>
    <row r="20" spans="1:46" ht="36" customHeight="1" x14ac:dyDescent="0.2">
      <c r="A20" s="162"/>
      <c r="B20" s="2"/>
      <c r="C20" s="2"/>
      <c r="D20" s="84"/>
      <c r="E20" s="182" t="s">
        <v>371</v>
      </c>
      <c r="F20" s="178"/>
      <c r="G20" s="178"/>
      <c r="H20" s="178"/>
      <c r="I20" s="178"/>
      <c r="J20" s="178"/>
      <c r="K20" s="178"/>
      <c r="L20" s="178"/>
      <c r="M20" s="178"/>
      <c r="N20" s="178"/>
      <c r="O20" s="2"/>
      <c r="P20" s="14">
        <v>36</v>
      </c>
      <c r="AG20" s="96"/>
      <c r="AH20" s="96"/>
      <c r="AO20" s="96"/>
    </row>
    <row r="21" spans="1:46" ht="12" customHeight="1" x14ac:dyDescent="0.2">
      <c r="A21" s="162"/>
      <c r="B21" s="2"/>
      <c r="C21" s="2"/>
      <c r="D21" s="84"/>
      <c r="E21" s="2"/>
      <c r="F21" s="2"/>
      <c r="G21" s="2"/>
      <c r="H21" s="2"/>
      <c r="I21" s="2"/>
      <c r="J21" s="2"/>
      <c r="K21" s="2"/>
      <c r="L21" s="2"/>
      <c r="M21" s="2"/>
      <c r="N21" s="2"/>
      <c r="O21" s="2"/>
      <c r="P21" s="14">
        <v>12</v>
      </c>
      <c r="AG21" s="96"/>
      <c r="AH21" s="96"/>
    </row>
    <row r="22" spans="1:46" ht="12" customHeight="1" x14ac:dyDescent="0.2">
      <c r="A22" s="162"/>
      <c r="B22" s="69" t="s">
        <v>464</v>
      </c>
      <c r="C22" s="92" t="s">
        <v>594</v>
      </c>
      <c r="D22" s="84"/>
      <c r="E22" s="69" t="s">
        <v>410</v>
      </c>
      <c r="F22" s="2"/>
      <c r="G22" s="2"/>
      <c r="H22" s="2"/>
      <c r="I22" s="2"/>
      <c r="J22" s="2"/>
      <c r="K22" s="2"/>
      <c r="L22" s="2"/>
      <c r="M22" s="2"/>
      <c r="N22" s="2"/>
      <c r="O22" s="2"/>
      <c r="P22" s="14">
        <v>12</v>
      </c>
      <c r="AG22" s="96"/>
      <c r="AH22" s="96"/>
    </row>
    <row r="23" spans="1:46" ht="12" customHeight="1" x14ac:dyDescent="0.2">
      <c r="A23" s="162"/>
      <c r="B23" s="69" t="s">
        <v>409</v>
      </c>
      <c r="C23" s="2"/>
      <c r="D23" s="84"/>
      <c r="E23" s="2"/>
      <c r="F23" s="2"/>
      <c r="G23" s="2"/>
      <c r="H23" s="2"/>
      <c r="I23" s="2"/>
      <c r="J23" s="2"/>
      <c r="K23" s="2"/>
      <c r="L23" s="2"/>
      <c r="M23" s="2"/>
      <c r="N23" s="2"/>
      <c r="O23" s="2"/>
      <c r="P23" s="14">
        <v>12</v>
      </c>
      <c r="AG23" s="96"/>
      <c r="AH23" s="96"/>
    </row>
    <row r="24" spans="1:46" ht="12" customHeight="1" x14ac:dyDescent="0.2">
      <c r="A24" s="162"/>
      <c r="B24" s="2"/>
      <c r="C24" s="2"/>
      <c r="D24" s="84"/>
      <c r="E24" s="2" t="s">
        <v>595</v>
      </c>
      <c r="F24" s="2"/>
      <c r="G24" s="2"/>
      <c r="H24" s="2"/>
      <c r="I24" s="2"/>
      <c r="J24" s="179" t="s">
        <v>864</v>
      </c>
      <c r="K24" s="179"/>
      <c r="L24" s="179"/>
      <c r="M24" s="179"/>
      <c r="N24" s="179"/>
      <c r="O24" s="2"/>
      <c r="P24" s="14">
        <v>12</v>
      </c>
      <c r="AE24" s="97" t="s">
        <v>59</v>
      </c>
      <c r="AF24" s="96"/>
      <c r="AG24" s="96"/>
      <c r="AH24" s="96"/>
      <c r="AO24" s="96"/>
    </row>
    <row r="25" spans="1:46" ht="12" customHeight="1" x14ac:dyDescent="0.2">
      <c r="A25" s="162"/>
      <c r="B25" s="2"/>
      <c r="C25" s="2"/>
      <c r="D25" s="84"/>
      <c r="E25" s="2"/>
      <c r="F25" s="2"/>
      <c r="G25" s="2"/>
      <c r="H25" s="2"/>
      <c r="I25" s="2"/>
      <c r="J25" s="2"/>
      <c r="K25" s="2"/>
      <c r="L25" s="2"/>
      <c r="M25" s="2"/>
      <c r="N25" s="2"/>
      <c r="O25" s="2"/>
      <c r="P25" s="14">
        <v>12</v>
      </c>
      <c r="AE25" s="96"/>
      <c r="AF25" s="96"/>
      <c r="AG25" s="96"/>
      <c r="AH25" s="96"/>
    </row>
    <row r="26" spans="1:46" ht="12" customHeight="1" x14ac:dyDescent="0.2">
      <c r="A26" s="162"/>
      <c r="B26" s="2"/>
      <c r="C26" s="2"/>
      <c r="D26" s="84"/>
      <c r="E26" s="2"/>
      <c r="F26" s="2"/>
      <c r="G26" s="2"/>
      <c r="H26" s="2"/>
      <c r="I26" s="2"/>
      <c r="J26" s="2" t="s">
        <v>596</v>
      </c>
      <c r="K26" s="2"/>
      <c r="L26" s="2"/>
      <c r="M26" s="2" t="s">
        <v>597</v>
      </c>
      <c r="N26" s="2"/>
      <c r="O26" s="2"/>
      <c r="P26" s="14">
        <v>12</v>
      </c>
    </row>
    <row r="27" spans="1:46" ht="12" customHeight="1" x14ac:dyDescent="0.2">
      <c r="A27" s="162"/>
      <c r="B27" s="2"/>
      <c r="C27" s="2"/>
      <c r="D27" s="84"/>
      <c r="E27" s="2"/>
      <c r="F27" s="2"/>
      <c r="G27" s="2"/>
      <c r="H27" s="2"/>
      <c r="I27" s="2"/>
      <c r="J27" s="2"/>
      <c r="K27" s="2"/>
      <c r="L27" s="2"/>
      <c r="M27" s="2"/>
      <c r="N27" s="2"/>
      <c r="O27" s="2"/>
      <c r="P27" s="14">
        <v>12</v>
      </c>
      <c r="AO27" s="96"/>
    </row>
    <row r="28" spans="1:46" ht="12" customHeight="1" x14ac:dyDescent="0.2">
      <c r="A28" s="162"/>
      <c r="B28" s="2"/>
      <c r="C28" s="2"/>
      <c r="D28" s="84"/>
      <c r="E28" s="2" t="s">
        <v>598</v>
      </c>
      <c r="F28" s="2"/>
      <c r="G28" s="2"/>
      <c r="H28" s="2"/>
      <c r="I28" s="2"/>
      <c r="J28" s="2" t="str">
        <f>'01'!AE3</f>
        <v>CHF</v>
      </c>
      <c r="K28" s="106" t="s">
        <v>868</v>
      </c>
      <c r="L28" s="2"/>
      <c r="M28" s="2" t="str">
        <f>J28</f>
        <v>CHF</v>
      </c>
      <c r="N28" s="167" t="s">
        <v>865</v>
      </c>
      <c r="O28" s="2"/>
      <c r="P28" s="14">
        <v>12</v>
      </c>
      <c r="AO28" s="96"/>
      <c r="AP28" s="96"/>
    </row>
    <row r="29" spans="1:46" ht="12" customHeight="1" x14ac:dyDescent="0.2">
      <c r="A29" s="162"/>
      <c r="B29" s="2"/>
      <c r="C29" s="2"/>
      <c r="D29" s="84"/>
      <c r="E29" s="2"/>
      <c r="F29" s="2"/>
      <c r="G29" s="2"/>
      <c r="H29" s="2"/>
      <c r="I29" s="2"/>
      <c r="J29" s="2"/>
      <c r="K29" s="2"/>
      <c r="L29" s="2"/>
      <c r="M29" s="2"/>
      <c r="N29" s="2"/>
      <c r="O29" s="2"/>
      <c r="P29" s="14">
        <v>12</v>
      </c>
    </row>
    <row r="30" spans="1:46" ht="12" customHeight="1" x14ac:dyDescent="0.2">
      <c r="A30" s="162"/>
      <c r="B30" s="2"/>
      <c r="C30" s="2"/>
      <c r="D30" s="84"/>
      <c r="E30" s="2" t="s">
        <v>599</v>
      </c>
      <c r="F30" s="2"/>
      <c r="G30" s="2"/>
      <c r="H30" s="2"/>
      <c r="I30" s="2"/>
      <c r="J30" s="2" t="str">
        <f>J28</f>
        <v>CHF</v>
      </c>
      <c r="K30" s="106" t="s">
        <v>867</v>
      </c>
      <c r="L30" s="2"/>
      <c r="M30" s="2" t="str">
        <f>J28</f>
        <v>CHF</v>
      </c>
      <c r="N30" s="165" t="s">
        <v>865</v>
      </c>
      <c r="O30" s="2"/>
      <c r="P30" s="14">
        <v>12</v>
      </c>
      <c r="AO30" s="96"/>
      <c r="AP30" s="96"/>
    </row>
    <row r="31" spans="1:46" ht="12" customHeight="1" x14ac:dyDescent="0.2">
      <c r="A31" s="162"/>
      <c r="B31" s="2"/>
      <c r="C31" s="2"/>
      <c r="D31" s="84"/>
      <c r="E31" s="2"/>
      <c r="F31" s="2"/>
      <c r="G31" s="2"/>
      <c r="H31" s="2"/>
      <c r="I31" s="2"/>
      <c r="J31" s="2"/>
      <c r="K31" s="2"/>
      <c r="L31" s="2"/>
      <c r="M31" s="2"/>
      <c r="N31" s="2"/>
      <c r="O31" s="2"/>
      <c r="P31" s="14">
        <v>12</v>
      </c>
    </row>
    <row r="32" spans="1:46" ht="12" customHeight="1" x14ac:dyDescent="0.2">
      <c r="A32" s="162"/>
      <c r="B32" s="2"/>
      <c r="C32" s="2"/>
      <c r="D32" s="84"/>
      <c r="E32" s="2" t="s">
        <v>600</v>
      </c>
      <c r="F32" s="2"/>
      <c r="G32" s="2"/>
      <c r="H32" s="2"/>
      <c r="I32" s="2"/>
      <c r="J32" s="2" t="str">
        <f>J28</f>
        <v>CHF</v>
      </c>
      <c r="K32" s="106" t="s">
        <v>866</v>
      </c>
      <c r="L32" s="2"/>
      <c r="M32" s="2" t="str">
        <f>J28</f>
        <v>CHF</v>
      </c>
      <c r="N32" s="165" t="s">
        <v>865</v>
      </c>
      <c r="O32" s="2"/>
      <c r="P32" s="14">
        <v>12</v>
      </c>
      <c r="AO32" s="96"/>
      <c r="AP32" s="96"/>
    </row>
    <row r="33" spans="1:41" ht="12" customHeight="1" x14ac:dyDescent="0.2">
      <c r="A33" s="162"/>
      <c r="B33" s="2"/>
      <c r="C33" s="2"/>
      <c r="D33" s="84"/>
      <c r="E33" s="2"/>
      <c r="F33" s="2"/>
      <c r="G33" s="2"/>
      <c r="H33" s="2"/>
      <c r="I33" s="2"/>
      <c r="J33" s="2"/>
      <c r="K33" s="2"/>
      <c r="L33" s="2"/>
      <c r="M33" s="2"/>
      <c r="N33" s="2"/>
      <c r="O33" s="2"/>
      <c r="P33" s="14">
        <v>12</v>
      </c>
    </row>
    <row r="34" spans="1:41" ht="12" customHeight="1" x14ac:dyDescent="0.2">
      <c r="A34" s="162"/>
      <c r="B34" s="2"/>
      <c r="C34" s="92" t="s">
        <v>601</v>
      </c>
      <c r="D34" s="84"/>
      <c r="E34" s="69" t="s">
        <v>602</v>
      </c>
      <c r="F34" s="2"/>
      <c r="G34" s="2"/>
      <c r="H34" s="2"/>
      <c r="I34" s="2"/>
      <c r="J34" s="2"/>
      <c r="K34" s="2"/>
      <c r="L34" s="2"/>
      <c r="M34" s="2"/>
      <c r="N34" s="2"/>
      <c r="O34" s="2"/>
      <c r="P34" s="14">
        <v>12</v>
      </c>
    </row>
    <row r="35" spans="1:41" ht="12" customHeight="1" x14ac:dyDescent="0.2">
      <c r="A35" s="162"/>
      <c r="B35" s="2"/>
      <c r="C35" s="2"/>
      <c r="D35" s="84"/>
      <c r="E35" s="2"/>
      <c r="F35" s="2"/>
      <c r="G35" s="2"/>
      <c r="H35" s="2"/>
      <c r="I35" s="2"/>
      <c r="J35" s="2"/>
      <c r="K35" s="2"/>
      <c r="L35" s="2"/>
      <c r="M35" s="2"/>
      <c r="N35" s="2"/>
      <c r="O35" s="2"/>
      <c r="P35" s="14">
        <v>12</v>
      </c>
    </row>
    <row r="36" spans="1:41" ht="12" customHeight="1" x14ac:dyDescent="0.2">
      <c r="A36" s="162"/>
      <c r="B36" s="2"/>
      <c r="C36" s="2"/>
      <c r="D36" s="84"/>
      <c r="E36" s="2" t="s">
        <v>595</v>
      </c>
      <c r="F36" s="2"/>
      <c r="G36" s="2"/>
      <c r="H36" s="2"/>
      <c r="I36" s="2"/>
      <c r="J36" s="184" t="s">
        <v>839</v>
      </c>
      <c r="K36" s="179"/>
      <c r="L36" s="179"/>
      <c r="M36" s="179"/>
      <c r="N36" s="179"/>
      <c r="O36" s="2"/>
      <c r="P36" s="14">
        <v>12</v>
      </c>
      <c r="AO36" s="96"/>
    </row>
    <row r="37" spans="1:41" ht="12" customHeight="1" x14ac:dyDescent="0.2">
      <c r="A37" s="162"/>
      <c r="B37" s="2"/>
      <c r="C37" s="2"/>
      <c r="D37" s="84"/>
      <c r="E37" s="2"/>
      <c r="F37" s="2"/>
      <c r="G37" s="2"/>
      <c r="H37" s="2"/>
      <c r="I37" s="2"/>
      <c r="J37" s="2"/>
      <c r="K37" s="2"/>
      <c r="L37" s="2"/>
      <c r="M37" s="2"/>
      <c r="N37" s="2"/>
      <c r="O37" s="2"/>
      <c r="P37" s="14">
        <v>12</v>
      </c>
    </row>
    <row r="38" spans="1:41" ht="12" customHeight="1" x14ac:dyDescent="0.2">
      <c r="A38" s="162"/>
      <c r="B38" s="2"/>
      <c r="C38" s="2"/>
      <c r="D38" s="84"/>
      <c r="E38" s="2" t="s">
        <v>603</v>
      </c>
      <c r="F38" s="2"/>
      <c r="G38" s="2"/>
      <c r="H38" s="2"/>
      <c r="I38" s="2"/>
      <c r="J38" s="2" t="str">
        <f>J28</f>
        <v>CHF</v>
      </c>
      <c r="K38" s="106"/>
      <c r="L38" s="2"/>
      <c r="M38" s="2"/>
      <c r="N38" s="2"/>
      <c r="O38" s="2"/>
      <c r="P38" s="14">
        <v>12</v>
      </c>
      <c r="AO38" s="96"/>
    </row>
    <row r="39" spans="1:41" ht="12" customHeight="1" x14ac:dyDescent="0.2">
      <c r="A39" s="162"/>
      <c r="B39" s="2"/>
      <c r="C39" s="2"/>
      <c r="D39" s="84"/>
      <c r="E39" s="2"/>
      <c r="F39" s="2"/>
      <c r="G39" s="2"/>
      <c r="H39" s="2"/>
      <c r="I39" s="2"/>
      <c r="J39" s="2"/>
      <c r="K39" s="2"/>
      <c r="L39" s="2"/>
      <c r="M39" s="2"/>
      <c r="N39" s="2"/>
      <c r="O39" s="2"/>
      <c r="P39" s="14">
        <v>12</v>
      </c>
    </row>
    <row r="40" spans="1:41" ht="12" customHeight="1" x14ac:dyDescent="0.2">
      <c r="A40" s="162"/>
      <c r="B40" s="2"/>
      <c r="C40" s="2"/>
      <c r="D40" s="84"/>
      <c r="E40" s="2" t="s">
        <v>604</v>
      </c>
      <c r="F40" s="2"/>
      <c r="G40" s="2"/>
      <c r="H40" s="2"/>
      <c r="I40" s="2"/>
      <c r="J40" s="2" t="str">
        <f>J28</f>
        <v>CHF</v>
      </c>
      <c r="K40" s="106"/>
      <c r="L40" s="2"/>
      <c r="M40" s="2"/>
      <c r="N40" s="2"/>
      <c r="O40" s="2"/>
      <c r="P40" s="14">
        <v>12</v>
      </c>
      <c r="AO40" s="96"/>
    </row>
    <row r="41" spans="1:41" ht="12" customHeight="1" x14ac:dyDescent="0.2">
      <c r="A41" s="162"/>
      <c r="B41" s="2"/>
      <c r="C41" s="2"/>
      <c r="D41" s="84"/>
      <c r="E41" s="2"/>
      <c r="F41" s="2"/>
      <c r="G41" s="2"/>
      <c r="H41" s="2"/>
      <c r="I41" s="2"/>
      <c r="J41" s="2"/>
      <c r="K41" s="2"/>
      <c r="L41" s="2"/>
      <c r="M41" s="2"/>
      <c r="N41" s="2"/>
      <c r="O41" s="2"/>
      <c r="P41" s="14">
        <v>12</v>
      </c>
    </row>
    <row r="42" spans="1:41" ht="12" customHeight="1" x14ac:dyDescent="0.2">
      <c r="A42" s="162"/>
      <c r="B42" s="2"/>
      <c r="C42" s="2"/>
      <c r="D42" s="84"/>
      <c r="E42" s="2" t="s">
        <v>605</v>
      </c>
      <c r="F42" s="2"/>
      <c r="G42" s="2"/>
      <c r="H42" s="2"/>
      <c r="I42" s="2"/>
      <c r="J42" s="2" t="str">
        <f>J28</f>
        <v>CHF</v>
      </c>
      <c r="K42" s="106"/>
      <c r="L42" s="2"/>
      <c r="M42" s="2"/>
      <c r="N42" s="2"/>
      <c r="O42" s="2"/>
      <c r="P42" s="14">
        <v>12</v>
      </c>
      <c r="AO42" s="96"/>
    </row>
    <row r="43" spans="1:41" ht="12" customHeight="1" x14ac:dyDescent="0.2">
      <c r="A43" s="162"/>
      <c r="B43" s="2"/>
      <c r="C43" s="2"/>
      <c r="D43" s="84"/>
      <c r="E43" s="2"/>
      <c r="F43" s="2"/>
      <c r="G43" s="2"/>
      <c r="H43" s="2"/>
      <c r="I43" s="2"/>
      <c r="J43" s="2"/>
      <c r="K43" s="2"/>
      <c r="L43" s="2"/>
      <c r="M43" s="2"/>
      <c r="N43" s="2"/>
      <c r="O43" s="2"/>
      <c r="P43" s="14">
        <v>12</v>
      </c>
    </row>
    <row r="44" spans="1:41" ht="18" customHeight="1" x14ac:dyDescent="0.2">
      <c r="A44" s="162"/>
      <c r="B44" s="2"/>
      <c r="C44" s="2"/>
      <c r="D44" s="84"/>
      <c r="E44" s="2"/>
      <c r="F44" s="2"/>
      <c r="G44" s="2"/>
      <c r="H44" s="2"/>
      <c r="I44" s="2"/>
      <c r="J44" s="2"/>
      <c r="K44" s="2"/>
      <c r="L44" s="2"/>
      <c r="M44" s="2"/>
      <c r="N44" s="2"/>
      <c r="O44" s="2"/>
      <c r="P44" s="14">
        <v>18</v>
      </c>
    </row>
    <row r="45" spans="1:41" ht="15" customHeight="1" x14ac:dyDescent="0.2">
      <c r="A45" s="162"/>
      <c r="B45" s="2"/>
      <c r="C45" s="2"/>
      <c r="D45" s="2"/>
      <c r="E45" s="82" t="s">
        <v>398</v>
      </c>
      <c r="F45" s="82"/>
      <c r="G45" s="82"/>
      <c r="H45" s="82"/>
      <c r="I45" s="82"/>
      <c r="J45" s="82"/>
      <c r="K45" s="82"/>
      <c r="L45" s="82"/>
      <c r="M45" s="82"/>
      <c r="N45" s="82"/>
      <c r="O45" s="2"/>
      <c r="P45" s="14">
        <v>15</v>
      </c>
      <c r="AE45" s="97" t="s">
        <v>25</v>
      </c>
    </row>
    <row r="46" spans="1:41" ht="15" customHeight="1" x14ac:dyDescent="0.2">
      <c r="A46" s="162"/>
      <c r="B46" s="2"/>
      <c r="C46" s="2"/>
      <c r="D46" s="2"/>
      <c r="E46" s="83" t="s">
        <v>401</v>
      </c>
      <c r="F46" s="83"/>
      <c r="G46" s="83"/>
      <c r="H46" s="83"/>
      <c r="I46" s="83"/>
      <c r="J46" s="83"/>
      <c r="K46" s="83"/>
      <c r="L46" s="83"/>
      <c r="M46" s="83"/>
      <c r="N46" s="83"/>
      <c r="O46" s="2"/>
      <c r="P46" s="14">
        <v>15</v>
      </c>
      <c r="AE46" s="148"/>
    </row>
    <row r="47" spans="1:41" ht="30" customHeight="1" x14ac:dyDescent="0.2">
      <c r="A47" s="162"/>
      <c r="B47" s="2"/>
      <c r="C47" s="2"/>
      <c r="D47" s="2"/>
      <c r="E47" s="185">
        <f>IF(AE46="",IF('01'!AE29="","",'01'!AE29),AE46)</f>
        <v>41334</v>
      </c>
      <c r="F47" s="185"/>
      <c r="G47" s="2"/>
      <c r="H47" s="2"/>
      <c r="I47" s="2"/>
      <c r="J47" s="2"/>
      <c r="K47" s="2"/>
      <c r="L47" s="2"/>
      <c r="M47" s="2"/>
      <c r="N47" s="2"/>
      <c r="O47" s="2"/>
      <c r="P47" s="14">
        <v>30</v>
      </c>
    </row>
    <row r="48" spans="1:41" ht="15" customHeight="1" x14ac:dyDescent="0.2">
      <c r="A48" s="162"/>
      <c r="B48" s="2"/>
      <c r="C48" s="2"/>
      <c r="D48" s="2"/>
      <c r="E48" s="79">
        <v>6</v>
      </c>
      <c r="F48" s="67"/>
      <c r="G48" s="67"/>
      <c r="H48" s="67"/>
      <c r="I48" s="67"/>
      <c r="J48" s="67"/>
      <c r="K48" s="67"/>
      <c r="L48" s="67"/>
      <c r="M48" s="67"/>
      <c r="N48" s="67" t="str">
        <f>Inhalt!$AB$3</f>
        <v>Aegerter &amp; Bosshardt AG, Basel    © sia / dg-informatik 1012 5.0.0-1132</v>
      </c>
      <c r="O48" s="2"/>
      <c r="P48" s="14">
        <v>15</v>
      </c>
      <c r="Q48" s="14">
        <f>SUM(P2:P48)</f>
        <v>744</v>
      </c>
    </row>
    <row r="49" spans="1:15" ht="15" customHeight="1" x14ac:dyDescent="0.2">
      <c r="A49" s="162" t="s">
        <v>442</v>
      </c>
      <c r="B49" s="2"/>
      <c r="C49" s="2"/>
      <c r="D49" s="2"/>
      <c r="E49" s="2"/>
      <c r="F49" s="2"/>
      <c r="G49" s="2"/>
      <c r="H49" s="2"/>
      <c r="I49" s="2"/>
      <c r="J49" s="2"/>
      <c r="K49" s="2"/>
      <c r="L49" s="2"/>
      <c r="M49" s="2"/>
      <c r="N49" s="2"/>
      <c r="O49" s="2"/>
    </row>
    <row r="50" spans="1:15" hidden="1" x14ac:dyDescent="0.2">
      <c r="B50" s="14">
        <v>13.5</v>
      </c>
      <c r="C50" s="14">
        <v>3</v>
      </c>
      <c r="D50" s="14">
        <v>1.5</v>
      </c>
      <c r="E50" s="14">
        <v>1.5</v>
      </c>
      <c r="F50" s="14">
        <v>13</v>
      </c>
      <c r="G50" s="14">
        <v>1</v>
      </c>
      <c r="H50" s="14">
        <v>1.5</v>
      </c>
      <c r="I50" s="14">
        <v>13</v>
      </c>
      <c r="J50" s="14">
        <v>4</v>
      </c>
      <c r="K50" s="14">
        <v>12</v>
      </c>
      <c r="L50" s="14">
        <v>1.5</v>
      </c>
      <c r="M50" s="14">
        <v>4</v>
      </c>
      <c r="N50" s="14">
        <v>12</v>
      </c>
    </row>
    <row r="51" spans="1:15" hidden="1" x14ac:dyDescent="0.2">
      <c r="N51" s="14">
        <f>SUM(B50:N50)</f>
        <v>81.5</v>
      </c>
    </row>
  </sheetData>
  <sheetProtection password="D721" sheet="1" objects="1" scenarios="1" selectLockedCells="1"/>
  <mergeCells count="11">
    <mergeCell ref="E47:F47"/>
    <mergeCell ref="E4:N4"/>
    <mergeCell ref="E8:N8"/>
    <mergeCell ref="F10:N10"/>
    <mergeCell ref="B8:B10"/>
    <mergeCell ref="J24:N24"/>
    <mergeCell ref="E6:N6"/>
    <mergeCell ref="J36:N36"/>
    <mergeCell ref="F12:N12"/>
    <mergeCell ref="F18:N18"/>
    <mergeCell ref="E20:N20"/>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locked="0" defaultSize="0" print="0" autoFill="0" autoLine="0" autoPict="0">
                <anchor moveWithCells="1">
                  <from>
                    <xdr:col>29</xdr:col>
                    <xdr:colOff>161925</xdr:colOff>
                    <xdr:row>8</xdr:row>
                    <xdr:rowOff>104775</xdr:rowOff>
                  </from>
                  <to>
                    <xdr:col>31</xdr:col>
                    <xdr:colOff>857250</xdr:colOff>
                    <xdr:row>9</xdr:row>
                    <xdr:rowOff>190500</xdr:rowOff>
                  </to>
                </anchor>
              </controlPr>
            </control>
          </mc:Choice>
        </mc:AlternateContent>
        <mc:AlternateContent xmlns:mc="http://schemas.openxmlformats.org/markup-compatibility/2006">
          <mc:Choice Requires="x14">
            <control shapeId="6146" r:id="rId5" name="Check Box 2">
              <controlPr locked="0" defaultSize="0" print="0" autoFill="0" autoLine="0" autoPict="0">
                <anchor moveWithCells="1">
                  <from>
                    <xdr:col>29</xdr:col>
                    <xdr:colOff>161925</xdr:colOff>
                    <xdr:row>10</xdr:row>
                    <xdr:rowOff>95250</xdr:rowOff>
                  </from>
                  <to>
                    <xdr:col>32</xdr:col>
                    <xdr:colOff>381000</xdr:colOff>
                    <xdr:row>11</xdr:row>
                    <xdr:rowOff>200025</xdr:rowOff>
                  </to>
                </anchor>
              </controlPr>
            </control>
          </mc:Choice>
        </mc:AlternateContent>
        <mc:AlternateContent xmlns:mc="http://schemas.openxmlformats.org/markup-compatibility/2006">
          <mc:Choice Requires="x14">
            <control shapeId="6147" r:id="rId6" name="Check Box 3">
              <controlPr locked="0" defaultSize="0" print="0" autoFill="0" autoLine="0" autoPict="0">
                <anchor moveWithCells="1">
                  <from>
                    <xdr:col>29</xdr:col>
                    <xdr:colOff>171450</xdr:colOff>
                    <xdr:row>12</xdr:row>
                    <xdr:rowOff>28575</xdr:rowOff>
                  </from>
                  <to>
                    <xdr:col>31</xdr:col>
                    <xdr:colOff>514350</xdr:colOff>
                    <xdr:row>14</xdr:row>
                    <xdr:rowOff>38100</xdr:rowOff>
                  </to>
                </anchor>
              </controlPr>
            </control>
          </mc:Choice>
        </mc:AlternateContent>
        <mc:AlternateContent xmlns:mc="http://schemas.openxmlformats.org/markup-compatibility/2006">
          <mc:Choice Requires="x14">
            <control shapeId="6148" r:id="rId7" name="Check Box 4">
              <controlPr locked="0" defaultSize="0" print="0" autoFill="0" autoLine="0" autoPict="0">
                <anchor moveWithCells="1">
                  <from>
                    <xdr:col>29</xdr:col>
                    <xdr:colOff>171450</xdr:colOff>
                    <xdr:row>14</xdr:row>
                    <xdr:rowOff>28575</xdr:rowOff>
                  </from>
                  <to>
                    <xdr:col>31</xdr:col>
                    <xdr:colOff>495300</xdr:colOff>
                    <xdr:row>16</xdr:row>
                    <xdr:rowOff>38100</xdr:rowOff>
                  </to>
                </anchor>
              </controlPr>
            </control>
          </mc:Choice>
        </mc:AlternateContent>
        <mc:AlternateContent xmlns:mc="http://schemas.openxmlformats.org/markup-compatibility/2006">
          <mc:Choice Requires="x14">
            <control shapeId="6149" r:id="rId8" name="Check Box 5">
              <controlPr locked="0" defaultSize="0" print="0" autoFill="0" autoLine="0" autoPict="0">
                <anchor moveWithCells="1">
                  <from>
                    <xdr:col>29</xdr:col>
                    <xdr:colOff>171450</xdr:colOff>
                    <xdr:row>16</xdr:row>
                    <xdr:rowOff>95250</xdr:rowOff>
                  </from>
                  <to>
                    <xdr:col>31</xdr:col>
                    <xdr:colOff>600075</xdr:colOff>
                    <xdr:row>17</xdr:row>
                    <xdr:rowOff>180975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pageSetUpPr autoPageBreaks="0" fitToPage="1"/>
  </sheetPr>
  <dimension ref="A1:EZ53"/>
  <sheetViews>
    <sheetView showGridLines="0" showRowColHeaders="0" topLeftCell="A10" zoomScaleNormal="100" zoomScaleSheetLayoutView="75" workbookViewId="0">
      <selection activeCell="E24" sqref="E24:G24"/>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33.7109375" style="14" customWidth="1"/>
    <col min="7" max="7" width="35.28515625" style="14" customWidth="1"/>
    <col min="8" max="8" width="5" style="14" customWidth="1"/>
    <col min="9" max="10" width="4.7109375" style="14" hidden="1" customWidth="1"/>
    <col min="11" max="29" width="9.7109375" style="14" hidden="1" customWidth="1"/>
    <col min="30" max="30" width="2.7109375" style="14" customWidth="1"/>
    <col min="31" max="31" width="9.7109375" style="100" customWidth="1"/>
    <col min="32" max="32" width="11.42578125" style="14" customWidth="1"/>
    <col min="33" max="33" width="10.28515625" style="14" customWidth="1"/>
    <col min="34"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51" ht="39.950000000000003" customHeight="1" x14ac:dyDescent="0.2">
      <c r="A1" s="163"/>
      <c r="B1" s="2"/>
      <c r="C1" s="2"/>
      <c r="D1" s="2"/>
      <c r="E1" s="2"/>
      <c r="F1" s="2"/>
      <c r="G1" s="2"/>
      <c r="H1" s="2" t="s">
        <v>442</v>
      </c>
      <c r="AF1" s="96"/>
      <c r="AK1" s="155"/>
      <c r="AO1" s="96"/>
      <c r="AP1" s="96"/>
      <c r="AQ1" s="96"/>
      <c r="AR1" s="96"/>
      <c r="AT1" s="141" t="s">
        <v>646</v>
      </c>
      <c r="AU1" s="96"/>
      <c r="AV1" s="96"/>
    </row>
    <row r="2" spans="1:51" ht="12" customHeight="1" x14ac:dyDescent="0.2">
      <c r="A2" s="162"/>
      <c r="B2" s="2"/>
      <c r="C2" s="92" t="s">
        <v>606</v>
      </c>
      <c r="D2" s="84"/>
      <c r="E2" s="69" t="s">
        <v>607</v>
      </c>
      <c r="F2" s="2"/>
      <c r="G2" s="2"/>
      <c r="H2" s="2"/>
      <c r="I2" s="14">
        <v>12</v>
      </c>
    </row>
    <row r="3" spans="1:51" ht="3" customHeight="1" x14ac:dyDescent="0.2">
      <c r="A3" s="162"/>
      <c r="B3" s="2"/>
      <c r="C3" s="2"/>
      <c r="D3" s="84"/>
      <c r="E3" s="2"/>
      <c r="F3" s="2"/>
      <c r="G3" s="2"/>
      <c r="H3" s="2"/>
      <c r="I3" s="14">
        <v>3</v>
      </c>
    </row>
    <row r="4" spans="1:51" ht="72" customHeight="1" x14ac:dyDescent="0.2">
      <c r="A4" s="162"/>
      <c r="B4" s="2"/>
      <c r="C4" s="2"/>
      <c r="D4" s="84"/>
      <c r="E4" s="187" t="s">
        <v>839</v>
      </c>
      <c r="F4" s="170"/>
      <c r="G4" s="170"/>
      <c r="H4" s="2"/>
      <c r="I4" s="14">
        <v>72</v>
      </c>
      <c r="AE4" s="97" t="s">
        <v>32</v>
      </c>
      <c r="AO4" s="96"/>
    </row>
    <row r="5" spans="1:51" ht="12" customHeight="1" x14ac:dyDescent="0.2">
      <c r="A5" s="162"/>
      <c r="B5" s="2"/>
      <c r="C5" s="2"/>
      <c r="D5" s="84"/>
      <c r="E5" s="2"/>
      <c r="F5" s="2"/>
      <c r="G5" s="2"/>
      <c r="H5" s="2"/>
      <c r="I5" s="14">
        <v>12</v>
      </c>
    </row>
    <row r="6" spans="1:51" ht="12" customHeight="1" x14ac:dyDescent="0.2">
      <c r="A6" s="162"/>
      <c r="B6" s="69" t="s">
        <v>465</v>
      </c>
      <c r="C6" s="92" t="s">
        <v>608</v>
      </c>
      <c r="D6" s="84"/>
      <c r="E6" s="69" t="s">
        <v>413</v>
      </c>
      <c r="F6" s="2"/>
      <c r="G6" s="2"/>
      <c r="H6" s="2"/>
      <c r="I6" s="14">
        <v>12</v>
      </c>
    </row>
    <row r="7" spans="1:51" ht="12" customHeight="1" x14ac:dyDescent="0.2">
      <c r="A7" s="162"/>
      <c r="B7" s="69" t="s">
        <v>609</v>
      </c>
      <c r="C7" s="2"/>
      <c r="D7" s="84"/>
      <c r="E7" s="2"/>
      <c r="F7" s="2"/>
      <c r="G7" s="2"/>
      <c r="H7" s="2"/>
      <c r="I7" s="14">
        <v>12</v>
      </c>
    </row>
    <row r="8" spans="1:51" ht="12" customHeight="1" x14ac:dyDescent="0.2">
      <c r="A8" s="162"/>
      <c r="B8" s="69" t="s">
        <v>330</v>
      </c>
      <c r="C8" s="2"/>
      <c r="D8" s="84" t="s">
        <v>397</v>
      </c>
      <c r="E8" s="86" t="str">
        <f>IF($AT$8=TRUE,CHAR(110),CHAR(111))</f>
        <v>o</v>
      </c>
      <c r="F8" s="2" t="s">
        <v>505</v>
      </c>
      <c r="G8" s="85"/>
      <c r="H8" s="2"/>
      <c r="I8" s="14">
        <v>12</v>
      </c>
      <c r="AE8" s="101"/>
      <c r="AO8" s="96"/>
      <c r="AT8" s="76" t="b">
        <v>0</v>
      </c>
    </row>
    <row r="9" spans="1:51" ht="12" customHeight="1" x14ac:dyDescent="0.2">
      <c r="A9" s="162"/>
      <c r="B9" s="69" t="s">
        <v>329</v>
      </c>
      <c r="C9" s="2"/>
      <c r="D9" s="84"/>
      <c r="E9" s="86" t="str">
        <f>IF(G9="",CHAR(111),CHAR(110))</f>
        <v>o</v>
      </c>
      <c r="F9" s="2" t="s">
        <v>593</v>
      </c>
      <c r="G9" s="105"/>
      <c r="H9" s="2"/>
      <c r="I9" s="14">
        <v>12</v>
      </c>
      <c r="AE9" s="101" t="s">
        <v>59</v>
      </c>
      <c r="AO9" s="96"/>
      <c r="AY9" s="96"/>
    </row>
    <row r="10" spans="1:51" ht="12" customHeight="1" x14ac:dyDescent="0.2">
      <c r="A10" s="162"/>
      <c r="B10" s="2"/>
      <c r="C10" s="2"/>
      <c r="D10" s="84"/>
      <c r="E10" s="86" t="str">
        <f>IF($AT$10=TRUE,CHAR(110),CHAR(111))</f>
        <v>n</v>
      </c>
      <c r="F10" s="2" t="s">
        <v>506</v>
      </c>
      <c r="G10" s="85"/>
      <c r="H10" s="2"/>
      <c r="I10" s="14">
        <v>12</v>
      </c>
      <c r="AE10" s="102"/>
      <c r="AF10" s="96"/>
      <c r="AG10" s="96"/>
      <c r="AH10" s="96"/>
      <c r="AO10" s="96"/>
      <c r="AT10" s="76" t="b">
        <v>1</v>
      </c>
    </row>
    <row r="11" spans="1:51" ht="12" customHeight="1" x14ac:dyDescent="0.2">
      <c r="A11" s="162"/>
      <c r="B11" s="2"/>
      <c r="C11" s="2"/>
      <c r="D11" s="84"/>
      <c r="E11" s="2"/>
      <c r="F11" s="2"/>
      <c r="G11" s="2"/>
      <c r="H11" s="2"/>
      <c r="I11" s="14">
        <v>12</v>
      </c>
      <c r="AE11" s="102"/>
      <c r="AF11" s="96"/>
      <c r="AG11" s="96"/>
      <c r="AH11" s="96"/>
    </row>
    <row r="12" spans="1:51" ht="12" customHeight="1" x14ac:dyDescent="0.2">
      <c r="A12" s="162"/>
      <c r="B12" s="2"/>
      <c r="C12" s="92" t="s">
        <v>610</v>
      </c>
      <c r="D12" s="84"/>
      <c r="E12" s="69" t="s">
        <v>415</v>
      </c>
      <c r="F12" s="2"/>
      <c r="G12" s="2"/>
      <c r="H12" s="2"/>
      <c r="I12" s="14">
        <v>12</v>
      </c>
      <c r="AE12" s="102"/>
      <c r="AF12" s="96"/>
      <c r="AG12" s="96"/>
      <c r="AH12" s="96"/>
    </row>
    <row r="13" spans="1:51" ht="12" customHeight="1" x14ac:dyDescent="0.2">
      <c r="A13" s="162"/>
      <c r="B13" s="2"/>
      <c r="C13" s="2"/>
      <c r="D13" s="84"/>
      <c r="E13" s="2"/>
      <c r="F13" s="2"/>
      <c r="G13" s="2"/>
      <c r="H13" s="2"/>
      <c r="I13" s="14">
        <v>12</v>
      </c>
      <c r="AE13" s="102"/>
      <c r="AF13" s="96"/>
      <c r="AG13" s="96"/>
      <c r="AH13" s="96"/>
    </row>
    <row r="14" spans="1:51" ht="12" customHeight="1" x14ac:dyDescent="0.2">
      <c r="A14" s="162"/>
      <c r="B14" s="2"/>
      <c r="C14" s="2"/>
      <c r="D14" s="84"/>
      <c r="E14" s="2" t="s">
        <v>507</v>
      </c>
      <c r="F14" s="2"/>
      <c r="G14" s="2"/>
      <c r="H14" s="2"/>
      <c r="I14" s="14">
        <v>12</v>
      </c>
      <c r="AE14" s="102"/>
      <c r="AF14" s="96"/>
      <c r="AG14" s="96"/>
      <c r="AH14" s="96"/>
    </row>
    <row r="15" spans="1:51" ht="12" customHeight="1" x14ac:dyDescent="0.2">
      <c r="A15" s="162"/>
      <c r="B15" s="2"/>
      <c r="C15" s="2"/>
      <c r="D15" s="84"/>
      <c r="E15" s="2" t="s">
        <v>508</v>
      </c>
      <c r="F15" s="2"/>
      <c r="G15" s="2"/>
      <c r="H15" s="2"/>
      <c r="I15" s="14">
        <v>12</v>
      </c>
      <c r="AE15" s="102"/>
      <c r="AF15" s="96"/>
      <c r="AG15" s="96"/>
      <c r="AH15" s="96"/>
      <c r="AO15" s="96"/>
    </row>
    <row r="16" spans="1:51" ht="12" customHeight="1" x14ac:dyDescent="0.2">
      <c r="A16" s="162"/>
      <c r="B16" s="2"/>
      <c r="C16" s="2"/>
      <c r="D16" s="84"/>
      <c r="E16" s="2"/>
      <c r="F16" s="2"/>
      <c r="G16" s="2"/>
      <c r="H16" s="2"/>
      <c r="I16" s="14">
        <v>12</v>
      </c>
      <c r="AE16" s="102"/>
      <c r="AF16" s="96"/>
      <c r="AG16" s="96"/>
      <c r="AH16" s="96"/>
      <c r="AO16" s="96"/>
    </row>
    <row r="17" spans="1:46" ht="12" customHeight="1" x14ac:dyDescent="0.2">
      <c r="A17" s="162"/>
      <c r="B17" s="2"/>
      <c r="C17" s="2"/>
      <c r="D17" s="84" t="s">
        <v>397</v>
      </c>
      <c r="E17" s="86" t="str">
        <f>IF($AT$17=TRUE,CHAR(110),CHAR(111))</f>
        <v>o</v>
      </c>
      <c r="F17" s="2" t="s">
        <v>611</v>
      </c>
      <c r="G17" s="2"/>
      <c r="H17" s="2"/>
      <c r="I17" s="14">
        <v>12</v>
      </c>
      <c r="AE17" s="102"/>
      <c r="AF17" s="96"/>
      <c r="AG17" s="96"/>
      <c r="AH17" s="96"/>
      <c r="AO17" s="96"/>
      <c r="AT17" s="76" t="b">
        <v>0</v>
      </c>
    </row>
    <row r="18" spans="1:46" ht="12" customHeight="1" x14ac:dyDescent="0.2">
      <c r="A18" s="162"/>
      <c r="B18" s="2"/>
      <c r="C18" s="2"/>
      <c r="D18" s="84"/>
      <c r="E18" s="86" t="str">
        <f>IF($AT$18=TRUE,CHAR(110),CHAR(111))</f>
        <v>n</v>
      </c>
      <c r="F18" s="2" t="s">
        <v>612</v>
      </c>
      <c r="G18" s="2"/>
      <c r="H18" s="2"/>
      <c r="I18" s="14">
        <v>12</v>
      </c>
      <c r="AE18" s="102"/>
      <c r="AF18" s="96"/>
      <c r="AG18" s="96"/>
      <c r="AH18" s="96"/>
      <c r="AO18" s="96"/>
      <c r="AT18" s="76" t="b">
        <v>1</v>
      </c>
    </row>
    <row r="19" spans="1:46" ht="12" customHeight="1" x14ac:dyDescent="0.2">
      <c r="A19" s="162"/>
      <c r="B19" s="2"/>
      <c r="C19" s="2"/>
      <c r="D19" s="84"/>
      <c r="E19" s="2"/>
      <c r="F19" s="2"/>
      <c r="G19" s="2"/>
      <c r="H19" s="2"/>
      <c r="I19" s="14">
        <v>12</v>
      </c>
      <c r="AE19" s="102"/>
      <c r="AF19" s="96"/>
      <c r="AG19" s="96"/>
      <c r="AH19" s="96"/>
    </row>
    <row r="20" spans="1:46" ht="12" customHeight="1" x14ac:dyDescent="0.2">
      <c r="A20" s="162"/>
      <c r="B20" s="2"/>
      <c r="C20" s="92" t="s">
        <v>613</v>
      </c>
      <c r="D20" s="84"/>
      <c r="E20" s="69" t="s">
        <v>614</v>
      </c>
      <c r="F20" s="2"/>
      <c r="G20" s="2"/>
      <c r="H20" s="2"/>
      <c r="I20" s="14">
        <v>12</v>
      </c>
      <c r="AE20" s="102"/>
      <c r="AF20" s="96"/>
      <c r="AG20" s="96"/>
      <c r="AH20" s="96"/>
      <c r="AO20" s="96"/>
    </row>
    <row r="21" spans="1:46" ht="12" customHeight="1" x14ac:dyDescent="0.2">
      <c r="A21" s="162"/>
      <c r="B21" s="2"/>
      <c r="C21" s="2"/>
      <c r="D21" s="84"/>
      <c r="E21" s="2"/>
      <c r="F21" s="2"/>
      <c r="G21" s="2"/>
      <c r="H21" s="2"/>
      <c r="I21" s="14">
        <v>12</v>
      </c>
      <c r="AE21" s="102"/>
      <c r="AF21" s="96"/>
      <c r="AG21" s="96"/>
      <c r="AH21" s="96"/>
    </row>
    <row r="22" spans="1:46" ht="24.2" customHeight="1" x14ac:dyDescent="0.2">
      <c r="A22" s="162"/>
      <c r="B22" s="2"/>
      <c r="C22" s="2"/>
      <c r="D22" s="84"/>
      <c r="E22" s="182" t="s">
        <v>107</v>
      </c>
      <c r="F22" s="178"/>
      <c r="G22" s="178"/>
      <c r="H22" s="2"/>
      <c r="I22" s="14">
        <v>24</v>
      </c>
      <c r="AG22" s="96"/>
      <c r="AH22" s="96"/>
    </row>
    <row r="23" spans="1:46" ht="3" customHeight="1" x14ac:dyDescent="0.2">
      <c r="A23" s="162"/>
      <c r="B23" s="2"/>
      <c r="C23" s="2"/>
      <c r="D23" s="84"/>
      <c r="E23" s="2"/>
      <c r="F23" s="2"/>
      <c r="G23" s="2"/>
      <c r="H23" s="2"/>
      <c r="I23" s="14">
        <v>3</v>
      </c>
      <c r="AG23" s="96"/>
      <c r="AH23" s="96"/>
      <c r="AO23" s="96"/>
    </row>
    <row r="24" spans="1:46" ht="24.2" customHeight="1" x14ac:dyDescent="0.2">
      <c r="A24" s="162"/>
      <c r="B24" s="2"/>
      <c r="C24" s="2"/>
      <c r="D24" s="84"/>
      <c r="E24" s="170" t="s">
        <v>869</v>
      </c>
      <c r="F24" s="170"/>
      <c r="G24" s="170"/>
      <c r="H24" s="2"/>
      <c r="I24" s="14">
        <v>24</v>
      </c>
      <c r="AG24" s="96"/>
      <c r="AH24" s="96"/>
      <c r="AO24" s="96"/>
    </row>
    <row r="25" spans="1:46" ht="12" customHeight="1" x14ac:dyDescent="0.2">
      <c r="A25" s="162"/>
      <c r="B25" s="2"/>
      <c r="C25" s="2"/>
      <c r="D25" s="84"/>
      <c r="E25" s="2"/>
      <c r="F25" s="2"/>
      <c r="G25" s="2"/>
      <c r="H25" s="2"/>
      <c r="I25" s="14">
        <v>12</v>
      </c>
      <c r="AG25" s="96"/>
      <c r="AH25" s="96"/>
    </row>
    <row r="26" spans="1:46" ht="12" customHeight="1" x14ac:dyDescent="0.2">
      <c r="A26" s="162"/>
      <c r="B26" s="2"/>
      <c r="C26" s="92" t="s">
        <v>615</v>
      </c>
      <c r="D26" s="84"/>
      <c r="E26" s="69" t="s">
        <v>417</v>
      </c>
      <c r="F26" s="2"/>
      <c r="G26" s="2"/>
      <c r="H26" s="2"/>
      <c r="I26" s="14">
        <v>12</v>
      </c>
      <c r="AG26" s="96"/>
      <c r="AH26" s="96"/>
    </row>
    <row r="27" spans="1:46" ht="12" customHeight="1" x14ac:dyDescent="0.2">
      <c r="A27" s="162"/>
      <c r="B27" s="2"/>
      <c r="C27" s="2"/>
      <c r="D27" s="84"/>
      <c r="E27" s="2"/>
      <c r="F27" s="2"/>
      <c r="G27" s="2"/>
      <c r="H27" s="2"/>
      <c r="I27" s="14">
        <v>12</v>
      </c>
      <c r="AG27" s="96"/>
      <c r="AH27" s="96"/>
      <c r="AO27" s="96"/>
    </row>
    <row r="28" spans="1:46" ht="24.2" customHeight="1" x14ac:dyDescent="0.2">
      <c r="A28" s="162"/>
      <c r="B28" s="2"/>
      <c r="C28" s="2"/>
      <c r="D28" s="84"/>
      <c r="E28" s="182" t="s">
        <v>108</v>
      </c>
      <c r="F28" s="178"/>
      <c r="G28" s="178"/>
      <c r="H28" s="2"/>
      <c r="I28" s="14">
        <v>24</v>
      </c>
      <c r="AG28" s="96"/>
      <c r="AH28" s="96"/>
    </row>
    <row r="29" spans="1:46" ht="3" customHeight="1" x14ac:dyDescent="0.2">
      <c r="A29" s="162"/>
      <c r="B29" s="2"/>
      <c r="C29" s="2"/>
      <c r="D29" s="84"/>
      <c r="E29" s="85"/>
      <c r="F29" s="2"/>
      <c r="G29" s="2"/>
      <c r="H29" s="2"/>
      <c r="I29" s="14">
        <v>3</v>
      </c>
      <c r="AG29" s="96"/>
      <c r="AH29" s="96"/>
      <c r="AO29" s="96"/>
    </row>
    <row r="30" spans="1:46" ht="72" customHeight="1" x14ac:dyDescent="0.2">
      <c r="A30" s="162"/>
      <c r="B30" s="2"/>
      <c r="C30" s="2"/>
      <c r="D30" s="84"/>
      <c r="E30" s="170"/>
      <c r="F30" s="170"/>
      <c r="G30" s="170"/>
      <c r="H30" s="2"/>
      <c r="I30" s="14">
        <v>72</v>
      </c>
      <c r="AG30" s="96"/>
      <c r="AH30" s="96"/>
    </row>
    <row r="31" spans="1:46" ht="12" customHeight="1" x14ac:dyDescent="0.2">
      <c r="A31" s="162"/>
      <c r="B31" s="2"/>
      <c r="C31" s="2"/>
      <c r="D31" s="84"/>
      <c r="E31" s="2"/>
      <c r="F31" s="2"/>
      <c r="G31" s="2"/>
      <c r="H31" s="2"/>
      <c r="I31" s="14">
        <v>12</v>
      </c>
      <c r="AG31" s="96"/>
      <c r="AH31" s="96"/>
    </row>
    <row r="32" spans="1:46" ht="12" customHeight="1" x14ac:dyDescent="0.2">
      <c r="A32" s="162"/>
      <c r="B32" s="2"/>
      <c r="C32" s="2"/>
      <c r="D32" s="84"/>
      <c r="E32" s="2"/>
      <c r="F32" s="2"/>
      <c r="G32" s="2"/>
      <c r="H32" s="2"/>
      <c r="I32" s="14">
        <v>12</v>
      </c>
    </row>
    <row r="33" spans="1:31" ht="12" customHeight="1" x14ac:dyDescent="0.2">
      <c r="A33" s="162"/>
      <c r="B33" s="2"/>
      <c r="C33" s="2"/>
      <c r="D33" s="84"/>
      <c r="E33" s="2"/>
      <c r="F33" s="2"/>
      <c r="G33" s="2"/>
      <c r="H33" s="2"/>
      <c r="I33" s="14">
        <v>12</v>
      </c>
    </row>
    <row r="34" spans="1:31" ht="12" customHeight="1" x14ac:dyDescent="0.2">
      <c r="A34" s="162"/>
      <c r="B34" s="2"/>
      <c r="C34" s="2"/>
      <c r="D34" s="84"/>
      <c r="E34" s="2"/>
      <c r="F34" s="2"/>
      <c r="G34" s="2"/>
      <c r="H34" s="2"/>
      <c r="I34" s="14">
        <v>12</v>
      </c>
    </row>
    <row r="35" spans="1:31" ht="12" customHeight="1" x14ac:dyDescent="0.2">
      <c r="A35" s="162"/>
      <c r="B35" s="2"/>
      <c r="C35" s="2"/>
      <c r="D35" s="84"/>
      <c r="E35" s="2"/>
      <c r="F35" s="2"/>
      <c r="G35" s="2"/>
      <c r="H35" s="2"/>
      <c r="I35" s="14">
        <v>12</v>
      </c>
    </row>
    <row r="36" spans="1:31" ht="12" customHeight="1" x14ac:dyDescent="0.2">
      <c r="A36" s="162"/>
      <c r="B36" s="2"/>
      <c r="C36" s="2"/>
      <c r="D36" s="84"/>
      <c r="E36" s="2"/>
      <c r="F36" s="2"/>
      <c r="G36" s="2"/>
      <c r="H36" s="2"/>
      <c r="I36" s="14">
        <v>12</v>
      </c>
    </row>
    <row r="37" spans="1:31" ht="12" customHeight="1" x14ac:dyDescent="0.2">
      <c r="A37" s="162"/>
      <c r="B37" s="2"/>
      <c r="C37" s="2"/>
      <c r="D37" s="84"/>
      <c r="E37" s="2"/>
      <c r="F37" s="2"/>
      <c r="G37" s="2"/>
      <c r="H37" s="2"/>
      <c r="I37" s="14">
        <v>12</v>
      </c>
    </row>
    <row r="38" spans="1:31" ht="12" customHeight="1" x14ac:dyDescent="0.2">
      <c r="A38" s="162"/>
      <c r="B38" s="2"/>
      <c r="C38" s="2"/>
      <c r="D38" s="84"/>
      <c r="E38" s="2"/>
      <c r="F38" s="2"/>
      <c r="G38" s="2"/>
      <c r="H38" s="2"/>
      <c r="I38" s="14">
        <v>12</v>
      </c>
    </row>
    <row r="39" spans="1:31" ht="12" customHeight="1" x14ac:dyDescent="0.2">
      <c r="A39" s="162"/>
      <c r="B39" s="2"/>
      <c r="C39" s="2"/>
      <c r="D39" s="84"/>
      <c r="E39" s="2"/>
      <c r="F39" s="2"/>
      <c r="G39" s="2"/>
      <c r="H39" s="2"/>
      <c r="I39" s="14">
        <v>12</v>
      </c>
    </row>
    <row r="40" spans="1:31" ht="12" customHeight="1" x14ac:dyDescent="0.2">
      <c r="A40" s="162"/>
      <c r="B40" s="2"/>
      <c r="C40" s="2"/>
      <c r="D40" s="84"/>
      <c r="E40" s="2"/>
      <c r="F40" s="2"/>
      <c r="G40" s="2"/>
      <c r="H40" s="2"/>
      <c r="I40" s="14">
        <v>12</v>
      </c>
    </row>
    <row r="41" spans="1:31" ht="12" customHeight="1" x14ac:dyDescent="0.2">
      <c r="A41" s="162"/>
      <c r="B41" s="2"/>
      <c r="C41" s="2"/>
      <c r="D41" s="84"/>
      <c r="E41" s="2"/>
      <c r="F41" s="2"/>
      <c r="G41" s="2"/>
      <c r="H41" s="2"/>
      <c r="I41" s="14">
        <v>12</v>
      </c>
    </row>
    <row r="42" spans="1:31" ht="12" customHeight="1" x14ac:dyDescent="0.2">
      <c r="A42" s="162"/>
      <c r="B42" s="2"/>
      <c r="C42" s="2"/>
      <c r="D42" s="84"/>
      <c r="E42" s="2"/>
      <c r="F42" s="2"/>
      <c r="G42" s="2"/>
      <c r="H42" s="2"/>
      <c r="I42" s="14">
        <v>12</v>
      </c>
    </row>
    <row r="43" spans="1:31" ht="12" customHeight="1" x14ac:dyDescent="0.2">
      <c r="A43" s="162"/>
      <c r="B43" s="2"/>
      <c r="C43" s="2"/>
      <c r="D43" s="84"/>
      <c r="E43" s="2"/>
      <c r="F43" s="2"/>
      <c r="G43" s="2"/>
      <c r="H43" s="2"/>
      <c r="I43" s="14">
        <v>12</v>
      </c>
    </row>
    <row r="44" spans="1:31" ht="12" customHeight="1" x14ac:dyDescent="0.2">
      <c r="A44" s="162"/>
      <c r="B44" s="2"/>
      <c r="C44" s="2"/>
      <c r="D44" s="84"/>
      <c r="E44" s="2"/>
      <c r="F44" s="2"/>
      <c r="G44" s="2"/>
      <c r="H44" s="2"/>
      <c r="I44" s="14">
        <v>12</v>
      </c>
    </row>
    <row r="45" spans="1:31" ht="12" customHeight="1" x14ac:dyDescent="0.2">
      <c r="A45" s="162"/>
      <c r="B45" s="2"/>
      <c r="C45" s="2"/>
      <c r="D45" s="84"/>
      <c r="E45" s="2"/>
      <c r="F45" s="2"/>
      <c r="G45" s="2"/>
      <c r="H45" s="2"/>
      <c r="I45" s="14">
        <v>12</v>
      </c>
    </row>
    <row r="46" spans="1:31" ht="12.95" customHeight="1" x14ac:dyDescent="0.2">
      <c r="A46" s="162"/>
      <c r="B46" s="2"/>
      <c r="C46" s="2"/>
      <c r="D46" s="84"/>
      <c r="E46" s="2"/>
      <c r="F46" s="2"/>
      <c r="G46" s="2"/>
      <c r="H46" s="2"/>
      <c r="I46" s="14">
        <v>13</v>
      </c>
    </row>
    <row r="47" spans="1:31" ht="15" customHeight="1" x14ac:dyDescent="0.2">
      <c r="A47" s="162"/>
      <c r="B47" s="2"/>
      <c r="C47" s="2"/>
      <c r="D47" s="2"/>
      <c r="E47" s="82" t="s">
        <v>398</v>
      </c>
      <c r="F47" s="82"/>
      <c r="G47" s="107"/>
      <c r="H47" s="2"/>
      <c r="I47" s="14">
        <v>15</v>
      </c>
      <c r="AE47" s="97" t="s">
        <v>25</v>
      </c>
    </row>
    <row r="48" spans="1:31" ht="15" customHeight="1" x14ac:dyDescent="0.2">
      <c r="A48" s="162"/>
      <c r="B48" s="2"/>
      <c r="C48" s="2"/>
      <c r="D48" s="2"/>
      <c r="E48" s="83" t="s">
        <v>401</v>
      </c>
      <c r="F48" s="83"/>
      <c r="G48" s="83"/>
      <c r="H48" s="2"/>
      <c r="I48" s="14">
        <v>15</v>
      </c>
      <c r="AE48" s="148"/>
    </row>
    <row r="49" spans="1:31" ht="30" customHeight="1" x14ac:dyDescent="0.2">
      <c r="A49" s="162"/>
      <c r="B49" s="2"/>
      <c r="C49" s="2"/>
      <c r="D49" s="2"/>
      <c r="E49" s="185">
        <f>IF(AE48="",IF('01'!AE29="","",'01'!AE29),AE48)</f>
        <v>41334</v>
      </c>
      <c r="F49" s="185"/>
      <c r="G49" s="2"/>
      <c r="H49" s="2"/>
      <c r="I49" s="14">
        <v>30</v>
      </c>
    </row>
    <row r="50" spans="1:31" ht="15" customHeight="1" x14ac:dyDescent="0.2">
      <c r="A50" s="162"/>
      <c r="B50" s="2"/>
      <c r="C50" s="2"/>
      <c r="D50" s="2"/>
      <c r="E50" s="79">
        <v>7</v>
      </c>
      <c r="F50" s="67"/>
      <c r="G50" s="67" t="str">
        <f>Inhalt!$AB$3</f>
        <v>Aegerter &amp; Bosshardt AG, Basel    © sia / dg-informatik 1012 5.0.0-1132</v>
      </c>
      <c r="H50" s="2"/>
      <c r="I50" s="14">
        <v>15</v>
      </c>
      <c r="J50" s="14">
        <f>SUM(I2:I50)</f>
        <v>745</v>
      </c>
    </row>
    <row r="51" spans="1:31" ht="15" customHeight="1" x14ac:dyDescent="0.2">
      <c r="A51" s="162" t="s">
        <v>442</v>
      </c>
      <c r="B51" s="2"/>
      <c r="C51" s="2"/>
      <c r="D51" s="2"/>
      <c r="E51" s="2"/>
      <c r="F51" s="2"/>
      <c r="G51" s="2"/>
      <c r="H51" s="2"/>
    </row>
    <row r="52" spans="1:31" hidden="1" x14ac:dyDescent="0.2">
      <c r="B52" s="14">
        <v>13.5</v>
      </c>
      <c r="C52" s="14">
        <v>3</v>
      </c>
      <c r="D52" s="14">
        <v>1</v>
      </c>
      <c r="E52" s="14">
        <v>1.5</v>
      </c>
      <c r="F52" s="14">
        <v>33</v>
      </c>
      <c r="G52" s="14">
        <v>34.5</v>
      </c>
      <c r="AE52" s="14"/>
    </row>
    <row r="53" spans="1:31" hidden="1" x14ac:dyDescent="0.2">
      <c r="G53" s="14">
        <f>SUM(B52:G52)</f>
        <v>86.5</v>
      </c>
      <c r="AE53" s="14"/>
    </row>
  </sheetData>
  <sheetProtection password="D721" sheet="1" objects="1" scenarios="1" selectLockedCells="1"/>
  <mergeCells count="6">
    <mergeCell ref="E49:F49"/>
    <mergeCell ref="E30:G30"/>
    <mergeCell ref="E24:G24"/>
    <mergeCell ref="E4:G4"/>
    <mergeCell ref="E22:G22"/>
    <mergeCell ref="E28:G28"/>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locked="0" defaultSize="0" print="0" autoFill="0" autoLine="0" autoPict="0">
                <anchor moveWithCells="1">
                  <from>
                    <xdr:col>29</xdr:col>
                    <xdr:colOff>161925</xdr:colOff>
                    <xdr:row>6</xdr:row>
                    <xdr:rowOff>95250</xdr:rowOff>
                  </from>
                  <to>
                    <xdr:col>31</xdr:col>
                    <xdr:colOff>600075</xdr:colOff>
                    <xdr:row>8</xdr:row>
                    <xdr:rowOff>28575</xdr:rowOff>
                  </to>
                </anchor>
              </controlPr>
            </control>
          </mc:Choice>
        </mc:AlternateContent>
        <mc:AlternateContent xmlns:mc="http://schemas.openxmlformats.org/markup-compatibility/2006">
          <mc:Choice Requires="x14">
            <control shapeId="7170" r:id="rId5" name="Check Box 2">
              <controlPr locked="0" defaultSize="0" print="0" autoFill="0" autoLine="0" autoPict="0">
                <anchor moveWithCells="1">
                  <from>
                    <xdr:col>29</xdr:col>
                    <xdr:colOff>161925</xdr:colOff>
                    <xdr:row>8</xdr:row>
                    <xdr:rowOff>104775</xdr:rowOff>
                  </from>
                  <to>
                    <xdr:col>31</xdr:col>
                    <xdr:colOff>542925</xdr:colOff>
                    <xdr:row>10</xdr:row>
                    <xdr:rowOff>38100</xdr:rowOff>
                  </to>
                </anchor>
              </controlPr>
            </control>
          </mc:Choice>
        </mc:AlternateContent>
        <mc:AlternateContent xmlns:mc="http://schemas.openxmlformats.org/markup-compatibility/2006">
          <mc:Choice Requires="x14">
            <control shapeId="7171" r:id="rId6" name="Check Box 3">
              <controlPr locked="0" defaultSize="0" print="0" autoFill="0" autoLine="0" autoPict="0">
                <anchor moveWithCells="1">
                  <from>
                    <xdr:col>29</xdr:col>
                    <xdr:colOff>161925</xdr:colOff>
                    <xdr:row>15</xdr:row>
                    <xdr:rowOff>95250</xdr:rowOff>
                  </from>
                  <to>
                    <xdr:col>31</xdr:col>
                    <xdr:colOff>514350</xdr:colOff>
                    <xdr:row>17</xdr:row>
                    <xdr:rowOff>28575</xdr:rowOff>
                  </to>
                </anchor>
              </controlPr>
            </control>
          </mc:Choice>
        </mc:AlternateContent>
        <mc:AlternateContent xmlns:mc="http://schemas.openxmlformats.org/markup-compatibility/2006">
          <mc:Choice Requires="x14">
            <control shapeId="7172" r:id="rId7" name="Check Box 4">
              <controlPr locked="0" defaultSize="0" print="0" autoFill="0" autoLine="0" autoPict="0">
                <anchor moveWithCells="1">
                  <from>
                    <xdr:col>29</xdr:col>
                    <xdr:colOff>161925</xdr:colOff>
                    <xdr:row>16</xdr:row>
                    <xdr:rowOff>104775</xdr:rowOff>
                  </from>
                  <to>
                    <xdr:col>31</xdr:col>
                    <xdr:colOff>428625</xdr:colOff>
                    <xdr:row>18</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pageSetUpPr autoPageBreaks="0" fitToPage="1"/>
  </sheetPr>
  <dimension ref="A1:EZ65"/>
  <sheetViews>
    <sheetView showGridLines="0" showRowColHeaders="0" topLeftCell="A31" zoomScaleNormal="75" zoomScaleSheetLayoutView="75"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20.100000000000001" customHeight="1" x14ac:dyDescent="0.2">
      <c r="A2" s="162"/>
      <c r="B2" s="77"/>
      <c r="C2" s="77" t="s">
        <v>466</v>
      </c>
      <c r="D2" s="77"/>
      <c r="E2" s="77" t="s">
        <v>616</v>
      </c>
      <c r="F2" s="77"/>
      <c r="G2" s="2"/>
      <c r="H2" s="14">
        <v>20</v>
      </c>
    </row>
    <row r="3" spans="1:48" ht="12" customHeight="1" x14ac:dyDescent="0.2">
      <c r="A3" s="162"/>
      <c r="B3" s="114"/>
      <c r="C3" s="114"/>
      <c r="D3" s="114"/>
      <c r="E3" s="114"/>
      <c r="F3" s="114"/>
      <c r="G3" s="2"/>
      <c r="H3" s="14">
        <v>12</v>
      </c>
    </row>
    <row r="4" spans="1:48" ht="12" customHeight="1" x14ac:dyDescent="0.2">
      <c r="A4" s="162"/>
      <c r="B4" s="115" t="s">
        <v>467</v>
      </c>
      <c r="C4" s="137" t="s">
        <v>617</v>
      </c>
      <c r="D4" s="114"/>
      <c r="E4" s="114" t="s">
        <v>618</v>
      </c>
      <c r="F4" s="114"/>
      <c r="G4" s="2"/>
      <c r="H4" s="14">
        <v>12</v>
      </c>
    </row>
    <row r="5" spans="1:48" ht="12" customHeight="1" x14ac:dyDescent="0.2">
      <c r="A5" s="162"/>
      <c r="B5" s="115" t="s">
        <v>619</v>
      </c>
      <c r="C5" s="114"/>
      <c r="D5" s="114"/>
      <c r="E5" s="114" t="s">
        <v>620</v>
      </c>
      <c r="F5" s="114"/>
      <c r="G5" s="2"/>
      <c r="H5" s="14">
        <v>12</v>
      </c>
    </row>
    <row r="6" spans="1:48" ht="12" customHeight="1" x14ac:dyDescent="0.2">
      <c r="A6" s="162"/>
      <c r="B6" s="115" t="s">
        <v>644</v>
      </c>
      <c r="C6" s="114"/>
      <c r="D6" s="114"/>
      <c r="E6" s="114" t="s">
        <v>621</v>
      </c>
      <c r="F6" s="114"/>
      <c r="G6" s="2"/>
      <c r="H6" s="14">
        <v>12</v>
      </c>
    </row>
    <row r="7" spans="1:48" ht="12" customHeight="1" x14ac:dyDescent="0.2">
      <c r="A7" s="162"/>
      <c r="B7" s="115" t="s">
        <v>645</v>
      </c>
      <c r="C7" s="114"/>
      <c r="D7" s="114"/>
      <c r="E7" s="114"/>
      <c r="F7" s="114"/>
      <c r="G7" s="2"/>
      <c r="H7" s="14">
        <v>12</v>
      </c>
    </row>
    <row r="8" spans="1:48" ht="12" customHeight="1" x14ac:dyDescent="0.2">
      <c r="A8" s="162"/>
      <c r="B8" s="114"/>
      <c r="C8" s="137" t="s">
        <v>622</v>
      </c>
      <c r="D8" s="114"/>
      <c r="E8" s="114" t="s">
        <v>623</v>
      </c>
      <c r="F8" s="114"/>
      <c r="G8" s="2"/>
      <c r="H8" s="14">
        <v>12</v>
      </c>
      <c r="AE8" s="97"/>
      <c r="AO8" s="96"/>
    </row>
    <row r="9" spans="1:48" ht="12" customHeight="1" x14ac:dyDescent="0.2">
      <c r="A9" s="162"/>
      <c r="B9" s="114"/>
      <c r="C9" s="114"/>
      <c r="D9" s="114"/>
      <c r="E9" s="114" t="s">
        <v>624</v>
      </c>
      <c r="F9" s="114"/>
      <c r="G9" s="2"/>
      <c r="H9" s="14">
        <v>12</v>
      </c>
      <c r="AE9" s="97"/>
      <c r="AO9" s="96"/>
    </row>
    <row r="10" spans="1:48" ht="12" customHeight="1" x14ac:dyDescent="0.2">
      <c r="A10" s="162"/>
      <c r="B10" s="114"/>
      <c r="C10" s="114"/>
      <c r="D10" s="114"/>
      <c r="E10" s="114" t="s">
        <v>625</v>
      </c>
      <c r="F10" s="114"/>
      <c r="G10" s="2"/>
      <c r="H10" s="14">
        <v>12</v>
      </c>
      <c r="AE10" s="96"/>
      <c r="AF10" s="96"/>
      <c r="AG10" s="96"/>
      <c r="AH10" s="96"/>
    </row>
    <row r="11" spans="1:48" ht="12" customHeight="1" x14ac:dyDescent="0.2">
      <c r="A11" s="162"/>
      <c r="B11" s="114"/>
      <c r="C11" s="114"/>
      <c r="D11" s="114"/>
      <c r="E11" s="114" t="s">
        <v>626</v>
      </c>
      <c r="F11" s="114"/>
      <c r="G11" s="2"/>
      <c r="H11" s="14">
        <v>12</v>
      </c>
      <c r="AE11" s="96"/>
      <c r="AF11" s="96"/>
      <c r="AG11" s="96"/>
      <c r="AH11" s="96"/>
    </row>
    <row r="12" spans="1:48" ht="12" customHeight="1" x14ac:dyDescent="0.2">
      <c r="A12" s="162"/>
      <c r="B12" s="114"/>
      <c r="C12" s="114"/>
      <c r="D12" s="114"/>
      <c r="E12" s="114" t="s">
        <v>627</v>
      </c>
      <c r="F12" s="114"/>
      <c r="G12" s="2"/>
      <c r="H12" s="14">
        <v>12</v>
      </c>
      <c r="AE12" s="96"/>
      <c r="AF12" s="96"/>
      <c r="AG12" s="96"/>
      <c r="AH12" s="96"/>
      <c r="AO12" s="96"/>
    </row>
    <row r="13" spans="1:48" ht="12" customHeight="1" x14ac:dyDescent="0.2">
      <c r="A13" s="162"/>
      <c r="B13" s="114"/>
      <c r="C13" s="114"/>
      <c r="D13" s="114"/>
      <c r="E13" s="114"/>
      <c r="F13" s="114"/>
      <c r="G13" s="2"/>
      <c r="H13" s="14">
        <v>12</v>
      </c>
      <c r="AE13" s="96"/>
      <c r="AF13" s="96"/>
      <c r="AG13" s="96"/>
      <c r="AH13" s="96"/>
    </row>
    <row r="14" spans="1:48" ht="12" customHeight="1" x14ac:dyDescent="0.2">
      <c r="A14" s="162"/>
      <c r="B14" s="114"/>
      <c r="C14" s="137" t="s">
        <v>628</v>
      </c>
      <c r="D14" s="114"/>
      <c r="E14" s="188" t="s">
        <v>629</v>
      </c>
      <c r="F14" s="188"/>
      <c r="G14" s="2"/>
      <c r="H14" s="14">
        <v>12</v>
      </c>
      <c r="AE14" s="96"/>
      <c r="AF14" s="96"/>
      <c r="AG14" s="96"/>
      <c r="AH14" s="96"/>
    </row>
    <row r="15" spans="1:48" ht="12" customHeight="1" x14ac:dyDescent="0.2">
      <c r="A15" s="162"/>
      <c r="B15" s="114"/>
      <c r="C15" s="114"/>
      <c r="D15" s="114"/>
      <c r="E15" s="114"/>
      <c r="F15" s="114"/>
      <c r="G15" s="2"/>
      <c r="H15" s="14">
        <v>12</v>
      </c>
      <c r="AE15" s="96"/>
      <c r="AF15" s="96"/>
      <c r="AG15" s="96"/>
      <c r="AH15" s="96"/>
      <c r="AO15" s="96"/>
    </row>
    <row r="16" spans="1:48" ht="12" customHeight="1" x14ac:dyDescent="0.2">
      <c r="A16" s="162"/>
      <c r="B16" s="115" t="s">
        <v>470</v>
      </c>
      <c r="C16" s="114"/>
      <c r="D16" s="114"/>
      <c r="E16" s="114" t="s">
        <v>643</v>
      </c>
      <c r="F16" s="114"/>
      <c r="G16" s="2"/>
      <c r="H16" s="14">
        <v>12</v>
      </c>
      <c r="AE16" s="96"/>
      <c r="AF16" s="96"/>
      <c r="AG16" s="96"/>
      <c r="AH16" s="96"/>
      <c r="AO16" s="96"/>
    </row>
    <row r="17" spans="1:46" ht="12" customHeight="1" x14ac:dyDescent="0.2">
      <c r="A17" s="162"/>
      <c r="B17" s="115" t="s">
        <v>471</v>
      </c>
      <c r="C17" s="114"/>
      <c r="D17" s="114"/>
      <c r="E17" s="114" t="s">
        <v>630</v>
      </c>
      <c r="F17" s="114"/>
      <c r="G17" s="2"/>
      <c r="H17" s="14">
        <v>12</v>
      </c>
      <c r="AE17" s="96"/>
      <c r="AF17" s="96"/>
      <c r="AG17" s="96"/>
      <c r="AH17" s="96"/>
      <c r="AO17" s="96"/>
    </row>
    <row r="18" spans="1:46" ht="12" customHeight="1" x14ac:dyDescent="0.2">
      <c r="A18" s="162"/>
      <c r="B18" s="114"/>
      <c r="C18" s="114"/>
      <c r="D18" s="114"/>
      <c r="E18" s="114"/>
      <c r="F18" s="114"/>
      <c r="G18" s="2"/>
      <c r="H18" s="14">
        <v>12</v>
      </c>
      <c r="AE18" s="96"/>
      <c r="AF18" s="96"/>
      <c r="AG18" s="96"/>
      <c r="AH18" s="96"/>
      <c r="AO18" s="96"/>
    </row>
    <row r="19" spans="1:46" ht="12" customHeight="1" x14ac:dyDescent="0.2">
      <c r="A19" s="162"/>
      <c r="B19" s="115" t="s">
        <v>472</v>
      </c>
      <c r="C19" s="137" t="s">
        <v>631</v>
      </c>
      <c r="D19" s="114"/>
      <c r="E19" s="114" t="s">
        <v>632</v>
      </c>
      <c r="F19" s="114"/>
      <c r="G19" s="2"/>
      <c r="H19" s="14">
        <v>12</v>
      </c>
      <c r="AE19" s="96"/>
      <c r="AF19" s="96"/>
      <c r="AG19" s="96"/>
      <c r="AH19" s="96"/>
    </row>
    <row r="20" spans="1:46" ht="12" customHeight="1" x14ac:dyDescent="0.2">
      <c r="A20" s="162"/>
      <c r="B20" s="115" t="s">
        <v>550</v>
      </c>
      <c r="C20" s="114"/>
      <c r="D20" s="114"/>
      <c r="E20" s="114" t="s">
        <v>633</v>
      </c>
      <c r="F20" s="114"/>
      <c r="G20" s="2"/>
      <c r="H20" s="14">
        <v>12</v>
      </c>
      <c r="AE20" s="96"/>
      <c r="AF20" s="96"/>
      <c r="AG20" s="96"/>
      <c r="AH20" s="96"/>
      <c r="AO20" s="96"/>
    </row>
    <row r="21" spans="1:46" ht="12" customHeight="1" x14ac:dyDescent="0.2">
      <c r="A21" s="162"/>
      <c r="B21" s="115" t="s">
        <v>540</v>
      </c>
      <c r="C21" s="114"/>
      <c r="D21" s="114"/>
      <c r="E21" s="114" t="s">
        <v>634</v>
      </c>
      <c r="F21" s="114"/>
      <c r="G21" s="2"/>
      <c r="H21" s="14">
        <v>12</v>
      </c>
      <c r="AE21" s="96"/>
      <c r="AF21" s="96"/>
      <c r="AG21" s="96"/>
      <c r="AH21" s="96"/>
      <c r="AT21" s="98"/>
    </row>
    <row r="22" spans="1:46" ht="12" customHeight="1" x14ac:dyDescent="0.2">
      <c r="A22" s="162"/>
      <c r="B22" s="114"/>
      <c r="C22" s="114"/>
      <c r="D22" s="114"/>
      <c r="E22" s="114"/>
      <c r="F22" s="114"/>
      <c r="G22" s="2"/>
      <c r="H22" s="14">
        <v>12</v>
      </c>
      <c r="AG22" s="96"/>
      <c r="AH22" s="96"/>
      <c r="AT22" s="98"/>
    </row>
    <row r="23" spans="1:46" ht="12" customHeight="1" x14ac:dyDescent="0.2">
      <c r="A23" s="162"/>
      <c r="B23" s="114"/>
      <c r="C23" s="137" t="s">
        <v>635</v>
      </c>
      <c r="D23" s="114"/>
      <c r="E23" s="114" t="s">
        <v>636</v>
      </c>
      <c r="F23" s="114"/>
      <c r="G23" s="2"/>
      <c r="H23" s="14">
        <v>12</v>
      </c>
      <c r="AG23" s="96"/>
      <c r="AH23" s="96"/>
      <c r="AO23" s="99"/>
    </row>
    <row r="24" spans="1:46" ht="12" customHeight="1" x14ac:dyDescent="0.2">
      <c r="A24" s="162"/>
      <c r="B24" s="114"/>
      <c r="C24" s="114"/>
      <c r="D24" s="114"/>
      <c r="E24" s="114" t="s">
        <v>637</v>
      </c>
      <c r="F24" s="114"/>
      <c r="G24" s="2"/>
      <c r="H24" s="14">
        <v>12</v>
      </c>
      <c r="AG24" s="96"/>
      <c r="AH24" s="96"/>
      <c r="AO24" s="96"/>
    </row>
    <row r="25" spans="1:46" ht="12" customHeight="1" x14ac:dyDescent="0.2">
      <c r="A25" s="162"/>
      <c r="B25" s="114"/>
      <c r="C25" s="114"/>
      <c r="D25" s="114"/>
      <c r="E25" s="188" t="s">
        <v>649</v>
      </c>
      <c r="F25" s="188"/>
      <c r="G25" s="2"/>
      <c r="H25" s="14">
        <v>12</v>
      </c>
      <c r="AG25" s="96"/>
      <c r="AH25" s="96"/>
      <c r="AO25" s="96"/>
    </row>
    <row r="26" spans="1:46" ht="12" customHeight="1" x14ac:dyDescent="0.2">
      <c r="A26" s="162"/>
      <c r="B26" s="114"/>
      <c r="C26" s="114"/>
      <c r="D26" s="114"/>
      <c r="E26" s="114" t="s">
        <v>650</v>
      </c>
      <c r="F26" s="114"/>
      <c r="G26" s="2"/>
      <c r="H26" s="14">
        <v>12</v>
      </c>
      <c r="AG26" s="96"/>
      <c r="AH26" s="96"/>
    </row>
    <row r="27" spans="1:46" ht="12" customHeight="1" x14ac:dyDescent="0.2">
      <c r="A27" s="162"/>
      <c r="B27" s="114"/>
      <c r="C27" s="114"/>
      <c r="D27" s="114"/>
      <c r="E27" s="114" t="s">
        <v>638</v>
      </c>
      <c r="F27" s="114"/>
      <c r="G27" s="2"/>
      <c r="H27" s="14">
        <v>12</v>
      </c>
      <c r="AG27" s="96"/>
      <c r="AH27" s="96"/>
    </row>
    <row r="28" spans="1:46" ht="12" customHeight="1" x14ac:dyDescent="0.2">
      <c r="A28" s="162"/>
      <c r="B28" s="114"/>
      <c r="C28" s="114"/>
      <c r="D28" s="114"/>
      <c r="E28" s="114" t="s">
        <v>639</v>
      </c>
      <c r="F28" s="114"/>
      <c r="G28" s="2"/>
      <c r="H28" s="14">
        <v>12</v>
      </c>
      <c r="AG28" s="96"/>
      <c r="AH28" s="96"/>
      <c r="AO28" s="96"/>
    </row>
    <row r="29" spans="1:46" ht="12" customHeight="1" x14ac:dyDescent="0.2">
      <c r="A29" s="162"/>
      <c r="B29" s="114"/>
      <c r="C29" s="114"/>
      <c r="D29" s="114"/>
      <c r="E29" s="114" t="s">
        <v>640</v>
      </c>
      <c r="F29" s="114"/>
      <c r="G29" s="2"/>
      <c r="H29" s="14">
        <v>12</v>
      </c>
      <c r="AG29" s="96"/>
      <c r="AH29" s="96"/>
    </row>
    <row r="30" spans="1:46" ht="12" customHeight="1" x14ac:dyDescent="0.2">
      <c r="A30" s="162"/>
      <c r="B30" s="114"/>
      <c r="C30" s="114"/>
      <c r="D30" s="114"/>
      <c r="E30" s="114"/>
      <c r="F30" s="114"/>
      <c r="G30" s="2"/>
      <c r="H30" s="14">
        <v>12</v>
      </c>
      <c r="AG30" s="96"/>
      <c r="AH30" s="96"/>
      <c r="AO30" s="96"/>
    </row>
    <row r="31" spans="1:46" ht="12" customHeight="1" x14ac:dyDescent="0.2">
      <c r="A31" s="162"/>
      <c r="B31" s="114"/>
      <c r="C31" s="137" t="s">
        <v>641</v>
      </c>
      <c r="D31" s="114"/>
      <c r="E31" s="114" t="s">
        <v>651</v>
      </c>
      <c r="F31" s="114"/>
      <c r="G31" s="2"/>
      <c r="H31" s="14">
        <v>12</v>
      </c>
      <c r="AG31" s="96"/>
      <c r="AH31" s="96"/>
    </row>
    <row r="32" spans="1:46" ht="12" customHeight="1" x14ac:dyDescent="0.2">
      <c r="A32" s="162"/>
      <c r="B32" s="114"/>
      <c r="C32" s="114"/>
      <c r="D32" s="114"/>
      <c r="E32" s="114" t="s">
        <v>652</v>
      </c>
      <c r="F32" s="114"/>
      <c r="G32" s="2"/>
      <c r="H32" s="14">
        <v>12</v>
      </c>
      <c r="AG32" s="96"/>
      <c r="AH32" s="96"/>
    </row>
    <row r="33" spans="1:34" ht="12" customHeight="1" x14ac:dyDescent="0.2">
      <c r="A33" s="162"/>
      <c r="B33" s="114"/>
      <c r="C33" s="114"/>
      <c r="D33" s="114"/>
      <c r="E33" s="114" t="s">
        <v>653</v>
      </c>
      <c r="F33" s="114"/>
      <c r="G33" s="2"/>
      <c r="H33" s="14">
        <v>12</v>
      </c>
      <c r="AG33" s="96"/>
      <c r="AH33" s="96"/>
    </row>
    <row r="34" spans="1:34" ht="12" customHeight="1" x14ac:dyDescent="0.2">
      <c r="A34" s="162"/>
      <c r="B34" s="114"/>
      <c r="C34" s="114"/>
      <c r="D34" s="114"/>
      <c r="E34" s="114"/>
      <c r="F34" s="114"/>
      <c r="G34" s="2"/>
      <c r="H34" s="14">
        <v>12</v>
      </c>
      <c r="AE34" s="96"/>
      <c r="AF34" s="96"/>
      <c r="AG34" s="96"/>
      <c r="AH34" s="96"/>
    </row>
    <row r="35" spans="1:34" ht="12" customHeight="1" x14ac:dyDescent="0.2">
      <c r="A35" s="162"/>
      <c r="B35" s="114"/>
      <c r="C35" s="114"/>
      <c r="D35" s="114"/>
      <c r="E35" s="114" t="s">
        <v>788</v>
      </c>
      <c r="F35" s="114"/>
      <c r="G35" s="2"/>
      <c r="H35" s="14">
        <v>12</v>
      </c>
      <c r="AE35" s="96"/>
      <c r="AF35" s="96"/>
      <c r="AG35" s="96"/>
      <c r="AH35" s="96"/>
    </row>
    <row r="36" spans="1:34" ht="12" customHeight="1" x14ac:dyDescent="0.2">
      <c r="A36" s="162"/>
      <c r="B36" s="114"/>
      <c r="C36" s="114"/>
      <c r="D36" s="114"/>
      <c r="E36" s="114" t="s">
        <v>790</v>
      </c>
      <c r="F36" s="114"/>
      <c r="G36" s="2"/>
      <c r="H36" s="14">
        <v>12</v>
      </c>
    </row>
    <row r="37" spans="1:34" ht="12" customHeight="1" x14ac:dyDescent="0.2">
      <c r="A37" s="162"/>
      <c r="B37" s="114"/>
      <c r="C37" s="114"/>
      <c r="D37" s="114"/>
      <c r="E37" s="114"/>
      <c r="F37" s="114"/>
      <c r="G37" s="2"/>
      <c r="H37" s="14">
        <v>12</v>
      </c>
    </row>
    <row r="38" spans="1:34" ht="12" customHeight="1" x14ac:dyDescent="0.2">
      <c r="A38" s="162"/>
      <c r="B38" s="114"/>
      <c r="C38" s="137" t="s">
        <v>791</v>
      </c>
      <c r="D38" s="114"/>
      <c r="E38" s="114" t="s">
        <v>654</v>
      </c>
      <c r="F38" s="114"/>
      <c r="G38" s="2"/>
      <c r="H38" s="14">
        <v>12</v>
      </c>
    </row>
    <row r="39" spans="1:34" ht="12" customHeight="1" x14ac:dyDescent="0.2">
      <c r="A39" s="162"/>
      <c r="B39" s="114"/>
      <c r="C39" s="114"/>
      <c r="D39" s="114"/>
      <c r="E39" s="114" t="s">
        <v>792</v>
      </c>
      <c r="F39" s="114"/>
      <c r="G39" s="2"/>
      <c r="H39" s="14">
        <v>12</v>
      </c>
    </row>
    <row r="40" spans="1:34" ht="12" customHeight="1" x14ac:dyDescent="0.2">
      <c r="A40" s="162"/>
      <c r="B40" s="114"/>
      <c r="C40" s="114"/>
      <c r="D40" s="114"/>
      <c r="E40" s="114" t="s">
        <v>797</v>
      </c>
      <c r="F40" s="114"/>
      <c r="G40" s="2"/>
      <c r="H40" s="14">
        <v>12</v>
      </c>
    </row>
    <row r="41" spans="1:34" ht="12" customHeight="1" x14ac:dyDescent="0.2">
      <c r="A41" s="162"/>
      <c r="B41" s="114"/>
      <c r="C41" s="114"/>
      <c r="D41" s="114"/>
      <c r="E41" s="114" t="s">
        <v>798</v>
      </c>
      <c r="F41" s="114"/>
      <c r="G41" s="2"/>
      <c r="H41" s="14">
        <v>12</v>
      </c>
    </row>
    <row r="42" spans="1:34" ht="12" customHeight="1" x14ac:dyDescent="0.2">
      <c r="A42" s="162"/>
      <c r="B42" s="114"/>
      <c r="C42" s="114"/>
      <c r="D42" s="114"/>
      <c r="E42" s="114" t="s">
        <v>799</v>
      </c>
      <c r="F42" s="114"/>
      <c r="G42" s="2"/>
      <c r="H42" s="14">
        <v>12</v>
      </c>
    </row>
    <row r="43" spans="1:34" ht="12" customHeight="1" x14ac:dyDescent="0.2">
      <c r="A43" s="162"/>
      <c r="B43" s="114"/>
      <c r="C43" s="114"/>
      <c r="D43" s="114"/>
      <c r="E43" s="114" t="s">
        <v>800</v>
      </c>
      <c r="F43" s="114"/>
      <c r="G43" s="2"/>
      <c r="H43" s="14">
        <v>12</v>
      </c>
    </row>
    <row r="44" spans="1:34" ht="12" customHeight="1" x14ac:dyDescent="0.2">
      <c r="A44" s="162"/>
      <c r="B44" s="114"/>
      <c r="C44" s="114"/>
      <c r="D44" s="114"/>
      <c r="E44" s="114"/>
      <c r="F44" s="114"/>
      <c r="G44" s="2"/>
      <c r="H44" s="14">
        <v>12</v>
      </c>
    </row>
    <row r="45" spans="1:34" ht="12" customHeight="1" x14ac:dyDescent="0.2">
      <c r="A45" s="162"/>
      <c r="B45" s="114"/>
      <c r="C45" s="137" t="s">
        <v>801</v>
      </c>
      <c r="D45" s="114"/>
      <c r="E45" s="114" t="s">
        <v>802</v>
      </c>
      <c r="F45" s="114"/>
      <c r="G45" s="2"/>
      <c r="H45" s="14">
        <v>12</v>
      </c>
    </row>
    <row r="46" spans="1:34" ht="12" customHeight="1" x14ac:dyDescent="0.2">
      <c r="A46" s="162"/>
      <c r="B46" s="114"/>
      <c r="C46" s="114"/>
      <c r="D46" s="114"/>
      <c r="E46" s="114" t="s">
        <v>803</v>
      </c>
      <c r="F46" s="114"/>
      <c r="G46" s="2"/>
      <c r="H46" s="14">
        <v>12</v>
      </c>
    </row>
    <row r="47" spans="1:34" ht="12" customHeight="1" x14ac:dyDescent="0.2">
      <c r="A47" s="162"/>
      <c r="B47" s="114"/>
      <c r="C47" s="114"/>
      <c r="D47" s="114"/>
      <c r="E47" s="114" t="s">
        <v>804</v>
      </c>
      <c r="F47" s="114"/>
      <c r="G47" s="2"/>
      <c r="H47" s="14">
        <v>12</v>
      </c>
    </row>
    <row r="48" spans="1:34" ht="12" customHeight="1" x14ac:dyDescent="0.2">
      <c r="A48" s="162"/>
      <c r="B48" s="114"/>
      <c r="C48" s="114"/>
      <c r="D48" s="114"/>
      <c r="E48" s="114" t="s">
        <v>805</v>
      </c>
      <c r="F48" s="114"/>
      <c r="G48" s="2"/>
      <c r="H48" s="14">
        <v>12</v>
      </c>
    </row>
    <row r="49" spans="1:9" ht="12" customHeight="1" x14ac:dyDescent="0.2">
      <c r="A49" s="162"/>
      <c r="B49" s="114"/>
      <c r="C49" s="114"/>
      <c r="D49" s="114"/>
      <c r="E49" s="114" t="s">
        <v>806</v>
      </c>
      <c r="F49" s="114"/>
      <c r="G49" s="2"/>
      <c r="H49" s="14">
        <v>12</v>
      </c>
    </row>
    <row r="50" spans="1:9" ht="12" customHeight="1" x14ac:dyDescent="0.2">
      <c r="A50" s="162"/>
      <c r="B50" s="114"/>
      <c r="C50" s="114"/>
      <c r="D50" s="114"/>
      <c r="E50" s="114" t="s">
        <v>807</v>
      </c>
      <c r="F50" s="114"/>
      <c r="G50" s="2"/>
      <c r="H50" s="14">
        <v>12</v>
      </c>
    </row>
    <row r="51" spans="1:9" ht="12" customHeight="1" x14ac:dyDescent="0.2">
      <c r="A51" s="162"/>
      <c r="B51" s="114"/>
      <c r="C51" s="114"/>
      <c r="D51" s="114"/>
      <c r="E51" s="114" t="s">
        <v>808</v>
      </c>
      <c r="F51" s="114"/>
      <c r="G51" s="2"/>
      <c r="H51" s="14">
        <v>12</v>
      </c>
    </row>
    <row r="52" spans="1:9" ht="12" customHeight="1" x14ac:dyDescent="0.2">
      <c r="A52" s="162"/>
      <c r="B52" s="114"/>
      <c r="C52" s="114"/>
      <c r="D52" s="114"/>
      <c r="E52" s="114" t="s">
        <v>809</v>
      </c>
      <c r="F52" s="114"/>
      <c r="G52" s="2"/>
      <c r="H52" s="14">
        <v>12</v>
      </c>
    </row>
    <row r="53" spans="1:9" ht="12" customHeight="1" x14ac:dyDescent="0.2">
      <c r="A53" s="162"/>
      <c r="B53" s="114"/>
      <c r="C53" s="114"/>
      <c r="D53" s="114"/>
      <c r="E53" s="114"/>
      <c r="F53" s="114"/>
      <c r="G53" s="2"/>
      <c r="H53" s="14">
        <v>12</v>
      </c>
    </row>
    <row r="54" spans="1:9" ht="12" customHeight="1" x14ac:dyDescent="0.2">
      <c r="A54" s="162"/>
      <c r="B54" s="114"/>
      <c r="C54" s="137" t="s">
        <v>810</v>
      </c>
      <c r="D54" s="114"/>
      <c r="E54" s="114" t="s">
        <v>811</v>
      </c>
      <c r="F54" s="114"/>
      <c r="G54" s="2"/>
      <c r="H54" s="14">
        <v>12</v>
      </c>
    </row>
    <row r="55" spans="1:9" ht="12" customHeight="1" x14ac:dyDescent="0.2">
      <c r="A55" s="162"/>
      <c r="B55" s="114"/>
      <c r="C55" s="114"/>
      <c r="D55" s="114"/>
      <c r="E55" s="114" t="s">
        <v>812</v>
      </c>
      <c r="F55" s="114"/>
      <c r="G55" s="2"/>
      <c r="H55" s="14">
        <v>12</v>
      </c>
    </row>
    <row r="56" spans="1:9" ht="12" customHeight="1" x14ac:dyDescent="0.2">
      <c r="A56" s="162"/>
      <c r="B56" s="114"/>
      <c r="C56" s="114"/>
      <c r="D56" s="114"/>
      <c r="E56" s="114" t="s">
        <v>655</v>
      </c>
      <c r="F56" s="114"/>
      <c r="G56" s="2"/>
      <c r="H56" s="14">
        <v>12</v>
      </c>
    </row>
    <row r="57" spans="1:9" ht="12" customHeight="1" x14ac:dyDescent="0.2">
      <c r="A57" s="162"/>
      <c r="B57" s="114"/>
      <c r="C57" s="114"/>
      <c r="D57" s="114"/>
      <c r="E57" s="114" t="s">
        <v>656</v>
      </c>
      <c r="F57" s="114"/>
      <c r="G57" s="2"/>
      <c r="H57" s="14">
        <v>12</v>
      </c>
    </row>
    <row r="58" spans="1:9" ht="12" customHeight="1" x14ac:dyDescent="0.2">
      <c r="A58" s="162"/>
      <c r="B58" s="114"/>
      <c r="C58" s="114"/>
      <c r="D58" s="114"/>
      <c r="E58" s="114" t="s">
        <v>813</v>
      </c>
      <c r="F58" s="114"/>
      <c r="G58" s="2"/>
      <c r="H58" s="14">
        <v>12</v>
      </c>
    </row>
    <row r="59" spans="1:9" ht="12" customHeight="1" x14ac:dyDescent="0.2">
      <c r="A59" s="162"/>
      <c r="B59" s="114"/>
      <c r="C59" s="114"/>
      <c r="D59" s="114"/>
      <c r="E59" s="138" t="s">
        <v>86</v>
      </c>
      <c r="F59" s="114"/>
      <c r="G59" s="2"/>
    </row>
    <row r="60" spans="1:9" ht="12" customHeight="1" x14ac:dyDescent="0.2">
      <c r="A60" s="162"/>
      <c r="B60" s="114"/>
      <c r="C60" s="114"/>
      <c r="D60" s="114"/>
      <c r="E60" s="114" t="s">
        <v>814</v>
      </c>
      <c r="F60" s="114"/>
      <c r="G60" s="2"/>
      <c r="H60" s="14">
        <v>12</v>
      </c>
    </row>
    <row r="61" spans="1:9" ht="15" customHeight="1" x14ac:dyDescent="0.2">
      <c r="A61" s="162"/>
      <c r="B61" s="2"/>
      <c r="C61" s="2"/>
      <c r="D61" s="2"/>
      <c r="E61" s="2"/>
      <c r="F61" s="2"/>
      <c r="G61" s="2"/>
      <c r="H61" s="14">
        <v>15</v>
      </c>
    </row>
    <row r="62" spans="1:9" ht="15" customHeight="1" x14ac:dyDescent="0.2">
      <c r="A62" s="162"/>
      <c r="B62" s="2"/>
      <c r="C62" s="2"/>
      <c r="D62" s="2"/>
      <c r="E62" s="79">
        <v>8</v>
      </c>
      <c r="F62" s="67" t="str">
        <f>Inhalt!$AB$3</f>
        <v>Aegerter &amp; Bosshardt AG, Basel    © sia / dg-informatik 1012 5.0.0-1132</v>
      </c>
      <c r="G62" s="2"/>
      <c r="H62" s="14">
        <v>15</v>
      </c>
      <c r="I62" s="14">
        <f>SUM(H2:H62)</f>
        <v>734</v>
      </c>
    </row>
    <row r="63" spans="1:9" ht="15" customHeight="1" x14ac:dyDescent="0.2">
      <c r="A63" s="162" t="s">
        <v>442</v>
      </c>
      <c r="B63" s="2"/>
      <c r="C63" s="2"/>
      <c r="D63" s="2"/>
      <c r="E63" s="2"/>
      <c r="F63" s="2"/>
      <c r="G63" s="2"/>
    </row>
    <row r="64" spans="1:9" hidden="1" x14ac:dyDescent="0.2">
      <c r="B64" s="14">
        <v>13.5</v>
      </c>
      <c r="C64" s="14">
        <v>3</v>
      </c>
      <c r="D64" s="14">
        <v>1</v>
      </c>
      <c r="E64" s="14">
        <v>2.5</v>
      </c>
      <c r="F64" s="14">
        <v>67.5</v>
      </c>
    </row>
    <row r="65" spans="6:6" hidden="1" x14ac:dyDescent="0.2">
      <c r="F65" s="14">
        <f>SUM(B64:F64)</f>
        <v>87.5</v>
      </c>
    </row>
  </sheetData>
  <sheetProtection password="D721" sheet="1" objects="1" scenarios="1" selectLockedCells="1"/>
  <mergeCells count="2">
    <mergeCell ref="E25:F25"/>
    <mergeCell ref="E14:F14"/>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fitToPage="1"/>
  </sheetPr>
  <dimension ref="A1:EZ66"/>
  <sheetViews>
    <sheetView showGridLines="0" showRowColHeaders="0" zoomScaleNormal="75" zoomScaleSheetLayoutView="75" workbookViewId="0">
      <selection activeCell="D18" sqref="D18:G18"/>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4"/>
      <c r="C2" s="137" t="s">
        <v>815</v>
      </c>
      <c r="D2" s="114"/>
      <c r="E2" s="114" t="s">
        <v>816</v>
      </c>
      <c r="F2" s="114"/>
      <c r="G2" s="2"/>
      <c r="H2" s="14">
        <v>12</v>
      </c>
    </row>
    <row r="3" spans="1:48" ht="12" customHeight="1" x14ac:dyDescent="0.2">
      <c r="A3" s="162"/>
      <c r="B3" s="114"/>
      <c r="C3" s="114"/>
      <c r="D3" s="114"/>
      <c r="E3" s="114" t="s">
        <v>817</v>
      </c>
      <c r="F3" s="114"/>
      <c r="G3" s="2"/>
      <c r="H3" s="14">
        <v>12</v>
      </c>
    </row>
    <row r="4" spans="1:48" ht="12" customHeight="1" x14ac:dyDescent="0.2">
      <c r="A4" s="162"/>
      <c r="B4" s="114"/>
      <c r="C4" s="114"/>
      <c r="D4" s="114"/>
      <c r="E4" s="188" t="s">
        <v>818</v>
      </c>
      <c r="F4" s="188"/>
      <c r="G4" s="2"/>
      <c r="H4" s="14">
        <v>12</v>
      </c>
    </row>
    <row r="5" spans="1:48" ht="12" customHeight="1" x14ac:dyDescent="0.2">
      <c r="A5" s="162"/>
      <c r="B5" s="114"/>
      <c r="C5" s="114"/>
      <c r="D5" s="114"/>
      <c r="E5" s="114"/>
      <c r="F5" s="114"/>
      <c r="G5" s="2"/>
      <c r="H5" s="14">
        <v>12</v>
      </c>
    </row>
    <row r="6" spans="1:48" ht="12" customHeight="1" x14ac:dyDescent="0.2">
      <c r="A6" s="162"/>
      <c r="B6" s="115" t="s">
        <v>473</v>
      </c>
      <c r="C6" s="137" t="s">
        <v>412</v>
      </c>
      <c r="D6" s="114"/>
      <c r="E6" s="114" t="s">
        <v>819</v>
      </c>
      <c r="F6" s="114"/>
      <c r="G6" s="2"/>
      <c r="H6" s="14">
        <v>12</v>
      </c>
    </row>
    <row r="7" spans="1:48" ht="12" customHeight="1" x14ac:dyDescent="0.2">
      <c r="A7" s="162"/>
      <c r="B7" s="115" t="s">
        <v>820</v>
      </c>
      <c r="C7" s="114"/>
      <c r="D7" s="114"/>
      <c r="E7" s="114" t="s">
        <v>821</v>
      </c>
      <c r="F7" s="114"/>
      <c r="G7" s="2"/>
      <c r="H7" s="14">
        <v>12</v>
      </c>
    </row>
    <row r="8" spans="1:48" ht="12" customHeight="1" x14ac:dyDescent="0.2">
      <c r="A8" s="162"/>
      <c r="B8" s="115" t="s">
        <v>822</v>
      </c>
      <c r="C8" s="114"/>
      <c r="D8" s="114"/>
      <c r="E8" s="114" t="s">
        <v>823</v>
      </c>
      <c r="F8" s="114"/>
      <c r="G8" s="2"/>
      <c r="H8" s="14">
        <v>12</v>
      </c>
      <c r="AE8" s="97"/>
      <c r="AO8" s="96"/>
    </row>
    <row r="9" spans="1:48" ht="12" customHeight="1" x14ac:dyDescent="0.2">
      <c r="A9" s="162"/>
      <c r="B9" s="114"/>
      <c r="C9" s="114"/>
      <c r="D9" s="114"/>
      <c r="E9" s="114"/>
      <c r="F9" s="114"/>
      <c r="G9" s="2"/>
      <c r="H9" s="14">
        <v>12</v>
      </c>
      <c r="AE9" s="97"/>
      <c r="AO9" s="96"/>
    </row>
    <row r="10" spans="1:48" ht="12" customHeight="1" x14ac:dyDescent="0.2">
      <c r="A10" s="162"/>
      <c r="B10" s="114"/>
      <c r="C10" s="137" t="s">
        <v>414</v>
      </c>
      <c r="D10" s="114"/>
      <c r="E10" s="114" t="s">
        <v>824</v>
      </c>
      <c r="F10" s="114"/>
      <c r="G10" s="2"/>
      <c r="H10" s="14">
        <v>12</v>
      </c>
      <c r="AE10" s="96"/>
      <c r="AF10" s="96"/>
      <c r="AG10" s="96"/>
      <c r="AH10" s="96"/>
    </row>
    <row r="11" spans="1:48" ht="12" customHeight="1" x14ac:dyDescent="0.2">
      <c r="A11" s="162"/>
      <c r="B11" s="114"/>
      <c r="C11" s="114"/>
      <c r="D11" s="114"/>
      <c r="E11" s="114" t="s">
        <v>825</v>
      </c>
      <c r="F11" s="114"/>
      <c r="G11" s="2"/>
      <c r="H11" s="14">
        <v>12</v>
      </c>
      <c r="AE11" s="96"/>
      <c r="AF11" s="96"/>
      <c r="AG11" s="96"/>
      <c r="AH11" s="96"/>
    </row>
    <row r="12" spans="1:48" ht="12" customHeight="1" x14ac:dyDescent="0.2">
      <c r="A12" s="162"/>
      <c r="B12" s="114"/>
      <c r="C12" s="114"/>
      <c r="D12" s="114"/>
      <c r="E12" s="114" t="s">
        <v>826</v>
      </c>
      <c r="F12" s="114"/>
      <c r="G12" s="2"/>
      <c r="H12" s="14">
        <v>12</v>
      </c>
      <c r="AE12" s="96"/>
      <c r="AF12" s="96"/>
      <c r="AG12" s="96"/>
      <c r="AH12" s="96"/>
      <c r="AO12" s="96"/>
    </row>
    <row r="13" spans="1:48" ht="12" customHeight="1" x14ac:dyDescent="0.2">
      <c r="A13" s="162"/>
      <c r="B13" s="114"/>
      <c r="C13" s="114"/>
      <c r="D13" s="114"/>
      <c r="E13" s="114" t="s">
        <v>827</v>
      </c>
      <c r="F13" s="114"/>
      <c r="G13" s="2"/>
      <c r="H13" s="14">
        <v>12</v>
      </c>
      <c r="AE13" s="96"/>
      <c r="AF13" s="96"/>
      <c r="AG13" s="96"/>
      <c r="AH13" s="96"/>
    </row>
    <row r="14" spans="1:48" ht="12" customHeight="1" x14ac:dyDescent="0.2">
      <c r="A14" s="162"/>
      <c r="B14" s="114"/>
      <c r="C14" s="114"/>
      <c r="D14" s="114"/>
      <c r="E14" s="114" t="s">
        <v>828</v>
      </c>
      <c r="F14" s="114"/>
      <c r="G14" s="2"/>
      <c r="H14" s="14">
        <v>12</v>
      </c>
      <c r="AE14" s="96"/>
      <c r="AF14" s="96"/>
      <c r="AG14" s="96"/>
      <c r="AH14" s="96"/>
    </row>
    <row r="15" spans="1:48" ht="12" customHeight="1" x14ac:dyDescent="0.2">
      <c r="A15" s="162"/>
      <c r="B15" s="114"/>
      <c r="C15" s="114"/>
      <c r="D15" s="114"/>
      <c r="E15" s="114" t="s">
        <v>829</v>
      </c>
      <c r="F15" s="114"/>
      <c r="G15" s="2"/>
      <c r="H15" s="14">
        <v>12</v>
      </c>
      <c r="AE15" s="96"/>
      <c r="AF15" s="96"/>
      <c r="AG15" s="96"/>
      <c r="AH15" s="96"/>
      <c r="AO15" s="96"/>
    </row>
    <row r="16" spans="1:48" ht="12" customHeight="1" x14ac:dyDescent="0.2">
      <c r="A16" s="162"/>
      <c r="B16" s="114"/>
      <c r="C16" s="114"/>
      <c r="D16" s="114"/>
      <c r="E16" s="114"/>
      <c r="F16" s="114"/>
      <c r="G16" s="2"/>
      <c r="H16" s="14">
        <v>12</v>
      </c>
      <c r="AE16" s="96"/>
      <c r="AF16" s="96"/>
      <c r="AG16" s="96"/>
      <c r="AH16" s="96"/>
      <c r="AO16" s="96"/>
    </row>
    <row r="17" spans="1:46" ht="12" customHeight="1" x14ac:dyDescent="0.2">
      <c r="A17" s="162"/>
      <c r="B17" s="114"/>
      <c r="C17" s="137" t="s">
        <v>416</v>
      </c>
      <c r="D17" s="114"/>
      <c r="E17" s="188" t="s">
        <v>0</v>
      </c>
      <c r="F17" s="188"/>
      <c r="G17" s="2"/>
      <c r="H17" s="14">
        <v>12</v>
      </c>
      <c r="AE17" s="96"/>
      <c r="AF17" s="96"/>
      <c r="AG17" s="96"/>
      <c r="AH17" s="96"/>
      <c r="AO17" s="96"/>
    </row>
    <row r="18" spans="1:46" ht="12" customHeight="1" x14ac:dyDescent="0.2">
      <c r="A18" s="162"/>
      <c r="B18" s="114"/>
      <c r="C18" s="114"/>
      <c r="D18" s="114"/>
      <c r="E18" s="114" t="s">
        <v>1</v>
      </c>
      <c r="F18" s="114"/>
      <c r="G18" s="2"/>
      <c r="H18" s="14">
        <v>12</v>
      </c>
      <c r="AE18" s="96"/>
      <c r="AF18" s="96"/>
      <c r="AG18" s="96"/>
      <c r="AH18" s="96"/>
      <c r="AO18" s="96"/>
    </row>
    <row r="19" spans="1:46" ht="12" customHeight="1" x14ac:dyDescent="0.2">
      <c r="A19" s="162"/>
      <c r="B19" s="114"/>
      <c r="C19" s="114"/>
      <c r="D19" s="114"/>
      <c r="E19" s="114" t="s">
        <v>2</v>
      </c>
      <c r="F19" s="114"/>
      <c r="G19" s="2"/>
      <c r="H19" s="14">
        <v>12</v>
      </c>
      <c r="AE19" s="96"/>
      <c r="AF19" s="96"/>
      <c r="AG19" s="96"/>
      <c r="AH19" s="96"/>
    </row>
    <row r="20" spans="1:46" ht="12" customHeight="1" x14ac:dyDescent="0.2">
      <c r="A20" s="162"/>
      <c r="B20" s="114"/>
      <c r="C20" s="114"/>
      <c r="D20" s="114"/>
      <c r="E20" s="114" t="s">
        <v>3</v>
      </c>
      <c r="F20" s="114"/>
      <c r="G20" s="2"/>
      <c r="H20" s="14">
        <v>12</v>
      </c>
      <c r="AE20" s="96"/>
      <c r="AF20" s="96"/>
      <c r="AG20" s="96"/>
      <c r="AH20" s="96"/>
      <c r="AO20" s="96"/>
    </row>
    <row r="21" spans="1:46" ht="12" customHeight="1" x14ac:dyDescent="0.2">
      <c r="A21" s="162"/>
      <c r="B21" s="114"/>
      <c r="C21" s="114"/>
      <c r="D21" s="114"/>
      <c r="E21" s="114" t="s">
        <v>4</v>
      </c>
      <c r="F21" s="114"/>
      <c r="G21" s="2"/>
      <c r="H21" s="14">
        <v>12</v>
      </c>
      <c r="AE21" s="96"/>
      <c r="AF21" s="96"/>
      <c r="AG21" s="96"/>
      <c r="AH21" s="96"/>
      <c r="AT21" s="98"/>
    </row>
    <row r="22" spans="1:46" ht="12" customHeight="1" x14ac:dyDescent="0.2">
      <c r="A22" s="162"/>
      <c r="B22" s="114"/>
      <c r="C22" s="114"/>
      <c r="D22" s="114"/>
      <c r="E22" s="114"/>
      <c r="F22" s="114"/>
      <c r="G22" s="2"/>
      <c r="H22" s="14">
        <v>12</v>
      </c>
      <c r="AG22" s="96"/>
      <c r="AH22" s="96"/>
      <c r="AT22" s="98"/>
    </row>
    <row r="23" spans="1:46" ht="12" customHeight="1" x14ac:dyDescent="0.2">
      <c r="A23" s="162"/>
      <c r="B23" s="115" t="s">
        <v>475</v>
      </c>
      <c r="C23" s="137" t="s">
        <v>5</v>
      </c>
      <c r="D23" s="114"/>
      <c r="E23" s="114" t="s">
        <v>6</v>
      </c>
      <c r="F23" s="114"/>
      <c r="G23" s="2"/>
      <c r="H23" s="14">
        <v>12</v>
      </c>
      <c r="AG23" s="96"/>
      <c r="AH23" s="96"/>
      <c r="AO23" s="99"/>
    </row>
    <row r="24" spans="1:46" ht="12" customHeight="1" x14ac:dyDescent="0.2">
      <c r="A24" s="162"/>
      <c r="B24" s="115" t="s">
        <v>564</v>
      </c>
      <c r="C24" s="114"/>
      <c r="D24" s="114"/>
      <c r="E24" s="188" t="s">
        <v>7</v>
      </c>
      <c r="F24" s="188"/>
      <c r="G24" s="2"/>
      <c r="H24" s="14">
        <v>12</v>
      </c>
      <c r="AG24" s="96"/>
      <c r="AH24" s="96"/>
      <c r="AO24" s="96"/>
    </row>
    <row r="25" spans="1:46" ht="12" customHeight="1" x14ac:dyDescent="0.2">
      <c r="A25" s="162"/>
      <c r="B25" s="115" t="s">
        <v>657</v>
      </c>
      <c r="C25" s="114"/>
      <c r="D25" s="114"/>
      <c r="E25" s="114" t="s">
        <v>11</v>
      </c>
      <c r="F25" s="114"/>
      <c r="G25" s="2"/>
      <c r="H25" s="14">
        <v>12</v>
      </c>
      <c r="AG25" s="96"/>
      <c r="AH25" s="96"/>
      <c r="AO25" s="96"/>
    </row>
    <row r="26" spans="1:46" ht="12" customHeight="1" x14ac:dyDescent="0.2">
      <c r="A26" s="162"/>
      <c r="B26" s="115" t="s">
        <v>566</v>
      </c>
      <c r="C26" s="114"/>
      <c r="D26" s="114"/>
      <c r="E26" s="114" t="s">
        <v>12</v>
      </c>
      <c r="F26" s="114"/>
      <c r="G26" s="2"/>
      <c r="H26" s="14">
        <v>12</v>
      </c>
      <c r="AG26" s="96"/>
      <c r="AH26" s="96"/>
    </row>
    <row r="27" spans="1:46" ht="12" customHeight="1" x14ac:dyDescent="0.2">
      <c r="A27" s="162"/>
      <c r="B27" s="114"/>
      <c r="C27" s="114"/>
      <c r="D27" s="114"/>
      <c r="E27" s="114"/>
      <c r="F27" s="114"/>
      <c r="G27" s="2"/>
      <c r="H27" s="14">
        <v>12</v>
      </c>
      <c r="AG27" s="96"/>
      <c r="AH27" s="96"/>
    </row>
    <row r="28" spans="1:46" ht="12" customHeight="1" x14ac:dyDescent="0.2">
      <c r="A28" s="162"/>
      <c r="B28" s="114"/>
      <c r="C28" s="114"/>
      <c r="D28" s="114"/>
      <c r="E28" s="188" t="s">
        <v>13</v>
      </c>
      <c r="F28" s="188"/>
      <c r="G28" s="2"/>
      <c r="H28" s="14">
        <v>12</v>
      </c>
      <c r="AG28" s="96"/>
      <c r="AH28" s="96"/>
      <c r="AO28" s="96"/>
    </row>
    <row r="29" spans="1:46" ht="12" customHeight="1" x14ac:dyDescent="0.2">
      <c r="A29" s="162"/>
      <c r="B29" s="114"/>
      <c r="C29" s="114"/>
      <c r="D29" s="114"/>
      <c r="E29" s="114" t="s">
        <v>14</v>
      </c>
      <c r="F29" s="114"/>
      <c r="G29" s="2"/>
      <c r="H29" s="14">
        <v>12</v>
      </c>
      <c r="AG29" s="96"/>
      <c r="AH29" s="96"/>
    </row>
    <row r="30" spans="1:46" ht="12" customHeight="1" x14ac:dyDescent="0.2">
      <c r="A30" s="162"/>
      <c r="B30" s="114"/>
      <c r="C30" s="114"/>
      <c r="D30" s="114"/>
      <c r="E30" s="114" t="s">
        <v>15</v>
      </c>
      <c r="F30" s="114"/>
      <c r="G30" s="2"/>
      <c r="H30" s="14">
        <v>12</v>
      </c>
      <c r="AG30" s="96"/>
      <c r="AH30" s="96"/>
      <c r="AO30" s="96"/>
    </row>
    <row r="31" spans="1:46" ht="12" customHeight="1" x14ac:dyDescent="0.2">
      <c r="A31" s="162"/>
      <c r="B31" s="114"/>
      <c r="C31" s="114"/>
      <c r="D31" s="114"/>
      <c r="E31" s="114"/>
      <c r="F31" s="114"/>
      <c r="G31" s="2"/>
      <c r="H31" s="14">
        <v>12</v>
      </c>
      <c r="AG31" s="96"/>
      <c r="AH31" s="96"/>
    </row>
    <row r="32" spans="1:46" ht="12" customHeight="1" x14ac:dyDescent="0.2">
      <c r="A32" s="162"/>
      <c r="B32" s="114"/>
      <c r="C32" s="114"/>
      <c r="D32" s="114"/>
      <c r="E32" s="114" t="s">
        <v>16</v>
      </c>
      <c r="F32" s="114"/>
      <c r="G32" s="2"/>
      <c r="H32" s="14">
        <v>12</v>
      </c>
      <c r="AG32" s="96"/>
      <c r="AH32" s="96"/>
    </row>
    <row r="33" spans="1:34" ht="12" customHeight="1" x14ac:dyDescent="0.2">
      <c r="A33" s="162"/>
      <c r="B33" s="114"/>
      <c r="C33" s="114"/>
      <c r="D33" s="114"/>
      <c r="E33" s="114" t="s">
        <v>17</v>
      </c>
      <c r="F33" s="114"/>
      <c r="G33" s="2"/>
      <c r="H33" s="14">
        <v>12</v>
      </c>
      <c r="AG33" s="96"/>
      <c r="AH33" s="96"/>
    </row>
    <row r="34" spans="1:34" ht="12" customHeight="1" x14ac:dyDescent="0.2">
      <c r="A34" s="162"/>
      <c r="B34" s="114"/>
      <c r="C34" s="114"/>
      <c r="D34" s="114"/>
      <c r="E34" s="114" t="s">
        <v>18</v>
      </c>
      <c r="F34" s="114"/>
      <c r="G34" s="2"/>
      <c r="H34" s="14">
        <v>12</v>
      </c>
      <c r="AE34" s="96"/>
      <c r="AF34" s="96"/>
      <c r="AG34" s="96"/>
      <c r="AH34" s="96"/>
    </row>
    <row r="35" spans="1:34" ht="12" customHeight="1" x14ac:dyDescent="0.2">
      <c r="A35" s="162"/>
      <c r="B35" s="114"/>
      <c r="C35" s="114"/>
      <c r="D35" s="114"/>
      <c r="E35" s="114"/>
      <c r="F35" s="114"/>
      <c r="G35" s="2"/>
      <c r="H35" s="14">
        <v>12</v>
      </c>
      <c r="AE35" s="96"/>
      <c r="AF35" s="96"/>
      <c r="AG35" s="96"/>
      <c r="AH35" s="96"/>
    </row>
    <row r="36" spans="1:34" ht="12" customHeight="1" x14ac:dyDescent="0.2">
      <c r="A36" s="162"/>
      <c r="B36" s="114"/>
      <c r="C36" s="137" t="s">
        <v>19</v>
      </c>
      <c r="D36" s="114"/>
      <c r="E36" s="114" t="s">
        <v>20</v>
      </c>
      <c r="F36" s="114"/>
      <c r="G36" s="2"/>
      <c r="H36" s="14">
        <v>12</v>
      </c>
    </row>
    <row r="37" spans="1:34" ht="12" customHeight="1" x14ac:dyDescent="0.2">
      <c r="A37" s="162"/>
      <c r="B37" s="114"/>
      <c r="C37" s="114"/>
      <c r="D37" s="114"/>
      <c r="E37" s="114" t="s">
        <v>21</v>
      </c>
      <c r="F37" s="114"/>
      <c r="G37" s="2"/>
      <c r="H37" s="14">
        <v>12</v>
      </c>
    </row>
    <row r="38" spans="1:34" ht="12" customHeight="1" x14ac:dyDescent="0.2">
      <c r="A38" s="162"/>
      <c r="B38" s="114"/>
      <c r="C38" s="114"/>
      <c r="D38" s="114"/>
      <c r="E38" s="114" t="s">
        <v>22</v>
      </c>
      <c r="F38" s="114"/>
      <c r="G38" s="2"/>
      <c r="H38" s="14">
        <v>12</v>
      </c>
    </row>
    <row r="39" spans="1:34" ht="12" customHeight="1" x14ac:dyDescent="0.2">
      <c r="A39" s="162"/>
      <c r="B39" s="114"/>
      <c r="C39" s="114"/>
      <c r="D39" s="114"/>
      <c r="E39" s="114"/>
      <c r="F39" s="114"/>
      <c r="G39" s="2"/>
      <c r="H39" s="14">
        <v>12</v>
      </c>
    </row>
    <row r="40" spans="1:34" ht="12" customHeight="1" x14ac:dyDescent="0.2">
      <c r="A40" s="162"/>
      <c r="B40" s="114"/>
      <c r="C40" s="137" t="s">
        <v>23</v>
      </c>
      <c r="D40" s="114"/>
      <c r="E40" s="114" t="s">
        <v>26</v>
      </c>
      <c r="F40" s="114"/>
      <c r="G40" s="2"/>
      <c r="H40" s="14">
        <v>12</v>
      </c>
    </row>
    <row r="41" spans="1:34" ht="12" customHeight="1" x14ac:dyDescent="0.2">
      <c r="A41" s="162"/>
      <c r="B41" s="114"/>
      <c r="C41" s="114"/>
      <c r="D41" s="114"/>
      <c r="E41" s="188" t="s">
        <v>27</v>
      </c>
      <c r="F41" s="188"/>
      <c r="G41" s="2"/>
      <c r="H41" s="14">
        <v>12</v>
      </c>
    </row>
    <row r="42" spans="1:34" ht="12" customHeight="1" x14ac:dyDescent="0.2">
      <c r="A42" s="162"/>
      <c r="B42" s="114"/>
      <c r="C42" s="114"/>
      <c r="D42" s="114"/>
      <c r="E42" s="114" t="s">
        <v>28</v>
      </c>
      <c r="F42" s="114"/>
      <c r="G42" s="2"/>
      <c r="H42" s="14">
        <v>12</v>
      </c>
    </row>
    <row r="43" spans="1:34" ht="12" customHeight="1" x14ac:dyDescent="0.2">
      <c r="A43" s="162"/>
      <c r="B43" s="114"/>
      <c r="C43" s="114"/>
      <c r="D43" s="114"/>
      <c r="E43" s="114"/>
      <c r="F43" s="114"/>
      <c r="G43" s="2"/>
      <c r="H43" s="14">
        <v>12</v>
      </c>
    </row>
    <row r="44" spans="1:34" ht="12" customHeight="1" x14ac:dyDescent="0.2">
      <c r="A44" s="162"/>
      <c r="B44" s="114"/>
      <c r="C44" s="137" t="s">
        <v>29</v>
      </c>
      <c r="D44" s="114"/>
      <c r="E44" s="114" t="s">
        <v>30</v>
      </c>
      <c r="F44" s="114"/>
      <c r="G44" s="2"/>
      <c r="H44" s="14">
        <v>12</v>
      </c>
    </row>
    <row r="45" spans="1:34" ht="12" customHeight="1" x14ac:dyDescent="0.2">
      <c r="A45" s="162"/>
      <c r="B45" s="114"/>
      <c r="C45" s="114"/>
      <c r="D45" s="114"/>
      <c r="E45" s="114" t="s">
        <v>31</v>
      </c>
      <c r="F45" s="114"/>
      <c r="G45" s="2"/>
      <c r="H45" s="14">
        <v>12</v>
      </c>
    </row>
    <row r="46" spans="1:34" ht="12" customHeight="1" x14ac:dyDescent="0.2">
      <c r="A46" s="162"/>
      <c r="B46" s="114"/>
      <c r="C46" s="114"/>
      <c r="D46" s="114"/>
      <c r="E46" s="188" t="s">
        <v>41</v>
      </c>
      <c r="F46" s="188"/>
      <c r="G46" s="2"/>
      <c r="H46" s="14">
        <v>12</v>
      </c>
    </row>
    <row r="47" spans="1:34" ht="12" customHeight="1" x14ac:dyDescent="0.2">
      <c r="A47" s="162"/>
      <c r="B47" s="114"/>
      <c r="C47" s="114"/>
      <c r="D47" s="114"/>
      <c r="E47" s="114" t="s">
        <v>663</v>
      </c>
      <c r="F47" s="114"/>
      <c r="G47" s="2"/>
      <c r="H47" s="14">
        <v>12</v>
      </c>
    </row>
    <row r="48" spans="1:34" ht="12" customHeight="1" x14ac:dyDescent="0.2">
      <c r="A48" s="162"/>
      <c r="B48" s="114"/>
      <c r="C48" s="114"/>
      <c r="D48" s="114"/>
      <c r="E48" s="114" t="s">
        <v>42</v>
      </c>
      <c r="F48" s="114"/>
      <c r="G48" s="2"/>
      <c r="H48" s="14">
        <v>12</v>
      </c>
    </row>
    <row r="49" spans="1:9" ht="12" customHeight="1" x14ac:dyDescent="0.2">
      <c r="A49" s="162"/>
      <c r="B49" s="114"/>
      <c r="C49" s="114"/>
      <c r="D49" s="114"/>
      <c r="E49" s="114"/>
      <c r="F49" s="114"/>
      <c r="G49" s="2"/>
      <c r="H49" s="14">
        <v>12</v>
      </c>
    </row>
    <row r="50" spans="1:9" ht="12" customHeight="1" x14ac:dyDescent="0.2">
      <c r="A50" s="162"/>
      <c r="B50" s="114"/>
      <c r="C50" s="137" t="s">
        <v>43</v>
      </c>
      <c r="D50" s="114"/>
      <c r="E50" s="114" t="s">
        <v>44</v>
      </c>
      <c r="F50" s="114"/>
      <c r="G50" s="2"/>
      <c r="H50" s="14">
        <v>12</v>
      </c>
    </row>
    <row r="51" spans="1:9" ht="12" customHeight="1" x14ac:dyDescent="0.2">
      <c r="A51" s="162"/>
      <c r="B51" s="114"/>
      <c r="C51" s="114"/>
      <c r="D51" s="114"/>
      <c r="E51" s="114" t="s">
        <v>45</v>
      </c>
      <c r="F51" s="114"/>
      <c r="G51" s="2"/>
      <c r="H51" s="14">
        <v>12</v>
      </c>
    </row>
    <row r="52" spans="1:9" ht="12" customHeight="1" x14ac:dyDescent="0.2">
      <c r="A52" s="162"/>
      <c r="B52" s="114"/>
      <c r="C52" s="114"/>
      <c r="D52" s="114"/>
      <c r="E52" s="114" t="s">
        <v>46</v>
      </c>
      <c r="F52" s="114"/>
      <c r="G52" s="2"/>
      <c r="H52" s="14">
        <v>12</v>
      </c>
    </row>
    <row r="53" spans="1:9" ht="12" customHeight="1" x14ac:dyDescent="0.2">
      <c r="A53" s="162"/>
      <c r="B53" s="114"/>
      <c r="C53" s="114"/>
      <c r="D53" s="114"/>
      <c r="E53" s="114" t="s">
        <v>47</v>
      </c>
      <c r="F53" s="114"/>
      <c r="G53" s="2"/>
      <c r="H53" s="14">
        <v>12</v>
      </c>
    </row>
    <row r="54" spans="1:9" ht="12" customHeight="1" x14ac:dyDescent="0.2">
      <c r="A54" s="162"/>
      <c r="B54" s="114"/>
      <c r="C54" s="114"/>
      <c r="D54" s="114"/>
      <c r="E54" s="114" t="s">
        <v>48</v>
      </c>
      <c r="F54" s="114"/>
      <c r="G54" s="2"/>
      <c r="H54" s="14">
        <v>12</v>
      </c>
    </row>
    <row r="55" spans="1:9" ht="12" customHeight="1" x14ac:dyDescent="0.2">
      <c r="A55" s="162"/>
      <c r="B55" s="114"/>
      <c r="C55" s="114"/>
      <c r="D55" s="114"/>
      <c r="E55" s="114" t="s">
        <v>49</v>
      </c>
      <c r="F55" s="114"/>
      <c r="G55" s="2"/>
      <c r="H55" s="14">
        <v>12</v>
      </c>
    </row>
    <row r="56" spans="1:9" ht="12" customHeight="1" x14ac:dyDescent="0.2">
      <c r="A56" s="162"/>
      <c r="B56" s="114"/>
      <c r="C56" s="114"/>
      <c r="D56" s="114"/>
      <c r="E56" s="114"/>
      <c r="F56" s="114"/>
      <c r="G56" s="2"/>
      <c r="H56" s="14">
        <v>12</v>
      </c>
    </row>
    <row r="57" spans="1:9" ht="12" customHeight="1" x14ac:dyDescent="0.2">
      <c r="A57" s="162"/>
      <c r="B57" s="114"/>
      <c r="C57" s="137" t="s">
        <v>50</v>
      </c>
      <c r="D57" s="114"/>
      <c r="E57" s="114" t="s">
        <v>51</v>
      </c>
      <c r="F57" s="114"/>
      <c r="G57" s="2"/>
      <c r="H57" s="14">
        <v>12</v>
      </c>
    </row>
    <row r="58" spans="1:9" ht="12" customHeight="1" x14ac:dyDescent="0.2">
      <c r="A58" s="162"/>
      <c r="B58" s="114"/>
      <c r="C58" s="114"/>
      <c r="D58" s="114"/>
      <c r="E58" s="114" t="s">
        <v>52</v>
      </c>
      <c r="F58" s="114"/>
      <c r="G58" s="2"/>
      <c r="H58" s="14">
        <v>12</v>
      </c>
    </row>
    <row r="59" spans="1:9" ht="12" customHeight="1" x14ac:dyDescent="0.2">
      <c r="A59" s="162"/>
      <c r="B59" s="114"/>
      <c r="C59" s="114"/>
      <c r="D59" s="114"/>
      <c r="E59" s="114"/>
      <c r="F59" s="114"/>
      <c r="G59" s="2"/>
    </row>
    <row r="60" spans="1:9" ht="12" customHeight="1" x14ac:dyDescent="0.2">
      <c r="A60" s="162"/>
      <c r="B60" s="114"/>
      <c r="C60" s="114"/>
      <c r="D60" s="114"/>
      <c r="E60" s="114"/>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79">
        <v>9</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SUM(B65:F65)</f>
        <v>87.5</v>
      </c>
    </row>
  </sheetData>
  <sheetProtection password="D721" sheet="1" objects="1" scenarios="1" selectLockedCells="1"/>
  <mergeCells count="6">
    <mergeCell ref="E46:F46"/>
    <mergeCell ref="E24:F24"/>
    <mergeCell ref="E4:F4"/>
    <mergeCell ref="E17:F17"/>
    <mergeCell ref="E28:F28"/>
    <mergeCell ref="E41:F41"/>
  </mergeCells>
  <phoneticPr fontId="2" type="noConversion"/>
  <pageMargins left="0.59055118110236227" right="0.55118110236220474" top="0.74803149606299213" bottom="0.35433070866141736"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24</vt:i4>
      </vt:variant>
    </vt:vector>
  </HeadingPairs>
  <TitlesOfParts>
    <vt:vector size="48" baseType="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20</vt:lpstr>
      <vt:lpstr>21</vt:lpstr>
      <vt:lpstr>22</vt:lpstr>
      <vt:lpstr>23</vt:lpstr>
      <vt:lpstr>24</vt:lpstr>
      <vt:lpstr>'01'!Druckbereich</vt:lpstr>
      <vt:lpstr>'02'!Druckbereich</vt:lpstr>
      <vt:lpstr>'03'!Druckbereich</vt:lpstr>
      <vt:lpstr>'04'!Druckbereich</vt:lpstr>
      <vt:lpstr>'05'!Druckbereich</vt:lpstr>
      <vt:lpstr>'06'!Druckbereich</vt:lpstr>
      <vt:lpstr>'07'!Druckbereich</vt:lpstr>
      <vt:lpstr>'08'!Druckbereich</vt:lpstr>
      <vt:lpstr>'09'!Druckbereich</vt:lpstr>
      <vt:lpstr>'10'!Druckbereich</vt:lpstr>
      <vt:lpstr>'11'!Druckbereich</vt:lpstr>
      <vt:lpstr>'12'!Druckbereich</vt:lpstr>
      <vt:lpstr>'13'!Druckbereich</vt:lpstr>
      <vt:lpstr>'14'!Druckbereich</vt:lpstr>
      <vt:lpstr>'15'!Druckbereich</vt:lpstr>
      <vt:lpstr>'16'!Druckbereich</vt:lpstr>
      <vt:lpstr>'17'!Druckbereich</vt:lpstr>
      <vt:lpstr>'18'!Druckbereich</vt:lpstr>
      <vt:lpstr>'19'!Druckbereich</vt:lpstr>
      <vt:lpstr>'20'!Druckbereich</vt:lpstr>
      <vt:lpstr>'21'!Druckbereich</vt:lpstr>
      <vt:lpstr>'22'!Druckbereich</vt:lpstr>
      <vt:lpstr>'23'!Druckbereich</vt:lpstr>
      <vt:lpstr>'24'!Druckbereich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Fuchs Christian</cp:lastModifiedBy>
  <cp:lastPrinted>2013-02-27T12:33:32Z</cp:lastPrinted>
  <dcterms:created xsi:type="dcterms:W3CDTF">2001-08-27T09:01:53Z</dcterms:created>
  <dcterms:modified xsi:type="dcterms:W3CDTF">2013-03-28T14:26:05Z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
    <vt:lpwstr>sia</vt:lpwstr>
  </property>
  <property fmtid="{D5CDD505-2E9C-101B-9397-08002B2CF9AE}" pid="3" name="TYP">
    <vt:lpwstr>VT</vt:lpwstr>
  </property>
  <property fmtid="{D5CDD505-2E9C-101B-9397-08002B2CF9AE}" pid="4" name="Sp">
    <vt:i4>1</vt:i4>
  </property>
  <property fmtid="{D5CDD505-2E9C-101B-9397-08002B2CF9AE}" pid="5" name="Ver">
    <vt:lpwstr>2.9.9</vt:lpwstr>
  </property>
  <property fmtid="{D5CDD505-2E9C-101B-9397-08002B2CF9AE}" pid="6" name="CC2">
    <vt:i4>16</vt:i4>
  </property>
  <property fmtid="{D5CDD505-2E9C-101B-9397-08002B2CF9AE}" pid="7" name="CC">
    <vt:i4>0</vt:i4>
  </property>
  <property fmtid="{D5CDD505-2E9C-101B-9397-08002B2CF9AE}" pid="8" name="LMV">
    <vt:i4>2</vt:i4>
  </property>
  <property fmtid="{D5CDD505-2E9C-101B-9397-08002B2CF9AE}" pid="9" name="App">
    <vt:lpwstr>Win 2010</vt:lpwstr>
  </property>
</Properties>
</file>