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drawings/drawing2.xml" ContentType="application/vnd.openxmlformats-officedocument.drawing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drawings/drawing3.xml" ContentType="application/vnd.openxmlformats-officedocument.drawing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drawings/drawing4.xml" ContentType="application/vnd.openxmlformats-officedocument.drawing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drawings/drawing5.xml" ContentType="application/vnd.openxmlformats-officedocument.drawing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drawings/drawing6.xml" ContentType="application/vnd.openxmlformats-officedocument.drawing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drawings/drawing7.xml" ContentType="application/vnd.openxmlformats-officedocument.drawing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drawings/drawing8.xml" ContentType="application/vnd.openxmlformats-officedocument.drawing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60" yWindow="0" windowWidth="12705" windowHeight="14460"/>
  </bookViews>
  <sheets>
    <sheet name=".Index 100" sheetId="13" r:id="rId1"/>
    <sheet name=".Index 200" sheetId="12" r:id="rId2"/>
    <sheet name=".Index 300" sheetId="11" r:id="rId3"/>
    <sheet name=".Index 400" sheetId="10" r:id="rId4"/>
    <sheet name=".Index 500" sheetId="9" r:id="rId5"/>
    <sheet name=".Index 600" sheetId="8" r:id="rId6"/>
    <sheet name=".Index 700" sheetId="1" r:id="rId7"/>
    <sheet name=".Index 999" sheetId="14" r:id="rId8"/>
    <sheet name="Gebiet" sheetId="3" state="hidden" r:id="rId9"/>
    <sheet name="Bereich" sheetId="2" state="hidden" r:id="rId10"/>
    <sheet name="Branche" sheetId="4" state="hidden" r:id="rId11"/>
    <sheet name="Organisation" sheetId="5" state="hidden" r:id="rId12"/>
    <sheet name="NK-Tarifkat" sheetId="6" state="hidden" r:id="rId13"/>
    <sheet name="RG-Ausloesung" sheetId="7" state="hidden" r:id="rId14"/>
  </sheets>
  <definedNames>
    <definedName name="Bereich">Bereich!$A$1:$A$95</definedName>
    <definedName name="Branche">Branche!$A$1:$A$182</definedName>
    <definedName name="_xlnm.Print_Area" localSheetId="0">'.Index 100'!$A$1:$F$77</definedName>
    <definedName name="_xlnm.Print_Area" localSheetId="1">'.Index 200'!$A$1:$F$77</definedName>
    <definedName name="_xlnm.Print_Area" localSheetId="2">'.Index 300'!$A$1:$F$77</definedName>
    <definedName name="_xlnm.Print_Area" localSheetId="3">'.Index 400'!$A$1:$F$77</definedName>
    <definedName name="_xlnm.Print_Area" localSheetId="4">'.Index 500'!$A$1:$F$77</definedName>
    <definedName name="_xlnm.Print_Area" localSheetId="5">'.Index 600'!$A$1:$F$77</definedName>
    <definedName name="_xlnm.Print_Area" localSheetId="6">'.Index 700'!$A$1:$F$77</definedName>
    <definedName name="_xlnm.Print_Area" localSheetId="7">'.Index 999'!$A$1:$F$77</definedName>
    <definedName name="Gebiet">Gebiet!$A$1:$A$22</definedName>
    <definedName name="NKTarifkat">'NK-Tarifkat'!$A$1:$A$10</definedName>
    <definedName name="Organisationseinheit" localSheetId="12">'NK-Tarifkat'!$A$1:$A$10</definedName>
    <definedName name="Organisationseinheit">Organisation!$A$1:$A$9</definedName>
    <definedName name="RG_Ausloesung">'RG-Ausloesung'!$A$1:$A$6</definedName>
  </definedNames>
  <calcPr calcId="145621"/>
</workbook>
</file>

<file path=xl/calcChain.xml><?xml version="1.0" encoding="utf-8"?>
<calcChain xmlns="http://schemas.openxmlformats.org/spreadsheetml/2006/main">
  <c r="A81" i="14" l="1"/>
  <c r="A79" i="14"/>
  <c r="C3" i="14"/>
  <c r="A81" i="13"/>
  <c r="A79" i="13"/>
  <c r="C3" i="13"/>
  <c r="A81" i="12"/>
  <c r="A79" i="12"/>
  <c r="C3" i="12"/>
  <c r="A81" i="11"/>
  <c r="A79" i="11"/>
  <c r="C3" i="11"/>
  <c r="A81" i="10"/>
  <c r="A79" i="10"/>
  <c r="C3" i="10"/>
  <c r="A81" i="9"/>
  <c r="A79" i="9"/>
  <c r="C3" i="9"/>
  <c r="A81" i="8"/>
  <c r="A79" i="8"/>
  <c r="C3" i="8"/>
  <c r="A79" i="1" l="1"/>
  <c r="A81" i="1" l="1"/>
  <c r="A8" i="5" l="1"/>
  <c r="A7" i="5"/>
  <c r="A6" i="5"/>
  <c r="A5" i="5"/>
  <c r="A4" i="5"/>
  <c r="A3" i="5"/>
  <c r="A2" i="5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C3" i="1"/>
</calcChain>
</file>

<file path=xl/sharedStrings.xml><?xml version="1.0" encoding="utf-8"?>
<sst xmlns="http://schemas.openxmlformats.org/spreadsheetml/2006/main" count="1309" uniqueCount="668">
  <si>
    <t>CAD-Projekt eröffnen</t>
  </si>
  <si>
    <t>CAD-Projektbetreuer</t>
  </si>
  <si>
    <t>Rechnungsauslösung durch</t>
  </si>
  <si>
    <t>Versicherung</t>
  </si>
  <si>
    <t>Strasse</t>
  </si>
  <si>
    <t>Postfach</t>
  </si>
  <si>
    <t>PLZ/Ort</t>
  </si>
  <si>
    <t>Objektstandort</t>
  </si>
  <si>
    <t>Kurzform Bauherr</t>
  </si>
  <si>
    <t>Auftrag zur Projekteröffnung myPARM</t>
  </si>
  <si>
    <t>Gebiet</t>
  </si>
  <si>
    <t>Branche</t>
  </si>
  <si>
    <t>Arbeiten</t>
  </si>
  <si>
    <t>Nebenkosten</t>
  </si>
  <si>
    <t>Fremdkosten</t>
  </si>
  <si>
    <t>Tarifart</t>
  </si>
  <si>
    <t>Honorar-Tarifkategorie</t>
  </si>
  <si>
    <t>Nebenkosten-Tarifkategorie</t>
  </si>
  <si>
    <t>V.-WEGE + -ANLAGEN</t>
  </si>
  <si>
    <t>VERKEHRSWEGE + VERKEHRSANLAGEN</t>
  </si>
  <si>
    <t>1.1.</t>
  </si>
  <si>
    <t>Verkehrsplanung</t>
  </si>
  <si>
    <t>1.2.</t>
  </si>
  <si>
    <t>Verkehrstechnik</t>
  </si>
  <si>
    <t>1.3.</t>
  </si>
  <si>
    <t>V.regelungsanlagen</t>
  </si>
  <si>
    <t>Verkehrsregelungsanlagen</t>
  </si>
  <si>
    <t>1.4.</t>
  </si>
  <si>
    <t>Schienenverk.anlagen</t>
  </si>
  <si>
    <t>Schienenverkehrsanlagen</t>
  </si>
  <si>
    <t>1.5.</t>
  </si>
  <si>
    <t>Strassen</t>
  </si>
  <si>
    <t>1.6.</t>
  </si>
  <si>
    <t>Rad- + Fusswege</t>
  </si>
  <si>
    <t>Rad- und Fusswege</t>
  </si>
  <si>
    <t>1.7.</t>
  </si>
  <si>
    <t>Schifff. + Hafenanl.</t>
  </si>
  <si>
    <t>Schifffahrts- und Hafenanlagen</t>
  </si>
  <si>
    <t>1.8.</t>
  </si>
  <si>
    <t>Flughäfen</t>
  </si>
  <si>
    <t>1.9.</t>
  </si>
  <si>
    <t>Übrige V.wege+-anl.</t>
  </si>
  <si>
    <t>Übrige Verkehrswege und Verkehrsanlagen</t>
  </si>
  <si>
    <t>GRUND- +TB,WASSERBAU</t>
  </si>
  <si>
    <t>GRUND- UND TIEFBAU, WASSERBAU</t>
  </si>
  <si>
    <t>2.01.</t>
  </si>
  <si>
    <t>Baugr.absch.+Unterf.</t>
  </si>
  <si>
    <t>Baugrubenabschlüsse + Unterfangungen</t>
  </si>
  <si>
    <t>2.02.</t>
  </si>
  <si>
    <t>Tunnel + Stollen</t>
  </si>
  <si>
    <t>Tunnel und Stollen</t>
  </si>
  <si>
    <t>2.03.</t>
  </si>
  <si>
    <t>Fundationen</t>
  </si>
  <si>
    <t>2.04.</t>
  </si>
  <si>
    <t>Entwässerungen</t>
  </si>
  <si>
    <t>2.05.</t>
  </si>
  <si>
    <t>Werkleitungen</t>
  </si>
  <si>
    <t>2.06.</t>
  </si>
  <si>
    <t>Leitungstunnel</t>
  </si>
  <si>
    <t>2.07.</t>
  </si>
  <si>
    <t>Kraftwerkanlagen</t>
  </si>
  <si>
    <t>2.08.</t>
  </si>
  <si>
    <t>Gb, Geotechn., Hydro</t>
  </si>
  <si>
    <t>Grundbau, Geotechnik, Hydrologie</t>
  </si>
  <si>
    <t>2.09.</t>
  </si>
  <si>
    <t>Hydraulik</t>
  </si>
  <si>
    <t>2.10.</t>
  </si>
  <si>
    <t>Übrige</t>
  </si>
  <si>
    <t>Übrige Grund- und Tiefbau, Wasserbau</t>
  </si>
  <si>
    <t>KONSTR.ING.BAU</t>
  </si>
  <si>
    <t>KONSTRUKTIVER INGENIEURBAU</t>
  </si>
  <si>
    <t>3.1.</t>
  </si>
  <si>
    <t>Ind.- und Gew.bauten</t>
  </si>
  <si>
    <t>Industrie- und Gewerbebauten</t>
  </si>
  <si>
    <t>3.2.</t>
  </si>
  <si>
    <t>Wohn- + Gesch.bauten</t>
  </si>
  <si>
    <t>Wohn- und Geschäftsbauten</t>
  </si>
  <si>
    <t>3.3.</t>
  </si>
  <si>
    <t>Öffentl. Bauten</t>
  </si>
  <si>
    <t>Öffentliche Bauten</t>
  </si>
  <si>
    <t>3.4.</t>
  </si>
  <si>
    <t>Übrige Gebäude</t>
  </si>
  <si>
    <t>3.5.</t>
  </si>
  <si>
    <t>Brücken</t>
  </si>
  <si>
    <t>3.6.</t>
  </si>
  <si>
    <t>Tagbautunnels</t>
  </si>
  <si>
    <t>3.7.</t>
  </si>
  <si>
    <t>Baugruben</t>
  </si>
  <si>
    <t>3.8.</t>
  </si>
  <si>
    <t>Spez Fundationen</t>
  </si>
  <si>
    <t>Spezielle Fundationen</t>
  </si>
  <si>
    <t>3.9.</t>
  </si>
  <si>
    <t>Übrige konstr.Ingbau</t>
  </si>
  <si>
    <t>Übrige konstruktiver Ingenieurbau</t>
  </si>
  <si>
    <t>BAUTENERHALT</t>
  </si>
  <si>
    <t>4.1.</t>
  </si>
  <si>
    <t>BWK, Expertisen</t>
  </si>
  <si>
    <t>Bauwerkskontrollen, Expertisen</t>
  </si>
  <si>
    <t>4.2.</t>
  </si>
  <si>
    <t>4.3.</t>
  </si>
  <si>
    <t>Tunnels</t>
  </si>
  <si>
    <t>4.4.</t>
  </si>
  <si>
    <t>Stützmauern</t>
  </si>
  <si>
    <t>4.5.</t>
  </si>
  <si>
    <t>Hochbauten</t>
  </si>
  <si>
    <t>4.9.</t>
  </si>
  <si>
    <t>Übrige Bautenerhalt</t>
  </si>
  <si>
    <t>WEITERE GEBIETE</t>
  </si>
  <si>
    <t>5.1.</t>
  </si>
  <si>
    <t>VER- + ENTSORGUNG</t>
  </si>
  <si>
    <t>VER- UND ENTSORGUNG</t>
  </si>
  <si>
    <t>5.1.1.</t>
  </si>
  <si>
    <t>Abwasser</t>
  </si>
  <si>
    <t>5.1.2.</t>
  </si>
  <si>
    <t>Wasserversorgung</t>
  </si>
  <si>
    <t>5.1.3.</t>
  </si>
  <si>
    <t>Wärmeversorgung</t>
  </si>
  <si>
    <t>5.1.4.</t>
  </si>
  <si>
    <t>Gasversorgung</t>
  </si>
  <si>
    <t>5.1.5.</t>
  </si>
  <si>
    <t>GEP / GWP</t>
  </si>
  <si>
    <t>5.1.6.</t>
  </si>
  <si>
    <t>Gesamterschliessung</t>
  </si>
  <si>
    <t>5.1.7.</t>
  </si>
  <si>
    <t>TV,Tel.,Datenübertr.</t>
  </si>
  <si>
    <t>Kabel-TV, Telefon, Datenübertragung</t>
  </si>
  <si>
    <t>5.1.8.</t>
  </si>
  <si>
    <t>Tanklager, Silos</t>
  </si>
  <si>
    <t>5.1.9.</t>
  </si>
  <si>
    <t>Übrige Ver- + Ents.</t>
  </si>
  <si>
    <t>Übrige Ver- und Entsorgung</t>
  </si>
  <si>
    <t>5.2.</t>
  </si>
  <si>
    <t>BH-MAND./GEN.PLAN.</t>
  </si>
  <si>
    <t>BAUHERRENMANDATE/GENERALPLANUNGEN</t>
  </si>
  <si>
    <t>5.2.1.</t>
  </si>
  <si>
    <t>Gesamtleitung</t>
  </si>
  <si>
    <t>5.2.2.</t>
  </si>
  <si>
    <t>Oberbauleitung</t>
  </si>
  <si>
    <t>5.2.3.</t>
  </si>
  <si>
    <t>Gutachten,Expertisen</t>
  </si>
  <si>
    <t>Gutachten, Expertisen</t>
  </si>
  <si>
    <t>5.2.4.</t>
  </si>
  <si>
    <t>Projektmanagement</t>
  </si>
  <si>
    <t>5.2.5.</t>
  </si>
  <si>
    <t>Generalplanungen</t>
  </si>
  <si>
    <t>5.2.9.</t>
  </si>
  <si>
    <t>Übrige BH-M./GP</t>
  </si>
  <si>
    <t>Übrige Bauherrenmandate/Generalplanungen</t>
  </si>
  <si>
    <t>5.3.</t>
  </si>
  <si>
    <t>LÄRMSCHUTZ</t>
  </si>
  <si>
    <t>5.3.1.</t>
  </si>
  <si>
    <t>Strassenverkehrslärm</t>
  </si>
  <si>
    <t>5.3.2.</t>
  </si>
  <si>
    <t>Eisenbahnlärm</t>
  </si>
  <si>
    <t>5.3.3.</t>
  </si>
  <si>
    <t>Ind.- + Gewerbelärm</t>
  </si>
  <si>
    <t>Industrie- und Gewerbelärm</t>
  </si>
  <si>
    <t>5.3.4.</t>
  </si>
  <si>
    <t>Baulärm</t>
  </si>
  <si>
    <t>5.3.5.</t>
  </si>
  <si>
    <t>Hochbau</t>
  </si>
  <si>
    <t>5.3.6.</t>
  </si>
  <si>
    <t>Raumakustik</t>
  </si>
  <si>
    <t>5.3.9.</t>
  </si>
  <si>
    <t>Übrige Lärmschutz</t>
  </si>
  <si>
    <t>5.4.</t>
  </si>
  <si>
    <t>VERMESSUNG</t>
  </si>
  <si>
    <t>5.4.1.</t>
  </si>
  <si>
    <t>Verk.wege + -anlagen</t>
  </si>
  <si>
    <t>Verkehrswege und -anlagen</t>
  </si>
  <si>
    <t>5.4.2.</t>
  </si>
  <si>
    <t>Grund- +TB,Wasserbau</t>
  </si>
  <si>
    <t>Grund- und Tiefbau, Wasserbau</t>
  </si>
  <si>
    <t>5.4.3.</t>
  </si>
  <si>
    <t>Konstr. Ingenieurbau</t>
  </si>
  <si>
    <t>Konstruktiver Ingenieurbau</t>
  </si>
  <si>
    <t>5.4.4.</t>
  </si>
  <si>
    <t>Bautenerhalt</t>
  </si>
  <si>
    <t>5.4.5.</t>
  </si>
  <si>
    <t>Grund.verm.+Beratung</t>
  </si>
  <si>
    <t>Grundlagenvermessung und Beratung</t>
  </si>
  <si>
    <t>5.4.6.</t>
  </si>
  <si>
    <t>Präzisionsvermessung</t>
  </si>
  <si>
    <t>5.4.9.</t>
  </si>
  <si>
    <t>Übrige Vermessung</t>
  </si>
  <si>
    <t>5.5.</t>
  </si>
  <si>
    <t>GIS</t>
  </si>
  <si>
    <t>GEOGRAFISCHE INFORMATIONSSYSTEME</t>
  </si>
  <si>
    <t>5.5.1.</t>
  </si>
  <si>
    <t>Beratung</t>
  </si>
  <si>
    <t>5.5.2.</t>
  </si>
  <si>
    <t>Konfekt. + Program.</t>
  </si>
  <si>
    <t>Konfektionierung und Programmierung</t>
  </si>
  <si>
    <t>5.5.3.</t>
  </si>
  <si>
    <t>Datenerfassung</t>
  </si>
  <si>
    <t>5.5.9.</t>
  </si>
  <si>
    <t>Übrige geografische Informationssysteme</t>
  </si>
  <si>
    <t>5.6.</t>
  </si>
  <si>
    <t>INFORMATIK</t>
  </si>
  <si>
    <t>5.6.1.</t>
  </si>
  <si>
    <t>Programmierung</t>
  </si>
  <si>
    <t>5.6.2.</t>
  </si>
  <si>
    <t>Ber. + Projektierung</t>
  </si>
  <si>
    <t>Beratung und Projektierung</t>
  </si>
  <si>
    <t>5.6.3.</t>
  </si>
  <si>
    <t>LAN/WAN-Inst.</t>
  </si>
  <si>
    <t>LAN/WAN-Installationen</t>
  </si>
  <si>
    <t>5.6.9.</t>
  </si>
  <si>
    <t>Übrige Informatik</t>
  </si>
  <si>
    <t>5.7.</t>
  </si>
  <si>
    <t>UMWELTPLANUNG</t>
  </si>
  <si>
    <t>5.7.1.</t>
  </si>
  <si>
    <t>Umw.vertr.berichte</t>
  </si>
  <si>
    <t>Umweltverträglichkeitsberichte</t>
  </si>
  <si>
    <t>5.7.2.</t>
  </si>
  <si>
    <t>Altlasten</t>
  </si>
  <si>
    <t>5.7.3.</t>
  </si>
  <si>
    <t>Grundwasserschutz</t>
  </si>
  <si>
    <t>5.7.4.</t>
  </si>
  <si>
    <t>Erschütterungen</t>
  </si>
  <si>
    <t>5.7.9.</t>
  </si>
  <si>
    <t>Übrige Umweltplanung</t>
  </si>
  <si>
    <t>5.8.</t>
  </si>
  <si>
    <t>WEITERE DL</t>
  </si>
  <si>
    <t>WEITERE DIENSTLEISTUNGEN</t>
  </si>
  <si>
    <t>5.8.1.</t>
  </si>
  <si>
    <t>Raumplanung</t>
  </si>
  <si>
    <t>5.8.7.</t>
  </si>
  <si>
    <t>Verwaltung HDI</t>
  </si>
  <si>
    <t>5.8.8.</t>
  </si>
  <si>
    <t>Lieg.-buch. PVS UIAG</t>
  </si>
  <si>
    <t>Liegenschaftsbuchhaltung PVS UIAG</t>
  </si>
  <si>
    <t>5.8.9.</t>
  </si>
  <si>
    <t>Übrige weitere Dienstleistungen</t>
  </si>
  <si>
    <t>CH.</t>
  </si>
  <si>
    <t>SCHWEIZ</t>
  </si>
  <si>
    <t>CH.01.</t>
  </si>
  <si>
    <t>Kanton BS</t>
  </si>
  <si>
    <t>CH.02.</t>
  </si>
  <si>
    <t>Kanton BL</t>
  </si>
  <si>
    <t>CH.03.</t>
  </si>
  <si>
    <t>Kanton AG</t>
  </si>
  <si>
    <t>CH.04.</t>
  </si>
  <si>
    <t>Kanton ZH</t>
  </si>
  <si>
    <t>CH.05.</t>
  </si>
  <si>
    <t>Kanton SO</t>
  </si>
  <si>
    <t>CH.06.</t>
  </si>
  <si>
    <t>Kanton LU</t>
  </si>
  <si>
    <t>CH.07.</t>
  </si>
  <si>
    <t>Kanton BE</t>
  </si>
  <si>
    <t>CH.08.</t>
  </si>
  <si>
    <t>Kanton SZ</t>
  </si>
  <si>
    <t>CH.20.</t>
  </si>
  <si>
    <t>Übrige Kantone</t>
  </si>
  <si>
    <t>D.</t>
  </si>
  <si>
    <t>DEUTSCHLAND</t>
  </si>
  <si>
    <t>D.01.</t>
  </si>
  <si>
    <t>Landkreis Lörrach</t>
  </si>
  <si>
    <t>D.02.</t>
  </si>
  <si>
    <t>Landkreis Freiburg</t>
  </si>
  <si>
    <t>D.03.</t>
  </si>
  <si>
    <t>Landkreis Waldshut</t>
  </si>
  <si>
    <t>D.09.</t>
  </si>
  <si>
    <t>Übrige Landkreise</t>
  </si>
  <si>
    <t>F.</t>
  </si>
  <si>
    <t>FRANKREICH</t>
  </si>
  <si>
    <t>F.01.</t>
  </si>
  <si>
    <t>Dep. Bas Rhin</t>
  </si>
  <si>
    <t>F.02.</t>
  </si>
  <si>
    <t>Dep. Haut Rhin</t>
  </si>
  <si>
    <t>F.09.</t>
  </si>
  <si>
    <t>Übrige Dep.</t>
  </si>
  <si>
    <t>X.</t>
  </si>
  <si>
    <t>ÜBRIGES EUROPA</t>
  </si>
  <si>
    <t>BUNDESÄMTER</t>
  </si>
  <si>
    <t>ASTRA</t>
  </si>
  <si>
    <t>NSNW AG</t>
  </si>
  <si>
    <t>Übrige Bundesämter</t>
  </si>
  <si>
    <t>KANTONALE ÄMTER</t>
  </si>
  <si>
    <t>2.1.</t>
  </si>
  <si>
    <t>Baudirektion/-departement</t>
  </si>
  <si>
    <t>2.1.1.</t>
  </si>
  <si>
    <t>Tiefbauämter</t>
  </si>
  <si>
    <t>2.1.2.</t>
  </si>
  <si>
    <t>Hochbauämter</t>
  </si>
  <si>
    <t>2.1.3.</t>
  </si>
  <si>
    <t>Ämter für Umweltschutz und Energie</t>
  </si>
  <si>
    <t>2.1.9.</t>
  </si>
  <si>
    <t>Übrige Baudirektion/-departement</t>
  </si>
  <si>
    <t>2.2.</t>
  </si>
  <si>
    <t>Volkswirtschaftsdirektion/-departement</t>
  </si>
  <si>
    <t>2.2.1.</t>
  </si>
  <si>
    <t>Schweizerische Rheinhäfen</t>
  </si>
  <si>
    <t>2.2.2.</t>
  </si>
  <si>
    <t>Hafenverwaltungen</t>
  </si>
  <si>
    <t>2.2.9.</t>
  </si>
  <si>
    <t>Übrige Volkswirtschaftsdirektion/-departement</t>
  </si>
  <si>
    <t>2.9.</t>
  </si>
  <si>
    <t>Übrige kantonale Ämter</t>
  </si>
  <si>
    <t>GEMEINDEN</t>
  </si>
  <si>
    <t>3.0</t>
  </si>
  <si>
    <t>KANTON BS</t>
  </si>
  <si>
    <t>3.0.1.</t>
  </si>
  <si>
    <t>Basel</t>
  </si>
  <si>
    <t>3.0.2.</t>
  </si>
  <si>
    <t>Bettingen</t>
  </si>
  <si>
    <t>3.0.3.</t>
  </si>
  <si>
    <t>Riehen</t>
  </si>
  <si>
    <t>KANTON BL</t>
  </si>
  <si>
    <t>3.1.01.</t>
  </si>
  <si>
    <t>Aesch</t>
  </si>
  <si>
    <t>3.1.02.</t>
  </si>
  <si>
    <t>Binningen</t>
  </si>
  <si>
    <t>3.1.03.</t>
  </si>
  <si>
    <t>Birsfelden</t>
  </si>
  <si>
    <t>3.1.04.</t>
  </si>
  <si>
    <t>Duggingen</t>
  </si>
  <si>
    <t>3.1.05.</t>
  </si>
  <si>
    <t>Nusshof</t>
  </si>
  <si>
    <t>3.1.06.</t>
  </si>
  <si>
    <t>Reinach</t>
  </si>
  <si>
    <t>3.1.29.</t>
  </si>
  <si>
    <t>Übrige Gemeinden Kanton BL</t>
  </si>
  <si>
    <t>KANTON AG</t>
  </si>
  <si>
    <t>3.2.01.</t>
  </si>
  <si>
    <t>Hellikon</t>
  </si>
  <si>
    <t>3.2.02.</t>
  </si>
  <si>
    <t>Magden</t>
  </si>
  <si>
    <t>3.2.03.</t>
  </si>
  <si>
    <t>Möhlin</t>
  </si>
  <si>
    <t>3.2.04.</t>
  </si>
  <si>
    <t>Mumpf</t>
  </si>
  <si>
    <t>3.2.05.</t>
  </si>
  <si>
    <t>Olsberg</t>
  </si>
  <si>
    <t>3.2.06.</t>
  </si>
  <si>
    <t>Rheinfelden</t>
  </si>
  <si>
    <t>3.2.07.</t>
  </si>
  <si>
    <t>Wegenstetten</t>
  </si>
  <si>
    <t>3.2.08.</t>
  </si>
  <si>
    <t>Zeiningen</t>
  </si>
  <si>
    <t>3.2.29.</t>
  </si>
  <si>
    <t>Übrige Gemeinden Kanton AG</t>
  </si>
  <si>
    <t>ÜBRIGE GEMEINDEN</t>
  </si>
  <si>
    <t>WERKE</t>
  </si>
  <si>
    <t>WASSERVERSORGUNGEN</t>
  </si>
  <si>
    <t>4.1.1.</t>
  </si>
  <si>
    <t>Industrielle Werke Basel (IWB)</t>
  </si>
  <si>
    <t>4.1.2.</t>
  </si>
  <si>
    <t>Wasserwerk Reinach und Umgebung (WWR)</t>
  </si>
  <si>
    <t>4.1.3.</t>
  </si>
  <si>
    <t>Wasserversorgung Zürich</t>
  </si>
  <si>
    <t>4.1.9.</t>
  </si>
  <si>
    <t>Übrige Wasserversorgungen</t>
  </si>
  <si>
    <t>ELEKTRIZITÄTSWERKE</t>
  </si>
  <si>
    <t>4.2.1.</t>
  </si>
  <si>
    <t>4.2.2.</t>
  </si>
  <si>
    <t>Elektra Birseck Münchenstein (EBM)</t>
  </si>
  <si>
    <t>4.2.3.</t>
  </si>
  <si>
    <t>Elektra Baselland (EBL)</t>
  </si>
  <si>
    <t>4.2.4.</t>
  </si>
  <si>
    <t>Elektra Sissach</t>
  </si>
  <si>
    <t>4.2.8.</t>
  </si>
  <si>
    <t>Kraftwerk Birsfelden (KWB)</t>
  </si>
  <si>
    <t>4.2.9.</t>
  </si>
  <si>
    <t>Übrige Elektrizitätswerke</t>
  </si>
  <si>
    <t>FERNWÄRME</t>
  </si>
  <si>
    <t>4.3.1.</t>
  </si>
  <si>
    <t>4.3.2.</t>
  </si>
  <si>
    <t>Alternativenergie Birsfelden (AEB)</t>
  </si>
  <si>
    <t>4.3.3.</t>
  </si>
  <si>
    <t>Entsorgung + Recycling Zürich, Abt. Fernwärme</t>
  </si>
  <si>
    <t>ABWASSER</t>
  </si>
  <si>
    <t>4.4.1.</t>
  </si>
  <si>
    <t>Amt für Industrielle Betriebe, Liestal (AIB)</t>
  </si>
  <si>
    <t>4.4.2.</t>
  </si>
  <si>
    <t>Amt für Umwelt und Energie, Basel (AUE)</t>
  </si>
  <si>
    <t>4.4.3.</t>
  </si>
  <si>
    <t>Entsorgung + Recycling Zürich, Abt. Stadtentwässerung</t>
  </si>
  <si>
    <t>4.4.9.</t>
  </si>
  <si>
    <t>Übrige Abwasser</t>
  </si>
  <si>
    <t>GAS</t>
  </si>
  <si>
    <t>4.5.1.</t>
  </si>
  <si>
    <t>4.5.9.</t>
  </si>
  <si>
    <t>Übrige Gas</t>
  </si>
  <si>
    <t>ÜBRIGE WERKE</t>
  </si>
  <si>
    <t>DIENSTLEISTUNGEN</t>
  </si>
  <si>
    <t>BANKEN</t>
  </si>
  <si>
    <t>Kantonalbank BS</t>
  </si>
  <si>
    <t>Kantonalbank BL</t>
  </si>
  <si>
    <t>UBS</t>
  </si>
  <si>
    <t>Neue Aargauer Bank</t>
  </si>
  <si>
    <t>Migros Bank, Basel</t>
  </si>
  <si>
    <t>Übrige Banken</t>
  </si>
  <si>
    <t>VERSICHERUNGEN</t>
  </si>
  <si>
    <t>Zürich Versicherungen</t>
  </si>
  <si>
    <t>Basler Versicherungen</t>
  </si>
  <si>
    <t>Winterthur Versicherungen</t>
  </si>
  <si>
    <t>Übrige Versicherungen</t>
  </si>
  <si>
    <t>TREUHAND-, REVISIONSGESELLSCHAFTEN</t>
  </si>
  <si>
    <t>PricewaterhouseCoopers (PWC)</t>
  </si>
  <si>
    <t>Übrige Treuhand-, Revisionsgesellschaften</t>
  </si>
  <si>
    <t>FERNMELDEBETRIEBE</t>
  </si>
  <si>
    <t>Swisscom</t>
  </si>
  <si>
    <t>Orange</t>
  </si>
  <si>
    <t>Übrige Fernmeldebetriebe</t>
  </si>
  <si>
    <t>MESSEN/MUSEEN/AUSSTELLUNGEN</t>
  </si>
  <si>
    <t>Messe Basel</t>
  </si>
  <si>
    <t>Zoologischer Garten</t>
  </si>
  <si>
    <t>Übrige Messen/Museen/Ausstellungen</t>
  </si>
  <si>
    <t>GENERALPLANER</t>
  </si>
  <si>
    <t>5.9.</t>
  </si>
  <si>
    <t>ÜBRIGE DIENSTLEISTUNGEN</t>
  </si>
  <si>
    <t>ÖFFENTLICHER VERKEHR</t>
  </si>
  <si>
    <t>6.1.</t>
  </si>
  <si>
    <t>SBB</t>
  </si>
  <si>
    <t>6.2.</t>
  </si>
  <si>
    <t>DB</t>
  </si>
  <si>
    <t>6.3.</t>
  </si>
  <si>
    <t>BVB</t>
  </si>
  <si>
    <t>6.4.</t>
  </si>
  <si>
    <t>BLT</t>
  </si>
  <si>
    <t>6.5.</t>
  </si>
  <si>
    <t>EuroAirport</t>
  </si>
  <si>
    <t>BLS</t>
  </si>
  <si>
    <t>6.8.</t>
  </si>
  <si>
    <t>HBS Hafenbahn Schweiz</t>
  </si>
  <si>
    <t>6.9.</t>
  </si>
  <si>
    <t>Übriger öffentlicher Verkehr</t>
  </si>
  <si>
    <t>INDUSTRIE/HANDEL</t>
  </si>
  <si>
    <t>7.1.</t>
  </si>
  <si>
    <t>HAFEN-, TREIBSTOFFGESELLSCHAFTEN</t>
  </si>
  <si>
    <t>7.1.01.</t>
  </si>
  <si>
    <t>TAU Tanklager Auhafen</t>
  </si>
  <si>
    <t>7.1.02.</t>
  </si>
  <si>
    <t>AVIA</t>
  </si>
  <si>
    <t>7.1.03.</t>
  </si>
  <si>
    <t>Birs-Umschlag</t>
  </si>
  <si>
    <t>7.1.04.</t>
  </si>
  <si>
    <t>Swissterminal</t>
  </si>
  <si>
    <t>7.1.05.</t>
  </si>
  <si>
    <t>BP</t>
  </si>
  <si>
    <t>7.1.06.</t>
  </si>
  <si>
    <t>Varo</t>
  </si>
  <si>
    <t>7.1.07.</t>
  </si>
  <si>
    <t>SATRAM Huiles</t>
  </si>
  <si>
    <t>7.1.08.</t>
  </si>
  <si>
    <t>Rhenus</t>
  </si>
  <si>
    <t>7.1.09.</t>
  </si>
  <si>
    <t>Rhytank</t>
  </si>
  <si>
    <t>7.1.10.</t>
  </si>
  <si>
    <t>Contargo</t>
  </si>
  <si>
    <t>7.1.11.</t>
  </si>
  <si>
    <t>Ultra Brag</t>
  </si>
  <si>
    <t>7.1.12.</t>
  </si>
  <si>
    <t>Grisard Bitumen</t>
  </si>
  <si>
    <t>7.1.13.</t>
  </si>
  <si>
    <t>Landor</t>
  </si>
  <si>
    <t>7.1.19.</t>
  </si>
  <si>
    <t>Übrige Hafen-, Treibstoffgesellschaften</t>
  </si>
  <si>
    <t>7.2.</t>
  </si>
  <si>
    <t>CHEMIE</t>
  </si>
  <si>
    <t>7.2.1.</t>
  </si>
  <si>
    <t>Ciba-Spezialitätenchemie</t>
  </si>
  <si>
    <t>7.2.2.</t>
  </si>
  <si>
    <t>Novartis</t>
  </si>
  <si>
    <t>7.2.3.</t>
  </si>
  <si>
    <t>Hoffmann-La Roche</t>
  </si>
  <si>
    <t>7.2.4.</t>
  </si>
  <si>
    <t>Lonza</t>
  </si>
  <si>
    <t>7.2.5.</t>
  </si>
  <si>
    <t>Chemische Fabrik Schweizerhall (CFS)</t>
  </si>
  <si>
    <t>7.2.6.</t>
  </si>
  <si>
    <t>Vereinigte Schweizerische Rheinsalinen (VSR)</t>
  </si>
  <si>
    <t>7.2.7.</t>
  </si>
  <si>
    <t>Clariant</t>
  </si>
  <si>
    <t>7.2.9.</t>
  </si>
  <si>
    <t>Übrige Chemie</t>
  </si>
  <si>
    <t>7.3.</t>
  </si>
  <si>
    <t>BAU-/GENERALUNTERNEHMER</t>
  </si>
  <si>
    <t>7.3.1.</t>
  </si>
  <si>
    <t>Spaltenstein</t>
  </si>
  <si>
    <t>7.3.2.</t>
  </si>
  <si>
    <t>Marti AG</t>
  </si>
  <si>
    <t>7.3.3.</t>
  </si>
  <si>
    <t>Stamm AG</t>
  </si>
  <si>
    <t>7.3.4.</t>
  </si>
  <si>
    <t>Meier + Jäggi AG</t>
  </si>
  <si>
    <t>7.3.5.</t>
  </si>
  <si>
    <t>Batigroup</t>
  </si>
  <si>
    <t>7.3.6.</t>
  </si>
  <si>
    <t>E. Frey AG</t>
  </si>
  <si>
    <t>7.3.9.</t>
  </si>
  <si>
    <t>Übrige Bau-, Generalunternehmer</t>
  </si>
  <si>
    <t>7.4.</t>
  </si>
  <si>
    <t>WARENHÄUSER/GROSSVERTEILER</t>
  </si>
  <si>
    <t>7.4.1.</t>
  </si>
  <si>
    <t>Migros</t>
  </si>
  <si>
    <t>7.4.2.</t>
  </si>
  <si>
    <t>Coop Schweiz</t>
  </si>
  <si>
    <t>7.4.3.</t>
  </si>
  <si>
    <t>Globus</t>
  </si>
  <si>
    <t>7.4.5.</t>
  </si>
  <si>
    <t>Manor</t>
  </si>
  <si>
    <t>7.4.9.</t>
  </si>
  <si>
    <t>Übrige Warenhäuser/Grossverteiler</t>
  </si>
  <si>
    <t>7.9.</t>
  </si>
  <si>
    <t>ÜBRIGE INDUSTRIE/HANDEL</t>
  </si>
  <si>
    <t>7.9.1.</t>
  </si>
  <si>
    <t>Spaeter AG, Birsfelden</t>
  </si>
  <si>
    <t>7.9.9.</t>
  </si>
  <si>
    <t>ARCHITEKTEN</t>
  </si>
  <si>
    <t>8.01.</t>
  </si>
  <si>
    <t>Ackermann &amp; Friedli</t>
  </si>
  <si>
    <t>8.02.</t>
  </si>
  <si>
    <t>Arcoplan</t>
  </si>
  <si>
    <t>8.03.</t>
  </si>
  <si>
    <t>Baader</t>
  </si>
  <si>
    <t>8.04.</t>
  </si>
  <si>
    <t>Berger + Toffol</t>
  </si>
  <si>
    <t>8.05.</t>
  </si>
  <si>
    <t>Blanckarts Zophoniasson + Partner AG, Basel</t>
  </si>
  <si>
    <t>8.06.</t>
  </si>
  <si>
    <t>Blanckarts Zophoniasson + Partner AG, Weil</t>
  </si>
  <si>
    <t>8.07.</t>
  </si>
  <si>
    <t>Brüderlin R.</t>
  </si>
  <si>
    <t>8.08.</t>
  </si>
  <si>
    <t>Burckhardt + Partner</t>
  </si>
  <si>
    <t>8.09.</t>
  </si>
  <si>
    <t>Bürgin Nissen Wentzlaff</t>
  </si>
  <si>
    <t>8.10.</t>
  </si>
  <si>
    <t>Büttiker Urs</t>
  </si>
  <si>
    <t>8.11.</t>
  </si>
  <si>
    <t>Chauvet, Dietschy, Rey, Lesage, Bartenheim</t>
  </si>
  <si>
    <t>8.12.</t>
  </si>
  <si>
    <t>Diener + Diener</t>
  </si>
  <si>
    <t>8.13.</t>
  </si>
  <si>
    <t>Dorenbach AG</t>
  </si>
  <si>
    <t>8.14.</t>
  </si>
  <si>
    <t>Fasnacht R.</t>
  </si>
  <si>
    <t>8.15.</t>
  </si>
  <si>
    <t>Furrer R.</t>
  </si>
  <si>
    <t>8.16.</t>
  </si>
  <si>
    <t>Gass + Partner</t>
  </si>
  <si>
    <t>8.17.</t>
  </si>
  <si>
    <t>Gürtler Architekten</t>
  </si>
  <si>
    <t>8.18.</t>
  </si>
  <si>
    <t>G. Häuptle</t>
  </si>
  <si>
    <t>8.19.</t>
  </si>
  <si>
    <t>Herzog &amp; de Meuron</t>
  </si>
  <si>
    <t>8.20.</t>
  </si>
  <si>
    <t>Hotz Theo</t>
  </si>
  <si>
    <t>8.21.</t>
  </si>
  <si>
    <t>Meyer R. + Schmidlin G.</t>
  </si>
  <si>
    <t>8.22.</t>
  </si>
  <si>
    <t>Meyer S.</t>
  </si>
  <si>
    <t>8.23.</t>
  </si>
  <si>
    <t>Morger M. &amp; Degelo H.</t>
  </si>
  <si>
    <t>8.24.</t>
  </si>
  <si>
    <t>Oplatek J.</t>
  </si>
  <si>
    <t>8.25.</t>
  </si>
  <si>
    <t>Otto + Partner</t>
  </si>
  <si>
    <t>8.26.</t>
  </si>
  <si>
    <t>Ringger &amp; Zürcher</t>
  </si>
  <si>
    <t>8.27.</t>
  </si>
  <si>
    <t>Ritter Giger Schmid</t>
  </si>
  <si>
    <t>8.28.</t>
  </si>
  <si>
    <t>Schwarz Gutmann Pfister</t>
  </si>
  <si>
    <t>8.29.</t>
  </si>
  <si>
    <t>Schwob + Sutter</t>
  </si>
  <si>
    <t>8.30.</t>
  </si>
  <si>
    <t>Spycher Ernst</t>
  </si>
  <si>
    <t>8.31.</t>
  </si>
  <si>
    <t>Stauffenegger W.</t>
  </si>
  <si>
    <t>8.32.</t>
  </si>
  <si>
    <t>Suter + Suter Partner</t>
  </si>
  <si>
    <t>8.33.</t>
  </si>
  <si>
    <t>Vischer Architekten</t>
  </si>
  <si>
    <t>8.34.</t>
  </si>
  <si>
    <t>Wenk &amp; Bauer</t>
  </si>
  <si>
    <t>8.35.</t>
  </si>
  <si>
    <t>Zwimpfer Partner</t>
  </si>
  <si>
    <t>8.99.</t>
  </si>
  <si>
    <t>Übrige Architekten</t>
  </si>
  <si>
    <t>DIVERSE</t>
  </si>
  <si>
    <t>Bauherr</t>
  </si>
  <si>
    <t>Projektleiter</t>
  </si>
  <si>
    <t>A.B.BH.</t>
  </si>
  <si>
    <t>A.B.PM.</t>
  </si>
  <si>
    <t>A.B.T2AG.</t>
  </si>
  <si>
    <t>A.B.TB.</t>
  </si>
  <si>
    <t>Tiefbau</t>
  </si>
  <si>
    <t>A.B.VK.</t>
  </si>
  <si>
    <t>A.B.ZD.</t>
  </si>
  <si>
    <t>Zentrale Dienste</t>
  </si>
  <si>
    <t>Firma/Name</t>
  </si>
  <si>
    <t>bitte auswählen…</t>
  </si>
  <si>
    <t>Rabatt auf Arbeiten</t>
  </si>
  <si>
    <t>Nummer für Plotter und Drucker anlegen</t>
  </si>
  <si>
    <t>Honorar in CHF</t>
  </si>
  <si>
    <t>NV/P (nicht verrechenbar/pauschal)</t>
  </si>
  <si>
    <t>S-0/0/0 (Auto-Km/Verm.-Bus/Reprorabatt)</t>
  </si>
  <si>
    <t>S-60/150/0 (Auto-Km/Verm.-Bus/Reprorabatt)</t>
  </si>
  <si>
    <t>S-60/170/0 (Auto-Km/Verm.-Bus/Reprorabatt)</t>
  </si>
  <si>
    <t>S-0/0/50 (Auto-Km/Verm.-Bus/Reprorabatt)</t>
  </si>
  <si>
    <t>Projektnummer (Vergabe bei Eröffnung)</t>
  </si>
  <si>
    <t>ohne MwSt. und abzüglich Rabatt eingeben</t>
  </si>
  <si>
    <t>ohne MwSt.</t>
  </si>
  <si>
    <t>Projektbezeichnung Stamm</t>
  </si>
  <si>
    <t>Indexnummer und Name</t>
  </si>
  <si>
    <t>Kanton BS 2013 (aktuell)</t>
  </si>
  <si>
    <t>Kanton BL 2010 (aktuell)</t>
  </si>
  <si>
    <t>gemäss Beilage</t>
  </si>
  <si>
    <t>Laufweg: PL → Projektassistenz → involvierte Stellen (PL, F+R, Sekretariat, IZ, CAD-Koordinator)</t>
  </si>
  <si>
    <t>monatlich</t>
  </si>
  <si>
    <t>zweimonatlich</t>
  </si>
  <si>
    <t>quartalsweise</t>
  </si>
  <si>
    <t>halbjährlich</t>
  </si>
  <si>
    <t>jährlich</t>
  </si>
  <si>
    <r>
      <t xml:space="preserve">Index </t>
    </r>
    <r>
      <rPr>
        <b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belastbar für </t>
    </r>
  </si>
  <si>
    <t>Organisationseinheit (Bereich AeBo)</t>
  </si>
  <si>
    <t xml:space="preserve">Bereich </t>
  </si>
  <si>
    <t>Versandadresse</t>
  </si>
  <si>
    <t>Bautenerhalt und Geomatik</t>
  </si>
  <si>
    <t>Ingenieurbau und Bahnbau</t>
  </si>
  <si>
    <t>Projektmanagement und Generalplanung</t>
  </si>
  <si>
    <t>Niederlassung Möhlin</t>
  </si>
  <si>
    <t>Verkehr und Umwelt</t>
  </si>
  <si>
    <t>(max. 50 Zeichen)</t>
  </si>
  <si>
    <t>Versandadresse = Bauherr</t>
  </si>
  <si>
    <t>Abteilung</t>
  </si>
  <si>
    <t>A.B.IBB.</t>
  </si>
  <si>
    <t>Cash-Formular (nur ASTRA-Projekte)</t>
  </si>
  <si>
    <t>Papier-Ordner erstellen</t>
  </si>
  <si>
    <t>Projektbeschrieb</t>
  </si>
  <si>
    <t>Index / Unternehmensfelder / Projektcontrolling / Rechnungsstellung</t>
  </si>
  <si>
    <t>Honorar / Budget</t>
  </si>
  <si>
    <t>PLA / TET / Fakturierung</t>
  </si>
  <si>
    <t>Projektleiter Auftraggeber</t>
  </si>
  <si>
    <t>Projektname / Bauherr / Stamm / PL - PLStv</t>
  </si>
  <si>
    <t>Mitarbeiterausnahmen siehe Bemerkungsfeld</t>
  </si>
  <si>
    <t>Startdatum / Enddatum</t>
  </si>
  <si>
    <t>Projektleiter / Projektleiter Stellvertreter</t>
  </si>
  <si>
    <t>Vertragsdatum / Vertragsnummer extern</t>
  </si>
  <si>
    <t>Vorgängiger Versand von Regierapporten 
(ASTRA-, TBA BL-Projekte etc.)</t>
  </si>
  <si>
    <t>/</t>
  </si>
  <si>
    <t>A.B.BH. Bautenerhalt und Geomatik</t>
  </si>
  <si>
    <t>TBA</t>
  </si>
  <si>
    <t>Kanalisation Thannerstrasse</t>
  </si>
  <si>
    <t>Bau- und Verkehrsdepartement des Kantons Basel-Stadt, Tiefbauamt</t>
  </si>
  <si>
    <t>Markus Werder</t>
  </si>
  <si>
    <t>Dufourstrasse 40/50</t>
  </si>
  <si>
    <t>4001 Basel</t>
  </si>
  <si>
    <t>SJe</t>
  </si>
  <si>
    <t>FL</t>
  </si>
  <si>
    <t>Bau-/Ausführungsprojekt</t>
  </si>
  <si>
    <t>5.1.1. Abwasser</t>
  </si>
  <si>
    <t>CH.01.Kanton BS</t>
  </si>
  <si>
    <t>2.1.1. Tiefbauämter</t>
  </si>
  <si>
    <t>Ausschreibung, Offertvergleich</t>
  </si>
  <si>
    <t>Örttliche Bauleitung HPL</t>
  </si>
  <si>
    <t>Kanalisationsbegehren</t>
  </si>
  <si>
    <t>Liegenschaftsbegehungen</t>
  </si>
  <si>
    <t>Örtliche Bauleitung GAL</t>
  </si>
  <si>
    <t>Schlüsselorganisation</t>
  </si>
  <si>
    <t>Nebenkosten nicht verrechenbar</t>
  </si>
  <si>
    <t>Mitteltarif 110 CHF</t>
  </si>
  <si>
    <t>Mitteltarif 80 CHF</t>
  </si>
  <si>
    <t>SCe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</si>
</sst>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000"/>
    <numFmt numFmtId="166" formatCode="00000"/>
  </numFmts>
  <fonts count="11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3"/>
      <color theme="0" tint="-0.14999847407452621"/>
      <name val="Arial"/>
      <family val="2"/>
    </font>
    <font>
      <b/>
      <sz val="12"/>
      <color theme="0" tint="-0.14999847407452621"/>
      <name val="Arial"/>
      <family val="2"/>
    </font>
    <font>
      <sz val="10"/>
      <color theme="0" tint="-0.14999847407452621"/>
      <name val="Arial"/>
      <family val="2"/>
    </font>
    <font>
      <sz val="12"/>
      <color theme="0" tint="-0.14999847407452621"/>
      <name val="Arial"/>
      <family val="2"/>
    </font>
    <font>
      <sz val="8"/>
      <color rgb="FF000000"/>
      <name val="Tahoma"/>
      <family val="2"/>
    </font>
    <font>
      <sz val="10"/>
      <color theme="0"/>
      <name val="Arial"/>
      <family val="2"/>
    </font>
    <font>
      <i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ont="1"/>
    <xf numFmtId="1" fontId="0" fillId="0" borderId="0" xfId="1" applyNumberFormat="1" applyFont="1"/>
    <xf numFmtId="0" fontId="0" fillId="0" borderId="0" xfId="1" applyFont="1"/>
    <xf numFmtId="0" fontId="0" fillId="0" borderId="0" xfId="0"/>
    <xf numFmtId="0" fontId="4" fillId="4" borderId="0" xfId="0" applyFont="1" applyFill="1" applyAlignment="1" applyProtection="1">
      <alignment vertical="center"/>
    </xf>
    <xf numFmtId="0" fontId="5" fillId="4" borderId="0" xfId="0" applyFont="1" applyFill="1" applyAlignment="1" applyProtection="1">
      <alignment vertical="center"/>
    </xf>
    <xf numFmtId="0" fontId="6" fillId="4" borderId="0" xfId="0" applyFont="1" applyFill="1" applyBorder="1" applyAlignment="1" applyProtection="1">
      <alignment vertical="center"/>
    </xf>
    <xf numFmtId="0" fontId="0" fillId="0" borderId="0" xfId="0" applyFont="1" applyProtection="1"/>
    <xf numFmtId="0" fontId="5" fillId="3" borderId="0" xfId="0" applyFont="1" applyFill="1" applyProtection="1"/>
    <xf numFmtId="0" fontId="7" fillId="3" borderId="0" xfId="0" applyFont="1" applyFill="1" applyBorder="1" applyProtection="1"/>
    <xf numFmtId="0" fontId="7" fillId="0" borderId="0" xfId="0" applyFont="1" applyProtection="1"/>
    <xf numFmtId="0" fontId="3" fillId="0" borderId="0" xfId="0" applyFont="1" applyFill="1" applyAlignment="1" applyProtection="1">
      <alignment vertical="center"/>
    </xf>
    <xf numFmtId="0" fontId="0" fillId="0" borderId="0" xfId="0" applyFont="1" applyAlignment="1" applyProtection="1">
      <alignment vertical="center"/>
    </xf>
    <xf numFmtId="0" fontId="0" fillId="0" borderId="0" xfId="0" applyFont="1" applyFill="1" applyProtection="1"/>
    <xf numFmtId="0" fontId="3" fillId="0" borderId="0" xfId="0" applyFont="1" applyFill="1" applyProtection="1"/>
    <xf numFmtId="0" fontId="0" fillId="0" borderId="0" xfId="0" applyFont="1" applyBorder="1" applyProtection="1"/>
    <xf numFmtId="0" fontId="0" fillId="0" borderId="0" xfId="0" applyFont="1" applyFill="1" applyBorder="1" applyProtection="1"/>
    <xf numFmtId="0" fontId="0" fillId="0" borderId="0" xfId="0" applyFont="1" applyProtection="1">
      <protection locked="0"/>
    </xf>
    <xf numFmtId="3" fontId="0" fillId="2" borderId="2" xfId="0" applyNumberFormat="1" applyFont="1" applyFill="1" applyBorder="1" applyAlignment="1" applyProtection="1">
      <alignment horizontal="right"/>
      <protection locked="0"/>
    </xf>
    <xf numFmtId="0" fontId="0" fillId="0" borderId="3" xfId="0" applyFont="1" applyBorder="1" applyProtection="1"/>
    <xf numFmtId="0" fontId="0" fillId="0" borderId="0" xfId="0" applyFont="1" applyBorder="1" applyAlignment="1" applyProtection="1">
      <alignment horizontal="left" indent="2"/>
    </xf>
    <xf numFmtId="0" fontId="0" fillId="0" borderId="0" xfId="0" applyFont="1" applyAlignment="1" applyProtection="1">
      <alignment horizontal="left" indent="2"/>
    </xf>
    <xf numFmtId="0" fontId="0" fillId="0" borderId="0" xfId="0" applyFont="1" applyBorder="1" applyAlignment="1" applyProtection="1">
      <alignment vertical="center"/>
    </xf>
    <xf numFmtId="0" fontId="0" fillId="0" borderId="3" xfId="0" applyFont="1" applyBorder="1" applyAlignment="1" applyProtection="1"/>
    <xf numFmtId="0" fontId="7" fillId="0" borderId="0" xfId="0" applyFont="1" applyProtection="1">
      <protection locked="0"/>
    </xf>
    <xf numFmtId="0" fontId="0" fillId="0" borderId="0" xfId="0" applyFont="1" applyAlignment="1" applyProtection="1">
      <alignment vertical="center"/>
      <protection locked="0"/>
    </xf>
    <xf numFmtId="0" fontId="0" fillId="0" borderId="0" xfId="0" applyFont="1" applyFill="1" applyBorder="1" applyProtection="1">
      <protection locked="0"/>
    </xf>
    <xf numFmtId="0" fontId="0" fillId="0" borderId="3" xfId="0" applyFont="1" applyBorder="1" applyProtection="1">
      <protection locked="0"/>
    </xf>
    <xf numFmtId="0" fontId="0" fillId="0" borderId="0" xfId="0" applyFont="1" applyFill="1" applyAlignment="1" applyProtection="1">
      <alignment horizontal="right"/>
    </xf>
    <xf numFmtId="0" fontId="0" fillId="0" borderId="0" xfId="0" applyFont="1" applyProtection="1"/>
    <xf numFmtId="0" fontId="0" fillId="0" borderId="0" xfId="0" applyFont="1" applyBorder="1" applyProtection="1"/>
    <xf numFmtId="0" fontId="0" fillId="0" borderId="0" xfId="0" applyFont="1" applyProtection="1">
      <protection locked="0"/>
    </xf>
    <xf numFmtId="0" fontId="0" fillId="0" borderId="0" xfId="0" applyFont="1" applyProtection="1"/>
    <xf numFmtId="0" fontId="0" fillId="0" borderId="0" xfId="0" applyFont="1" applyFill="1" applyBorder="1" applyProtection="1"/>
    <xf numFmtId="0" fontId="0" fillId="0" borderId="0" xfId="0" applyFont="1" applyFill="1" applyBorder="1" applyProtection="1">
      <protection locked="0"/>
    </xf>
    <xf numFmtId="0" fontId="0" fillId="0" borderId="0" xfId="0" applyFont="1" applyProtection="1"/>
    <xf numFmtId="0" fontId="5" fillId="3" borderId="0" xfId="0" applyFont="1" applyFill="1" applyProtection="1"/>
    <xf numFmtId="0" fontId="7" fillId="3" borderId="0" xfId="0" applyFont="1" applyFill="1" applyBorder="1" applyProtection="1"/>
    <xf numFmtId="0" fontId="7" fillId="0" borderId="0" xfId="0" applyFont="1" applyProtection="1"/>
    <xf numFmtId="0" fontId="0" fillId="0" borderId="0" xfId="0" applyFont="1" applyBorder="1" applyProtection="1"/>
    <xf numFmtId="0" fontId="0" fillId="0" borderId="0" xfId="0" applyFont="1" applyFill="1" applyBorder="1" applyProtection="1"/>
    <xf numFmtId="0" fontId="0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0" fillId="0" borderId="0" xfId="0" applyFont="1" applyFill="1" applyBorder="1" applyProtection="1">
      <protection locked="0"/>
    </xf>
    <xf numFmtId="0" fontId="0" fillId="0" borderId="0" xfId="0" applyFont="1" applyAlignment="1" applyProtection="1">
      <alignment vertical="top"/>
    </xf>
    <xf numFmtId="164" fontId="0" fillId="2" borderId="2" xfId="0" applyNumberFormat="1" applyFont="1" applyFill="1" applyBorder="1" applyAlignment="1" applyProtection="1">
      <alignment horizontal="left"/>
      <protection locked="0"/>
    </xf>
    <xf numFmtId="0" fontId="0" fillId="2" borderId="2" xfId="0" applyFont="1" applyFill="1" applyBorder="1" applyAlignment="1" applyProtection="1">
      <protection locked="0"/>
    </xf>
    <xf numFmtId="0" fontId="0" fillId="0" borderId="0" xfId="0" quotePrefix="1" applyFont="1" applyAlignment="1" applyProtection="1">
      <alignment horizontal="left"/>
    </xf>
    <xf numFmtId="0" fontId="0" fillId="5" borderId="0" xfId="0" applyFont="1" applyFill="1" applyProtection="1"/>
    <xf numFmtId="0" fontId="0" fillId="5" borderId="0" xfId="0" applyFont="1" applyFill="1" applyBorder="1" applyProtection="1"/>
    <xf numFmtId="0" fontId="9" fillId="0" borderId="0" xfId="0" applyFont="1" applyBorder="1" applyAlignment="1" applyProtection="1">
      <alignment horizontal="left" indent="2"/>
    </xf>
    <xf numFmtId="0" fontId="0" fillId="0" borderId="0" xfId="0" applyAlignment="1">
      <alignment horizontal="center"/>
    </xf>
    <xf numFmtId="0" fontId="0" fillId="6" borderId="0" xfId="0" applyFont="1" applyFill="1" applyProtection="1"/>
    <xf numFmtId="0" fontId="0" fillId="6" borderId="0" xfId="0" applyFont="1" applyFill="1" applyBorder="1" applyProtection="1"/>
    <xf numFmtId="0" fontId="10" fillId="6" borderId="0" xfId="0" applyFont="1" applyFill="1" applyProtection="1"/>
    <xf numFmtId="14" fontId="0" fillId="2" borderId="2" xfId="0" applyNumberFormat="1" applyFont="1" applyFill="1" applyBorder="1" applyAlignment="1" applyProtection="1">
      <alignment horizontal="left"/>
      <protection locked="0"/>
    </xf>
    <xf numFmtId="165" fontId="3" fillId="2" borderId="2" xfId="0" applyNumberFormat="1" applyFont="1" applyFill="1" applyBorder="1" applyAlignment="1" applyProtection="1">
      <alignment horizontal="left"/>
      <protection locked="0"/>
    </xf>
    <xf numFmtId="0" fontId="10" fillId="6" borderId="0" xfId="0" quotePrefix="1" applyFont="1" applyFill="1" applyProtection="1">
      <protection locked="0"/>
    </xf>
    <xf numFmtId="10" fontId="0" fillId="2" borderId="2" xfId="0" applyNumberFormat="1" applyFont="1" applyFill="1" applyBorder="1" applyAlignment="1" applyProtection="1">
      <alignment horizontal="right"/>
      <protection locked="0"/>
    </xf>
    <xf numFmtId="165" fontId="3" fillId="2" borderId="2" xfId="0" applyNumberFormat="1" applyFont="1" applyFill="1" applyBorder="1" applyAlignment="1" applyProtection="1">
      <alignment horizontal="left"/>
      <protection locked="0"/>
    </xf>
    <xf numFmtId="14" fontId="0" fillId="2" borderId="2" xfId="0" applyNumberFormat="1" applyFont="1" applyFill="1" applyBorder="1" applyAlignment="1" applyProtection="1">
      <alignment horizontal="left"/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0" fontId="0" fillId="2" borderId="1" xfId="0" applyFont="1" applyFill="1" applyBorder="1" applyAlignment="1" applyProtection="1">
      <alignment horizontal="left"/>
      <protection locked="0"/>
    </xf>
    <xf numFmtId="3" fontId="0" fillId="2" borderId="2" xfId="0" applyNumberFormat="1" applyFont="1" applyFill="1" applyBorder="1" applyAlignment="1" applyProtection="1">
      <alignment horizontal="left" vertical="center" wrapText="1"/>
      <protection locked="0"/>
    </xf>
    <xf numFmtId="14" fontId="0" fillId="2" borderId="2" xfId="0" applyNumberFormat="1" applyFont="1" applyFill="1" applyBorder="1" applyAlignment="1" applyProtection="1">
      <alignment horizontal="left"/>
      <protection locked="0"/>
    </xf>
    <xf numFmtId="0" fontId="0" fillId="0" borderId="0" xfId="0" applyFont="1" applyAlignment="1" applyProtection="1">
      <alignment wrapText="1"/>
    </xf>
    <xf numFmtId="165" fontId="3" fillId="2" borderId="2" xfId="0" applyNumberFormat="1" applyFont="1" applyFill="1" applyBorder="1" applyAlignment="1" applyProtection="1">
      <alignment horizontal="left"/>
      <protection locked="0"/>
    </xf>
    <xf numFmtId="0" fontId="3" fillId="0" borderId="0" xfId="0" quotePrefix="1" applyFont="1" applyAlignment="1" applyProtection="1">
      <alignment horizontal="right" vertical="center" wrapText="1"/>
    </xf>
    <xf numFmtId="166" fontId="0" fillId="2" borderId="2" xfId="0" quotePrefix="1" applyNumberFormat="1" applyFont="1" applyFill="1" applyBorder="1" applyAlignment="1" applyProtection="1">
      <alignment horizontal="left"/>
      <protection locked="0"/>
    </xf>
    <xf numFmtId="166" fontId="0" fillId="2" borderId="4" xfId="0" quotePrefix="1" applyNumberFormat="1" applyFont="1" applyFill="1" applyBorder="1" applyAlignment="1" applyProtection="1">
      <alignment horizontal="left"/>
      <protection locked="0"/>
    </xf>
  </cellXfs>
  <cellStyles count="2">
    <cellStyle name="Standard" xfId="0" builtinId="0"/>
    <cellStyle name="Standard 2" xfId="1"/>
  </cellStyles>
  <dxfs count="32">
    <dxf>
      <font>
        <color theme="1"/>
      </font>
    </dxf>
    <dxf>
      <fill>
        <patternFill>
          <bgColor theme="4" tint="0.79998168889431442"/>
        </patternFill>
      </fill>
      <border>
        <top style="hair">
          <color auto="1"/>
        </top>
        <bottom style="hair">
          <color auto="1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1"/>
      </font>
    </dxf>
    <dxf>
      <fill>
        <patternFill>
          <bgColor theme="4" tint="0.79998168889431442"/>
        </patternFill>
      </fill>
      <border>
        <top style="hair">
          <color auto="1"/>
        </top>
        <bottom style="hair">
          <color auto="1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1"/>
      </font>
    </dxf>
    <dxf>
      <fill>
        <patternFill>
          <bgColor theme="4" tint="0.79998168889431442"/>
        </patternFill>
      </fill>
      <border>
        <top style="hair">
          <color auto="1"/>
        </top>
        <bottom style="hair">
          <color auto="1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1"/>
      </font>
    </dxf>
    <dxf>
      <fill>
        <patternFill>
          <bgColor theme="4" tint="0.79998168889431442"/>
        </patternFill>
      </fill>
      <border>
        <top style="hair">
          <color auto="1"/>
        </top>
        <bottom style="hair">
          <color auto="1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1"/>
      </font>
    </dxf>
    <dxf>
      <fill>
        <patternFill>
          <bgColor theme="4" tint="0.79998168889431442"/>
        </patternFill>
      </fill>
      <border>
        <top style="hair">
          <color auto="1"/>
        </top>
        <bottom style="hair">
          <color auto="1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1"/>
      </font>
    </dxf>
    <dxf>
      <fill>
        <patternFill>
          <bgColor theme="4" tint="0.79998168889431442"/>
        </patternFill>
      </fill>
      <border>
        <top style="hair">
          <color auto="1"/>
        </top>
        <bottom style="hair">
          <color auto="1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1"/>
      </font>
    </dxf>
    <dxf>
      <fill>
        <patternFill>
          <bgColor theme="4" tint="0.79998168889431442"/>
        </patternFill>
      </fill>
      <border>
        <top style="hair">
          <color auto="1"/>
        </top>
        <bottom style="hair">
          <color auto="1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1"/>
      </font>
    </dxf>
    <dxf>
      <fill>
        <patternFill>
          <bgColor theme="4" tint="0.79998168889431442"/>
        </patternFill>
      </fill>
      <border>
        <top style="hair">
          <color auto="1"/>
        </top>
        <bottom style="hair">
          <color auto="1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F1F5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CheckBox" checked="Checked" fmlaLink="$G$45" lockText="1" noThreeD="1"/>
</file>

<file path=xl/ctrlProps/ctrlProp2.xml><?xml version="1.0" encoding="utf-8"?>
<formControlPr xmlns="http://schemas.microsoft.com/office/spreadsheetml/2009/9/main" objectType="CheckBox" fmlaLink="$G$47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Radio" firstButton="1" fmlaLink="G61" lockText="1" noThreeD="1"/>
</file>

<file path=xl/ctrlProps/ctrlProp7.xml><?xml version="1.0" encoding="utf-8"?>
<formControlPr xmlns="http://schemas.microsoft.com/office/spreadsheetml/2009/9/main" objectType="Radio" checked="Checked" lockText="1" noThreeD="1"/>
</file>

<file path=xl/ctrlProps/ctrlProp8.xml><?xml version="1.0" encoding="utf-8"?>
<formControlPr xmlns="http://schemas.microsoft.com/office/spreadsheetml/2009/9/main" objectType="Radio" firstButton="1" fmlaLink="G53" lockText="1" noThreeD="1"/>
</file>

<file path=xl/ctrlProps/ctrlProp9.xml><?xml version="1.0" encoding="utf-8"?>
<formControlPr xmlns="http://schemas.microsoft.com/office/spreadsheetml/2009/9/main" objectType="Radio" checked="Checked" lockText="1" noThreeD="1"/>
</file>

<file path=xl/ctrlProps/ctrlProp10.xml><?xml version="1.0" encoding="utf-8"?>
<formControlPr xmlns="http://schemas.microsoft.com/office/spreadsheetml/2009/9/main" objectType="GBox"/>
</file>

<file path=xl/ctrlProps/ctrlProp11.xml><?xml version="1.0" encoding="utf-8"?>
<formControlPr xmlns="http://schemas.microsoft.com/office/spreadsheetml/2009/9/main" objectType="Radio" checked="Checked" firstButton="1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GBox"/>
</file>

<file path=xl/ctrlProps/ctrlProp15.xml><?xml version="1.0" encoding="utf-8"?>
<formControlPr xmlns="http://schemas.microsoft.com/office/spreadsheetml/2009/9/main" objectType="GBox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fmlaLink="$G$20" lockText="1" noThreeD="1"/>
</file>

<file path=xl/ctrlProps/ctrlProp20.xml><?xml version="1.0" encoding="utf-8"?>
<formControlPr xmlns="http://schemas.microsoft.com/office/spreadsheetml/2009/9/main" objectType="CheckBox" fmlaLink="$G$45" lockText="1" noThreeD="1"/>
</file>

<file path=xl/ctrlProps/ctrlProp21.xml><?xml version="1.0" encoding="utf-8"?>
<formControlPr xmlns="http://schemas.microsoft.com/office/spreadsheetml/2009/9/main" objectType="CheckBox" fmlaLink="$G$47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Radio" firstButton="1" fmlaLink="G61" lockText="1" noThreeD="1"/>
</file>

<file path=xl/ctrlProps/ctrlProp26.xml><?xml version="1.0" encoding="utf-8"?>
<formControlPr xmlns="http://schemas.microsoft.com/office/spreadsheetml/2009/9/main" objectType="Radio" checked="Checked" lockText="1" noThreeD="1"/>
</file>

<file path=xl/ctrlProps/ctrlProp27.xml><?xml version="1.0" encoding="utf-8"?>
<formControlPr xmlns="http://schemas.microsoft.com/office/spreadsheetml/2009/9/main" objectType="Radio" firstButton="1" fmlaLink="G53" lockText="1" noThreeD="1"/>
</file>

<file path=xl/ctrlProps/ctrlProp28.xml><?xml version="1.0" encoding="utf-8"?>
<formControlPr xmlns="http://schemas.microsoft.com/office/spreadsheetml/2009/9/main" objectType="Radio" checked="Checked" lockText="1" noThreeD="1"/>
</file>

<file path=xl/ctrlProps/ctrlProp29.xml><?xml version="1.0" encoding="utf-8"?>
<formControlPr xmlns="http://schemas.microsoft.com/office/spreadsheetml/2009/9/main" objectType="GBox"/>
</file>

<file path=xl/ctrlProps/ctrlProp30.xml><?xml version="1.0" encoding="utf-8"?>
<formControlPr xmlns="http://schemas.microsoft.com/office/spreadsheetml/2009/9/main" objectType="Radio" checked="Checked" firstButton="1" lockText="1" noThreeD="1"/>
</file>

<file path=xl/ctrlProps/ctrlProp31.xml><?xml version="1.0" encoding="utf-8"?>
<formControlPr xmlns="http://schemas.microsoft.com/office/spreadsheetml/2009/9/main" objectType="Radio" lockText="1" noThreeD="1"/>
</file>

<file path=xl/ctrlProps/ctrlProp32.xml><?xml version="1.0" encoding="utf-8"?>
<formControlPr xmlns="http://schemas.microsoft.com/office/spreadsheetml/2009/9/main" objectType="Radio" lockText="1" noThreeD="1"/>
</file>

<file path=xl/ctrlProps/ctrlProp33.xml><?xml version="1.0" encoding="utf-8"?>
<formControlPr xmlns="http://schemas.microsoft.com/office/spreadsheetml/2009/9/main" objectType="GBox"/>
</file>

<file path=xl/ctrlProps/ctrlProp34.xml><?xml version="1.0" encoding="utf-8"?>
<formControlPr xmlns="http://schemas.microsoft.com/office/spreadsheetml/2009/9/main" objectType="GBox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checked="Checked" fmlaLink="$G$20" lockText="1" noThreeD="1"/>
</file>

<file path=xl/ctrlProps/ctrlProp39.xml><?xml version="1.0" encoding="utf-8"?>
<formControlPr xmlns="http://schemas.microsoft.com/office/spreadsheetml/2009/9/main" objectType="CheckBox" fmlaLink="$G$45" lockText="1" noThreeD="1"/>
</file>

<file path=xl/ctrlProps/ctrlProp40.xml><?xml version="1.0" encoding="utf-8"?>
<formControlPr xmlns="http://schemas.microsoft.com/office/spreadsheetml/2009/9/main" objectType="CheckBox" fmlaLink="$G$47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Radio" firstButton="1" fmlaLink="G61" lockText="1" noThreeD="1"/>
</file>

<file path=xl/ctrlProps/ctrlProp45.xml><?xml version="1.0" encoding="utf-8"?>
<formControlPr xmlns="http://schemas.microsoft.com/office/spreadsheetml/2009/9/main" objectType="Radio" checked="Checked" lockText="1" noThreeD="1"/>
</file>

<file path=xl/ctrlProps/ctrlProp46.xml><?xml version="1.0" encoding="utf-8"?>
<formControlPr xmlns="http://schemas.microsoft.com/office/spreadsheetml/2009/9/main" objectType="Radio" firstButton="1" fmlaLink="G53" lockText="1" noThreeD="1"/>
</file>

<file path=xl/ctrlProps/ctrlProp47.xml><?xml version="1.0" encoding="utf-8"?>
<formControlPr xmlns="http://schemas.microsoft.com/office/spreadsheetml/2009/9/main" objectType="Radio" checked="Checked" lockText="1" noThreeD="1"/>
</file>

<file path=xl/ctrlProps/ctrlProp48.xml><?xml version="1.0" encoding="utf-8"?>
<formControlPr xmlns="http://schemas.microsoft.com/office/spreadsheetml/2009/9/main" objectType="GBox"/>
</file>

<file path=xl/ctrlProps/ctrlProp49.xml><?xml version="1.0" encoding="utf-8"?>
<formControlPr xmlns="http://schemas.microsoft.com/office/spreadsheetml/2009/9/main" objectType="Radio" checked="Checked" firstButton="1" lockText="1" noThreeD="1"/>
</file>

<file path=xl/ctrlProps/ctrlProp50.xml><?xml version="1.0" encoding="utf-8"?>
<formControlPr xmlns="http://schemas.microsoft.com/office/spreadsheetml/2009/9/main" objectType="Radio" lockText="1" noThreeD="1"/>
</file>

<file path=xl/ctrlProps/ctrlProp51.xml><?xml version="1.0" encoding="utf-8"?>
<formControlPr xmlns="http://schemas.microsoft.com/office/spreadsheetml/2009/9/main" objectType="Radio" lockText="1" noThreeD="1"/>
</file>

<file path=xl/ctrlProps/ctrlProp52.xml><?xml version="1.0" encoding="utf-8"?>
<formControlPr xmlns="http://schemas.microsoft.com/office/spreadsheetml/2009/9/main" objectType="GBox"/>
</file>

<file path=xl/ctrlProps/ctrlProp53.xml><?xml version="1.0" encoding="utf-8"?>
<formControlPr xmlns="http://schemas.microsoft.com/office/spreadsheetml/2009/9/main" objectType="GBox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fmlaLink="$G$20" lockText="1" noThreeD="1"/>
</file>

<file path=xl/ctrlProps/ctrlProp58.xml><?xml version="1.0" encoding="utf-8"?>
<formControlPr xmlns="http://schemas.microsoft.com/office/spreadsheetml/2009/9/main" objectType="CheckBox" fmlaLink="$G$45" lockText="1" noThreeD="1"/>
</file>

<file path=xl/ctrlProps/ctrlProp59.xml><?xml version="1.0" encoding="utf-8"?>
<formControlPr xmlns="http://schemas.microsoft.com/office/spreadsheetml/2009/9/main" objectType="CheckBox" fmlaLink="$G$47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Radio" firstButton="1" fmlaLink="G61" lockText="1" noThreeD="1"/>
</file>

<file path=xl/ctrlProps/ctrlProp64.xml><?xml version="1.0" encoding="utf-8"?>
<formControlPr xmlns="http://schemas.microsoft.com/office/spreadsheetml/2009/9/main" objectType="Radio" checked="Checked" lockText="1" noThreeD="1"/>
</file>

<file path=xl/ctrlProps/ctrlProp65.xml><?xml version="1.0" encoding="utf-8"?>
<formControlPr xmlns="http://schemas.microsoft.com/office/spreadsheetml/2009/9/main" objectType="Radio" firstButton="1" fmlaLink="G53" lockText="1" noThreeD="1"/>
</file>

<file path=xl/ctrlProps/ctrlProp66.xml><?xml version="1.0" encoding="utf-8"?>
<formControlPr xmlns="http://schemas.microsoft.com/office/spreadsheetml/2009/9/main" objectType="Radio" checked="Checked" lockText="1" noThreeD="1"/>
</file>

<file path=xl/ctrlProps/ctrlProp67.xml><?xml version="1.0" encoding="utf-8"?>
<formControlPr xmlns="http://schemas.microsoft.com/office/spreadsheetml/2009/9/main" objectType="GBox"/>
</file>

<file path=xl/ctrlProps/ctrlProp68.xml><?xml version="1.0" encoding="utf-8"?>
<formControlPr xmlns="http://schemas.microsoft.com/office/spreadsheetml/2009/9/main" objectType="Radio" checked="Checked" firstButton="1" lockText="1" noThreeD="1"/>
</file>

<file path=xl/ctrlProps/ctrlProp69.xml><?xml version="1.0" encoding="utf-8"?>
<formControlPr xmlns="http://schemas.microsoft.com/office/spreadsheetml/2009/9/main" objectType="Radio" lockText="1" noThreeD="1"/>
</file>

<file path=xl/ctrlProps/ctrlProp70.xml><?xml version="1.0" encoding="utf-8"?>
<formControlPr xmlns="http://schemas.microsoft.com/office/spreadsheetml/2009/9/main" objectType="Radio" lockText="1" noThreeD="1"/>
</file>

<file path=xl/ctrlProps/ctrlProp71.xml><?xml version="1.0" encoding="utf-8"?>
<formControlPr xmlns="http://schemas.microsoft.com/office/spreadsheetml/2009/9/main" objectType="GBox"/>
</file>

<file path=xl/ctrlProps/ctrlProp72.xml><?xml version="1.0" encoding="utf-8"?>
<formControlPr xmlns="http://schemas.microsoft.com/office/spreadsheetml/2009/9/main" objectType="GBox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checked="Checked" fmlaLink="$G$20" lockText="1" noThreeD="1"/>
</file>

<file path=xl/ctrlProps/ctrlProp77.xml><?xml version="1.0" encoding="utf-8"?>
<formControlPr xmlns="http://schemas.microsoft.com/office/spreadsheetml/2009/9/main" objectType="CheckBox" fmlaLink="$G$45" lockText="1" noThreeD="1"/>
</file>

<file path=xl/ctrlProps/ctrlProp78.xml><?xml version="1.0" encoding="utf-8"?>
<formControlPr xmlns="http://schemas.microsoft.com/office/spreadsheetml/2009/9/main" objectType="CheckBox" fmlaLink="$G$47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Radio" checked="Checked" firstButton="1" fmlaLink="G61" lockText="1" noThreeD="1"/>
</file>

<file path=xl/ctrlProps/ctrlProp83.xml><?xml version="1.0" encoding="utf-8"?>
<formControlPr xmlns="http://schemas.microsoft.com/office/spreadsheetml/2009/9/main" objectType="Radio" lockText="1" noThreeD="1"/>
</file>

<file path=xl/ctrlProps/ctrlProp84.xml><?xml version="1.0" encoding="utf-8"?>
<formControlPr xmlns="http://schemas.microsoft.com/office/spreadsheetml/2009/9/main" objectType="Radio" firstButton="1" fmlaLink="G53" lockText="1" noThreeD="1"/>
</file>

<file path=xl/ctrlProps/ctrlProp85.xml><?xml version="1.0" encoding="utf-8"?>
<formControlPr xmlns="http://schemas.microsoft.com/office/spreadsheetml/2009/9/main" objectType="Radio" checked="Checked" lockText="1" noThreeD="1"/>
</file>

<file path=xl/ctrlProps/ctrlProp86.xml><?xml version="1.0" encoding="utf-8"?>
<formControlPr xmlns="http://schemas.microsoft.com/office/spreadsheetml/2009/9/main" objectType="GBox"/>
</file>

<file path=xl/ctrlProps/ctrlProp87.xml><?xml version="1.0" encoding="utf-8"?>
<formControlPr xmlns="http://schemas.microsoft.com/office/spreadsheetml/2009/9/main" objectType="Radio" checked="Checked" firstButton="1" lockText="1" noThreeD="1"/>
</file>

<file path=xl/ctrlProps/ctrlProp88.xml><?xml version="1.0" encoding="utf-8"?>
<formControlPr xmlns="http://schemas.microsoft.com/office/spreadsheetml/2009/9/main" objectType="Radio" lockText="1" noThreeD="1"/>
</file>

<file path=xl/ctrlProps/ctrlProp89.xml><?xml version="1.0" encoding="utf-8"?>
<formControlPr xmlns="http://schemas.microsoft.com/office/spreadsheetml/2009/9/main" objectType="Radio" lockText="1" noThreeD="1"/>
</file>

<file path=xl/ctrlProps/ctrlProp90.xml><?xml version="1.0" encoding="utf-8"?>
<formControlPr xmlns="http://schemas.microsoft.com/office/spreadsheetml/2009/9/main" objectType="GBox"/>
</file>

<file path=xl/ctrlProps/ctrlProp91.xml><?xml version="1.0" encoding="utf-8"?>
<formControlPr xmlns="http://schemas.microsoft.com/office/spreadsheetml/2009/9/main" objectType="GBox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fmlaLink="$G$20" lockText="1" noThreeD="1"/>
</file>

<file path=xl/ctrlProps/ctrlProp96.xml><?xml version="1.0" encoding="utf-8"?>
<formControlPr xmlns="http://schemas.microsoft.com/office/spreadsheetml/2009/9/main" objectType="CheckBox" fmlaLink="$G$45" lockText="1" noThreeD="1"/>
</file>

<file path=xl/ctrlProps/ctrlProp97.xml><?xml version="1.0" encoding="utf-8"?>
<formControlPr xmlns="http://schemas.microsoft.com/office/spreadsheetml/2009/9/main" objectType="CheckBox" fmlaLink="$G$47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Radio" checked="Checked" firstButton="1" fmlaLink="G61" lockText="1" noThreeD="1"/>
</file>

<file path=xl/ctrlProps/ctrlProp102.xml><?xml version="1.0" encoding="utf-8"?>
<formControlPr xmlns="http://schemas.microsoft.com/office/spreadsheetml/2009/9/main" objectType="Radio" lockText="1" noThreeD="1"/>
</file>

<file path=xl/ctrlProps/ctrlProp103.xml><?xml version="1.0" encoding="utf-8"?>
<formControlPr xmlns="http://schemas.microsoft.com/office/spreadsheetml/2009/9/main" objectType="Radio" firstButton="1" fmlaLink="G53" lockText="1" noThreeD="1"/>
</file>

<file path=xl/ctrlProps/ctrlProp104.xml><?xml version="1.0" encoding="utf-8"?>
<formControlPr xmlns="http://schemas.microsoft.com/office/spreadsheetml/2009/9/main" objectType="Radio" checked="Checked" lockText="1" noThreeD="1"/>
</file>

<file path=xl/ctrlProps/ctrlProp105.xml><?xml version="1.0" encoding="utf-8"?>
<formControlPr xmlns="http://schemas.microsoft.com/office/spreadsheetml/2009/9/main" objectType="GBox"/>
</file>

<file path=xl/ctrlProps/ctrlProp106.xml><?xml version="1.0" encoding="utf-8"?>
<formControlPr xmlns="http://schemas.microsoft.com/office/spreadsheetml/2009/9/main" objectType="Radio" checked="Checked" firstButton="1" lockText="1" noThreeD="1"/>
</file>

<file path=xl/ctrlProps/ctrlProp107.xml><?xml version="1.0" encoding="utf-8"?>
<formControlPr xmlns="http://schemas.microsoft.com/office/spreadsheetml/2009/9/main" objectType="Radio" lockText="1" noThreeD="1"/>
</file>

<file path=xl/ctrlProps/ctrlProp108.xml><?xml version="1.0" encoding="utf-8"?>
<formControlPr xmlns="http://schemas.microsoft.com/office/spreadsheetml/2009/9/main" objectType="Radio" lockText="1" noThreeD="1"/>
</file>

<file path=xl/ctrlProps/ctrlProp109.xml><?xml version="1.0" encoding="utf-8"?>
<formControlPr xmlns="http://schemas.microsoft.com/office/spreadsheetml/2009/9/main" objectType="GBox"/>
</file>

<file path=xl/ctrlProps/ctrlProp110.xml><?xml version="1.0" encoding="utf-8"?>
<formControlPr xmlns="http://schemas.microsoft.com/office/spreadsheetml/2009/9/main" objectType="GBox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checked="Checked" fmlaLink="$G$20" lockText="1" noThreeD="1"/>
</file>

<file path=xl/ctrlProps/ctrlProp115.xml><?xml version="1.0" encoding="utf-8"?>
<formControlPr xmlns="http://schemas.microsoft.com/office/spreadsheetml/2009/9/main" objectType="CheckBox" fmlaLink="$G$45" lockText="1" noThreeD="1"/>
</file>

<file path=xl/ctrlProps/ctrlProp116.xml><?xml version="1.0" encoding="utf-8"?>
<formControlPr xmlns="http://schemas.microsoft.com/office/spreadsheetml/2009/9/main" objectType="CheckBox" fmlaLink="$G$47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Radio" checked="Checked" firstButton="1" fmlaLink="G61" lockText="1" noThreeD="1"/>
</file>

<file path=xl/ctrlProps/ctrlProp121.xml><?xml version="1.0" encoding="utf-8"?>
<formControlPr xmlns="http://schemas.microsoft.com/office/spreadsheetml/2009/9/main" objectType="Radio" lockText="1" noThreeD="1"/>
</file>

<file path=xl/ctrlProps/ctrlProp122.xml><?xml version="1.0" encoding="utf-8"?>
<formControlPr xmlns="http://schemas.microsoft.com/office/spreadsheetml/2009/9/main" objectType="Radio" firstButton="1" fmlaLink="G53" lockText="1" noThreeD="1"/>
</file>

<file path=xl/ctrlProps/ctrlProp123.xml><?xml version="1.0" encoding="utf-8"?>
<formControlPr xmlns="http://schemas.microsoft.com/office/spreadsheetml/2009/9/main" objectType="Radio" checked="Checked" lockText="1" noThreeD="1"/>
</file>

<file path=xl/ctrlProps/ctrlProp124.xml><?xml version="1.0" encoding="utf-8"?>
<formControlPr xmlns="http://schemas.microsoft.com/office/spreadsheetml/2009/9/main" objectType="GBox"/>
</file>

<file path=xl/ctrlProps/ctrlProp125.xml><?xml version="1.0" encoding="utf-8"?>
<formControlPr xmlns="http://schemas.microsoft.com/office/spreadsheetml/2009/9/main" objectType="Radio" checked="Checked" firstButton="1" lockText="1" noThreeD="1"/>
</file>

<file path=xl/ctrlProps/ctrlProp126.xml><?xml version="1.0" encoding="utf-8"?>
<formControlPr xmlns="http://schemas.microsoft.com/office/spreadsheetml/2009/9/main" objectType="Radio" lockText="1" noThreeD="1"/>
</file>

<file path=xl/ctrlProps/ctrlProp127.xml><?xml version="1.0" encoding="utf-8"?>
<formControlPr xmlns="http://schemas.microsoft.com/office/spreadsheetml/2009/9/main" objectType="Radio" lockText="1" noThreeD="1"/>
</file>

<file path=xl/ctrlProps/ctrlProp128.xml><?xml version="1.0" encoding="utf-8"?>
<formControlPr xmlns="http://schemas.microsoft.com/office/spreadsheetml/2009/9/main" objectType="GBox"/>
</file>

<file path=xl/ctrlProps/ctrlProp129.xml><?xml version="1.0" encoding="utf-8"?>
<formControlPr xmlns="http://schemas.microsoft.com/office/spreadsheetml/2009/9/main" objectType="GBox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checked="Checked" fmlaLink="$G$20" lockText="1" noThreeD="1"/>
</file>

<file path=xl/ctrlProps/ctrlProp134.xml><?xml version="1.0" encoding="utf-8"?>
<formControlPr xmlns="http://schemas.microsoft.com/office/spreadsheetml/2009/9/main" objectType="CheckBox" fmlaLink="$G$45" lockText="1" noThreeD="1"/>
</file>

<file path=xl/ctrlProps/ctrlProp135.xml><?xml version="1.0" encoding="utf-8"?>
<formControlPr xmlns="http://schemas.microsoft.com/office/spreadsheetml/2009/9/main" objectType="CheckBox" checked="Checked" fmlaLink="$G$47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Radio" firstButton="1" fmlaLink="G61" lockText="1" noThreeD="1"/>
</file>

<file path=xl/ctrlProps/ctrlProp140.xml><?xml version="1.0" encoding="utf-8"?>
<formControlPr xmlns="http://schemas.microsoft.com/office/spreadsheetml/2009/9/main" objectType="Radio" checked="Checked" lockText="1" noThreeD="1"/>
</file>

<file path=xl/ctrlProps/ctrlProp141.xml><?xml version="1.0" encoding="utf-8"?>
<formControlPr xmlns="http://schemas.microsoft.com/office/spreadsheetml/2009/9/main" objectType="Radio" firstButton="1" fmlaLink="G53" lockText="1" noThreeD="1"/>
</file>

<file path=xl/ctrlProps/ctrlProp142.xml><?xml version="1.0" encoding="utf-8"?>
<formControlPr xmlns="http://schemas.microsoft.com/office/spreadsheetml/2009/9/main" objectType="Radio" checked="Checked" lockText="1" noThreeD="1"/>
</file>

<file path=xl/ctrlProps/ctrlProp143.xml><?xml version="1.0" encoding="utf-8"?>
<formControlPr xmlns="http://schemas.microsoft.com/office/spreadsheetml/2009/9/main" objectType="GBox"/>
</file>

<file path=xl/ctrlProps/ctrlProp144.xml><?xml version="1.0" encoding="utf-8"?>
<formControlPr xmlns="http://schemas.microsoft.com/office/spreadsheetml/2009/9/main" objectType="Radio" checked="Checked" firstButton="1" lockText="1" noThreeD="1"/>
</file>

<file path=xl/ctrlProps/ctrlProp145.xml><?xml version="1.0" encoding="utf-8"?>
<formControlPr xmlns="http://schemas.microsoft.com/office/spreadsheetml/2009/9/main" objectType="Radio" lockText="1" noThreeD="1"/>
</file>

<file path=xl/ctrlProps/ctrlProp146.xml><?xml version="1.0" encoding="utf-8"?>
<formControlPr xmlns="http://schemas.microsoft.com/office/spreadsheetml/2009/9/main" objectType="Radio" lockText="1" noThreeD="1"/>
</file>

<file path=xl/ctrlProps/ctrlProp147.xml><?xml version="1.0" encoding="utf-8"?>
<formControlPr xmlns="http://schemas.microsoft.com/office/spreadsheetml/2009/9/main" objectType="GBox"/>
</file>

<file path=xl/ctrlProps/ctrlProp148.xml><?xml version="1.0" encoding="utf-8"?>
<formControlPr xmlns="http://schemas.microsoft.com/office/spreadsheetml/2009/9/main" objectType="GBox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fmlaLink="$G$20" lockText="1" noThreeD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1200150</xdr:colOff>
          <xdr:row>43</xdr:row>
          <xdr:rowOff>38100</xdr:rowOff>
        </xdr:from>
        <xdr:to>
          <xdr:col>2</xdr:col>
          <xdr:colOff>352425</xdr:colOff>
          <xdr:row>45</xdr:row>
          <xdr:rowOff>19050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1200150</xdr:colOff>
          <xdr:row>45</xdr:row>
          <xdr:rowOff>0</xdr:rowOff>
        </xdr:from>
        <xdr:to>
          <xdr:col>2</xdr:col>
          <xdr:colOff>333375</xdr:colOff>
          <xdr:row>48</xdr:row>
          <xdr:rowOff>38100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1200150</xdr:colOff>
          <xdr:row>42</xdr:row>
          <xdr:rowOff>19050</xdr:rowOff>
        </xdr:from>
        <xdr:to>
          <xdr:col>2</xdr:col>
          <xdr:colOff>352425</xdr:colOff>
          <xdr:row>43</xdr:row>
          <xdr:rowOff>19050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1200150</xdr:colOff>
          <xdr:row>62</xdr:row>
          <xdr:rowOff>19050</xdr:rowOff>
        </xdr:from>
        <xdr:to>
          <xdr:col>3</xdr:col>
          <xdr:colOff>0</xdr:colOff>
          <xdr:row>63</xdr:row>
          <xdr:rowOff>38100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de-CH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Stunden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62</xdr:row>
          <xdr:rowOff>9525</xdr:rowOff>
        </xdr:from>
        <xdr:to>
          <xdr:col>5</xdr:col>
          <xdr:colOff>981075</xdr:colOff>
          <xdr:row>63</xdr:row>
          <xdr:rowOff>28575</xdr:rowOff>
        </xdr:to>
        <xdr:sp macro="" textlink="">
          <xdr:nvSpPr>
            <xdr:cNvPr id="13317" name="Check Box 5" hidden="1">
              <a:extLst>
                <a:ext uri="{63B3BB69-23CF-44E3-9099-C40C66FF867C}">
                  <a14:compatExt spid="_x0000_s133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de-CH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Spesen/Nebenkosten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1200150</xdr:colOff>
          <xdr:row>60</xdr:row>
          <xdr:rowOff>66675</xdr:rowOff>
        </xdr:from>
        <xdr:to>
          <xdr:col>4</xdr:col>
          <xdr:colOff>123825</xdr:colOff>
          <xdr:row>62</xdr:row>
          <xdr:rowOff>9525</xdr:rowOff>
        </xdr:to>
        <xdr:sp macro="" textlink="">
          <xdr:nvSpPr>
            <xdr:cNvPr id="13318" name="Option Button 6" hidden="1">
              <a:extLst>
                <a:ext uri="{63B3BB69-23CF-44E3-9099-C40C66FF867C}">
                  <a14:compatExt spid="_x0000_s133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Zeittarif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60</xdr:row>
          <xdr:rowOff>66675</xdr:rowOff>
        </xdr:from>
        <xdr:to>
          <xdr:col>5</xdr:col>
          <xdr:colOff>466725</xdr:colOff>
          <xdr:row>62</xdr:row>
          <xdr:rowOff>0</xdr:rowOff>
        </xdr:to>
        <xdr:sp macro="" textlink="">
          <xdr:nvSpPr>
            <xdr:cNvPr id="13319" name="Option Button 7" hidden="1">
              <a:extLst>
                <a:ext uri="{63B3BB69-23CF-44E3-9099-C40C66FF867C}">
                  <a14:compatExt spid="_x0000_s133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Kostentarif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1200150</xdr:colOff>
          <xdr:row>52</xdr:row>
          <xdr:rowOff>28575</xdr:rowOff>
        </xdr:from>
        <xdr:to>
          <xdr:col>2</xdr:col>
          <xdr:colOff>542925</xdr:colOff>
          <xdr:row>53</xdr:row>
          <xdr:rowOff>0</xdr:rowOff>
        </xdr:to>
        <xdr:sp macro="" textlink="">
          <xdr:nvSpPr>
            <xdr:cNvPr id="13320" name="Option Button 8" hidden="1">
              <a:extLst>
                <a:ext uri="{63B3BB69-23CF-44E3-9099-C40C66FF867C}">
                  <a14:compatExt spid="_x0000_s133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F+R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1200150</xdr:colOff>
          <xdr:row>54</xdr:row>
          <xdr:rowOff>9525</xdr:rowOff>
        </xdr:from>
        <xdr:to>
          <xdr:col>3</xdr:col>
          <xdr:colOff>28575</xdr:colOff>
          <xdr:row>54</xdr:row>
          <xdr:rowOff>142875</xdr:rowOff>
        </xdr:to>
        <xdr:sp macro="" textlink="">
          <xdr:nvSpPr>
            <xdr:cNvPr id="13321" name="Option Button 9" hidden="1">
              <a:extLst>
                <a:ext uri="{63B3BB69-23CF-44E3-9099-C40C66FF867C}">
                  <a14:compatExt spid="_x0000_s133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Projektleiter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1152525</xdr:colOff>
          <xdr:row>51</xdr:row>
          <xdr:rowOff>19050</xdr:rowOff>
        </xdr:from>
        <xdr:to>
          <xdr:col>4</xdr:col>
          <xdr:colOff>114300</xdr:colOff>
          <xdr:row>56</xdr:row>
          <xdr:rowOff>9525</xdr:rowOff>
        </xdr:to>
        <xdr:sp macro="" textlink="">
          <xdr:nvSpPr>
            <xdr:cNvPr id="13322" name="Rechnungsausl" hidden="1">
              <a:extLst>
                <a:ext uri="{63B3BB69-23CF-44E3-9099-C40C66FF867C}">
                  <a14:compatExt spid="_x0000_s133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1200150</xdr:colOff>
          <xdr:row>40</xdr:row>
          <xdr:rowOff>38100</xdr:rowOff>
        </xdr:from>
        <xdr:to>
          <xdr:col>2</xdr:col>
          <xdr:colOff>752475</xdr:colOff>
          <xdr:row>41</xdr:row>
          <xdr:rowOff>9525</xdr:rowOff>
        </xdr:to>
        <xdr:sp macro="" textlink="">
          <xdr:nvSpPr>
            <xdr:cNvPr id="13323" name="Option Button 11" hidden="1">
              <a:extLst>
                <a:ext uri="{63B3BB69-23CF-44E3-9099-C40C66FF867C}">
                  <a14:compatExt spid="_x0000_s133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Allgemeine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40</xdr:row>
          <xdr:rowOff>38100</xdr:rowOff>
        </xdr:from>
        <xdr:to>
          <xdr:col>5</xdr:col>
          <xdr:colOff>228600</xdr:colOff>
          <xdr:row>41</xdr:row>
          <xdr:rowOff>9525</xdr:rowOff>
        </xdr:to>
        <xdr:sp macro="" textlink="">
          <xdr:nvSpPr>
            <xdr:cNvPr id="13324" name="Option Button 12" hidden="1">
              <a:extLst>
                <a:ext uri="{63B3BB69-23CF-44E3-9099-C40C66FF867C}">
                  <a14:compatExt spid="_x0000_s133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Keine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628650</xdr:colOff>
          <xdr:row>40</xdr:row>
          <xdr:rowOff>38100</xdr:rowOff>
        </xdr:from>
        <xdr:to>
          <xdr:col>5</xdr:col>
          <xdr:colOff>1352550</xdr:colOff>
          <xdr:row>41</xdr:row>
          <xdr:rowOff>9525</xdr:rowOff>
        </xdr:to>
        <xdr:sp macro="" textlink="">
          <xdr:nvSpPr>
            <xdr:cNvPr id="13325" name="Option Button 13" hidden="1">
              <a:extLst>
                <a:ext uri="{63B3BB69-23CF-44E3-9099-C40C66FF867C}">
                  <a14:compatExt spid="_x0000_s133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Spezielle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1152525</xdr:colOff>
          <xdr:row>60</xdr:row>
          <xdr:rowOff>28575</xdr:rowOff>
        </xdr:from>
        <xdr:to>
          <xdr:col>5</xdr:col>
          <xdr:colOff>1552575</xdr:colOff>
          <xdr:row>62</xdr:row>
          <xdr:rowOff>28575</xdr:rowOff>
        </xdr:to>
        <xdr:sp macro="" textlink="">
          <xdr:nvSpPr>
            <xdr:cNvPr id="13326" name="Group Box 14" hidden="1">
              <a:extLst>
                <a:ext uri="{63B3BB69-23CF-44E3-9099-C40C66FF867C}">
                  <a14:compatExt spid="_x0000_s133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1152525</xdr:colOff>
          <xdr:row>40</xdr:row>
          <xdr:rowOff>9525</xdr:rowOff>
        </xdr:from>
        <xdr:to>
          <xdr:col>5</xdr:col>
          <xdr:colOff>1552575</xdr:colOff>
          <xdr:row>42</xdr:row>
          <xdr:rowOff>28575</xdr:rowOff>
        </xdr:to>
        <xdr:sp macro="" textlink="">
          <xdr:nvSpPr>
            <xdr:cNvPr id="13327" name="Versicherung" hidden="1">
              <a:extLst>
                <a:ext uri="{63B3BB69-23CF-44E3-9099-C40C66FF867C}">
                  <a14:compatExt spid="_x0000_s133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1200150</xdr:colOff>
          <xdr:row>48</xdr:row>
          <xdr:rowOff>9525</xdr:rowOff>
        </xdr:from>
        <xdr:to>
          <xdr:col>2</xdr:col>
          <xdr:colOff>361950</xdr:colOff>
          <xdr:row>48</xdr:row>
          <xdr:rowOff>190500</xdr:rowOff>
        </xdr:to>
        <xdr:sp macro="" textlink="">
          <xdr:nvSpPr>
            <xdr:cNvPr id="13328" name="Check Box 16" hidden="1">
              <a:extLst>
                <a:ext uri="{63B3BB69-23CF-44E3-9099-C40C66FF867C}">
                  <a14:compatExt spid="_x0000_s133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1200150</xdr:colOff>
          <xdr:row>50</xdr:row>
          <xdr:rowOff>0</xdr:rowOff>
        </xdr:from>
        <xdr:to>
          <xdr:col>2</xdr:col>
          <xdr:colOff>352425</xdr:colOff>
          <xdr:row>51</xdr:row>
          <xdr:rowOff>0</xdr:rowOff>
        </xdr:to>
        <xdr:sp macro="" textlink="">
          <xdr:nvSpPr>
            <xdr:cNvPr id="13329" name="Check Box 17" hidden="1">
              <a:extLst>
                <a:ext uri="{63B3BB69-23CF-44E3-9099-C40C66FF867C}">
                  <a14:compatExt spid="_x0000_s133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1200150</xdr:colOff>
          <xdr:row>67</xdr:row>
          <xdr:rowOff>0</xdr:rowOff>
        </xdr:from>
        <xdr:to>
          <xdr:col>2</xdr:col>
          <xdr:colOff>571500</xdr:colOff>
          <xdr:row>68</xdr:row>
          <xdr:rowOff>28575</xdr:rowOff>
        </xdr:to>
        <xdr:sp macro="" textlink="">
          <xdr:nvSpPr>
            <xdr:cNvPr id="13330" name="Check Box 18" hidden="1">
              <a:extLst>
                <a:ext uri="{63B3BB69-23CF-44E3-9099-C40C66FF867C}">
                  <a14:compatExt spid="_x0000_s133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de-CH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9525</xdr:rowOff>
        </xdr:from>
        <xdr:to>
          <xdr:col>2</xdr:col>
          <xdr:colOff>304800</xdr:colOff>
          <xdr:row>20</xdr:row>
          <xdr:rowOff>9525</xdr:rowOff>
        </xdr:to>
        <xdr:sp macro="" textlink="">
          <xdr:nvSpPr>
            <xdr:cNvPr id="13331" name="Check Box 19" hidden="1">
              <a:extLst>
                <a:ext uri="{63B3BB69-23CF-44E3-9099-C40C66FF867C}">
                  <a14:compatExt spid="_x0000_s133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42</xdr:row>
          <xdr:rowOff>152400</xdr:rowOff>
        </xdr:from>
        <xdr:to>
          <xdr:col>2</xdr:col>
          <xdr:colOff>323850</xdr:colOff>
          <xdr:row>44</xdr:row>
          <xdr:rowOff>133350</xdr:rowOff>
        </xdr:to>
        <xdr:sp macro="" textlink="">
          <xdr:nvSpPr>
            <xdr:cNvPr id="12289" name="Check Box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44</xdr:row>
          <xdr:rowOff>104775</xdr:rowOff>
        </xdr:from>
        <xdr:to>
          <xdr:col>2</xdr:col>
          <xdr:colOff>304800</xdr:colOff>
          <xdr:row>47</xdr:row>
          <xdr:rowOff>28575</xdr:rowOff>
        </xdr:to>
        <xdr:sp macro="" textlink="">
          <xdr:nvSpPr>
            <xdr:cNvPr id="12290" name="Check Box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41</xdr:row>
          <xdr:rowOff>19050</xdr:rowOff>
        </xdr:from>
        <xdr:to>
          <xdr:col>2</xdr:col>
          <xdr:colOff>323850</xdr:colOff>
          <xdr:row>42</xdr:row>
          <xdr:rowOff>133350</xdr:rowOff>
        </xdr:to>
        <xdr:sp macro="" textlink="">
          <xdr:nvSpPr>
            <xdr:cNvPr id="12291" name="Check Box 3" hidden="1">
              <a:extLst>
                <a:ext uri="{63B3BB69-23CF-44E3-9099-C40C66FF867C}">
                  <a14:compatExt spid="_x0000_s12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61</xdr:row>
          <xdr:rowOff>0</xdr:rowOff>
        </xdr:from>
        <xdr:to>
          <xdr:col>2</xdr:col>
          <xdr:colOff>723900</xdr:colOff>
          <xdr:row>62</xdr:row>
          <xdr:rowOff>133350</xdr:rowOff>
        </xdr:to>
        <xdr:sp macro="" textlink="">
          <xdr:nvSpPr>
            <xdr:cNvPr id="12292" name="Check Box 4" hidden="1">
              <a:extLst>
                <a:ext uri="{63B3BB69-23CF-44E3-9099-C40C66FF867C}">
                  <a14:compatExt spid="_x0000_s12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de-CH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Stunden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60</xdr:row>
          <xdr:rowOff>152400</xdr:rowOff>
        </xdr:from>
        <xdr:to>
          <xdr:col>5</xdr:col>
          <xdr:colOff>933450</xdr:colOff>
          <xdr:row>62</xdr:row>
          <xdr:rowOff>123825</xdr:rowOff>
        </xdr:to>
        <xdr:sp macro="" textlink="">
          <xdr:nvSpPr>
            <xdr:cNvPr id="12293" name="Check Box 5" hidden="1">
              <a:extLst>
                <a:ext uri="{63B3BB69-23CF-44E3-9099-C40C66FF867C}">
                  <a14:compatExt spid="_x0000_s12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de-CH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Spesen/Nebenkosten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60</xdr:row>
          <xdr:rowOff>0</xdr:rowOff>
        </xdr:from>
        <xdr:to>
          <xdr:col>4</xdr:col>
          <xdr:colOff>85725</xdr:colOff>
          <xdr:row>60</xdr:row>
          <xdr:rowOff>152400</xdr:rowOff>
        </xdr:to>
        <xdr:sp macro="" textlink="">
          <xdr:nvSpPr>
            <xdr:cNvPr id="12294" name="Option Button 6" hidden="1">
              <a:extLst>
                <a:ext uri="{63B3BB69-23CF-44E3-9099-C40C66FF867C}">
                  <a14:compatExt spid="_x0000_s12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Zeittarif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60</xdr:row>
          <xdr:rowOff>0</xdr:rowOff>
        </xdr:from>
        <xdr:to>
          <xdr:col>5</xdr:col>
          <xdr:colOff>419100</xdr:colOff>
          <xdr:row>60</xdr:row>
          <xdr:rowOff>142875</xdr:rowOff>
        </xdr:to>
        <xdr:sp macro="" textlink="">
          <xdr:nvSpPr>
            <xdr:cNvPr id="12295" name="Option Button 7" hidden="1">
              <a:extLst>
                <a:ext uri="{63B3BB69-23CF-44E3-9099-C40C66FF867C}">
                  <a14:compatExt spid="_x0000_s12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Kostentarif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51</xdr:row>
          <xdr:rowOff>19050</xdr:rowOff>
        </xdr:from>
        <xdr:to>
          <xdr:col>2</xdr:col>
          <xdr:colOff>504825</xdr:colOff>
          <xdr:row>52</xdr:row>
          <xdr:rowOff>104775</xdr:rowOff>
        </xdr:to>
        <xdr:sp macro="" textlink="">
          <xdr:nvSpPr>
            <xdr:cNvPr id="12296" name="Option Button 8" hidden="1">
              <a:extLst>
                <a:ext uri="{63B3BB69-23CF-44E3-9099-C40C66FF867C}">
                  <a14:compatExt spid="_x0000_s12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F+R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52</xdr:row>
          <xdr:rowOff>161925</xdr:rowOff>
        </xdr:from>
        <xdr:to>
          <xdr:col>2</xdr:col>
          <xdr:colOff>752475</xdr:colOff>
          <xdr:row>54</xdr:row>
          <xdr:rowOff>85725</xdr:rowOff>
        </xdr:to>
        <xdr:sp macro="" textlink="">
          <xdr:nvSpPr>
            <xdr:cNvPr id="12297" name="Option Button 9" hidden="1">
              <a:extLst>
                <a:ext uri="{63B3BB69-23CF-44E3-9099-C40C66FF867C}">
                  <a14:compatExt spid="_x0000_s12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Projektleiter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50</xdr:row>
          <xdr:rowOff>123825</xdr:rowOff>
        </xdr:from>
        <xdr:to>
          <xdr:col>4</xdr:col>
          <xdr:colOff>76200</xdr:colOff>
          <xdr:row>54</xdr:row>
          <xdr:rowOff>161925</xdr:rowOff>
        </xdr:to>
        <xdr:sp macro="" textlink="">
          <xdr:nvSpPr>
            <xdr:cNvPr id="12298" name="Rechnungsausl" hidden="1">
              <a:extLst>
                <a:ext uri="{63B3BB69-23CF-44E3-9099-C40C66FF867C}">
                  <a14:compatExt spid="_x0000_s12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39</xdr:row>
          <xdr:rowOff>38100</xdr:rowOff>
        </xdr:from>
        <xdr:to>
          <xdr:col>2</xdr:col>
          <xdr:colOff>714375</xdr:colOff>
          <xdr:row>40</xdr:row>
          <xdr:rowOff>123825</xdr:rowOff>
        </xdr:to>
        <xdr:sp macro="" textlink="">
          <xdr:nvSpPr>
            <xdr:cNvPr id="12299" name="Option Button 11" hidden="1">
              <a:extLst>
                <a:ext uri="{63B3BB69-23CF-44E3-9099-C40C66FF867C}">
                  <a14:compatExt spid="_x0000_s122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Allgemeine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39</xdr:row>
          <xdr:rowOff>38100</xdr:rowOff>
        </xdr:from>
        <xdr:to>
          <xdr:col>5</xdr:col>
          <xdr:colOff>180975</xdr:colOff>
          <xdr:row>40</xdr:row>
          <xdr:rowOff>123825</xdr:rowOff>
        </xdr:to>
        <xdr:sp macro="" textlink="">
          <xdr:nvSpPr>
            <xdr:cNvPr id="12300" name="Option Button 12" hidden="1">
              <a:extLst>
                <a:ext uri="{63B3BB69-23CF-44E3-9099-C40C66FF867C}">
                  <a14:compatExt spid="_x0000_s123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Keine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39</xdr:row>
          <xdr:rowOff>38100</xdr:rowOff>
        </xdr:from>
        <xdr:to>
          <xdr:col>5</xdr:col>
          <xdr:colOff>1295400</xdr:colOff>
          <xdr:row>40</xdr:row>
          <xdr:rowOff>123825</xdr:rowOff>
        </xdr:to>
        <xdr:sp macro="" textlink="">
          <xdr:nvSpPr>
            <xdr:cNvPr id="12301" name="Option Button 13" hidden="1">
              <a:extLst>
                <a:ext uri="{63B3BB69-23CF-44E3-9099-C40C66FF867C}">
                  <a14:compatExt spid="_x0000_s12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Spezielle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59</xdr:row>
          <xdr:rowOff>9525</xdr:rowOff>
        </xdr:from>
        <xdr:to>
          <xdr:col>5</xdr:col>
          <xdr:colOff>1495425</xdr:colOff>
          <xdr:row>61</xdr:row>
          <xdr:rowOff>9525</xdr:rowOff>
        </xdr:to>
        <xdr:sp macro="" textlink="">
          <xdr:nvSpPr>
            <xdr:cNvPr id="12302" name="Group Box 14" hidden="1">
              <a:extLst>
                <a:ext uri="{63B3BB69-23CF-44E3-9099-C40C66FF867C}">
                  <a14:compatExt spid="_x0000_s12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39</xdr:row>
          <xdr:rowOff>9525</xdr:rowOff>
        </xdr:from>
        <xdr:to>
          <xdr:col>5</xdr:col>
          <xdr:colOff>1495425</xdr:colOff>
          <xdr:row>41</xdr:row>
          <xdr:rowOff>28575</xdr:rowOff>
        </xdr:to>
        <xdr:sp macro="" textlink="">
          <xdr:nvSpPr>
            <xdr:cNvPr id="12303" name="Versicherung" hidden="1">
              <a:extLst>
                <a:ext uri="{63B3BB69-23CF-44E3-9099-C40C66FF867C}">
                  <a14:compatExt spid="_x0000_s12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47</xdr:row>
          <xdr:rowOff>0</xdr:rowOff>
        </xdr:from>
        <xdr:to>
          <xdr:col>2</xdr:col>
          <xdr:colOff>333375</xdr:colOff>
          <xdr:row>48</xdr:row>
          <xdr:rowOff>133350</xdr:rowOff>
        </xdr:to>
        <xdr:sp macro="" textlink="">
          <xdr:nvSpPr>
            <xdr:cNvPr id="12304" name="Check Box 16" hidden="1">
              <a:extLst>
                <a:ext uri="{63B3BB69-23CF-44E3-9099-C40C66FF867C}">
                  <a14:compatExt spid="_x0000_s12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48</xdr:row>
          <xdr:rowOff>295275</xdr:rowOff>
        </xdr:from>
        <xdr:to>
          <xdr:col>2</xdr:col>
          <xdr:colOff>323850</xdr:colOff>
          <xdr:row>50</xdr:row>
          <xdr:rowOff>104775</xdr:rowOff>
        </xdr:to>
        <xdr:sp macro="" textlink="">
          <xdr:nvSpPr>
            <xdr:cNvPr id="12305" name="Check Box 17" hidden="1">
              <a:extLst>
                <a:ext uri="{63B3BB69-23CF-44E3-9099-C40C66FF867C}">
                  <a14:compatExt spid="_x0000_s12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65</xdr:row>
          <xdr:rowOff>142875</xdr:rowOff>
        </xdr:from>
        <xdr:to>
          <xdr:col>2</xdr:col>
          <xdr:colOff>533400</xdr:colOff>
          <xdr:row>67</xdr:row>
          <xdr:rowOff>114300</xdr:rowOff>
        </xdr:to>
        <xdr:sp macro="" textlink="">
          <xdr:nvSpPr>
            <xdr:cNvPr id="12306" name="Check Box 18" hidden="1">
              <a:extLst>
                <a:ext uri="{63B3BB69-23CF-44E3-9099-C40C66FF867C}">
                  <a14:compatExt spid="_x0000_s12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de-CH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17</xdr:row>
          <xdr:rowOff>142875</xdr:rowOff>
        </xdr:from>
        <xdr:to>
          <xdr:col>2</xdr:col>
          <xdr:colOff>276225</xdr:colOff>
          <xdr:row>19</xdr:row>
          <xdr:rowOff>142875</xdr:rowOff>
        </xdr:to>
        <xdr:sp macro="" textlink="">
          <xdr:nvSpPr>
            <xdr:cNvPr id="12307" name="Check Box 19" hidden="1">
              <a:extLst>
                <a:ext uri="{63B3BB69-23CF-44E3-9099-C40C66FF867C}">
                  <a14:compatExt spid="_x0000_s12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42</xdr:row>
          <xdr:rowOff>152400</xdr:rowOff>
        </xdr:from>
        <xdr:to>
          <xdr:col>2</xdr:col>
          <xdr:colOff>323850</xdr:colOff>
          <xdr:row>44</xdr:row>
          <xdr:rowOff>133350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44</xdr:row>
          <xdr:rowOff>104775</xdr:rowOff>
        </xdr:from>
        <xdr:to>
          <xdr:col>2</xdr:col>
          <xdr:colOff>304800</xdr:colOff>
          <xdr:row>47</xdr:row>
          <xdr:rowOff>28575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41</xdr:row>
          <xdr:rowOff>19050</xdr:rowOff>
        </xdr:from>
        <xdr:to>
          <xdr:col>2</xdr:col>
          <xdr:colOff>323850</xdr:colOff>
          <xdr:row>42</xdr:row>
          <xdr:rowOff>133350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61</xdr:row>
          <xdr:rowOff>0</xdr:rowOff>
        </xdr:from>
        <xdr:to>
          <xdr:col>2</xdr:col>
          <xdr:colOff>723900</xdr:colOff>
          <xdr:row>62</xdr:row>
          <xdr:rowOff>133350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de-CH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Stunden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60</xdr:row>
          <xdr:rowOff>152400</xdr:rowOff>
        </xdr:from>
        <xdr:to>
          <xdr:col>5</xdr:col>
          <xdr:colOff>933450</xdr:colOff>
          <xdr:row>62</xdr:row>
          <xdr:rowOff>123825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de-CH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Spesen/Nebenkosten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60</xdr:row>
          <xdr:rowOff>0</xdr:rowOff>
        </xdr:from>
        <xdr:to>
          <xdr:col>4</xdr:col>
          <xdr:colOff>85725</xdr:colOff>
          <xdr:row>60</xdr:row>
          <xdr:rowOff>152400</xdr:rowOff>
        </xdr:to>
        <xdr:sp macro="" textlink="">
          <xdr:nvSpPr>
            <xdr:cNvPr id="11270" name="Option Button 6" hidden="1">
              <a:extLst>
                <a:ext uri="{63B3BB69-23CF-44E3-9099-C40C66FF867C}">
                  <a14:compatExt spid="_x0000_s11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Zeittarif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60</xdr:row>
          <xdr:rowOff>0</xdr:rowOff>
        </xdr:from>
        <xdr:to>
          <xdr:col>5</xdr:col>
          <xdr:colOff>419100</xdr:colOff>
          <xdr:row>60</xdr:row>
          <xdr:rowOff>142875</xdr:rowOff>
        </xdr:to>
        <xdr:sp macro="" textlink="">
          <xdr:nvSpPr>
            <xdr:cNvPr id="11271" name="Option Button 7" hidden="1">
              <a:extLst>
                <a:ext uri="{63B3BB69-23CF-44E3-9099-C40C66FF867C}">
                  <a14:compatExt spid="_x0000_s11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Kostentarif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51</xdr:row>
          <xdr:rowOff>19050</xdr:rowOff>
        </xdr:from>
        <xdr:to>
          <xdr:col>2</xdr:col>
          <xdr:colOff>504825</xdr:colOff>
          <xdr:row>52</xdr:row>
          <xdr:rowOff>104775</xdr:rowOff>
        </xdr:to>
        <xdr:sp macro="" textlink="">
          <xdr:nvSpPr>
            <xdr:cNvPr id="11272" name="Option Button 8" hidden="1">
              <a:extLst>
                <a:ext uri="{63B3BB69-23CF-44E3-9099-C40C66FF867C}">
                  <a14:compatExt spid="_x0000_s11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F+R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52</xdr:row>
          <xdr:rowOff>161925</xdr:rowOff>
        </xdr:from>
        <xdr:to>
          <xdr:col>2</xdr:col>
          <xdr:colOff>752475</xdr:colOff>
          <xdr:row>54</xdr:row>
          <xdr:rowOff>85725</xdr:rowOff>
        </xdr:to>
        <xdr:sp macro="" textlink="">
          <xdr:nvSpPr>
            <xdr:cNvPr id="11273" name="Option Button 9" hidden="1">
              <a:extLst>
                <a:ext uri="{63B3BB69-23CF-44E3-9099-C40C66FF867C}">
                  <a14:compatExt spid="_x0000_s11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Projektleiter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50</xdr:row>
          <xdr:rowOff>123825</xdr:rowOff>
        </xdr:from>
        <xdr:to>
          <xdr:col>4</xdr:col>
          <xdr:colOff>76200</xdr:colOff>
          <xdr:row>54</xdr:row>
          <xdr:rowOff>161925</xdr:rowOff>
        </xdr:to>
        <xdr:sp macro="" textlink="">
          <xdr:nvSpPr>
            <xdr:cNvPr id="11274" name="Rechnungsausl" hidden="1">
              <a:extLst>
                <a:ext uri="{63B3BB69-23CF-44E3-9099-C40C66FF867C}">
                  <a14:compatExt spid="_x0000_s11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39</xdr:row>
          <xdr:rowOff>38100</xdr:rowOff>
        </xdr:from>
        <xdr:to>
          <xdr:col>2</xdr:col>
          <xdr:colOff>714375</xdr:colOff>
          <xdr:row>40</xdr:row>
          <xdr:rowOff>123825</xdr:rowOff>
        </xdr:to>
        <xdr:sp macro="" textlink="">
          <xdr:nvSpPr>
            <xdr:cNvPr id="11275" name="Option Button 11" hidden="1">
              <a:extLst>
                <a:ext uri="{63B3BB69-23CF-44E3-9099-C40C66FF867C}">
                  <a14:compatExt spid="_x0000_s11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Allgemeine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39</xdr:row>
          <xdr:rowOff>38100</xdr:rowOff>
        </xdr:from>
        <xdr:to>
          <xdr:col>5</xdr:col>
          <xdr:colOff>180975</xdr:colOff>
          <xdr:row>40</xdr:row>
          <xdr:rowOff>123825</xdr:rowOff>
        </xdr:to>
        <xdr:sp macro="" textlink="">
          <xdr:nvSpPr>
            <xdr:cNvPr id="11276" name="Option Button 12" hidden="1">
              <a:extLst>
                <a:ext uri="{63B3BB69-23CF-44E3-9099-C40C66FF867C}">
                  <a14:compatExt spid="_x0000_s11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Keine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39</xdr:row>
          <xdr:rowOff>38100</xdr:rowOff>
        </xdr:from>
        <xdr:to>
          <xdr:col>5</xdr:col>
          <xdr:colOff>1295400</xdr:colOff>
          <xdr:row>40</xdr:row>
          <xdr:rowOff>123825</xdr:rowOff>
        </xdr:to>
        <xdr:sp macro="" textlink="">
          <xdr:nvSpPr>
            <xdr:cNvPr id="11277" name="Option Button 13" hidden="1">
              <a:extLst>
                <a:ext uri="{63B3BB69-23CF-44E3-9099-C40C66FF867C}">
                  <a14:compatExt spid="_x0000_s11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Spezielle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59</xdr:row>
          <xdr:rowOff>9525</xdr:rowOff>
        </xdr:from>
        <xdr:to>
          <xdr:col>5</xdr:col>
          <xdr:colOff>1495425</xdr:colOff>
          <xdr:row>61</xdr:row>
          <xdr:rowOff>9525</xdr:rowOff>
        </xdr:to>
        <xdr:sp macro="" textlink="">
          <xdr:nvSpPr>
            <xdr:cNvPr id="11278" name="Group Box 14" hidden="1">
              <a:extLst>
                <a:ext uri="{63B3BB69-23CF-44E3-9099-C40C66FF867C}">
                  <a14:compatExt spid="_x0000_s11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39</xdr:row>
          <xdr:rowOff>9525</xdr:rowOff>
        </xdr:from>
        <xdr:to>
          <xdr:col>5</xdr:col>
          <xdr:colOff>1495425</xdr:colOff>
          <xdr:row>41</xdr:row>
          <xdr:rowOff>28575</xdr:rowOff>
        </xdr:to>
        <xdr:sp macro="" textlink="">
          <xdr:nvSpPr>
            <xdr:cNvPr id="11279" name="Versicherung" hidden="1">
              <a:extLst>
                <a:ext uri="{63B3BB69-23CF-44E3-9099-C40C66FF867C}">
                  <a14:compatExt spid="_x0000_s11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47</xdr:row>
          <xdr:rowOff>0</xdr:rowOff>
        </xdr:from>
        <xdr:to>
          <xdr:col>2</xdr:col>
          <xdr:colOff>333375</xdr:colOff>
          <xdr:row>48</xdr:row>
          <xdr:rowOff>133350</xdr:rowOff>
        </xdr:to>
        <xdr:sp macro="" textlink="">
          <xdr:nvSpPr>
            <xdr:cNvPr id="11280" name="Check Box 16" hidden="1">
              <a:extLst>
                <a:ext uri="{63B3BB69-23CF-44E3-9099-C40C66FF867C}">
                  <a14:compatExt spid="_x0000_s11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48</xdr:row>
          <xdr:rowOff>295275</xdr:rowOff>
        </xdr:from>
        <xdr:to>
          <xdr:col>2</xdr:col>
          <xdr:colOff>323850</xdr:colOff>
          <xdr:row>50</xdr:row>
          <xdr:rowOff>104775</xdr:rowOff>
        </xdr:to>
        <xdr:sp macro="" textlink="">
          <xdr:nvSpPr>
            <xdr:cNvPr id="11281" name="Check Box 17" hidden="1">
              <a:extLst>
                <a:ext uri="{63B3BB69-23CF-44E3-9099-C40C66FF867C}">
                  <a14:compatExt spid="_x0000_s11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65</xdr:row>
          <xdr:rowOff>142875</xdr:rowOff>
        </xdr:from>
        <xdr:to>
          <xdr:col>2</xdr:col>
          <xdr:colOff>533400</xdr:colOff>
          <xdr:row>67</xdr:row>
          <xdr:rowOff>114300</xdr:rowOff>
        </xdr:to>
        <xdr:sp macro="" textlink="">
          <xdr:nvSpPr>
            <xdr:cNvPr id="11282" name="Check Box 18" hidden="1">
              <a:extLst>
                <a:ext uri="{63B3BB69-23CF-44E3-9099-C40C66FF867C}">
                  <a14:compatExt spid="_x0000_s11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de-CH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17</xdr:row>
          <xdr:rowOff>142875</xdr:rowOff>
        </xdr:from>
        <xdr:to>
          <xdr:col>2</xdr:col>
          <xdr:colOff>276225</xdr:colOff>
          <xdr:row>19</xdr:row>
          <xdr:rowOff>142875</xdr:rowOff>
        </xdr:to>
        <xdr:sp macro="" textlink="">
          <xdr:nvSpPr>
            <xdr:cNvPr id="11283" name="Check Box 19" hidden="1">
              <a:extLst>
                <a:ext uri="{63B3BB69-23CF-44E3-9099-C40C66FF867C}">
                  <a14:compatExt spid="_x0000_s11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42</xdr:row>
          <xdr:rowOff>152400</xdr:rowOff>
        </xdr:from>
        <xdr:to>
          <xdr:col>2</xdr:col>
          <xdr:colOff>323850</xdr:colOff>
          <xdr:row>44</xdr:row>
          <xdr:rowOff>133350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44</xdr:row>
          <xdr:rowOff>104775</xdr:rowOff>
        </xdr:from>
        <xdr:to>
          <xdr:col>2</xdr:col>
          <xdr:colOff>304800</xdr:colOff>
          <xdr:row>47</xdr:row>
          <xdr:rowOff>28575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41</xdr:row>
          <xdr:rowOff>19050</xdr:rowOff>
        </xdr:from>
        <xdr:to>
          <xdr:col>2</xdr:col>
          <xdr:colOff>323850</xdr:colOff>
          <xdr:row>42</xdr:row>
          <xdr:rowOff>133350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61</xdr:row>
          <xdr:rowOff>0</xdr:rowOff>
        </xdr:from>
        <xdr:to>
          <xdr:col>2</xdr:col>
          <xdr:colOff>723900</xdr:colOff>
          <xdr:row>62</xdr:row>
          <xdr:rowOff>133350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de-CH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Stunden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60</xdr:row>
          <xdr:rowOff>152400</xdr:rowOff>
        </xdr:from>
        <xdr:to>
          <xdr:col>5</xdr:col>
          <xdr:colOff>933450</xdr:colOff>
          <xdr:row>62</xdr:row>
          <xdr:rowOff>123825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de-CH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Spesen/Nebenkosten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60</xdr:row>
          <xdr:rowOff>0</xdr:rowOff>
        </xdr:from>
        <xdr:to>
          <xdr:col>4</xdr:col>
          <xdr:colOff>85725</xdr:colOff>
          <xdr:row>60</xdr:row>
          <xdr:rowOff>152400</xdr:rowOff>
        </xdr:to>
        <xdr:sp macro="" textlink="">
          <xdr:nvSpPr>
            <xdr:cNvPr id="10246" name="Option Button 6" hidden="1">
              <a:extLst>
                <a:ext uri="{63B3BB69-23CF-44E3-9099-C40C66FF867C}">
                  <a14:compatExt spid="_x0000_s10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Zeittarif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60</xdr:row>
          <xdr:rowOff>0</xdr:rowOff>
        </xdr:from>
        <xdr:to>
          <xdr:col>5</xdr:col>
          <xdr:colOff>419100</xdr:colOff>
          <xdr:row>60</xdr:row>
          <xdr:rowOff>142875</xdr:rowOff>
        </xdr:to>
        <xdr:sp macro="" textlink="">
          <xdr:nvSpPr>
            <xdr:cNvPr id="10247" name="Option Button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Kostentarif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51</xdr:row>
          <xdr:rowOff>19050</xdr:rowOff>
        </xdr:from>
        <xdr:to>
          <xdr:col>2</xdr:col>
          <xdr:colOff>504825</xdr:colOff>
          <xdr:row>52</xdr:row>
          <xdr:rowOff>104775</xdr:rowOff>
        </xdr:to>
        <xdr:sp macro="" textlink="">
          <xdr:nvSpPr>
            <xdr:cNvPr id="10248" name="Option Button 8" hidden="1">
              <a:extLst>
                <a:ext uri="{63B3BB69-23CF-44E3-9099-C40C66FF867C}">
                  <a14:compatExt spid="_x0000_s10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F+R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52</xdr:row>
          <xdr:rowOff>161925</xdr:rowOff>
        </xdr:from>
        <xdr:to>
          <xdr:col>2</xdr:col>
          <xdr:colOff>752475</xdr:colOff>
          <xdr:row>54</xdr:row>
          <xdr:rowOff>85725</xdr:rowOff>
        </xdr:to>
        <xdr:sp macro="" textlink="">
          <xdr:nvSpPr>
            <xdr:cNvPr id="10249" name="Option Button 9" hidden="1">
              <a:extLst>
                <a:ext uri="{63B3BB69-23CF-44E3-9099-C40C66FF867C}">
                  <a14:compatExt spid="_x0000_s10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Projektleiter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50</xdr:row>
          <xdr:rowOff>123825</xdr:rowOff>
        </xdr:from>
        <xdr:to>
          <xdr:col>4</xdr:col>
          <xdr:colOff>76200</xdr:colOff>
          <xdr:row>54</xdr:row>
          <xdr:rowOff>161925</xdr:rowOff>
        </xdr:to>
        <xdr:sp macro="" textlink="">
          <xdr:nvSpPr>
            <xdr:cNvPr id="10250" name="Rechnungsausl" hidden="1">
              <a:extLst>
                <a:ext uri="{63B3BB69-23CF-44E3-9099-C40C66FF867C}">
                  <a14:compatExt spid="_x0000_s10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39</xdr:row>
          <xdr:rowOff>38100</xdr:rowOff>
        </xdr:from>
        <xdr:to>
          <xdr:col>2</xdr:col>
          <xdr:colOff>714375</xdr:colOff>
          <xdr:row>40</xdr:row>
          <xdr:rowOff>123825</xdr:rowOff>
        </xdr:to>
        <xdr:sp macro="" textlink="">
          <xdr:nvSpPr>
            <xdr:cNvPr id="10251" name="Option Button 11" hidden="1">
              <a:extLst>
                <a:ext uri="{63B3BB69-23CF-44E3-9099-C40C66FF867C}">
                  <a14:compatExt spid="_x0000_s10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Allgemeine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39</xdr:row>
          <xdr:rowOff>38100</xdr:rowOff>
        </xdr:from>
        <xdr:to>
          <xdr:col>5</xdr:col>
          <xdr:colOff>180975</xdr:colOff>
          <xdr:row>40</xdr:row>
          <xdr:rowOff>123825</xdr:rowOff>
        </xdr:to>
        <xdr:sp macro="" textlink="">
          <xdr:nvSpPr>
            <xdr:cNvPr id="10252" name="Option Button 12" hidden="1">
              <a:extLst>
                <a:ext uri="{63B3BB69-23CF-44E3-9099-C40C66FF867C}">
                  <a14:compatExt spid="_x0000_s10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Keine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39</xdr:row>
          <xdr:rowOff>38100</xdr:rowOff>
        </xdr:from>
        <xdr:to>
          <xdr:col>5</xdr:col>
          <xdr:colOff>1295400</xdr:colOff>
          <xdr:row>40</xdr:row>
          <xdr:rowOff>123825</xdr:rowOff>
        </xdr:to>
        <xdr:sp macro="" textlink="">
          <xdr:nvSpPr>
            <xdr:cNvPr id="10253" name="Option Button 13" hidden="1">
              <a:extLst>
                <a:ext uri="{63B3BB69-23CF-44E3-9099-C40C66FF867C}">
                  <a14:compatExt spid="_x0000_s10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Spezielle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59</xdr:row>
          <xdr:rowOff>9525</xdr:rowOff>
        </xdr:from>
        <xdr:to>
          <xdr:col>5</xdr:col>
          <xdr:colOff>1495425</xdr:colOff>
          <xdr:row>61</xdr:row>
          <xdr:rowOff>9525</xdr:rowOff>
        </xdr:to>
        <xdr:sp macro="" textlink="">
          <xdr:nvSpPr>
            <xdr:cNvPr id="10254" name="Group Box 14" hidden="1">
              <a:extLst>
                <a:ext uri="{63B3BB69-23CF-44E3-9099-C40C66FF867C}">
                  <a14:compatExt spid="_x0000_s10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39</xdr:row>
          <xdr:rowOff>9525</xdr:rowOff>
        </xdr:from>
        <xdr:to>
          <xdr:col>5</xdr:col>
          <xdr:colOff>1495425</xdr:colOff>
          <xdr:row>41</xdr:row>
          <xdr:rowOff>28575</xdr:rowOff>
        </xdr:to>
        <xdr:sp macro="" textlink="">
          <xdr:nvSpPr>
            <xdr:cNvPr id="10255" name="Versicherung" hidden="1">
              <a:extLst>
                <a:ext uri="{63B3BB69-23CF-44E3-9099-C40C66FF867C}">
                  <a14:compatExt spid="_x0000_s10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47</xdr:row>
          <xdr:rowOff>0</xdr:rowOff>
        </xdr:from>
        <xdr:to>
          <xdr:col>2</xdr:col>
          <xdr:colOff>333375</xdr:colOff>
          <xdr:row>48</xdr:row>
          <xdr:rowOff>133350</xdr:rowOff>
        </xdr:to>
        <xdr:sp macro="" textlink="">
          <xdr:nvSpPr>
            <xdr:cNvPr id="10256" name="Check Box 16" hidden="1">
              <a:extLst>
                <a:ext uri="{63B3BB69-23CF-44E3-9099-C40C66FF867C}">
                  <a14:compatExt spid="_x0000_s10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48</xdr:row>
          <xdr:rowOff>295275</xdr:rowOff>
        </xdr:from>
        <xdr:to>
          <xdr:col>2</xdr:col>
          <xdr:colOff>323850</xdr:colOff>
          <xdr:row>50</xdr:row>
          <xdr:rowOff>104775</xdr:rowOff>
        </xdr:to>
        <xdr:sp macro="" textlink="">
          <xdr:nvSpPr>
            <xdr:cNvPr id="10257" name="Check Box 17" hidden="1">
              <a:extLst>
                <a:ext uri="{63B3BB69-23CF-44E3-9099-C40C66FF867C}">
                  <a14:compatExt spid="_x0000_s10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65</xdr:row>
          <xdr:rowOff>142875</xdr:rowOff>
        </xdr:from>
        <xdr:to>
          <xdr:col>2</xdr:col>
          <xdr:colOff>533400</xdr:colOff>
          <xdr:row>67</xdr:row>
          <xdr:rowOff>114300</xdr:rowOff>
        </xdr:to>
        <xdr:sp macro="" textlink="">
          <xdr:nvSpPr>
            <xdr:cNvPr id="10258" name="Check Box 18" hidden="1">
              <a:extLst>
                <a:ext uri="{63B3BB69-23CF-44E3-9099-C40C66FF867C}">
                  <a14:compatExt spid="_x0000_s10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de-CH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17</xdr:row>
          <xdr:rowOff>142875</xdr:rowOff>
        </xdr:from>
        <xdr:to>
          <xdr:col>2</xdr:col>
          <xdr:colOff>276225</xdr:colOff>
          <xdr:row>19</xdr:row>
          <xdr:rowOff>142875</xdr:rowOff>
        </xdr:to>
        <xdr:sp macro="" textlink="">
          <xdr:nvSpPr>
            <xdr:cNvPr id="10259" name="Check Box 19" hidden="1">
              <a:extLst>
                <a:ext uri="{63B3BB69-23CF-44E3-9099-C40C66FF867C}">
                  <a14:compatExt spid="_x0000_s10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42</xdr:row>
          <xdr:rowOff>152400</xdr:rowOff>
        </xdr:from>
        <xdr:to>
          <xdr:col>2</xdr:col>
          <xdr:colOff>323850</xdr:colOff>
          <xdr:row>44</xdr:row>
          <xdr:rowOff>133350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44</xdr:row>
          <xdr:rowOff>104775</xdr:rowOff>
        </xdr:from>
        <xdr:to>
          <xdr:col>2</xdr:col>
          <xdr:colOff>304800</xdr:colOff>
          <xdr:row>47</xdr:row>
          <xdr:rowOff>28575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41</xdr:row>
          <xdr:rowOff>19050</xdr:rowOff>
        </xdr:from>
        <xdr:to>
          <xdr:col>2</xdr:col>
          <xdr:colOff>323850</xdr:colOff>
          <xdr:row>42</xdr:row>
          <xdr:rowOff>133350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61</xdr:row>
          <xdr:rowOff>0</xdr:rowOff>
        </xdr:from>
        <xdr:to>
          <xdr:col>2</xdr:col>
          <xdr:colOff>723900</xdr:colOff>
          <xdr:row>62</xdr:row>
          <xdr:rowOff>133350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de-CH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Stunden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60</xdr:row>
          <xdr:rowOff>152400</xdr:rowOff>
        </xdr:from>
        <xdr:to>
          <xdr:col>5</xdr:col>
          <xdr:colOff>933450</xdr:colOff>
          <xdr:row>62</xdr:row>
          <xdr:rowOff>123825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de-CH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Spesen/Nebenkosten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60</xdr:row>
          <xdr:rowOff>0</xdr:rowOff>
        </xdr:from>
        <xdr:to>
          <xdr:col>4</xdr:col>
          <xdr:colOff>85725</xdr:colOff>
          <xdr:row>60</xdr:row>
          <xdr:rowOff>152400</xdr:rowOff>
        </xdr:to>
        <xdr:sp macro="" textlink="">
          <xdr:nvSpPr>
            <xdr:cNvPr id="9222" name="Option Button 6" hidden="1">
              <a:extLst>
                <a:ext uri="{63B3BB69-23CF-44E3-9099-C40C66FF867C}">
                  <a14:compatExt spid="_x0000_s9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Zeittarif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60</xdr:row>
          <xdr:rowOff>0</xdr:rowOff>
        </xdr:from>
        <xdr:to>
          <xdr:col>5</xdr:col>
          <xdr:colOff>419100</xdr:colOff>
          <xdr:row>60</xdr:row>
          <xdr:rowOff>142875</xdr:rowOff>
        </xdr:to>
        <xdr:sp macro="" textlink="">
          <xdr:nvSpPr>
            <xdr:cNvPr id="9223" name="Option Button 7" hidden="1">
              <a:extLst>
                <a:ext uri="{63B3BB69-23CF-44E3-9099-C40C66FF867C}">
                  <a14:compatExt spid="_x0000_s9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Kostentarif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51</xdr:row>
          <xdr:rowOff>19050</xdr:rowOff>
        </xdr:from>
        <xdr:to>
          <xdr:col>2</xdr:col>
          <xdr:colOff>504825</xdr:colOff>
          <xdr:row>52</xdr:row>
          <xdr:rowOff>104775</xdr:rowOff>
        </xdr:to>
        <xdr:sp macro="" textlink="">
          <xdr:nvSpPr>
            <xdr:cNvPr id="9224" name="Option Button 8" hidden="1">
              <a:extLst>
                <a:ext uri="{63B3BB69-23CF-44E3-9099-C40C66FF867C}">
                  <a14:compatExt spid="_x0000_s9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F+R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52</xdr:row>
          <xdr:rowOff>161925</xdr:rowOff>
        </xdr:from>
        <xdr:to>
          <xdr:col>2</xdr:col>
          <xdr:colOff>752475</xdr:colOff>
          <xdr:row>54</xdr:row>
          <xdr:rowOff>85725</xdr:rowOff>
        </xdr:to>
        <xdr:sp macro="" textlink="">
          <xdr:nvSpPr>
            <xdr:cNvPr id="9225" name="Option Button 9" hidden="1">
              <a:extLst>
                <a:ext uri="{63B3BB69-23CF-44E3-9099-C40C66FF867C}">
                  <a14:compatExt spid="_x0000_s9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Projektleiter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50</xdr:row>
          <xdr:rowOff>123825</xdr:rowOff>
        </xdr:from>
        <xdr:to>
          <xdr:col>4</xdr:col>
          <xdr:colOff>76200</xdr:colOff>
          <xdr:row>54</xdr:row>
          <xdr:rowOff>161925</xdr:rowOff>
        </xdr:to>
        <xdr:sp macro="" textlink="">
          <xdr:nvSpPr>
            <xdr:cNvPr id="9226" name="Rechnungsausl" hidden="1">
              <a:extLst>
                <a:ext uri="{63B3BB69-23CF-44E3-9099-C40C66FF867C}">
                  <a14:compatExt spid="_x0000_s9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39</xdr:row>
          <xdr:rowOff>38100</xdr:rowOff>
        </xdr:from>
        <xdr:to>
          <xdr:col>2</xdr:col>
          <xdr:colOff>714375</xdr:colOff>
          <xdr:row>40</xdr:row>
          <xdr:rowOff>123825</xdr:rowOff>
        </xdr:to>
        <xdr:sp macro="" textlink="">
          <xdr:nvSpPr>
            <xdr:cNvPr id="9227" name="Option Button 11" hidden="1">
              <a:extLst>
                <a:ext uri="{63B3BB69-23CF-44E3-9099-C40C66FF867C}">
                  <a14:compatExt spid="_x0000_s9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Allgemeine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39</xdr:row>
          <xdr:rowOff>38100</xdr:rowOff>
        </xdr:from>
        <xdr:to>
          <xdr:col>5</xdr:col>
          <xdr:colOff>180975</xdr:colOff>
          <xdr:row>40</xdr:row>
          <xdr:rowOff>123825</xdr:rowOff>
        </xdr:to>
        <xdr:sp macro="" textlink="">
          <xdr:nvSpPr>
            <xdr:cNvPr id="9228" name="Option Button 12" hidden="1">
              <a:extLst>
                <a:ext uri="{63B3BB69-23CF-44E3-9099-C40C66FF867C}">
                  <a14:compatExt spid="_x0000_s9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Keine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39</xdr:row>
          <xdr:rowOff>38100</xdr:rowOff>
        </xdr:from>
        <xdr:to>
          <xdr:col>5</xdr:col>
          <xdr:colOff>1295400</xdr:colOff>
          <xdr:row>40</xdr:row>
          <xdr:rowOff>123825</xdr:rowOff>
        </xdr:to>
        <xdr:sp macro="" textlink="">
          <xdr:nvSpPr>
            <xdr:cNvPr id="9229" name="Option Button 13" hidden="1">
              <a:extLst>
                <a:ext uri="{63B3BB69-23CF-44E3-9099-C40C66FF867C}">
                  <a14:compatExt spid="_x0000_s9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Spezielle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59</xdr:row>
          <xdr:rowOff>9525</xdr:rowOff>
        </xdr:from>
        <xdr:to>
          <xdr:col>5</xdr:col>
          <xdr:colOff>1495425</xdr:colOff>
          <xdr:row>61</xdr:row>
          <xdr:rowOff>9525</xdr:rowOff>
        </xdr:to>
        <xdr:sp macro="" textlink="">
          <xdr:nvSpPr>
            <xdr:cNvPr id="9230" name="Group Box 14" hidden="1">
              <a:extLst>
                <a:ext uri="{63B3BB69-23CF-44E3-9099-C40C66FF867C}">
                  <a14:compatExt spid="_x0000_s9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39</xdr:row>
          <xdr:rowOff>9525</xdr:rowOff>
        </xdr:from>
        <xdr:to>
          <xdr:col>5</xdr:col>
          <xdr:colOff>1495425</xdr:colOff>
          <xdr:row>41</xdr:row>
          <xdr:rowOff>28575</xdr:rowOff>
        </xdr:to>
        <xdr:sp macro="" textlink="">
          <xdr:nvSpPr>
            <xdr:cNvPr id="9231" name="Versicherung" hidden="1">
              <a:extLst>
                <a:ext uri="{63B3BB69-23CF-44E3-9099-C40C66FF867C}">
                  <a14:compatExt spid="_x0000_s9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47</xdr:row>
          <xdr:rowOff>0</xdr:rowOff>
        </xdr:from>
        <xdr:to>
          <xdr:col>2</xdr:col>
          <xdr:colOff>333375</xdr:colOff>
          <xdr:row>48</xdr:row>
          <xdr:rowOff>133350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48</xdr:row>
          <xdr:rowOff>295275</xdr:rowOff>
        </xdr:from>
        <xdr:to>
          <xdr:col>2</xdr:col>
          <xdr:colOff>323850</xdr:colOff>
          <xdr:row>50</xdr:row>
          <xdr:rowOff>104775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65</xdr:row>
          <xdr:rowOff>142875</xdr:rowOff>
        </xdr:from>
        <xdr:to>
          <xdr:col>2</xdr:col>
          <xdr:colOff>533400</xdr:colOff>
          <xdr:row>67</xdr:row>
          <xdr:rowOff>114300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de-CH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17</xdr:row>
          <xdr:rowOff>142875</xdr:rowOff>
        </xdr:from>
        <xdr:to>
          <xdr:col>2</xdr:col>
          <xdr:colOff>276225</xdr:colOff>
          <xdr:row>19</xdr:row>
          <xdr:rowOff>142875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42</xdr:row>
          <xdr:rowOff>152400</xdr:rowOff>
        </xdr:from>
        <xdr:to>
          <xdr:col>2</xdr:col>
          <xdr:colOff>323850</xdr:colOff>
          <xdr:row>44</xdr:row>
          <xdr:rowOff>133350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44</xdr:row>
          <xdr:rowOff>104775</xdr:rowOff>
        </xdr:from>
        <xdr:to>
          <xdr:col>2</xdr:col>
          <xdr:colOff>304800</xdr:colOff>
          <xdr:row>47</xdr:row>
          <xdr:rowOff>28575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41</xdr:row>
          <xdr:rowOff>19050</xdr:rowOff>
        </xdr:from>
        <xdr:to>
          <xdr:col>2</xdr:col>
          <xdr:colOff>323850</xdr:colOff>
          <xdr:row>42</xdr:row>
          <xdr:rowOff>133350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61</xdr:row>
          <xdr:rowOff>0</xdr:rowOff>
        </xdr:from>
        <xdr:to>
          <xdr:col>2</xdr:col>
          <xdr:colOff>723900</xdr:colOff>
          <xdr:row>62</xdr:row>
          <xdr:rowOff>133350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de-CH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Stunden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60</xdr:row>
          <xdr:rowOff>152400</xdr:rowOff>
        </xdr:from>
        <xdr:to>
          <xdr:col>5</xdr:col>
          <xdr:colOff>933450</xdr:colOff>
          <xdr:row>62</xdr:row>
          <xdr:rowOff>123825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de-CH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Spesen/Nebenkosten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60</xdr:row>
          <xdr:rowOff>0</xdr:rowOff>
        </xdr:from>
        <xdr:to>
          <xdr:col>4</xdr:col>
          <xdr:colOff>85725</xdr:colOff>
          <xdr:row>60</xdr:row>
          <xdr:rowOff>152400</xdr:rowOff>
        </xdr:to>
        <xdr:sp macro="" textlink="">
          <xdr:nvSpPr>
            <xdr:cNvPr id="8198" name="Option Button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Zeittarif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60</xdr:row>
          <xdr:rowOff>0</xdr:rowOff>
        </xdr:from>
        <xdr:to>
          <xdr:col>5</xdr:col>
          <xdr:colOff>419100</xdr:colOff>
          <xdr:row>60</xdr:row>
          <xdr:rowOff>142875</xdr:rowOff>
        </xdr:to>
        <xdr:sp macro="" textlink="">
          <xdr:nvSpPr>
            <xdr:cNvPr id="8199" name="Option Button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Kostentarif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51</xdr:row>
          <xdr:rowOff>19050</xdr:rowOff>
        </xdr:from>
        <xdr:to>
          <xdr:col>2</xdr:col>
          <xdr:colOff>504825</xdr:colOff>
          <xdr:row>52</xdr:row>
          <xdr:rowOff>104775</xdr:rowOff>
        </xdr:to>
        <xdr:sp macro="" textlink="">
          <xdr:nvSpPr>
            <xdr:cNvPr id="8200" name="Option Button 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F+R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52</xdr:row>
          <xdr:rowOff>161925</xdr:rowOff>
        </xdr:from>
        <xdr:to>
          <xdr:col>2</xdr:col>
          <xdr:colOff>752475</xdr:colOff>
          <xdr:row>54</xdr:row>
          <xdr:rowOff>85725</xdr:rowOff>
        </xdr:to>
        <xdr:sp macro="" textlink="">
          <xdr:nvSpPr>
            <xdr:cNvPr id="8201" name="Option Button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Projektleiter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50</xdr:row>
          <xdr:rowOff>123825</xdr:rowOff>
        </xdr:from>
        <xdr:to>
          <xdr:col>4</xdr:col>
          <xdr:colOff>76200</xdr:colOff>
          <xdr:row>54</xdr:row>
          <xdr:rowOff>161925</xdr:rowOff>
        </xdr:to>
        <xdr:sp macro="" textlink="">
          <xdr:nvSpPr>
            <xdr:cNvPr id="8202" name="Rechnungsausl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39</xdr:row>
          <xdr:rowOff>38100</xdr:rowOff>
        </xdr:from>
        <xdr:to>
          <xdr:col>2</xdr:col>
          <xdr:colOff>714375</xdr:colOff>
          <xdr:row>40</xdr:row>
          <xdr:rowOff>123825</xdr:rowOff>
        </xdr:to>
        <xdr:sp macro="" textlink="">
          <xdr:nvSpPr>
            <xdr:cNvPr id="8203" name="Option Button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Allgemeine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39</xdr:row>
          <xdr:rowOff>38100</xdr:rowOff>
        </xdr:from>
        <xdr:to>
          <xdr:col>5</xdr:col>
          <xdr:colOff>180975</xdr:colOff>
          <xdr:row>40</xdr:row>
          <xdr:rowOff>123825</xdr:rowOff>
        </xdr:to>
        <xdr:sp macro="" textlink="">
          <xdr:nvSpPr>
            <xdr:cNvPr id="8204" name="Option Button 12" hidden="1">
              <a:extLst>
                <a:ext uri="{63B3BB69-23CF-44E3-9099-C40C66FF867C}">
                  <a14:compatExt spid="_x0000_s8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Keine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39</xdr:row>
          <xdr:rowOff>38100</xdr:rowOff>
        </xdr:from>
        <xdr:to>
          <xdr:col>5</xdr:col>
          <xdr:colOff>1295400</xdr:colOff>
          <xdr:row>40</xdr:row>
          <xdr:rowOff>123825</xdr:rowOff>
        </xdr:to>
        <xdr:sp macro="" textlink="">
          <xdr:nvSpPr>
            <xdr:cNvPr id="8205" name="Option Button 13" hidden="1">
              <a:extLst>
                <a:ext uri="{63B3BB69-23CF-44E3-9099-C40C66FF867C}">
                  <a14:compatExt spid="_x0000_s8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Spezielle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59</xdr:row>
          <xdr:rowOff>9525</xdr:rowOff>
        </xdr:from>
        <xdr:to>
          <xdr:col>5</xdr:col>
          <xdr:colOff>1495425</xdr:colOff>
          <xdr:row>61</xdr:row>
          <xdr:rowOff>9525</xdr:rowOff>
        </xdr:to>
        <xdr:sp macro="" textlink="">
          <xdr:nvSpPr>
            <xdr:cNvPr id="8206" name="Group Box 14" hidden="1">
              <a:extLst>
                <a:ext uri="{63B3BB69-23CF-44E3-9099-C40C66FF867C}">
                  <a14:compatExt spid="_x0000_s8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39</xdr:row>
          <xdr:rowOff>9525</xdr:rowOff>
        </xdr:from>
        <xdr:to>
          <xdr:col>5</xdr:col>
          <xdr:colOff>1495425</xdr:colOff>
          <xdr:row>41</xdr:row>
          <xdr:rowOff>28575</xdr:rowOff>
        </xdr:to>
        <xdr:sp macro="" textlink="">
          <xdr:nvSpPr>
            <xdr:cNvPr id="8207" name="Versicherung" hidden="1">
              <a:extLst>
                <a:ext uri="{63B3BB69-23CF-44E3-9099-C40C66FF867C}">
                  <a14:compatExt spid="_x0000_s8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47</xdr:row>
          <xdr:rowOff>0</xdr:rowOff>
        </xdr:from>
        <xdr:to>
          <xdr:col>2</xdr:col>
          <xdr:colOff>333375</xdr:colOff>
          <xdr:row>48</xdr:row>
          <xdr:rowOff>133350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48</xdr:row>
          <xdr:rowOff>295275</xdr:rowOff>
        </xdr:from>
        <xdr:to>
          <xdr:col>2</xdr:col>
          <xdr:colOff>323850</xdr:colOff>
          <xdr:row>50</xdr:row>
          <xdr:rowOff>104775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65</xdr:row>
          <xdr:rowOff>142875</xdr:rowOff>
        </xdr:from>
        <xdr:to>
          <xdr:col>2</xdr:col>
          <xdr:colOff>533400</xdr:colOff>
          <xdr:row>67</xdr:row>
          <xdr:rowOff>114300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de-CH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17</xdr:row>
          <xdr:rowOff>142875</xdr:rowOff>
        </xdr:from>
        <xdr:to>
          <xdr:col>2</xdr:col>
          <xdr:colOff>276225</xdr:colOff>
          <xdr:row>19</xdr:row>
          <xdr:rowOff>142875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42</xdr:row>
          <xdr:rowOff>152400</xdr:rowOff>
        </xdr:from>
        <xdr:to>
          <xdr:col>2</xdr:col>
          <xdr:colOff>323850</xdr:colOff>
          <xdr:row>44</xdr:row>
          <xdr:rowOff>133350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44</xdr:row>
          <xdr:rowOff>104775</xdr:rowOff>
        </xdr:from>
        <xdr:to>
          <xdr:col>2</xdr:col>
          <xdr:colOff>304800</xdr:colOff>
          <xdr:row>47</xdr:row>
          <xdr:rowOff>28575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41</xdr:row>
          <xdr:rowOff>19050</xdr:rowOff>
        </xdr:from>
        <xdr:to>
          <xdr:col>2</xdr:col>
          <xdr:colOff>323850</xdr:colOff>
          <xdr:row>42</xdr:row>
          <xdr:rowOff>133350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61</xdr:row>
          <xdr:rowOff>0</xdr:rowOff>
        </xdr:from>
        <xdr:to>
          <xdr:col>2</xdr:col>
          <xdr:colOff>723900</xdr:colOff>
          <xdr:row>62</xdr:row>
          <xdr:rowOff>133350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de-CH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Stunden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60</xdr:row>
          <xdr:rowOff>152400</xdr:rowOff>
        </xdr:from>
        <xdr:to>
          <xdr:col>5</xdr:col>
          <xdr:colOff>933450</xdr:colOff>
          <xdr:row>62</xdr:row>
          <xdr:rowOff>123825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de-CH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Spesen/Nebenkosten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60</xdr:row>
          <xdr:rowOff>0</xdr:rowOff>
        </xdr:from>
        <xdr:to>
          <xdr:col>4</xdr:col>
          <xdr:colOff>85725</xdr:colOff>
          <xdr:row>60</xdr:row>
          <xdr:rowOff>152400</xdr:rowOff>
        </xdr:to>
        <xdr:sp macro="" textlink="">
          <xdr:nvSpPr>
            <xdr:cNvPr id="1118" name="Option Button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Zeittarif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60</xdr:row>
          <xdr:rowOff>0</xdr:rowOff>
        </xdr:from>
        <xdr:to>
          <xdr:col>5</xdr:col>
          <xdr:colOff>419100</xdr:colOff>
          <xdr:row>60</xdr:row>
          <xdr:rowOff>142875</xdr:rowOff>
        </xdr:to>
        <xdr:sp macro="" textlink="">
          <xdr:nvSpPr>
            <xdr:cNvPr id="1119" name="Option Button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Kostentarif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51</xdr:row>
          <xdr:rowOff>19050</xdr:rowOff>
        </xdr:from>
        <xdr:to>
          <xdr:col>2</xdr:col>
          <xdr:colOff>504825</xdr:colOff>
          <xdr:row>52</xdr:row>
          <xdr:rowOff>104775</xdr:rowOff>
        </xdr:to>
        <xdr:sp macro="" textlink="">
          <xdr:nvSpPr>
            <xdr:cNvPr id="1124" name="Option Button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F+R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52</xdr:row>
          <xdr:rowOff>161925</xdr:rowOff>
        </xdr:from>
        <xdr:to>
          <xdr:col>2</xdr:col>
          <xdr:colOff>752475</xdr:colOff>
          <xdr:row>54</xdr:row>
          <xdr:rowOff>85725</xdr:rowOff>
        </xdr:to>
        <xdr:sp macro="" textlink="">
          <xdr:nvSpPr>
            <xdr:cNvPr id="1125" name="Option Button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Projektleiter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50</xdr:row>
          <xdr:rowOff>123825</xdr:rowOff>
        </xdr:from>
        <xdr:to>
          <xdr:col>4</xdr:col>
          <xdr:colOff>76200</xdr:colOff>
          <xdr:row>54</xdr:row>
          <xdr:rowOff>161925</xdr:rowOff>
        </xdr:to>
        <xdr:sp macro="" textlink="">
          <xdr:nvSpPr>
            <xdr:cNvPr id="1126" name="Rechnungsausl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39</xdr:row>
          <xdr:rowOff>38100</xdr:rowOff>
        </xdr:from>
        <xdr:to>
          <xdr:col>2</xdr:col>
          <xdr:colOff>714375</xdr:colOff>
          <xdr:row>40</xdr:row>
          <xdr:rowOff>123825</xdr:rowOff>
        </xdr:to>
        <xdr:sp macro="" textlink="">
          <xdr:nvSpPr>
            <xdr:cNvPr id="1138" name="Option Button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Allgemeine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39</xdr:row>
          <xdr:rowOff>38100</xdr:rowOff>
        </xdr:from>
        <xdr:to>
          <xdr:col>5</xdr:col>
          <xdr:colOff>180975</xdr:colOff>
          <xdr:row>40</xdr:row>
          <xdr:rowOff>123825</xdr:rowOff>
        </xdr:to>
        <xdr:sp macro="" textlink="">
          <xdr:nvSpPr>
            <xdr:cNvPr id="1139" name="Option Button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Keine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39</xdr:row>
          <xdr:rowOff>38100</xdr:rowOff>
        </xdr:from>
        <xdr:to>
          <xdr:col>5</xdr:col>
          <xdr:colOff>1295400</xdr:colOff>
          <xdr:row>40</xdr:row>
          <xdr:rowOff>123825</xdr:rowOff>
        </xdr:to>
        <xdr:sp macro="" textlink="">
          <xdr:nvSpPr>
            <xdr:cNvPr id="1140" name="Option Button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Spezielle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59</xdr:row>
          <xdr:rowOff>9525</xdr:rowOff>
        </xdr:from>
        <xdr:to>
          <xdr:col>5</xdr:col>
          <xdr:colOff>1495425</xdr:colOff>
          <xdr:row>61</xdr:row>
          <xdr:rowOff>9525</xdr:rowOff>
        </xdr:to>
        <xdr:sp macro="" textlink="">
          <xdr:nvSpPr>
            <xdr:cNvPr id="1161" name="Group Box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39</xdr:row>
          <xdr:rowOff>9525</xdr:rowOff>
        </xdr:from>
        <xdr:to>
          <xdr:col>5</xdr:col>
          <xdr:colOff>1495425</xdr:colOff>
          <xdr:row>41</xdr:row>
          <xdr:rowOff>28575</xdr:rowOff>
        </xdr:to>
        <xdr:sp macro="" textlink="">
          <xdr:nvSpPr>
            <xdr:cNvPr id="1164" name="Versicherung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47</xdr:row>
          <xdr:rowOff>0</xdr:rowOff>
        </xdr:from>
        <xdr:to>
          <xdr:col>2</xdr:col>
          <xdr:colOff>333375</xdr:colOff>
          <xdr:row>48</xdr:row>
          <xdr:rowOff>133350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48</xdr:row>
          <xdr:rowOff>295275</xdr:rowOff>
        </xdr:from>
        <xdr:to>
          <xdr:col>2</xdr:col>
          <xdr:colOff>323850</xdr:colOff>
          <xdr:row>50</xdr:row>
          <xdr:rowOff>104775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65</xdr:row>
          <xdr:rowOff>142875</xdr:rowOff>
        </xdr:from>
        <xdr:to>
          <xdr:col>2</xdr:col>
          <xdr:colOff>533400</xdr:colOff>
          <xdr:row>67</xdr:row>
          <xdr:rowOff>114300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de-CH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17</xdr:row>
          <xdr:rowOff>142875</xdr:rowOff>
        </xdr:from>
        <xdr:to>
          <xdr:col>2</xdr:col>
          <xdr:colOff>276225</xdr:colOff>
          <xdr:row>19</xdr:row>
          <xdr:rowOff>142875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42</xdr:row>
          <xdr:rowOff>152400</xdr:rowOff>
        </xdr:from>
        <xdr:to>
          <xdr:col>2</xdr:col>
          <xdr:colOff>323850</xdr:colOff>
          <xdr:row>44</xdr:row>
          <xdr:rowOff>133350</xdr:rowOff>
        </xdr:to>
        <xdr:sp macro="" textlink="">
          <xdr:nvSpPr>
            <xdr:cNvPr id="14337" name="Check Box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44</xdr:row>
          <xdr:rowOff>104775</xdr:rowOff>
        </xdr:from>
        <xdr:to>
          <xdr:col>2</xdr:col>
          <xdr:colOff>304800</xdr:colOff>
          <xdr:row>47</xdr:row>
          <xdr:rowOff>28575</xdr:rowOff>
        </xdr:to>
        <xdr:sp macro="" textlink="">
          <xdr:nvSpPr>
            <xdr:cNvPr id="14338" name="Check Box 2" hidden="1">
              <a:extLst>
                <a:ext uri="{63B3BB69-23CF-44E3-9099-C40C66FF867C}">
                  <a14:compatExt spid="_x0000_s14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41</xdr:row>
          <xdr:rowOff>19050</xdr:rowOff>
        </xdr:from>
        <xdr:to>
          <xdr:col>2</xdr:col>
          <xdr:colOff>323850</xdr:colOff>
          <xdr:row>42</xdr:row>
          <xdr:rowOff>133350</xdr:rowOff>
        </xdr:to>
        <xdr:sp macro="" textlink="">
          <xdr:nvSpPr>
            <xdr:cNvPr id="14339" name="Check Box 3" hidden="1">
              <a:extLst>
                <a:ext uri="{63B3BB69-23CF-44E3-9099-C40C66FF867C}">
                  <a14:compatExt spid="_x0000_s14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61</xdr:row>
          <xdr:rowOff>0</xdr:rowOff>
        </xdr:from>
        <xdr:to>
          <xdr:col>2</xdr:col>
          <xdr:colOff>723900</xdr:colOff>
          <xdr:row>62</xdr:row>
          <xdr:rowOff>133350</xdr:rowOff>
        </xdr:to>
        <xdr:sp macro="" textlink="">
          <xdr:nvSpPr>
            <xdr:cNvPr id="14340" name="Check Box 4" hidden="1">
              <a:extLst>
                <a:ext uri="{63B3BB69-23CF-44E3-9099-C40C66FF867C}">
                  <a14:compatExt spid="_x0000_s14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de-CH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Stunden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60</xdr:row>
          <xdr:rowOff>152400</xdr:rowOff>
        </xdr:from>
        <xdr:to>
          <xdr:col>5</xdr:col>
          <xdr:colOff>933450</xdr:colOff>
          <xdr:row>62</xdr:row>
          <xdr:rowOff>123825</xdr:rowOff>
        </xdr:to>
        <xdr:sp macro="" textlink="">
          <xdr:nvSpPr>
            <xdr:cNvPr id="14341" name="Check Box 5" hidden="1">
              <a:extLst>
                <a:ext uri="{63B3BB69-23CF-44E3-9099-C40C66FF867C}">
                  <a14:compatExt spid="_x0000_s143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de-CH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Spesen/Nebenkosten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60</xdr:row>
          <xdr:rowOff>0</xdr:rowOff>
        </xdr:from>
        <xdr:to>
          <xdr:col>4</xdr:col>
          <xdr:colOff>85725</xdr:colOff>
          <xdr:row>60</xdr:row>
          <xdr:rowOff>152400</xdr:rowOff>
        </xdr:to>
        <xdr:sp macro="" textlink="">
          <xdr:nvSpPr>
            <xdr:cNvPr id="14342" name="Option Button 6" hidden="1">
              <a:extLst>
                <a:ext uri="{63B3BB69-23CF-44E3-9099-C40C66FF867C}">
                  <a14:compatExt spid="_x0000_s143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Zeittarif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60</xdr:row>
          <xdr:rowOff>0</xdr:rowOff>
        </xdr:from>
        <xdr:to>
          <xdr:col>5</xdr:col>
          <xdr:colOff>419100</xdr:colOff>
          <xdr:row>60</xdr:row>
          <xdr:rowOff>142875</xdr:rowOff>
        </xdr:to>
        <xdr:sp macro="" textlink="">
          <xdr:nvSpPr>
            <xdr:cNvPr id="14343" name="Option Button 7" hidden="1">
              <a:extLst>
                <a:ext uri="{63B3BB69-23CF-44E3-9099-C40C66FF867C}">
                  <a14:compatExt spid="_x0000_s143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Kostentarif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51</xdr:row>
          <xdr:rowOff>19050</xdr:rowOff>
        </xdr:from>
        <xdr:to>
          <xdr:col>2</xdr:col>
          <xdr:colOff>504825</xdr:colOff>
          <xdr:row>52</xdr:row>
          <xdr:rowOff>104775</xdr:rowOff>
        </xdr:to>
        <xdr:sp macro="" textlink="">
          <xdr:nvSpPr>
            <xdr:cNvPr id="14344" name="Option Button 8" hidden="1">
              <a:extLst>
                <a:ext uri="{63B3BB69-23CF-44E3-9099-C40C66FF867C}">
                  <a14:compatExt spid="_x0000_s14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F+R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52</xdr:row>
          <xdr:rowOff>161925</xdr:rowOff>
        </xdr:from>
        <xdr:to>
          <xdr:col>2</xdr:col>
          <xdr:colOff>752475</xdr:colOff>
          <xdr:row>54</xdr:row>
          <xdr:rowOff>85725</xdr:rowOff>
        </xdr:to>
        <xdr:sp macro="" textlink="">
          <xdr:nvSpPr>
            <xdr:cNvPr id="14345" name="Option Button 9" hidden="1">
              <a:extLst>
                <a:ext uri="{63B3BB69-23CF-44E3-9099-C40C66FF867C}">
                  <a14:compatExt spid="_x0000_s143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Projektleiter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50</xdr:row>
          <xdr:rowOff>123825</xdr:rowOff>
        </xdr:from>
        <xdr:to>
          <xdr:col>4</xdr:col>
          <xdr:colOff>76200</xdr:colOff>
          <xdr:row>54</xdr:row>
          <xdr:rowOff>161925</xdr:rowOff>
        </xdr:to>
        <xdr:sp macro="" textlink="">
          <xdr:nvSpPr>
            <xdr:cNvPr id="14346" name="Rechnungsausl" hidden="1">
              <a:extLst>
                <a:ext uri="{63B3BB69-23CF-44E3-9099-C40C66FF867C}">
                  <a14:compatExt spid="_x0000_s143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39</xdr:row>
          <xdr:rowOff>38100</xdr:rowOff>
        </xdr:from>
        <xdr:to>
          <xdr:col>2</xdr:col>
          <xdr:colOff>714375</xdr:colOff>
          <xdr:row>40</xdr:row>
          <xdr:rowOff>123825</xdr:rowOff>
        </xdr:to>
        <xdr:sp macro="" textlink="">
          <xdr:nvSpPr>
            <xdr:cNvPr id="14347" name="Option Button 11" hidden="1">
              <a:extLst>
                <a:ext uri="{63B3BB69-23CF-44E3-9099-C40C66FF867C}">
                  <a14:compatExt spid="_x0000_s143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Allgemeine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39</xdr:row>
          <xdr:rowOff>38100</xdr:rowOff>
        </xdr:from>
        <xdr:to>
          <xdr:col>5</xdr:col>
          <xdr:colOff>180975</xdr:colOff>
          <xdr:row>40</xdr:row>
          <xdr:rowOff>123825</xdr:rowOff>
        </xdr:to>
        <xdr:sp macro="" textlink="">
          <xdr:nvSpPr>
            <xdr:cNvPr id="14348" name="Option Button 12" hidden="1">
              <a:extLst>
                <a:ext uri="{63B3BB69-23CF-44E3-9099-C40C66FF867C}">
                  <a14:compatExt spid="_x0000_s143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Keine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39</xdr:row>
          <xdr:rowOff>38100</xdr:rowOff>
        </xdr:from>
        <xdr:to>
          <xdr:col>5</xdr:col>
          <xdr:colOff>1295400</xdr:colOff>
          <xdr:row>40</xdr:row>
          <xdr:rowOff>123825</xdr:rowOff>
        </xdr:to>
        <xdr:sp macro="" textlink="">
          <xdr:nvSpPr>
            <xdr:cNvPr id="14349" name="Option Button 13" hidden="1">
              <a:extLst>
                <a:ext uri="{63B3BB69-23CF-44E3-9099-C40C66FF867C}">
                  <a14:compatExt spid="_x0000_s143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C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Spezielle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59</xdr:row>
          <xdr:rowOff>9525</xdr:rowOff>
        </xdr:from>
        <xdr:to>
          <xdr:col>5</xdr:col>
          <xdr:colOff>1495425</xdr:colOff>
          <xdr:row>61</xdr:row>
          <xdr:rowOff>9525</xdr:rowOff>
        </xdr:to>
        <xdr:sp macro="" textlink="">
          <xdr:nvSpPr>
            <xdr:cNvPr id="14350" name="Group Box 14" hidden="1">
              <a:extLst>
                <a:ext uri="{63B3BB69-23CF-44E3-9099-C40C66FF867C}">
                  <a14:compatExt spid="_x0000_s143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39</xdr:row>
          <xdr:rowOff>9525</xdr:rowOff>
        </xdr:from>
        <xdr:to>
          <xdr:col>5</xdr:col>
          <xdr:colOff>1495425</xdr:colOff>
          <xdr:row>41</xdr:row>
          <xdr:rowOff>28575</xdr:rowOff>
        </xdr:to>
        <xdr:sp macro="" textlink="">
          <xdr:nvSpPr>
            <xdr:cNvPr id="14351" name="Versicherung" hidden="1">
              <a:extLst>
                <a:ext uri="{63B3BB69-23CF-44E3-9099-C40C66FF867C}">
                  <a14:compatExt spid="_x0000_s143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47</xdr:row>
          <xdr:rowOff>0</xdr:rowOff>
        </xdr:from>
        <xdr:to>
          <xdr:col>2</xdr:col>
          <xdr:colOff>333375</xdr:colOff>
          <xdr:row>48</xdr:row>
          <xdr:rowOff>133350</xdr:rowOff>
        </xdr:to>
        <xdr:sp macro="" textlink="">
          <xdr:nvSpPr>
            <xdr:cNvPr id="14352" name="Check Box 16" hidden="1">
              <a:extLst>
                <a:ext uri="{63B3BB69-23CF-44E3-9099-C40C66FF867C}">
                  <a14:compatExt spid="_x0000_s143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48</xdr:row>
          <xdr:rowOff>295275</xdr:rowOff>
        </xdr:from>
        <xdr:to>
          <xdr:col>2</xdr:col>
          <xdr:colOff>323850</xdr:colOff>
          <xdr:row>50</xdr:row>
          <xdr:rowOff>104775</xdr:rowOff>
        </xdr:to>
        <xdr:sp macro="" textlink="">
          <xdr:nvSpPr>
            <xdr:cNvPr id="14353" name="Check Box 17" hidden="1">
              <a:extLst>
                <a:ext uri="{63B3BB69-23CF-44E3-9099-C40C66FF867C}">
                  <a14:compatExt spid="_x0000_s143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65</xdr:row>
          <xdr:rowOff>142875</xdr:rowOff>
        </xdr:from>
        <xdr:to>
          <xdr:col>2</xdr:col>
          <xdr:colOff>533400</xdr:colOff>
          <xdr:row>67</xdr:row>
          <xdr:rowOff>114300</xdr:rowOff>
        </xdr:to>
        <xdr:sp macro="" textlink="">
          <xdr:nvSpPr>
            <xdr:cNvPr id="14354" name="Check Box 18" hidden="1">
              <a:extLst>
                <a:ext uri="{63B3BB69-23CF-44E3-9099-C40C66FF867C}">
                  <a14:compatExt spid="_x0000_s143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de-CH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17</xdr:row>
          <xdr:rowOff>142875</xdr:rowOff>
        </xdr:from>
        <xdr:to>
          <xdr:col>2</xdr:col>
          <xdr:colOff>276225</xdr:colOff>
          <xdr:row>19</xdr:row>
          <xdr:rowOff>142875</xdr:rowOff>
        </xdr:to>
        <xdr:sp macro="" textlink="">
          <xdr:nvSpPr>
            <xdr:cNvPr id="14355" name="Check Box 19" hidden="1">
              <a:extLst>
                <a:ext uri="{63B3BB69-23CF-44E3-9099-C40C66FF867C}">
                  <a14:compatExt spid="_x0000_s143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3.xml"/><Relationship Id="rId13" Type="http://schemas.openxmlformats.org/officeDocument/2006/relationships/ctrlProp" Target="../ctrlProps/ctrlProp28.xml"/><Relationship Id="rId18" Type="http://schemas.openxmlformats.org/officeDocument/2006/relationships/ctrlProp" Target="../ctrlProps/ctrlProp33.xml"/><Relationship Id="rId3" Type="http://schemas.openxmlformats.org/officeDocument/2006/relationships/vmlDrawing" Target="../drawings/vmlDrawing3.vml"/><Relationship Id="rId21" Type="http://schemas.openxmlformats.org/officeDocument/2006/relationships/ctrlProp" Target="../ctrlProps/ctrlProp36.xml"/><Relationship Id="rId7" Type="http://schemas.openxmlformats.org/officeDocument/2006/relationships/ctrlProp" Target="../ctrlProps/ctrlProp22.xml"/><Relationship Id="rId12" Type="http://schemas.openxmlformats.org/officeDocument/2006/relationships/ctrlProp" Target="../ctrlProps/ctrlProp27.xml"/><Relationship Id="rId17" Type="http://schemas.openxmlformats.org/officeDocument/2006/relationships/ctrlProp" Target="../ctrlProps/ctrlProp3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1.xml"/><Relationship Id="rId20" Type="http://schemas.openxmlformats.org/officeDocument/2006/relationships/ctrlProp" Target="../ctrlProps/ctrlProp35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1.xml"/><Relationship Id="rId11" Type="http://schemas.openxmlformats.org/officeDocument/2006/relationships/ctrlProp" Target="../ctrlProps/ctrlProp26.xml"/><Relationship Id="rId5" Type="http://schemas.openxmlformats.org/officeDocument/2006/relationships/ctrlProp" Target="../ctrlProps/ctrlProp20.xml"/><Relationship Id="rId15" Type="http://schemas.openxmlformats.org/officeDocument/2006/relationships/ctrlProp" Target="../ctrlProps/ctrlProp30.xml"/><Relationship Id="rId23" Type="http://schemas.openxmlformats.org/officeDocument/2006/relationships/ctrlProp" Target="../ctrlProps/ctrlProp38.xml"/><Relationship Id="rId10" Type="http://schemas.openxmlformats.org/officeDocument/2006/relationships/ctrlProp" Target="../ctrlProps/ctrlProp25.xml"/><Relationship Id="rId19" Type="http://schemas.openxmlformats.org/officeDocument/2006/relationships/ctrlProp" Target="../ctrlProps/ctrlProp34.xml"/><Relationship Id="rId4" Type="http://schemas.openxmlformats.org/officeDocument/2006/relationships/vmlDrawing" Target="../drawings/vmlDrawing4.vml"/><Relationship Id="rId9" Type="http://schemas.openxmlformats.org/officeDocument/2006/relationships/ctrlProp" Target="../ctrlProps/ctrlProp24.xml"/><Relationship Id="rId14" Type="http://schemas.openxmlformats.org/officeDocument/2006/relationships/ctrlProp" Target="../ctrlProps/ctrlProp29.xml"/><Relationship Id="rId22" Type="http://schemas.openxmlformats.org/officeDocument/2006/relationships/ctrlProp" Target="../ctrlProps/ctrlProp3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2.xml"/><Relationship Id="rId13" Type="http://schemas.openxmlformats.org/officeDocument/2006/relationships/ctrlProp" Target="../ctrlProps/ctrlProp47.xml"/><Relationship Id="rId18" Type="http://schemas.openxmlformats.org/officeDocument/2006/relationships/ctrlProp" Target="../ctrlProps/ctrlProp52.xml"/><Relationship Id="rId3" Type="http://schemas.openxmlformats.org/officeDocument/2006/relationships/vmlDrawing" Target="../drawings/vmlDrawing5.vml"/><Relationship Id="rId21" Type="http://schemas.openxmlformats.org/officeDocument/2006/relationships/ctrlProp" Target="../ctrlProps/ctrlProp55.xml"/><Relationship Id="rId7" Type="http://schemas.openxmlformats.org/officeDocument/2006/relationships/ctrlProp" Target="../ctrlProps/ctrlProp41.xml"/><Relationship Id="rId12" Type="http://schemas.openxmlformats.org/officeDocument/2006/relationships/ctrlProp" Target="../ctrlProps/ctrlProp46.xml"/><Relationship Id="rId17" Type="http://schemas.openxmlformats.org/officeDocument/2006/relationships/ctrlProp" Target="../ctrlProps/ctrlProp51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50.xml"/><Relationship Id="rId20" Type="http://schemas.openxmlformats.org/officeDocument/2006/relationships/ctrlProp" Target="../ctrlProps/ctrlProp54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40.xml"/><Relationship Id="rId11" Type="http://schemas.openxmlformats.org/officeDocument/2006/relationships/ctrlProp" Target="../ctrlProps/ctrlProp45.xml"/><Relationship Id="rId5" Type="http://schemas.openxmlformats.org/officeDocument/2006/relationships/ctrlProp" Target="../ctrlProps/ctrlProp39.xml"/><Relationship Id="rId15" Type="http://schemas.openxmlformats.org/officeDocument/2006/relationships/ctrlProp" Target="../ctrlProps/ctrlProp49.xml"/><Relationship Id="rId23" Type="http://schemas.openxmlformats.org/officeDocument/2006/relationships/ctrlProp" Target="../ctrlProps/ctrlProp57.xml"/><Relationship Id="rId10" Type="http://schemas.openxmlformats.org/officeDocument/2006/relationships/ctrlProp" Target="../ctrlProps/ctrlProp44.xml"/><Relationship Id="rId19" Type="http://schemas.openxmlformats.org/officeDocument/2006/relationships/ctrlProp" Target="../ctrlProps/ctrlProp53.xml"/><Relationship Id="rId4" Type="http://schemas.openxmlformats.org/officeDocument/2006/relationships/vmlDrawing" Target="../drawings/vmlDrawing6.vml"/><Relationship Id="rId9" Type="http://schemas.openxmlformats.org/officeDocument/2006/relationships/ctrlProp" Target="../ctrlProps/ctrlProp43.xml"/><Relationship Id="rId14" Type="http://schemas.openxmlformats.org/officeDocument/2006/relationships/ctrlProp" Target="../ctrlProps/ctrlProp48.xml"/><Relationship Id="rId22" Type="http://schemas.openxmlformats.org/officeDocument/2006/relationships/ctrlProp" Target="../ctrlProps/ctrlProp5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1.xml"/><Relationship Id="rId13" Type="http://schemas.openxmlformats.org/officeDocument/2006/relationships/ctrlProp" Target="../ctrlProps/ctrlProp66.xml"/><Relationship Id="rId18" Type="http://schemas.openxmlformats.org/officeDocument/2006/relationships/ctrlProp" Target="../ctrlProps/ctrlProp71.xml"/><Relationship Id="rId3" Type="http://schemas.openxmlformats.org/officeDocument/2006/relationships/vmlDrawing" Target="../drawings/vmlDrawing7.vml"/><Relationship Id="rId21" Type="http://schemas.openxmlformats.org/officeDocument/2006/relationships/ctrlProp" Target="../ctrlProps/ctrlProp74.xml"/><Relationship Id="rId7" Type="http://schemas.openxmlformats.org/officeDocument/2006/relationships/ctrlProp" Target="../ctrlProps/ctrlProp60.xml"/><Relationship Id="rId12" Type="http://schemas.openxmlformats.org/officeDocument/2006/relationships/ctrlProp" Target="../ctrlProps/ctrlProp65.xml"/><Relationship Id="rId17" Type="http://schemas.openxmlformats.org/officeDocument/2006/relationships/ctrlProp" Target="../ctrlProps/ctrlProp70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69.xml"/><Relationship Id="rId20" Type="http://schemas.openxmlformats.org/officeDocument/2006/relationships/ctrlProp" Target="../ctrlProps/ctrlProp7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59.xml"/><Relationship Id="rId11" Type="http://schemas.openxmlformats.org/officeDocument/2006/relationships/ctrlProp" Target="../ctrlProps/ctrlProp64.xml"/><Relationship Id="rId5" Type="http://schemas.openxmlformats.org/officeDocument/2006/relationships/ctrlProp" Target="../ctrlProps/ctrlProp58.xml"/><Relationship Id="rId15" Type="http://schemas.openxmlformats.org/officeDocument/2006/relationships/ctrlProp" Target="../ctrlProps/ctrlProp68.xml"/><Relationship Id="rId23" Type="http://schemas.openxmlformats.org/officeDocument/2006/relationships/ctrlProp" Target="../ctrlProps/ctrlProp76.xml"/><Relationship Id="rId10" Type="http://schemas.openxmlformats.org/officeDocument/2006/relationships/ctrlProp" Target="../ctrlProps/ctrlProp63.xml"/><Relationship Id="rId19" Type="http://schemas.openxmlformats.org/officeDocument/2006/relationships/ctrlProp" Target="../ctrlProps/ctrlProp72.xml"/><Relationship Id="rId4" Type="http://schemas.openxmlformats.org/officeDocument/2006/relationships/vmlDrawing" Target="../drawings/vmlDrawing8.vml"/><Relationship Id="rId9" Type="http://schemas.openxmlformats.org/officeDocument/2006/relationships/ctrlProp" Target="../ctrlProps/ctrlProp62.xml"/><Relationship Id="rId14" Type="http://schemas.openxmlformats.org/officeDocument/2006/relationships/ctrlProp" Target="../ctrlProps/ctrlProp67.xml"/><Relationship Id="rId22" Type="http://schemas.openxmlformats.org/officeDocument/2006/relationships/ctrlProp" Target="../ctrlProps/ctrlProp75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0.xml"/><Relationship Id="rId13" Type="http://schemas.openxmlformats.org/officeDocument/2006/relationships/ctrlProp" Target="../ctrlProps/ctrlProp85.xml"/><Relationship Id="rId18" Type="http://schemas.openxmlformats.org/officeDocument/2006/relationships/ctrlProp" Target="../ctrlProps/ctrlProp90.xml"/><Relationship Id="rId3" Type="http://schemas.openxmlformats.org/officeDocument/2006/relationships/vmlDrawing" Target="../drawings/vmlDrawing9.vml"/><Relationship Id="rId21" Type="http://schemas.openxmlformats.org/officeDocument/2006/relationships/ctrlProp" Target="../ctrlProps/ctrlProp93.xml"/><Relationship Id="rId7" Type="http://schemas.openxmlformats.org/officeDocument/2006/relationships/ctrlProp" Target="../ctrlProps/ctrlProp79.xml"/><Relationship Id="rId12" Type="http://schemas.openxmlformats.org/officeDocument/2006/relationships/ctrlProp" Target="../ctrlProps/ctrlProp84.xml"/><Relationship Id="rId17" Type="http://schemas.openxmlformats.org/officeDocument/2006/relationships/ctrlProp" Target="../ctrlProps/ctrlProp89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88.xml"/><Relationship Id="rId20" Type="http://schemas.openxmlformats.org/officeDocument/2006/relationships/ctrlProp" Target="../ctrlProps/ctrlProp92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78.xml"/><Relationship Id="rId11" Type="http://schemas.openxmlformats.org/officeDocument/2006/relationships/ctrlProp" Target="../ctrlProps/ctrlProp83.xml"/><Relationship Id="rId5" Type="http://schemas.openxmlformats.org/officeDocument/2006/relationships/ctrlProp" Target="../ctrlProps/ctrlProp77.xml"/><Relationship Id="rId15" Type="http://schemas.openxmlformats.org/officeDocument/2006/relationships/ctrlProp" Target="../ctrlProps/ctrlProp87.xml"/><Relationship Id="rId23" Type="http://schemas.openxmlformats.org/officeDocument/2006/relationships/ctrlProp" Target="../ctrlProps/ctrlProp95.xml"/><Relationship Id="rId10" Type="http://schemas.openxmlformats.org/officeDocument/2006/relationships/ctrlProp" Target="../ctrlProps/ctrlProp82.xml"/><Relationship Id="rId19" Type="http://schemas.openxmlformats.org/officeDocument/2006/relationships/ctrlProp" Target="../ctrlProps/ctrlProp91.xml"/><Relationship Id="rId4" Type="http://schemas.openxmlformats.org/officeDocument/2006/relationships/vmlDrawing" Target="../drawings/vmlDrawing10.vml"/><Relationship Id="rId9" Type="http://schemas.openxmlformats.org/officeDocument/2006/relationships/ctrlProp" Target="../ctrlProps/ctrlProp81.xml"/><Relationship Id="rId14" Type="http://schemas.openxmlformats.org/officeDocument/2006/relationships/ctrlProp" Target="../ctrlProps/ctrlProp86.xml"/><Relationship Id="rId22" Type="http://schemas.openxmlformats.org/officeDocument/2006/relationships/ctrlProp" Target="../ctrlProps/ctrlProp9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9.xml"/><Relationship Id="rId13" Type="http://schemas.openxmlformats.org/officeDocument/2006/relationships/ctrlProp" Target="../ctrlProps/ctrlProp104.xml"/><Relationship Id="rId18" Type="http://schemas.openxmlformats.org/officeDocument/2006/relationships/ctrlProp" Target="../ctrlProps/ctrlProp109.xml"/><Relationship Id="rId3" Type="http://schemas.openxmlformats.org/officeDocument/2006/relationships/vmlDrawing" Target="../drawings/vmlDrawing11.vml"/><Relationship Id="rId21" Type="http://schemas.openxmlformats.org/officeDocument/2006/relationships/ctrlProp" Target="../ctrlProps/ctrlProp112.xml"/><Relationship Id="rId7" Type="http://schemas.openxmlformats.org/officeDocument/2006/relationships/ctrlProp" Target="../ctrlProps/ctrlProp98.xml"/><Relationship Id="rId12" Type="http://schemas.openxmlformats.org/officeDocument/2006/relationships/ctrlProp" Target="../ctrlProps/ctrlProp103.xml"/><Relationship Id="rId17" Type="http://schemas.openxmlformats.org/officeDocument/2006/relationships/ctrlProp" Target="../ctrlProps/ctrlProp108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107.xml"/><Relationship Id="rId20" Type="http://schemas.openxmlformats.org/officeDocument/2006/relationships/ctrlProp" Target="../ctrlProps/ctrlProp111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97.xml"/><Relationship Id="rId11" Type="http://schemas.openxmlformats.org/officeDocument/2006/relationships/ctrlProp" Target="../ctrlProps/ctrlProp102.xml"/><Relationship Id="rId5" Type="http://schemas.openxmlformats.org/officeDocument/2006/relationships/ctrlProp" Target="../ctrlProps/ctrlProp96.xml"/><Relationship Id="rId15" Type="http://schemas.openxmlformats.org/officeDocument/2006/relationships/ctrlProp" Target="../ctrlProps/ctrlProp106.xml"/><Relationship Id="rId23" Type="http://schemas.openxmlformats.org/officeDocument/2006/relationships/ctrlProp" Target="../ctrlProps/ctrlProp114.xml"/><Relationship Id="rId10" Type="http://schemas.openxmlformats.org/officeDocument/2006/relationships/ctrlProp" Target="../ctrlProps/ctrlProp101.xml"/><Relationship Id="rId19" Type="http://schemas.openxmlformats.org/officeDocument/2006/relationships/ctrlProp" Target="../ctrlProps/ctrlProp110.xml"/><Relationship Id="rId4" Type="http://schemas.openxmlformats.org/officeDocument/2006/relationships/vmlDrawing" Target="../drawings/vmlDrawing12.vml"/><Relationship Id="rId9" Type="http://schemas.openxmlformats.org/officeDocument/2006/relationships/ctrlProp" Target="../ctrlProps/ctrlProp100.xml"/><Relationship Id="rId14" Type="http://schemas.openxmlformats.org/officeDocument/2006/relationships/ctrlProp" Target="../ctrlProps/ctrlProp105.xml"/><Relationship Id="rId22" Type="http://schemas.openxmlformats.org/officeDocument/2006/relationships/ctrlProp" Target="../ctrlProps/ctrlProp113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8.xml"/><Relationship Id="rId13" Type="http://schemas.openxmlformats.org/officeDocument/2006/relationships/ctrlProp" Target="../ctrlProps/ctrlProp123.xml"/><Relationship Id="rId18" Type="http://schemas.openxmlformats.org/officeDocument/2006/relationships/ctrlProp" Target="../ctrlProps/ctrlProp128.xml"/><Relationship Id="rId3" Type="http://schemas.openxmlformats.org/officeDocument/2006/relationships/vmlDrawing" Target="../drawings/vmlDrawing13.vml"/><Relationship Id="rId21" Type="http://schemas.openxmlformats.org/officeDocument/2006/relationships/ctrlProp" Target="../ctrlProps/ctrlProp131.xml"/><Relationship Id="rId7" Type="http://schemas.openxmlformats.org/officeDocument/2006/relationships/ctrlProp" Target="../ctrlProps/ctrlProp117.xml"/><Relationship Id="rId12" Type="http://schemas.openxmlformats.org/officeDocument/2006/relationships/ctrlProp" Target="../ctrlProps/ctrlProp122.xml"/><Relationship Id="rId17" Type="http://schemas.openxmlformats.org/officeDocument/2006/relationships/ctrlProp" Target="../ctrlProps/ctrlProp127.xml"/><Relationship Id="rId2" Type="http://schemas.openxmlformats.org/officeDocument/2006/relationships/drawing" Target="../drawings/drawing7.xml"/><Relationship Id="rId16" Type="http://schemas.openxmlformats.org/officeDocument/2006/relationships/ctrlProp" Target="../ctrlProps/ctrlProp126.xml"/><Relationship Id="rId20" Type="http://schemas.openxmlformats.org/officeDocument/2006/relationships/ctrlProp" Target="../ctrlProps/ctrlProp130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16.xml"/><Relationship Id="rId11" Type="http://schemas.openxmlformats.org/officeDocument/2006/relationships/ctrlProp" Target="../ctrlProps/ctrlProp121.xml"/><Relationship Id="rId5" Type="http://schemas.openxmlformats.org/officeDocument/2006/relationships/ctrlProp" Target="../ctrlProps/ctrlProp115.xml"/><Relationship Id="rId15" Type="http://schemas.openxmlformats.org/officeDocument/2006/relationships/ctrlProp" Target="../ctrlProps/ctrlProp125.xml"/><Relationship Id="rId23" Type="http://schemas.openxmlformats.org/officeDocument/2006/relationships/ctrlProp" Target="../ctrlProps/ctrlProp133.xml"/><Relationship Id="rId10" Type="http://schemas.openxmlformats.org/officeDocument/2006/relationships/ctrlProp" Target="../ctrlProps/ctrlProp120.xml"/><Relationship Id="rId19" Type="http://schemas.openxmlformats.org/officeDocument/2006/relationships/ctrlProp" Target="../ctrlProps/ctrlProp129.xml"/><Relationship Id="rId4" Type="http://schemas.openxmlformats.org/officeDocument/2006/relationships/vmlDrawing" Target="../drawings/vmlDrawing14.vml"/><Relationship Id="rId9" Type="http://schemas.openxmlformats.org/officeDocument/2006/relationships/ctrlProp" Target="../ctrlProps/ctrlProp119.xml"/><Relationship Id="rId14" Type="http://schemas.openxmlformats.org/officeDocument/2006/relationships/ctrlProp" Target="../ctrlProps/ctrlProp124.xml"/><Relationship Id="rId22" Type="http://schemas.openxmlformats.org/officeDocument/2006/relationships/ctrlProp" Target="../ctrlProps/ctrlProp132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7.xml"/><Relationship Id="rId13" Type="http://schemas.openxmlformats.org/officeDocument/2006/relationships/ctrlProp" Target="../ctrlProps/ctrlProp142.xml"/><Relationship Id="rId18" Type="http://schemas.openxmlformats.org/officeDocument/2006/relationships/ctrlProp" Target="../ctrlProps/ctrlProp147.xml"/><Relationship Id="rId3" Type="http://schemas.openxmlformats.org/officeDocument/2006/relationships/vmlDrawing" Target="../drawings/vmlDrawing15.vml"/><Relationship Id="rId21" Type="http://schemas.openxmlformats.org/officeDocument/2006/relationships/ctrlProp" Target="../ctrlProps/ctrlProp150.xml"/><Relationship Id="rId7" Type="http://schemas.openxmlformats.org/officeDocument/2006/relationships/ctrlProp" Target="../ctrlProps/ctrlProp136.xml"/><Relationship Id="rId12" Type="http://schemas.openxmlformats.org/officeDocument/2006/relationships/ctrlProp" Target="../ctrlProps/ctrlProp141.xml"/><Relationship Id="rId17" Type="http://schemas.openxmlformats.org/officeDocument/2006/relationships/ctrlProp" Target="../ctrlProps/ctrlProp146.xml"/><Relationship Id="rId2" Type="http://schemas.openxmlformats.org/officeDocument/2006/relationships/drawing" Target="../drawings/drawing8.xml"/><Relationship Id="rId16" Type="http://schemas.openxmlformats.org/officeDocument/2006/relationships/ctrlProp" Target="../ctrlProps/ctrlProp145.xml"/><Relationship Id="rId20" Type="http://schemas.openxmlformats.org/officeDocument/2006/relationships/ctrlProp" Target="../ctrlProps/ctrlProp149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135.xml"/><Relationship Id="rId11" Type="http://schemas.openxmlformats.org/officeDocument/2006/relationships/ctrlProp" Target="../ctrlProps/ctrlProp140.xml"/><Relationship Id="rId5" Type="http://schemas.openxmlformats.org/officeDocument/2006/relationships/ctrlProp" Target="../ctrlProps/ctrlProp134.xml"/><Relationship Id="rId15" Type="http://schemas.openxmlformats.org/officeDocument/2006/relationships/ctrlProp" Target="../ctrlProps/ctrlProp144.xml"/><Relationship Id="rId23" Type="http://schemas.openxmlformats.org/officeDocument/2006/relationships/ctrlProp" Target="../ctrlProps/ctrlProp152.xml"/><Relationship Id="rId10" Type="http://schemas.openxmlformats.org/officeDocument/2006/relationships/ctrlProp" Target="../ctrlProps/ctrlProp139.xml"/><Relationship Id="rId19" Type="http://schemas.openxmlformats.org/officeDocument/2006/relationships/ctrlProp" Target="../ctrlProps/ctrlProp148.xml"/><Relationship Id="rId4" Type="http://schemas.openxmlformats.org/officeDocument/2006/relationships/vmlDrawing" Target="../drawings/vmlDrawing16.vml"/><Relationship Id="rId9" Type="http://schemas.openxmlformats.org/officeDocument/2006/relationships/ctrlProp" Target="../ctrlProps/ctrlProp138.xml"/><Relationship Id="rId14" Type="http://schemas.openxmlformats.org/officeDocument/2006/relationships/ctrlProp" Target="../ctrlProps/ctrlProp143.xml"/><Relationship Id="rId22" Type="http://schemas.openxmlformats.org/officeDocument/2006/relationships/ctrlProp" Target="../ctrlProps/ctrlProp15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180"/>
  <sheetViews>
    <sheetView showGridLines="0" tabSelected="1" zoomScale="115" zoomScaleNormal="115" workbookViewId="0">
      <selection activeCell="C7" sqref="C7:F7"/>
    </sheetView>
  </sheetViews>
  <sheetFormatPr baseColWidth="10" defaultColWidth="0" defaultRowHeight="12.75" customHeight="1" zeroHeight="1" x14ac:dyDescent="0.2"/>
  <cols>
    <col min="1" max="1" width="19.5703125" style="38" customWidth="1"/>
    <col min="2" max="2" width="18" style="38" customWidth="1"/>
    <col min="3" max="3" width="11.42578125" style="42" customWidth="1"/>
    <col min="4" max="4" width="1.7109375" style="42" customWidth="1"/>
    <col min="5" max="5" width="11.42578125" style="42" customWidth="1"/>
    <col min="6" max="6" width="25.28515625" style="38" customWidth="1"/>
    <col min="7" max="7" width="11.42578125" style="44" hidden="1" customWidth="1"/>
    <col min="8" max="16384" width="11.42578125" style="38" hidden="1"/>
  </cols>
  <sheetData>
    <row r="1" spans="1:7" ht="21.95" customHeight="1" x14ac:dyDescent="0.2">
      <c r="A1" s="7" t="s">
        <v>9</v>
      </c>
      <c r="B1" s="8"/>
      <c r="C1" s="9"/>
      <c r="D1" s="9"/>
      <c r="E1" s="9"/>
      <c r="F1" s="8"/>
    </row>
    <row r="2" spans="1:7" s="41" customFormat="1" ht="15" customHeight="1" x14ac:dyDescent="0.25">
      <c r="A2" s="39" t="s">
        <v>638</v>
      </c>
      <c r="B2" s="39"/>
      <c r="C2" s="40"/>
      <c r="D2" s="40"/>
      <c r="E2" s="40"/>
      <c r="F2" s="39"/>
      <c r="G2" s="45"/>
    </row>
    <row r="3" spans="1:7" s="15" customFormat="1" ht="32.25" customHeight="1" x14ac:dyDescent="0.2">
      <c r="A3" s="14" t="s">
        <v>607</v>
      </c>
      <c r="B3" s="14"/>
      <c r="C3" s="70" t="str">
        <f>IF(C4="","BS.N._____. "&amp;C6&amp;", "&amp;C7&amp;", "&amp;C8,IF(AND(C4&lt;10000,C4&gt;0),"BS.N.0"&amp;TEXT(C4,0)&amp;"."&amp;C6&amp;", "&amp;C7&amp;", "&amp;C8,"BS.N."&amp;TEXT(C4,0)&amp;". "&amp;C6&amp;", "&amp;C7&amp;", "&amp;C8))</f>
        <v>BS.N.09879.TBA, Kanalisation Thannerstrasse, Basel</v>
      </c>
      <c r="D3" s="70"/>
      <c r="E3" s="70"/>
      <c r="F3" s="70"/>
      <c r="G3" s="28"/>
    </row>
    <row r="4" spans="1:7" ht="12.75" customHeight="1" x14ac:dyDescent="0.2">
      <c r="A4" s="16" t="s">
        <v>604</v>
      </c>
      <c r="B4" s="16"/>
      <c r="C4" s="71">
        <v>9879</v>
      </c>
      <c r="D4" s="71"/>
      <c r="E4" s="71"/>
      <c r="F4" s="72"/>
    </row>
    <row r="5" spans="1:7" s="15" customFormat="1" ht="12.75" customHeight="1" x14ac:dyDescent="0.2">
      <c r="A5" s="38" t="s">
        <v>619</v>
      </c>
      <c r="B5" s="38"/>
      <c r="C5" s="65" t="s">
        <v>645</v>
      </c>
      <c r="D5" s="65"/>
      <c r="E5" s="65"/>
      <c r="F5" s="65"/>
      <c r="G5" s="28"/>
    </row>
    <row r="6" spans="1:7" ht="12.75" customHeight="1" x14ac:dyDescent="0.2">
      <c r="A6" s="16" t="s">
        <v>8</v>
      </c>
      <c r="B6" s="16"/>
      <c r="C6" s="65" t="s">
        <v>646</v>
      </c>
      <c r="D6" s="65"/>
      <c r="E6" s="65"/>
      <c r="F6" s="65"/>
    </row>
    <row r="7" spans="1:7" s="15" customFormat="1" ht="12.75" customHeight="1" x14ac:dyDescent="0.2">
      <c r="A7" s="16" t="s">
        <v>633</v>
      </c>
      <c r="B7" s="31" t="s">
        <v>627</v>
      </c>
      <c r="C7" s="64" t="s">
        <v>647</v>
      </c>
      <c r="D7" s="64"/>
      <c r="E7" s="64"/>
      <c r="F7" s="64"/>
      <c r="G7" s="28"/>
    </row>
    <row r="8" spans="1:7" ht="12.75" customHeight="1" x14ac:dyDescent="0.2">
      <c r="A8" s="16" t="s">
        <v>7</v>
      </c>
      <c r="B8" s="16"/>
      <c r="C8" s="64" t="s">
        <v>303</v>
      </c>
      <c r="D8" s="64"/>
      <c r="E8" s="64"/>
      <c r="F8" s="64"/>
    </row>
    <row r="9" spans="1:7" ht="3.95" customHeight="1" x14ac:dyDescent="0.2"/>
    <row r="10" spans="1:7" ht="12.75" customHeight="1" x14ac:dyDescent="0.2">
      <c r="A10" s="38" t="s">
        <v>640</v>
      </c>
      <c r="C10" s="48">
        <v>43282</v>
      </c>
      <c r="D10" s="54" t="s">
        <v>644</v>
      </c>
      <c r="E10" s="48">
        <v>43435</v>
      </c>
    </row>
    <row r="11" spans="1:7" s="43" customFormat="1" ht="3.95" customHeight="1" x14ac:dyDescent="0.2">
      <c r="D11" s="6"/>
      <c r="G11" s="46"/>
    </row>
    <row r="12" spans="1:7" ht="12.75" customHeight="1" x14ac:dyDescent="0.2">
      <c r="A12" s="38" t="s">
        <v>641</v>
      </c>
      <c r="C12" s="49" t="s">
        <v>652</v>
      </c>
      <c r="D12" s="54" t="s">
        <v>644</v>
      </c>
      <c r="E12" s="49" t="s">
        <v>653</v>
      </c>
    </row>
    <row r="13" spans="1:7" ht="3.95" customHeight="1" x14ac:dyDescent="0.2"/>
    <row r="14" spans="1:7" ht="12.75" customHeight="1" x14ac:dyDescent="0.2">
      <c r="A14" s="38" t="s">
        <v>584</v>
      </c>
      <c r="B14" s="38" t="s">
        <v>594</v>
      </c>
      <c r="C14" s="64" t="s">
        <v>648</v>
      </c>
      <c r="D14" s="64"/>
      <c r="E14" s="64"/>
      <c r="F14" s="64"/>
    </row>
    <row r="15" spans="1:7" ht="12.75" customHeight="1" x14ac:dyDescent="0.2">
      <c r="B15" s="38" t="s">
        <v>585</v>
      </c>
      <c r="C15" s="64" t="s">
        <v>649</v>
      </c>
      <c r="D15" s="64"/>
      <c r="E15" s="64"/>
      <c r="F15" s="64"/>
    </row>
    <row r="16" spans="1:7" ht="12.75" customHeight="1" x14ac:dyDescent="0.2">
      <c r="B16" s="38" t="s">
        <v>4</v>
      </c>
      <c r="C16" s="64" t="s">
        <v>650</v>
      </c>
      <c r="D16" s="64"/>
      <c r="E16" s="64"/>
      <c r="F16" s="64"/>
    </row>
    <row r="17" spans="1:7" ht="12.75" customHeight="1" x14ac:dyDescent="0.2">
      <c r="B17" s="38" t="s">
        <v>5</v>
      </c>
      <c r="C17" s="64"/>
      <c r="D17" s="64"/>
      <c r="E17" s="64"/>
      <c r="F17" s="64"/>
    </row>
    <row r="18" spans="1:7" ht="12.75" customHeight="1" x14ac:dyDescent="0.2">
      <c r="B18" s="38" t="s">
        <v>6</v>
      </c>
      <c r="C18" s="64" t="s">
        <v>651</v>
      </c>
      <c r="D18" s="64"/>
      <c r="E18" s="64"/>
      <c r="F18" s="64"/>
    </row>
    <row r="19" spans="1:7" s="43" customFormat="1" ht="3.95" customHeight="1" x14ac:dyDescent="0.2">
      <c r="G19" s="46"/>
    </row>
    <row r="20" spans="1:7" x14ac:dyDescent="0.2">
      <c r="A20" s="38" t="s">
        <v>628</v>
      </c>
      <c r="G20" s="44" t="b">
        <v>1</v>
      </c>
    </row>
    <row r="21" spans="1:7" ht="12.75" customHeight="1" x14ac:dyDescent="0.2">
      <c r="A21" s="38" t="s">
        <v>621</v>
      </c>
      <c r="B21" s="38" t="s">
        <v>594</v>
      </c>
      <c r="C21" s="64"/>
      <c r="D21" s="64"/>
      <c r="E21" s="64"/>
      <c r="F21" s="64"/>
    </row>
    <row r="22" spans="1:7" ht="12.75" customHeight="1" x14ac:dyDescent="0.2">
      <c r="B22" s="38" t="s">
        <v>629</v>
      </c>
      <c r="C22" s="64"/>
      <c r="D22" s="64"/>
      <c r="E22" s="64"/>
      <c r="F22" s="64"/>
    </row>
    <row r="23" spans="1:7" ht="12.75" customHeight="1" x14ac:dyDescent="0.2">
      <c r="B23" s="38" t="s">
        <v>4</v>
      </c>
      <c r="C23" s="64"/>
      <c r="D23" s="64"/>
      <c r="E23" s="64"/>
      <c r="F23" s="64"/>
    </row>
    <row r="24" spans="1:7" ht="12.75" customHeight="1" x14ac:dyDescent="0.2">
      <c r="B24" s="38" t="s">
        <v>5</v>
      </c>
      <c r="C24" s="64"/>
      <c r="D24" s="64"/>
      <c r="E24" s="64"/>
      <c r="F24" s="64"/>
    </row>
    <row r="25" spans="1:7" ht="12.75" customHeight="1" x14ac:dyDescent="0.2">
      <c r="B25" s="38" t="s">
        <v>6</v>
      </c>
      <c r="C25" s="64"/>
      <c r="D25" s="64"/>
      <c r="E25" s="64"/>
      <c r="F25" s="64"/>
    </row>
    <row r="26" spans="1:7" ht="3.95" customHeight="1" x14ac:dyDescent="0.2"/>
    <row r="27" spans="1:7" s="41" customFormat="1" ht="15" customHeight="1" x14ac:dyDescent="0.25">
      <c r="A27" s="39" t="s">
        <v>634</v>
      </c>
      <c r="B27" s="39"/>
      <c r="C27" s="40"/>
      <c r="D27" s="40"/>
      <c r="E27" s="40"/>
      <c r="F27" s="39"/>
      <c r="G27" s="45"/>
    </row>
    <row r="28" spans="1:7" s="43" customFormat="1" ht="3.95" customHeight="1" x14ac:dyDescent="0.2">
      <c r="G28" s="46"/>
    </row>
    <row r="29" spans="1:7" ht="12.75" customHeight="1" x14ac:dyDescent="0.2">
      <c r="A29" s="17" t="s">
        <v>608</v>
      </c>
      <c r="B29" s="17"/>
      <c r="C29" s="62">
        <v>100</v>
      </c>
      <c r="D29" s="6"/>
      <c r="E29" s="69" t="s">
        <v>654</v>
      </c>
      <c r="F29" s="69"/>
    </row>
    <row r="30" spans="1:7" s="43" customFormat="1" ht="3.95" customHeight="1" x14ac:dyDescent="0.2">
      <c r="G30" s="46"/>
    </row>
    <row r="31" spans="1:7" ht="12.75" customHeight="1" x14ac:dyDescent="0.2">
      <c r="A31" s="38" t="s">
        <v>620</v>
      </c>
      <c r="C31" s="64" t="s">
        <v>655</v>
      </c>
      <c r="D31" s="64"/>
      <c r="E31" s="64"/>
      <c r="F31" s="64"/>
    </row>
    <row r="32" spans="1:7" s="43" customFormat="1" ht="3.95" customHeight="1" x14ac:dyDescent="0.2">
      <c r="G32" s="46"/>
    </row>
    <row r="33" spans="1:7" ht="12.75" customHeight="1" x14ac:dyDescent="0.2">
      <c r="A33" s="38" t="s">
        <v>10</v>
      </c>
      <c r="C33" s="64" t="s">
        <v>656</v>
      </c>
      <c r="D33" s="64"/>
      <c r="E33" s="64"/>
      <c r="F33" s="64"/>
    </row>
    <row r="34" spans="1:7" s="43" customFormat="1" ht="3.95" customHeight="1" x14ac:dyDescent="0.2">
      <c r="G34" s="46"/>
    </row>
    <row r="35" spans="1:7" ht="12.75" customHeight="1" x14ac:dyDescent="0.2">
      <c r="A35" s="38" t="s">
        <v>11</v>
      </c>
      <c r="C35" s="64" t="s">
        <v>657</v>
      </c>
      <c r="D35" s="64"/>
      <c r="E35" s="64"/>
      <c r="F35" s="64"/>
    </row>
    <row r="36" spans="1:7" ht="3.95" customHeight="1" x14ac:dyDescent="0.2"/>
    <row r="37" spans="1:7" s="43" customFormat="1" ht="12.75" customHeight="1" x14ac:dyDescent="0.2">
      <c r="A37" s="38" t="s">
        <v>642</v>
      </c>
      <c r="B37" s="38"/>
      <c r="C37" s="63"/>
      <c r="D37" s="54" t="s">
        <v>644</v>
      </c>
      <c r="E37" s="67"/>
      <c r="F37" s="67"/>
      <c r="G37" s="46"/>
    </row>
    <row r="38" spans="1:7" ht="3.95" customHeight="1" x14ac:dyDescent="0.2"/>
    <row r="39" spans="1:7" ht="12.75" customHeight="1" x14ac:dyDescent="0.2">
      <c r="A39" s="38" t="s">
        <v>637</v>
      </c>
      <c r="C39" s="64" t="s">
        <v>649</v>
      </c>
      <c r="D39" s="64"/>
      <c r="E39" s="64"/>
      <c r="F39" s="64"/>
    </row>
    <row r="40" spans="1:7" ht="3.95" customHeight="1" x14ac:dyDescent="0.2"/>
    <row r="41" spans="1:7" ht="12.75" customHeight="1" x14ac:dyDescent="0.2">
      <c r="A41" s="38" t="s">
        <v>3</v>
      </c>
      <c r="G41" s="44">
        <v>1</v>
      </c>
    </row>
    <row r="42" spans="1:7" ht="3.95" customHeight="1" x14ac:dyDescent="0.2"/>
    <row r="43" spans="1:7" ht="12.75" customHeight="1" x14ac:dyDescent="0.2">
      <c r="A43" s="38" t="s">
        <v>632</v>
      </c>
      <c r="F43" s="50"/>
      <c r="G43" s="44" t="b">
        <v>0</v>
      </c>
    </row>
    <row r="44" spans="1:7" ht="3.95" customHeight="1" x14ac:dyDescent="0.2"/>
    <row r="45" spans="1:7" ht="12.75" customHeight="1" x14ac:dyDescent="0.2">
      <c r="A45" s="38" t="s">
        <v>0</v>
      </c>
      <c r="C45" s="53" t="s">
        <v>1</v>
      </c>
      <c r="F45" s="46" t="s">
        <v>667</v>
      </c>
      <c r="G45" s="44" t="b">
        <v>1</v>
      </c>
    </row>
    <row r="46" spans="1:7" ht="3.95" customHeight="1" x14ac:dyDescent="0.2"/>
    <row r="47" spans="1:7" ht="12.75" customHeight="1" x14ac:dyDescent="0.2">
      <c r="A47" s="38" t="s">
        <v>597</v>
      </c>
      <c r="F47" s="50"/>
      <c r="G47" s="44" t="b">
        <v>0</v>
      </c>
    </row>
    <row r="48" spans="1:7" ht="3.95" customHeight="1" x14ac:dyDescent="0.2"/>
    <row r="49" spans="1:7" ht="24" customHeight="1" x14ac:dyDescent="0.2">
      <c r="A49" s="68" t="s">
        <v>643</v>
      </c>
      <c r="B49" s="68"/>
      <c r="G49" s="44">
        <v>10</v>
      </c>
    </row>
    <row r="50" spans="1:7" ht="3.95" customHeight="1" x14ac:dyDescent="0.2"/>
    <row r="51" spans="1:7" ht="12.75" customHeight="1" x14ac:dyDescent="0.2">
      <c r="A51" s="38" t="s">
        <v>631</v>
      </c>
      <c r="C51" s="38"/>
      <c r="D51" s="38"/>
      <c r="E51" s="38"/>
    </row>
    <row r="52" spans="1:7" ht="3.95" customHeight="1" x14ac:dyDescent="0.2">
      <c r="B52" s="3"/>
      <c r="C52" s="25"/>
      <c r="D52" s="25"/>
      <c r="E52" s="25"/>
      <c r="F52" s="25"/>
    </row>
    <row r="53" spans="1:7" s="43" customFormat="1" ht="12.75" customHeight="1" x14ac:dyDescent="0.2">
      <c r="A53" s="38" t="s">
        <v>2</v>
      </c>
      <c r="E53" s="64"/>
      <c r="F53" s="64"/>
      <c r="G53" s="46">
        <v>2</v>
      </c>
    </row>
    <row r="54" spans="1:7" s="43" customFormat="1" ht="3.95" customHeight="1" x14ac:dyDescent="0.2">
      <c r="G54" s="46"/>
    </row>
    <row r="55" spans="1:7" ht="12.75" customHeight="1" x14ac:dyDescent="0.2"/>
    <row r="56" spans="1:7" s="43" customFormat="1" ht="3.95" customHeight="1" x14ac:dyDescent="0.2">
      <c r="G56" s="46"/>
    </row>
    <row r="57" spans="1:7" ht="12.75" customHeight="1" x14ac:dyDescent="0.2">
      <c r="A57" s="38" t="s">
        <v>596</v>
      </c>
      <c r="C57" s="61"/>
      <c r="D57" s="6"/>
      <c r="E57" s="6"/>
    </row>
    <row r="58" spans="1:7" ht="3.95" customHeight="1" x14ac:dyDescent="0.2"/>
    <row r="59" spans="1:7" s="41" customFormat="1" ht="15" customHeight="1" x14ac:dyDescent="0.25">
      <c r="A59" s="39" t="s">
        <v>636</v>
      </c>
      <c r="B59" s="39"/>
      <c r="C59" s="40"/>
      <c r="D59" s="40"/>
      <c r="E59" s="40"/>
      <c r="F59" s="39"/>
      <c r="G59" s="45"/>
    </row>
    <row r="60" spans="1:7" ht="3.95" customHeight="1" x14ac:dyDescent="0.2"/>
    <row r="61" spans="1:7" x14ac:dyDescent="0.2">
      <c r="A61" s="38" t="s">
        <v>15</v>
      </c>
      <c r="C61" s="38"/>
      <c r="D61" s="38"/>
      <c r="E61" s="38"/>
      <c r="G61" s="44">
        <v>2</v>
      </c>
    </row>
    <row r="62" spans="1:7" ht="3.95" customHeight="1" x14ac:dyDescent="0.2"/>
    <row r="63" spans="1:7" x14ac:dyDescent="0.2">
      <c r="A63" s="38" t="s">
        <v>618</v>
      </c>
      <c r="B63" s="3"/>
      <c r="C63" s="23"/>
      <c r="D63" s="23"/>
      <c r="E63" s="23"/>
      <c r="F63" s="24"/>
    </row>
    <row r="64" spans="1:7" ht="3.95" customHeight="1" x14ac:dyDescent="0.2"/>
    <row r="65" spans="1:7" x14ac:dyDescent="0.2">
      <c r="A65" s="38" t="s">
        <v>16</v>
      </c>
      <c r="C65" s="64"/>
      <c r="D65" s="64"/>
      <c r="E65" s="64"/>
      <c r="F65" s="64"/>
    </row>
    <row r="66" spans="1:7" x14ac:dyDescent="0.2">
      <c r="A66" s="38" t="s">
        <v>17</v>
      </c>
      <c r="C66" s="65" t="s">
        <v>595</v>
      </c>
      <c r="D66" s="65"/>
      <c r="E66" s="65"/>
      <c r="F66" s="65"/>
    </row>
    <row r="67" spans="1:7" ht="3.95" customHeight="1" x14ac:dyDescent="0.2"/>
    <row r="68" spans="1:7" ht="12.6" customHeight="1" x14ac:dyDescent="0.2">
      <c r="A68" s="47" t="s">
        <v>639</v>
      </c>
      <c r="E68" s="66"/>
      <c r="F68" s="66"/>
      <c r="G68" s="44">
        <v>1</v>
      </c>
    </row>
    <row r="69" spans="1:7" x14ac:dyDescent="0.2"/>
    <row r="70" spans="1:7" s="41" customFormat="1" ht="15" customHeight="1" x14ac:dyDescent="0.25">
      <c r="A70" s="39" t="s">
        <v>635</v>
      </c>
      <c r="B70" s="39"/>
      <c r="C70" s="40"/>
      <c r="D70" s="40"/>
      <c r="E70" s="40"/>
      <c r="F70" s="39"/>
      <c r="G70" s="45"/>
    </row>
    <row r="71" spans="1:7" ht="3.95" customHeight="1" x14ac:dyDescent="0.2"/>
    <row r="72" spans="1:7" x14ac:dyDescent="0.2">
      <c r="A72" s="38" t="s">
        <v>598</v>
      </c>
      <c r="B72" s="38" t="s">
        <v>12</v>
      </c>
      <c r="C72" s="21">
        <v>7350</v>
      </c>
      <c r="D72" s="6"/>
      <c r="E72" s="38" t="s">
        <v>605</v>
      </c>
    </row>
    <row r="73" spans="1:7" ht="13.9" customHeight="1" x14ac:dyDescent="0.2">
      <c r="B73" s="38" t="s">
        <v>13</v>
      </c>
      <c r="C73" s="21"/>
      <c r="D73" s="6"/>
      <c r="E73" s="38" t="s">
        <v>606</v>
      </c>
    </row>
    <row r="74" spans="1:7" x14ac:dyDescent="0.2">
      <c r="B74" s="38" t="s">
        <v>14</v>
      </c>
      <c r="C74" s="21"/>
      <c r="D74" s="6"/>
      <c r="E74" s="38" t="s">
        <v>605</v>
      </c>
    </row>
    <row r="75" spans="1:7" s="43" customFormat="1" ht="3.95" customHeight="1" x14ac:dyDescent="0.2">
      <c r="G75" s="46"/>
    </row>
    <row r="76" spans="1:7" s="22" customFormat="1" ht="15" customHeight="1" x14ac:dyDescent="0.2">
      <c r="A76" s="26" t="s">
        <v>612</v>
      </c>
      <c r="G76" s="30"/>
    </row>
    <row r="77" spans="1:7" ht="3.95" customHeight="1" x14ac:dyDescent="0.2">
      <c r="A77" s="51"/>
      <c r="B77" s="51"/>
      <c r="C77" s="52"/>
      <c r="D77" s="52"/>
      <c r="E77" s="52"/>
      <c r="F77" s="51"/>
    </row>
    <row r="78" spans="1:7" x14ac:dyDescent="0.2">
      <c r="A78" s="57" t="s">
        <v>0</v>
      </c>
      <c r="B78" s="55"/>
      <c r="C78" s="56"/>
      <c r="D78" s="56"/>
      <c r="E78" s="56"/>
      <c r="F78" s="55"/>
    </row>
    <row r="79" spans="1:7" x14ac:dyDescent="0.2">
      <c r="A79" s="60" t="str">
        <f>IF($G47=FALSE,"",IF(AND(C4&lt;10000,C4&gt;0),"0"&amp;$C$4&amp;$C$29,$C$4&amp;$C$29))</f>
        <v/>
      </c>
      <c r="B79" s="55"/>
      <c r="C79" s="56"/>
      <c r="D79" s="56"/>
      <c r="E79" s="56"/>
      <c r="F79" s="55"/>
    </row>
    <row r="80" spans="1:7" x14ac:dyDescent="0.2">
      <c r="A80" s="57" t="s">
        <v>597</v>
      </c>
      <c r="B80" s="55"/>
      <c r="C80" s="56"/>
      <c r="D80" s="56"/>
      <c r="E80" s="56"/>
      <c r="F80" s="55"/>
    </row>
    <row r="81" spans="1:6" x14ac:dyDescent="0.2">
      <c r="A81" s="60" t="str">
        <f>IF($G47=FALSE,"",TEXT($C$6&amp;", "&amp;$C$7&amp;", "&amp;$E$29,))</f>
        <v/>
      </c>
      <c r="B81" s="55"/>
      <c r="C81" s="56"/>
      <c r="D81" s="56"/>
      <c r="E81" s="56"/>
      <c r="F81" s="55"/>
    </row>
    <row r="82" spans="1:6" hidden="1" x14ac:dyDescent="0.2"/>
    <row r="83" spans="1:6" hidden="1" x14ac:dyDescent="0.2"/>
    <row r="84" spans="1:6" hidden="1" x14ac:dyDescent="0.2"/>
    <row r="85" spans="1:6" hidden="1" x14ac:dyDescent="0.2"/>
    <row r="86" spans="1:6" hidden="1" x14ac:dyDescent="0.2"/>
    <row r="87" spans="1:6" hidden="1" x14ac:dyDescent="0.2"/>
    <row r="88" spans="1:6" hidden="1" x14ac:dyDescent="0.2"/>
    <row r="89" spans="1:6" hidden="1" x14ac:dyDescent="0.2"/>
    <row r="90" spans="1:6" hidden="1" x14ac:dyDescent="0.2"/>
    <row r="91" spans="1:6" hidden="1" x14ac:dyDescent="0.2"/>
    <row r="92" spans="1:6" hidden="1" x14ac:dyDescent="0.2"/>
    <row r="93" spans="1:6" hidden="1" x14ac:dyDescent="0.2"/>
    <row r="94" spans="1:6" hidden="1" x14ac:dyDescent="0.2"/>
    <row r="95" spans="1:6" hidden="1" x14ac:dyDescent="0.2"/>
    <row r="96" spans="1: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</sheetData>
  <sheetProtection password="CF77" sheet="1" objects="1" scenarios="1" selectLockedCells="1"/>
  <mergeCells count="27">
    <mergeCell ref="C21:F21"/>
    <mergeCell ref="C3:F3"/>
    <mergeCell ref="C4:F4"/>
    <mergeCell ref="C5:F5"/>
    <mergeCell ref="C6:F6"/>
    <mergeCell ref="C7:F7"/>
    <mergeCell ref="C8:F8"/>
    <mergeCell ref="C14:F14"/>
    <mergeCell ref="C15:F15"/>
    <mergeCell ref="C16:F16"/>
    <mergeCell ref="C17:F17"/>
    <mergeCell ref="C18:F18"/>
    <mergeCell ref="A49:B49"/>
    <mergeCell ref="E53:F53"/>
    <mergeCell ref="C22:F22"/>
    <mergeCell ref="C23:F23"/>
    <mergeCell ref="C24:F24"/>
    <mergeCell ref="C25:F25"/>
    <mergeCell ref="E29:F29"/>
    <mergeCell ref="C31:F31"/>
    <mergeCell ref="C65:F65"/>
    <mergeCell ref="C66:F66"/>
    <mergeCell ref="E68:F68"/>
    <mergeCell ref="C33:F33"/>
    <mergeCell ref="C35:F35"/>
    <mergeCell ref="E37:F37"/>
    <mergeCell ref="C39:F39"/>
  </mergeCells>
  <conditionalFormatting sqref="B21:F25">
    <cfRule type="expression" dxfId="31" priority="4">
      <formula>$G$20=TRUE</formula>
    </cfRule>
  </conditionalFormatting>
  <conditionalFormatting sqref="A21:A22">
    <cfRule type="expression" dxfId="30" priority="3">
      <formula>$G$20=TRUE</formula>
    </cfRule>
  </conditionalFormatting>
  <conditionalFormatting sqref="F45">
    <cfRule type="expression" dxfId="29" priority="2">
      <formula>$G$45=TRUE</formula>
    </cfRule>
  </conditionalFormatting>
  <conditionalFormatting sqref="C45">
    <cfRule type="expression" dxfId="28" priority="1">
      <formula>$G$45=TRUE</formula>
    </cfRule>
  </conditionalFormatting>
  <dataValidations count="8">
    <dataValidation type="list" allowBlank="1" showInputMessage="1" showErrorMessage="1" sqref="C33:E33">
      <formula1>Gebiet</formula1>
    </dataValidation>
    <dataValidation type="list" allowBlank="1" showInputMessage="1" showErrorMessage="1" sqref="C31:E31">
      <formula1>Bereich</formula1>
    </dataValidation>
    <dataValidation type="list" allowBlank="1" showInputMessage="1" showErrorMessage="1" sqref="C35:E35">
      <formula1>Branche</formula1>
    </dataValidation>
    <dataValidation type="list" allowBlank="1" showInputMessage="1" showErrorMessage="1" sqref="C5:F5">
      <formula1>Organisationseinheit</formula1>
    </dataValidation>
    <dataValidation type="list" allowBlank="1" showInputMessage="1" showErrorMessage="1" sqref="C66:F66">
      <formula1>NKTarifkat</formula1>
    </dataValidation>
    <dataValidation type="whole" allowBlank="1" showInputMessage="1" showErrorMessage="1" sqref="C29">
      <formula1>0</formula1>
      <formula2>999</formula2>
    </dataValidation>
    <dataValidation type="list" allowBlank="1" showInputMessage="1" showErrorMessage="1" sqref="E53">
      <formula1>RG_Ausloesung</formula1>
    </dataValidation>
    <dataValidation type="textLength" allowBlank="1" showInputMessage="1" showErrorMessage="1" sqref="C7">
      <formula1>0</formula1>
      <formula2>50</formula2>
    </dataValidation>
  </dataValidations>
  <pageMargins left="0.74803149606299213" right="0.6692913385826772" top="0.74803149606299213" bottom="0.43307086614173229" header="0.31496062992125984" footer="0.27559055118110237"/>
  <pageSetup paperSize="9" scale="99" orientation="portrait" r:id="rId1"/>
  <headerFooter>
    <oddHeader>&amp;R&amp;G</oddHeader>
    <oddFooter>&amp;R&amp;"Arial,Fett"&amp;9 324.135.FO / V 3.0 / &amp;"Arial,Standard"&amp;8Gültig ab: 01.07.2018 / Seite 1 (1)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5" name="Check Box 1">
              <controlPr locked="0" defaultSize="0" autoFill="0" autoLine="0" autoPict="0">
                <anchor moveWithCells="1">
                  <from>
                    <xdr:col>1</xdr:col>
                    <xdr:colOff>1200150</xdr:colOff>
                    <xdr:row>43</xdr:row>
                    <xdr:rowOff>38100</xdr:rowOff>
                  </from>
                  <to>
                    <xdr:col>2</xdr:col>
                    <xdr:colOff>352425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6" name="Check Box 2">
              <controlPr defaultSize="0" autoFill="0" autoLine="0" autoPict="0">
                <anchor moveWithCells="1">
                  <from>
                    <xdr:col>1</xdr:col>
                    <xdr:colOff>1200150</xdr:colOff>
                    <xdr:row>45</xdr:row>
                    <xdr:rowOff>0</xdr:rowOff>
                  </from>
                  <to>
                    <xdr:col>2</xdr:col>
                    <xdr:colOff>333375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7" name="Check Box 3">
              <controlPr defaultSize="0" autoFill="0" autoLine="0" autoPict="0">
                <anchor moveWithCells="1">
                  <from>
                    <xdr:col>1</xdr:col>
                    <xdr:colOff>1200150</xdr:colOff>
                    <xdr:row>42</xdr:row>
                    <xdr:rowOff>19050</xdr:rowOff>
                  </from>
                  <to>
                    <xdr:col>2</xdr:col>
                    <xdr:colOff>352425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8" name="Check Box 4">
              <controlPr defaultSize="0" autoFill="0" autoLine="0" autoPict="0">
                <anchor moveWithCells="1">
                  <from>
                    <xdr:col>1</xdr:col>
                    <xdr:colOff>1200150</xdr:colOff>
                    <xdr:row>62</xdr:row>
                    <xdr:rowOff>19050</xdr:rowOff>
                  </from>
                  <to>
                    <xdr:col>3</xdr:col>
                    <xdr:colOff>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9" name="Check Box 5">
              <controlPr defaultSize="0" autoFill="0" autoLine="0" autoPict="0">
                <anchor moveWithCells="1">
                  <from>
                    <xdr:col>4</xdr:col>
                    <xdr:colOff>266700</xdr:colOff>
                    <xdr:row>62</xdr:row>
                    <xdr:rowOff>9525</xdr:rowOff>
                  </from>
                  <to>
                    <xdr:col>5</xdr:col>
                    <xdr:colOff>981075</xdr:colOff>
                    <xdr:row>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10" name="Option Button 6">
              <controlPr defaultSize="0" autoFill="0" autoLine="0" autoPict="0">
                <anchor moveWithCells="1">
                  <from>
                    <xdr:col>1</xdr:col>
                    <xdr:colOff>1200150</xdr:colOff>
                    <xdr:row>60</xdr:row>
                    <xdr:rowOff>66675</xdr:rowOff>
                  </from>
                  <to>
                    <xdr:col>4</xdr:col>
                    <xdr:colOff>123825</xdr:colOff>
                    <xdr:row>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11" name="Option Button 7">
              <controlPr defaultSize="0" autoFill="0" autoLine="0" autoPict="0">
                <anchor moveWithCells="1">
                  <from>
                    <xdr:col>4</xdr:col>
                    <xdr:colOff>266700</xdr:colOff>
                    <xdr:row>60</xdr:row>
                    <xdr:rowOff>66675</xdr:rowOff>
                  </from>
                  <to>
                    <xdr:col>5</xdr:col>
                    <xdr:colOff>466725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2" name="Option Button 8">
              <controlPr defaultSize="0" autoFill="0" autoLine="0" autoPict="0">
                <anchor moveWithCells="1">
                  <from>
                    <xdr:col>1</xdr:col>
                    <xdr:colOff>1200150</xdr:colOff>
                    <xdr:row>52</xdr:row>
                    <xdr:rowOff>28575</xdr:rowOff>
                  </from>
                  <to>
                    <xdr:col>2</xdr:col>
                    <xdr:colOff>542925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3" name="Option Button 9">
              <controlPr defaultSize="0" autoFill="0" autoLine="0" autoPict="0">
                <anchor moveWithCells="1">
                  <from>
                    <xdr:col>1</xdr:col>
                    <xdr:colOff>1200150</xdr:colOff>
                    <xdr:row>54</xdr:row>
                    <xdr:rowOff>9525</xdr:rowOff>
                  </from>
                  <to>
                    <xdr:col>3</xdr:col>
                    <xdr:colOff>28575</xdr:colOff>
                    <xdr:row>54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4" name="Rechnungsausl">
              <controlPr defaultSize="0" autoFill="0" autoPict="0">
                <anchor moveWithCells="1">
                  <from>
                    <xdr:col>1</xdr:col>
                    <xdr:colOff>1152525</xdr:colOff>
                    <xdr:row>51</xdr:row>
                    <xdr:rowOff>19050</xdr:rowOff>
                  </from>
                  <to>
                    <xdr:col>4</xdr:col>
                    <xdr:colOff>114300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5" name="Option Button 11">
              <controlPr defaultSize="0" autoFill="0" autoLine="0" autoPict="0">
                <anchor moveWithCells="1">
                  <from>
                    <xdr:col>1</xdr:col>
                    <xdr:colOff>1200150</xdr:colOff>
                    <xdr:row>40</xdr:row>
                    <xdr:rowOff>38100</xdr:rowOff>
                  </from>
                  <to>
                    <xdr:col>2</xdr:col>
                    <xdr:colOff>752475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6" name="Option Button 12">
              <controlPr defaultSize="0" autoFill="0" autoLine="0" autoPict="0">
                <anchor moveWithCells="1">
                  <from>
                    <xdr:col>4</xdr:col>
                    <xdr:colOff>266700</xdr:colOff>
                    <xdr:row>40</xdr:row>
                    <xdr:rowOff>38100</xdr:rowOff>
                  </from>
                  <to>
                    <xdr:col>5</xdr:col>
                    <xdr:colOff>228600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5" r:id="rId17" name="Option Button 13">
              <controlPr defaultSize="0" autoFill="0" autoLine="0" autoPict="0">
                <anchor moveWithCells="1">
                  <from>
                    <xdr:col>5</xdr:col>
                    <xdr:colOff>628650</xdr:colOff>
                    <xdr:row>40</xdr:row>
                    <xdr:rowOff>38100</xdr:rowOff>
                  </from>
                  <to>
                    <xdr:col>5</xdr:col>
                    <xdr:colOff>1352550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6" r:id="rId18" name="Group Box 14">
              <controlPr defaultSize="0" autoFill="0" autoPict="0">
                <anchor moveWithCells="1">
                  <from>
                    <xdr:col>1</xdr:col>
                    <xdr:colOff>1152525</xdr:colOff>
                    <xdr:row>60</xdr:row>
                    <xdr:rowOff>28575</xdr:rowOff>
                  </from>
                  <to>
                    <xdr:col>5</xdr:col>
                    <xdr:colOff>1552575</xdr:colOff>
                    <xdr:row>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7" r:id="rId19" name="Versicherung">
              <controlPr defaultSize="0" autoFill="0" autoPict="0" macro="[0]!Gruppenfeld140_Klicken">
                <anchor moveWithCells="1">
                  <from>
                    <xdr:col>1</xdr:col>
                    <xdr:colOff>1152525</xdr:colOff>
                    <xdr:row>40</xdr:row>
                    <xdr:rowOff>9525</xdr:rowOff>
                  </from>
                  <to>
                    <xdr:col>5</xdr:col>
                    <xdr:colOff>1552575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8" r:id="rId20" name="Check Box 16">
              <controlPr defaultSize="0" autoFill="0" autoLine="0" autoPict="0">
                <anchor moveWithCells="1">
                  <from>
                    <xdr:col>1</xdr:col>
                    <xdr:colOff>1200150</xdr:colOff>
                    <xdr:row>48</xdr:row>
                    <xdr:rowOff>9525</xdr:rowOff>
                  </from>
                  <to>
                    <xdr:col>2</xdr:col>
                    <xdr:colOff>361950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9" r:id="rId21" name="Check Box 17">
              <controlPr defaultSize="0" autoFill="0" autoLine="0" autoPict="0">
                <anchor moveWithCells="1">
                  <from>
                    <xdr:col>1</xdr:col>
                    <xdr:colOff>1200150</xdr:colOff>
                    <xdr:row>50</xdr:row>
                    <xdr:rowOff>0</xdr:rowOff>
                  </from>
                  <to>
                    <xdr:col>2</xdr:col>
                    <xdr:colOff>352425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0" r:id="rId22" name="Check Box 18">
              <controlPr defaultSize="0" autoFill="0" autoLine="0" autoPict="0">
                <anchor moveWithCells="1">
                  <from>
                    <xdr:col>1</xdr:col>
                    <xdr:colOff>1200150</xdr:colOff>
                    <xdr:row>67</xdr:row>
                    <xdr:rowOff>0</xdr:rowOff>
                  </from>
                  <to>
                    <xdr:col>2</xdr:col>
                    <xdr:colOff>571500</xdr:colOff>
                    <xdr:row>68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1" r:id="rId23" name="Check Box 19">
              <controlPr defaultSize="0" autoFill="0" autoLine="0" autoPict="0" altText="">
                <anchor moveWithCells="1">
                  <from>
                    <xdr:col>2</xdr:col>
                    <xdr:colOff>0</xdr:colOff>
                    <xdr:row>18</xdr:row>
                    <xdr:rowOff>9525</xdr:rowOff>
                  </from>
                  <to>
                    <xdr:col>2</xdr:col>
                    <xdr:colOff>304800</xdr:colOff>
                    <xdr:row>20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180"/>
  <sheetViews>
    <sheetView showGridLines="0" zoomScale="115" zoomScaleNormal="115" workbookViewId="0">
      <selection activeCell="C5" sqref="C5:F5"/>
    </sheetView>
  </sheetViews>
  <sheetFormatPr baseColWidth="10" defaultColWidth="0" defaultRowHeight="12.75" customHeight="1" zeroHeight="1" x14ac:dyDescent="0.2"/>
  <cols>
    <col min="1" max="1" width="19.5703125" style="38" customWidth="1"/>
    <col min="2" max="2" width="18" style="38" customWidth="1"/>
    <col min="3" max="3" width="11.42578125" style="42" customWidth="1"/>
    <col min="4" max="4" width="1.7109375" style="42" customWidth="1"/>
    <col min="5" max="5" width="11.42578125" style="42" customWidth="1"/>
    <col min="6" max="6" width="25.28515625" style="38" customWidth="1"/>
    <col min="7" max="7" width="11.42578125" style="44" hidden="1" customWidth="1"/>
    <col min="8" max="16384" width="11.42578125" style="38" hidden="1"/>
  </cols>
  <sheetData>
    <row r="1" spans="1:7" ht="21.95" customHeight="1" x14ac:dyDescent="0.2">
      <c r="A1" s="7" t="s">
        <v>9</v>
      </c>
      <c r="B1" s="8"/>
      <c r="C1" s="9"/>
      <c r="D1" s="9"/>
      <c r="E1" s="9"/>
      <c r="F1" s="8"/>
    </row>
    <row r="2" spans="1:7" s="41" customFormat="1" ht="15" customHeight="1" x14ac:dyDescent="0.25">
      <c r="A2" s="39" t="s">
        <v>638</v>
      </c>
      <c r="B2" s="39"/>
      <c r="C2" s="40"/>
      <c r="D2" s="40"/>
      <c r="E2" s="40"/>
      <c r="F2" s="39"/>
      <c r="G2" s="45"/>
    </row>
    <row r="3" spans="1:7" s="15" customFormat="1" ht="32.25" customHeight="1" x14ac:dyDescent="0.2">
      <c r="A3" s="14" t="s">
        <v>607</v>
      </c>
      <c r="B3" s="14"/>
      <c r="C3" s="70" t="str">
        <f>IF(C4="","BS.N._____. "&amp;C6&amp;", "&amp;C7&amp;", "&amp;C8,IF(AND(C4&lt;10000,C4&gt;0),"BS.N.0"&amp;TEXT(C4,0)&amp;"."&amp;C6&amp;", "&amp;C7&amp;", "&amp;C8,"BS.N."&amp;TEXT(C4,0)&amp;". "&amp;C6&amp;", "&amp;C7&amp;", "&amp;C8))</f>
        <v>BS.N.09879.TBA, Kanalisation Thannerstrasse, Basel</v>
      </c>
      <c r="D3" s="70"/>
      <c r="E3" s="70"/>
      <c r="F3" s="70"/>
      <c r="G3" s="28"/>
    </row>
    <row r="4" spans="1:7" ht="12.75" customHeight="1" x14ac:dyDescent="0.2">
      <c r="A4" s="16" t="s">
        <v>604</v>
      </c>
      <c r="B4" s="16"/>
      <c r="C4" s="71">
        <v>9879</v>
      </c>
      <c r="D4" s="71"/>
      <c r="E4" s="71"/>
      <c r="F4" s="72"/>
    </row>
    <row r="5" spans="1:7" s="15" customFormat="1" ht="12.75" customHeight="1" x14ac:dyDescent="0.2">
      <c r="A5" s="38" t="s">
        <v>619</v>
      </c>
      <c r="B5" s="38"/>
      <c r="C5" s="65" t="s">
        <v>645</v>
      </c>
      <c r="D5" s="65"/>
      <c r="E5" s="65"/>
      <c r="F5" s="65"/>
      <c r="G5" s="28"/>
    </row>
    <row r="6" spans="1:7" ht="12.75" customHeight="1" x14ac:dyDescent="0.2">
      <c r="A6" s="16" t="s">
        <v>8</v>
      </c>
      <c r="B6" s="16"/>
      <c r="C6" s="65" t="s">
        <v>646</v>
      </c>
      <c r="D6" s="65"/>
      <c r="E6" s="65"/>
      <c r="F6" s="65"/>
    </row>
    <row r="7" spans="1:7" s="15" customFormat="1" ht="12.75" customHeight="1" x14ac:dyDescent="0.2">
      <c r="A7" s="16" t="s">
        <v>633</v>
      </c>
      <c r="B7" s="31" t="s">
        <v>627</v>
      </c>
      <c r="C7" s="64" t="s">
        <v>647</v>
      </c>
      <c r="D7" s="64"/>
      <c r="E7" s="64"/>
      <c r="F7" s="64"/>
      <c r="G7" s="28"/>
    </row>
    <row r="8" spans="1:7" ht="12.75" customHeight="1" x14ac:dyDescent="0.2">
      <c r="A8" s="16" t="s">
        <v>7</v>
      </c>
      <c r="B8" s="16"/>
      <c r="C8" s="64" t="s">
        <v>303</v>
      </c>
      <c r="D8" s="64"/>
      <c r="E8" s="64"/>
      <c r="F8" s="64"/>
    </row>
    <row r="9" spans="1:7" ht="3.95" customHeight="1" x14ac:dyDescent="0.2"/>
    <row r="10" spans="1:7" ht="12.75" customHeight="1" x14ac:dyDescent="0.2">
      <c r="A10" s="38" t="s">
        <v>640</v>
      </c>
      <c r="C10" s="48">
        <v>43282</v>
      </c>
      <c r="D10" s="54" t="s">
        <v>644</v>
      </c>
      <c r="E10" s="48">
        <v>43435</v>
      </c>
    </row>
    <row r="11" spans="1:7" s="43" customFormat="1" ht="3.95" customHeight="1" x14ac:dyDescent="0.2">
      <c r="D11" s="6"/>
      <c r="G11" s="46"/>
    </row>
    <row r="12" spans="1:7" ht="12.75" customHeight="1" x14ac:dyDescent="0.2">
      <c r="A12" s="38" t="s">
        <v>641</v>
      </c>
      <c r="C12" s="49" t="s">
        <v>652</v>
      </c>
      <c r="D12" s="54" t="s">
        <v>644</v>
      </c>
      <c r="E12" s="49" t="s">
        <v>653</v>
      </c>
    </row>
    <row r="13" spans="1:7" ht="3.95" customHeight="1" x14ac:dyDescent="0.2"/>
    <row r="14" spans="1:7" ht="12.75" customHeight="1" x14ac:dyDescent="0.2">
      <c r="A14" s="38" t="s">
        <v>584</v>
      </c>
      <c r="B14" s="38" t="s">
        <v>594</v>
      </c>
      <c r="C14" s="64" t="s">
        <v>648</v>
      </c>
      <c r="D14" s="64"/>
      <c r="E14" s="64"/>
      <c r="F14" s="64"/>
    </row>
    <row r="15" spans="1:7" ht="12.75" customHeight="1" x14ac:dyDescent="0.2">
      <c r="B15" s="38" t="s">
        <v>585</v>
      </c>
      <c r="C15" s="64" t="s">
        <v>649</v>
      </c>
      <c r="D15" s="64"/>
      <c r="E15" s="64"/>
      <c r="F15" s="64"/>
    </row>
    <row r="16" spans="1:7" ht="12.75" customHeight="1" x14ac:dyDescent="0.2">
      <c r="B16" s="38" t="s">
        <v>4</v>
      </c>
      <c r="C16" s="64" t="s">
        <v>650</v>
      </c>
      <c r="D16" s="64"/>
      <c r="E16" s="64"/>
      <c r="F16" s="64"/>
    </row>
    <row r="17" spans="1:7" ht="12.75" customHeight="1" x14ac:dyDescent="0.2">
      <c r="B17" s="38" t="s">
        <v>5</v>
      </c>
      <c r="C17" s="64"/>
      <c r="D17" s="64"/>
      <c r="E17" s="64"/>
      <c r="F17" s="64"/>
    </row>
    <row r="18" spans="1:7" ht="12.75" customHeight="1" x14ac:dyDescent="0.2">
      <c r="B18" s="38" t="s">
        <v>6</v>
      </c>
      <c r="C18" s="64" t="s">
        <v>651</v>
      </c>
      <c r="D18" s="64"/>
      <c r="E18" s="64"/>
      <c r="F18" s="64"/>
    </row>
    <row r="19" spans="1:7" s="43" customFormat="1" ht="3.95" customHeight="1" x14ac:dyDescent="0.2">
      <c r="G19" s="46"/>
    </row>
    <row r="20" spans="1:7" x14ac:dyDescent="0.2">
      <c r="A20" s="38" t="s">
        <v>628</v>
      </c>
      <c r="G20" s="44" t="b">
        <v>1</v>
      </c>
    </row>
    <row r="21" spans="1:7" ht="12.75" customHeight="1" x14ac:dyDescent="0.2">
      <c r="A21" s="38" t="s">
        <v>621</v>
      </c>
      <c r="B21" s="38" t="s">
        <v>594</v>
      </c>
      <c r="C21" s="64"/>
      <c r="D21" s="64"/>
      <c r="E21" s="64"/>
      <c r="F21" s="64"/>
    </row>
    <row r="22" spans="1:7" ht="12.75" customHeight="1" x14ac:dyDescent="0.2">
      <c r="B22" s="38" t="s">
        <v>629</v>
      </c>
      <c r="C22" s="64"/>
      <c r="D22" s="64"/>
      <c r="E22" s="64"/>
      <c r="F22" s="64"/>
    </row>
    <row r="23" spans="1:7" ht="12.75" customHeight="1" x14ac:dyDescent="0.2">
      <c r="B23" s="38" t="s">
        <v>4</v>
      </c>
      <c r="C23" s="64"/>
      <c r="D23" s="64"/>
      <c r="E23" s="64"/>
      <c r="F23" s="64"/>
    </row>
    <row r="24" spans="1:7" ht="12.75" customHeight="1" x14ac:dyDescent="0.2">
      <c r="B24" s="38" t="s">
        <v>5</v>
      </c>
      <c r="C24" s="64"/>
      <c r="D24" s="64"/>
      <c r="E24" s="64"/>
      <c r="F24" s="64"/>
    </row>
    <row r="25" spans="1:7" ht="12.75" customHeight="1" x14ac:dyDescent="0.2">
      <c r="B25" s="38" t="s">
        <v>6</v>
      </c>
      <c r="C25" s="64"/>
      <c r="D25" s="64"/>
      <c r="E25" s="64"/>
      <c r="F25" s="64"/>
    </row>
    <row r="26" spans="1:7" ht="3.95" customHeight="1" x14ac:dyDescent="0.2"/>
    <row r="27" spans="1:7" s="41" customFormat="1" ht="15" customHeight="1" x14ac:dyDescent="0.25">
      <c r="A27" s="39" t="s">
        <v>634</v>
      </c>
      <c r="B27" s="39"/>
      <c r="C27" s="40"/>
      <c r="D27" s="40"/>
      <c r="E27" s="40"/>
      <c r="F27" s="39"/>
      <c r="G27" s="45"/>
    </row>
    <row r="28" spans="1:7" s="43" customFormat="1" ht="3.95" customHeight="1" x14ac:dyDescent="0.2">
      <c r="G28" s="46"/>
    </row>
    <row r="29" spans="1:7" ht="12.75" customHeight="1" x14ac:dyDescent="0.2">
      <c r="A29" s="17" t="s">
        <v>608</v>
      </c>
      <c r="B29" s="17"/>
      <c r="C29" s="62">
        <v>200</v>
      </c>
      <c r="D29" s="6"/>
      <c r="E29" s="69" t="s">
        <v>658</v>
      </c>
      <c r="F29" s="69"/>
    </row>
    <row r="30" spans="1:7" s="43" customFormat="1" ht="3.95" customHeight="1" x14ac:dyDescent="0.2">
      <c r="G30" s="46"/>
    </row>
    <row r="31" spans="1:7" ht="12.75" customHeight="1" x14ac:dyDescent="0.2">
      <c r="A31" s="38" t="s">
        <v>620</v>
      </c>
      <c r="C31" s="64" t="s">
        <v>655</v>
      </c>
      <c r="D31" s="64"/>
      <c r="E31" s="64"/>
      <c r="F31" s="64"/>
    </row>
    <row r="32" spans="1:7" s="43" customFormat="1" ht="3.95" customHeight="1" x14ac:dyDescent="0.2">
      <c r="G32" s="46"/>
    </row>
    <row r="33" spans="1:7" ht="12.75" customHeight="1" x14ac:dyDescent="0.2">
      <c r="A33" s="38" t="s">
        <v>10</v>
      </c>
      <c r="C33" s="64" t="s">
        <v>656</v>
      </c>
      <c r="D33" s="64"/>
      <c r="E33" s="64"/>
      <c r="F33" s="64"/>
    </row>
    <row r="34" spans="1:7" s="43" customFormat="1" ht="3.95" customHeight="1" x14ac:dyDescent="0.2">
      <c r="G34" s="46"/>
    </row>
    <row r="35" spans="1:7" ht="12.75" customHeight="1" x14ac:dyDescent="0.2">
      <c r="A35" s="38" t="s">
        <v>11</v>
      </c>
      <c r="C35" s="64" t="s">
        <v>657</v>
      </c>
      <c r="D35" s="64"/>
      <c r="E35" s="64"/>
      <c r="F35" s="64"/>
    </row>
    <row r="36" spans="1:7" ht="3.95" customHeight="1" x14ac:dyDescent="0.2"/>
    <row r="37" spans="1:7" s="43" customFormat="1" ht="12.75" customHeight="1" x14ac:dyDescent="0.2">
      <c r="A37" s="38" t="s">
        <v>642</v>
      </c>
      <c r="B37" s="38"/>
      <c r="C37" s="63"/>
      <c r="D37" s="54" t="s">
        <v>644</v>
      </c>
      <c r="E37" s="67"/>
      <c r="F37" s="67"/>
      <c r="G37" s="46"/>
    </row>
    <row r="38" spans="1:7" ht="3.95" customHeight="1" x14ac:dyDescent="0.2"/>
    <row r="39" spans="1:7" ht="12.75" customHeight="1" x14ac:dyDescent="0.2">
      <c r="A39" s="38" t="s">
        <v>637</v>
      </c>
      <c r="C39" s="64" t="s">
        <v>649</v>
      </c>
      <c r="D39" s="64"/>
      <c r="E39" s="64"/>
      <c r="F39" s="64"/>
    </row>
    <row r="40" spans="1:7" ht="3.95" customHeight="1" x14ac:dyDescent="0.2"/>
    <row r="41" spans="1:7" ht="12.75" customHeight="1" x14ac:dyDescent="0.2">
      <c r="A41" s="38" t="s">
        <v>3</v>
      </c>
      <c r="G41" s="44">
        <v>1</v>
      </c>
    </row>
    <row r="42" spans="1:7" ht="3.95" customHeight="1" x14ac:dyDescent="0.2"/>
    <row r="43" spans="1:7" ht="12.75" customHeight="1" x14ac:dyDescent="0.2">
      <c r="A43" s="38" t="s">
        <v>632</v>
      </c>
      <c r="F43" s="50"/>
      <c r="G43" s="44" t="b">
        <v>0</v>
      </c>
    </row>
    <row r="44" spans="1:7" ht="3.95" customHeight="1" x14ac:dyDescent="0.2"/>
    <row r="45" spans="1:7" ht="12.75" customHeight="1" x14ac:dyDescent="0.2">
      <c r="A45" s="38" t="s">
        <v>0</v>
      </c>
      <c r="C45" s="53" t="s">
        <v>1</v>
      </c>
      <c r="F45" s="46"/>
      <c r="G45" s="44" t="b">
        <v>0</v>
      </c>
    </row>
    <row r="46" spans="1:7" ht="3.95" customHeight="1" x14ac:dyDescent="0.2"/>
    <row r="47" spans="1:7" ht="12.75" customHeight="1" x14ac:dyDescent="0.2">
      <c r="A47" s="38" t="s">
        <v>597</v>
      </c>
      <c r="F47" s="50"/>
      <c r="G47" s="44" t="b">
        <v>0</v>
      </c>
    </row>
    <row r="48" spans="1:7" ht="3.95" customHeight="1" x14ac:dyDescent="0.2"/>
    <row r="49" spans="1:7" ht="24" customHeight="1" x14ac:dyDescent="0.2">
      <c r="A49" s="68" t="s">
        <v>643</v>
      </c>
      <c r="B49" s="68"/>
      <c r="G49" s="44">
        <v>10</v>
      </c>
    </row>
    <row r="50" spans="1:7" ht="3.95" customHeight="1" x14ac:dyDescent="0.2"/>
    <row r="51" spans="1:7" ht="12.75" customHeight="1" x14ac:dyDescent="0.2">
      <c r="A51" s="38" t="s">
        <v>631</v>
      </c>
      <c r="C51" s="38"/>
      <c r="D51" s="38"/>
      <c r="E51" s="38"/>
    </row>
    <row r="52" spans="1:7" ht="3.95" customHeight="1" x14ac:dyDescent="0.2">
      <c r="B52" s="3"/>
      <c r="C52" s="25"/>
      <c r="D52" s="25"/>
      <c r="E52" s="25"/>
      <c r="F52" s="25"/>
    </row>
    <row r="53" spans="1:7" s="43" customFormat="1" ht="12.75" customHeight="1" x14ac:dyDescent="0.2">
      <c r="A53" s="38" t="s">
        <v>2</v>
      </c>
      <c r="E53" s="64"/>
      <c r="F53" s="64"/>
      <c r="G53" s="46">
        <v>2</v>
      </c>
    </row>
    <row r="54" spans="1:7" s="43" customFormat="1" ht="3.95" customHeight="1" x14ac:dyDescent="0.2">
      <c r="G54" s="46"/>
    </row>
    <row r="55" spans="1:7" ht="12.75" customHeight="1" x14ac:dyDescent="0.2"/>
    <row r="56" spans="1:7" s="43" customFormat="1" ht="3.95" customHeight="1" x14ac:dyDescent="0.2">
      <c r="G56" s="46"/>
    </row>
    <row r="57" spans="1:7" ht="12.75" customHeight="1" x14ac:dyDescent="0.2">
      <c r="A57" s="38" t="s">
        <v>596</v>
      </c>
      <c r="C57" s="61"/>
      <c r="D57" s="6"/>
      <c r="E57" s="6"/>
    </row>
    <row r="58" spans="1:7" ht="3.95" customHeight="1" x14ac:dyDescent="0.2"/>
    <row r="59" spans="1:7" s="41" customFormat="1" ht="15" customHeight="1" x14ac:dyDescent="0.25">
      <c r="A59" s="39" t="s">
        <v>636</v>
      </c>
      <c r="B59" s="39"/>
      <c r="C59" s="40"/>
      <c r="D59" s="40"/>
      <c r="E59" s="40"/>
      <c r="F59" s="39"/>
      <c r="G59" s="45"/>
    </row>
    <row r="60" spans="1:7" ht="3.95" customHeight="1" x14ac:dyDescent="0.2"/>
    <row r="61" spans="1:7" x14ac:dyDescent="0.2">
      <c r="A61" s="38" t="s">
        <v>15</v>
      </c>
      <c r="C61" s="38"/>
      <c r="D61" s="38"/>
      <c r="E61" s="38"/>
      <c r="G61" s="44">
        <v>2</v>
      </c>
    </row>
    <row r="62" spans="1:7" ht="3.95" customHeight="1" x14ac:dyDescent="0.2"/>
    <row r="63" spans="1:7" x14ac:dyDescent="0.2">
      <c r="A63" s="38" t="s">
        <v>618</v>
      </c>
      <c r="B63" s="3"/>
      <c r="C63" s="23"/>
      <c r="D63" s="23"/>
      <c r="E63" s="23"/>
      <c r="F63" s="24"/>
    </row>
    <row r="64" spans="1:7" ht="3.95" customHeight="1" x14ac:dyDescent="0.2"/>
    <row r="65" spans="1:7" x14ac:dyDescent="0.2">
      <c r="A65" s="38" t="s">
        <v>16</v>
      </c>
      <c r="C65" s="64"/>
      <c r="D65" s="64"/>
      <c r="E65" s="64"/>
      <c r="F65" s="64"/>
    </row>
    <row r="66" spans="1:7" x14ac:dyDescent="0.2">
      <c r="A66" s="38" t="s">
        <v>17</v>
      </c>
      <c r="C66" s="65" t="s">
        <v>595</v>
      </c>
      <c r="D66" s="65"/>
      <c r="E66" s="65"/>
      <c r="F66" s="65"/>
    </row>
    <row r="67" spans="1:7" ht="3.95" customHeight="1" x14ac:dyDescent="0.2"/>
    <row r="68" spans="1:7" ht="12.6" customHeight="1" x14ac:dyDescent="0.2">
      <c r="A68" s="47" t="s">
        <v>639</v>
      </c>
      <c r="E68" s="66"/>
      <c r="F68" s="66"/>
      <c r="G68" s="44">
        <v>1</v>
      </c>
    </row>
    <row r="69" spans="1:7" x14ac:dyDescent="0.2"/>
    <row r="70" spans="1:7" s="41" customFormat="1" ht="15" customHeight="1" x14ac:dyDescent="0.25">
      <c r="A70" s="39" t="s">
        <v>635</v>
      </c>
      <c r="B70" s="39"/>
      <c r="C70" s="40"/>
      <c r="D70" s="40"/>
      <c r="E70" s="40"/>
      <c r="F70" s="39"/>
      <c r="G70" s="45"/>
    </row>
    <row r="71" spans="1:7" ht="3.95" customHeight="1" x14ac:dyDescent="0.2"/>
    <row r="72" spans="1:7" x14ac:dyDescent="0.2">
      <c r="A72" s="38" t="s">
        <v>598</v>
      </c>
      <c r="B72" s="38" t="s">
        <v>12</v>
      </c>
      <c r="C72" s="21">
        <v>5100</v>
      </c>
      <c r="D72" s="6"/>
      <c r="E72" s="38" t="s">
        <v>605</v>
      </c>
    </row>
    <row r="73" spans="1:7" ht="13.9" customHeight="1" x14ac:dyDescent="0.2">
      <c r="B73" s="38" t="s">
        <v>13</v>
      </c>
      <c r="C73" s="21"/>
      <c r="D73" s="6"/>
      <c r="E73" s="38" t="s">
        <v>606</v>
      </c>
    </row>
    <row r="74" spans="1:7" x14ac:dyDescent="0.2">
      <c r="B74" s="38" t="s">
        <v>14</v>
      </c>
      <c r="C74" s="21"/>
      <c r="D74" s="6"/>
      <c r="E74" s="38" t="s">
        <v>605</v>
      </c>
    </row>
    <row r="75" spans="1:7" s="43" customFormat="1" ht="3.95" customHeight="1" x14ac:dyDescent="0.2">
      <c r="G75" s="46"/>
    </row>
    <row r="76" spans="1:7" s="22" customFormat="1" ht="15" customHeight="1" x14ac:dyDescent="0.2">
      <c r="A76" s="26" t="s">
        <v>612</v>
      </c>
      <c r="G76" s="30"/>
    </row>
    <row r="77" spans="1:7" ht="3.95" customHeight="1" x14ac:dyDescent="0.2">
      <c r="A77" s="51"/>
      <c r="B77" s="51"/>
      <c r="C77" s="52"/>
      <c r="D77" s="52"/>
      <c r="E77" s="52"/>
      <c r="F77" s="51"/>
    </row>
    <row r="78" spans="1:7" x14ac:dyDescent="0.2">
      <c r="A78" s="57" t="s">
        <v>0</v>
      </c>
      <c r="B78" s="55"/>
      <c r="C78" s="56"/>
      <c r="D78" s="56"/>
      <c r="E78" s="56"/>
      <c r="F78" s="55"/>
    </row>
    <row r="79" spans="1:7" x14ac:dyDescent="0.2">
      <c r="A79" s="60" t="str">
        <f>IF($G47=FALSE,"",IF(AND(C4&lt;10000,C4&gt;0),"0"&amp;$C$4&amp;$C$29,$C$4&amp;$C$29))</f>
        <v/>
      </c>
      <c r="B79" s="55"/>
      <c r="C79" s="56"/>
      <c r="D79" s="56"/>
      <c r="E79" s="56"/>
      <c r="F79" s="55"/>
    </row>
    <row r="80" spans="1:7" x14ac:dyDescent="0.2">
      <c r="A80" s="57" t="s">
        <v>597</v>
      </c>
      <c r="B80" s="55"/>
      <c r="C80" s="56"/>
      <c r="D80" s="56"/>
      <c r="E80" s="56"/>
      <c r="F80" s="55"/>
    </row>
    <row r="81" spans="1:6" x14ac:dyDescent="0.2">
      <c r="A81" s="60" t="str">
        <f>IF($G47=FALSE,"",TEXT($C$6&amp;", "&amp;$C$7&amp;", "&amp;$E$29,))</f>
        <v/>
      </c>
      <c r="B81" s="55"/>
      <c r="C81" s="56"/>
      <c r="D81" s="56"/>
      <c r="E81" s="56"/>
      <c r="F81" s="55"/>
    </row>
    <row r="82" spans="1:6" hidden="1" x14ac:dyDescent="0.2"/>
    <row r="83" spans="1:6" hidden="1" x14ac:dyDescent="0.2"/>
    <row r="84" spans="1:6" hidden="1" x14ac:dyDescent="0.2"/>
    <row r="85" spans="1:6" hidden="1" x14ac:dyDescent="0.2"/>
    <row r="86" spans="1:6" hidden="1" x14ac:dyDescent="0.2"/>
    <row r="87" spans="1:6" hidden="1" x14ac:dyDescent="0.2"/>
    <row r="88" spans="1:6" hidden="1" x14ac:dyDescent="0.2"/>
    <row r="89" spans="1:6" hidden="1" x14ac:dyDescent="0.2"/>
    <row r="90" spans="1:6" hidden="1" x14ac:dyDescent="0.2"/>
    <row r="91" spans="1:6" hidden="1" x14ac:dyDescent="0.2"/>
    <row r="92" spans="1:6" hidden="1" x14ac:dyDescent="0.2"/>
    <row r="93" spans="1:6" hidden="1" x14ac:dyDescent="0.2"/>
    <row r="94" spans="1:6" hidden="1" x14ac:dyDescent="0.2"/>
    <row r="95" spans="1:6" hidden="1" x14ac:dyDescent="0.2"/>
    <row r="96" spans="1: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</sheetData>
  <sheetProtection password="CF77" sheet="1" objects="1" scenarios="1" selectLockedCells="1"/>
  <mergeCells count="27">
    <mergeCell ref="C21:F21"/>
    <mergeCell ref="C3:F3"/>
    <mergeCell ref="C4:F4"/>
    <mergeCell ref="C5:F5"/>
    <mergeCell ref="C6:F6"/>
    <mergeCell ref="C7:F7"/>
    <mergeCell ref="C8:F8"/>
    <mergeCell ref="C14:F14"/>
    <mergeCell ref="C15:F15"/>
    <mergeCell ref="C16:F16"/>
    <mergeCell ref="C17:F17"/>
    <mergeCell ref="C18:F18"/>
    <mergeCell ref="A49:B49"/>
    <mergeCell ref="E53:F53"/>
    <mergeCell ref="C22:F22"/>
    <mergeCell ref="C23:F23"/>
    <mergeCell ref="C24:F24"/>
    <mergeCell ref="C25:F25"/>
    <mergeCell ref="E29:F29"/>
    <mergeCell ref="C31:F31"/>
    <mergeCell ref="C65:F65"/>
    <mergeCell ref="C66:F66"/>
    <mergeCell ref="E68:F68"/>
    <mergeCell ref="C33:F33"/>
    <mergeCell ref="C35:F35"/>
    <mergeCell ref="E37:F37"/>
    <mergeCell ref="C39:F39"/>
  </mergeCells>
  <conditionalFormatting sqref="B21:F25">
    <cfRule type="expression" dxfId="27" priority="4">
      <formula>$G$20=TRUE</formula>
    </cfRule>
  </conditionalFormatting>
  <conditionalFormatting sqref="A21:A22">
    <cfRule type="expression" dxfId="26" priority="3">
      <formula>$G$20=TRUE</formula>
    </cfRule>
  </conditionalFormatting>
  <conditionalFormatting sqref="F45">
    <cfRule type="expression" dxfId="25" priority="2">
      <formula>$G$45=TRUE</formula>
    </cfRule>
  </conditionalFormatting>
  <conditionalFormatting sqref="C45">
    <cfRule type="expression" dxfId="24" priority="1">
      <formula>$G$45=TRUE</formula>
    </cfRule>
  </conditionalFormatting>
  <dataValidations count="8">
    <dataValidation type="textLength" allowBlank="1" showInputMessage="1" showErrorMessage="1" sqref="C7">
      <formula1>0</formula1>
      <formula2>50</formula2>
    </dataValidation>
    <dataValidation type="list" allowBlank="1" showInputMessage="1" showErrorMessage="1" sqref="E53">
      <formula1>RG_Ausloesung</formula1>
    </dataValidation>
    <dataValidation type="whole" allowBlank="1" showInputMessage="1" showErrorMessage="1" sqref="C29">
      <formula1>0</formula1>
      <formula2>999</formula2>
    </dataValidation>
    <dataValidation type="list" allowBlank="1" showInputMessage="1" showErrorMessage="1" sqref="C66:F66">
      <formula1>NKTarifkat</formula1>
    </dataValidation>
    <dataValidation type="list" allowBlank="1" showInputMessage="1" showErrorMessage="1" sqref="C5:F5">
      <formula1>Organisationseinheit</formula1>
    </dataValidation>
    <dataValidation type="list" allowBlank="1" showInputMessage="1" showErrorMessage="1" sqref="C35:E35">
      <formula1>Branche</formula1>
    </dataValidation>
    <dataValidation type="list" allowBlank="1" showInputMessage="1" showErrorMessage="1" sqref="C31:E31">
      <formula1>Bereich</formula1>
    </dataValidation>
    <dataValidation type="list" allowBlank="1" showInputMessage="1" showErrorMessage="1" sqref="C33:E33">
      <formula1>Gebiet</formula1>
    </dataValidation>
  </dataValidations>
  <pageMargins left="0.74803149606299213" right="0.6692913385826772" top="0.74803149606299213" bottom="0.43307086614173229" header="0.31496062992125984" footer="0.27559055118110237"/>
  <pageSetup paperSize="9" scale="99" orientation="portrait" r:id="rId1"/>
  <headerFooter>
    <oddHeader>&amp;R&amp;G</oddHeader>
    <oddFooter>&amp;R&amp;"Arial,Fett"&amp;9 324.135.FO / V 3.0 / &amp;"Arial,Standard"&amp;8Gültig ab: 01.07.2018 / Seite 1 (1)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5" name="Check Box 1">
              <controlPr locked="0" defaultSize="0" autoFill="0" autoLine="0" autoPict="0">
                <anchor moveWithCells="1">
                  <from>
                    <xdr:col>1</xdr:col>
                    <xdr:colOff>1171575</xdr:colOff>
                    <xdr:row>42</xdr:row>
                    <xdr:rowOff>152400</xdr:rowOff>
                  </from>
                  <to>
                    <xdr:col>2</xdr:col>
                    <xdr:colOff>323850</xdr:colOff>
                    <xdr:row>44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6" name="Check Box 2">
              <controlPr defaultSize="0" autoFill="0" autoLine="0" autoPict="0">
                <anchor moveWithCells="1">
                  <from>
                    <xdr:col>1</xdr:col>
                    <xdr:colOff>1171575</xdr:colOff>
                    <xdr:row>44</xdr:row>
                    <xdr:rowOff>104775</xdr:rowOff>
                  </from>
                  <to>
                    <xdr:col>2</xdr:col>
                    <xdr:colOff>304800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7" name="Check Box 3">
              <controlPr defaultSize="0" autoFill="0" autoLine="0" autoPict="0">
                <anchor moveWithCells="1">
                  <from>
                    <xdr:col>1</xdr:col>
                    <xdr:colOff>1171575</xdr:colOff>
                    <xdr:row>41</xdr:row>
                    <xdr:rowOff>19050</xdr:rowOff>
                  </from>
                  <to>
                    <xdr:col>2</xdr:col>
                    <xdr:colOff>323850</xdr:colOff>
                    <xdr:row>42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8" name="Check Box 4">
              <controlPr defaultSize="0" autoFill="0" autoLine="0" autoPict="0">
                <anchor moveWithCells="1">
                  <from>
                    <xdr:col>1</xdr:col>
                    <xdr:colOff>1171575</xdr:colOff>
                    <xdr:row>61</xdr:row>
                    <xdr:rowOff>0</xdr:rowOff>
                  </from>
                  <to>
                    <xdr:col>2</xdr:col>
                    <xdr:colOff>723900</xdr:colOff>
                    <xdr:row>62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9" name="Check Box 5">
              <controlPr defaultSize="0" autoFill="0" autoLine="0" autoPict="0">
                <anchor moveWithCells="1">
                  <from>
                    <xdr:col>4</xdr:col>
                    <xdr:colOff>228600</xdr:colOff>
                    <xdr:row>60</xdr:row>
                    <xdr:rowOff>152400</xdr:rowOff>
                  </from>
                  <to>
                    <xdr:col>5</xdr:col>
                    <xdr:colOff>933450</xdr:colOff>
                    <xdr:row>62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10" name="Option Button 6">
              <controlPr defaultSize="0" autoFill="0" autoLine="0" autoPict="0">
                <anchor moveWithCells="1">
                  <from>
                    <xdr:col>1</xdr:col>
                    <xdr:colOff>1171575</xdr:colOff>
                    <xdr:row>60</xdr:row>
                    <xdr:rowOff>0</xdr:rowOff>
                  </from>
                  <to>
                    <xdr:col>4</xdr:col>
                    <xdr:colOff>85725</xdr:colOff>
                    <xdr:row>60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r:id="rId11" name="Option Button 7">
              <controlPr defaultSize="0" autoFill="0" autoLine="0" autoPict="0">
                <anchor moveWithCells="1">
                  <from>
                    <xdr:col>4</xdr:col>
                    <xdr:colOff>228600</xdr:colOff>
                    <xdr:row>60</xdr:row>
                    <xdr:rowOff>0</xdr:rowOff>
                  </from>
                  <to>
                    <xdr:col>5</xdr:col>
                    <xdr:colOff>419100</xdr:colOff>
                    <xdr:row>60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r:id="rId12" name="Option Button 8">
              <controlPr defaultSize="0" autoFill="0" autoLine="0" autoPict="0">
                <anchor moveWithCells="1">
                  <from>
                    <xdr:col>1</xdr:col>
                    <xdr:colOff>1171575</xdr:colOff>
                    <xdr:row>51</xdr:row>
                    <xdr:rowOff>19050</xdr:rowOff>
                  </from>
                  <to>
                    <xdr:col>2</xdr:col>
                    <xdr:colOff>504825</xdr:colOff>
                    <xdr:row>52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7" r:id="rId13" name="Option Button 9">
              <controlPr defaultSize="0" autoFill="0" autoLine="0" autoPict="0">
                <anchor moveWithCells="1">
                  <from>
                    <xdr:col>1</xdr:col>
                    <xdr:colOff>1171575</xdr:colOff>
                    <xdr:row>52</xdr:row>
                    <xdr:rowOff>161925</xdr:rowOff>
                  </from>
                  <to>
                    <xdr:col>2</xdr:col>
                    <xdr:colOff>752475</xdr:colOff>
                    <xdr:row>54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14" name="Rechnungsausl">
              <controlPr defaultSize="0" autoFill="0" autoPict="0">
                <anchor moveWithCells="1">
                  <from>
                    <xdr:col>1</xdr:col>
                    <xdr:colOff>1123950</xdr:colOff>
                    <xdr:row>50</xdr:row>
                    <xdr:rowOff>123825</xdr:rowOff>
                  </from>
                  <to>
                    <xdr:col>4</xdr:col>
                    <xdr:colOff>76200</xdr:colOff>
                    <xdr:row>54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9" r:id="rId15" name="Option Button 11">
              <controlPr defaultSize="0" autoFill="0" autoLine="0" autoPict="0">
                <anchor moveWithCells="1">
                  <from>
                    <xdr:col>1</xdr:col>
                    <xdr:colOff>1171575</xdr:colOff>
                    <xdr:row>39</xdr:row>
                    <xdr:rowOff>38100</xdr:rowOff>
                  </from>
                  <to>
                    <xdr:col>2</xdr:col>
                    <xdr:colOff>714375</xdr:colOff>
                    <xdr:row>40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16" name="Option Button 12">
              <controlPr defaultSize="0" autoFill="0" autoLine="0" autoPict="0">
                <anchor moveWithCells="1">
                  <from>
                    <xdr:col>4</xdr:col>
                    <xdr:colOff>228600</xdr:colOff>
                    <xdr:row>39</xdr:row>
                    <xdr:rowOff>38100</xdr:rowOff>
                  </from>
                  <to>
                    <xdr:col>5</xdr:col>
                    <xdr:colOff>180975</xdr:colOff>
                    <xdr:row>40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17" name="Option Button 13">
              <controlPr defaultSize="0" autoFill="0" autoLine="0" autoPict="0">
                <anchor moveWithCells="1">
                  <from>
                    <xdr:col>5</xdr:col>
                    <xdr:colOff>581025</xdr:colOff>
                    <xdr:row>39</xdr:row>
                    <xdr:rowOff>38100</xdr:rowOff>
                  </from>
                  <to>
                    <xdr:col>5</xdr:col>
                    <xdr:colOff>1295400</xdr:colOff>
                    <xdr:row>40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2" r:id="rId18" name="Group Box 14">
              <controlPr defaultSize="0" autoFill="0" autoPict="0">
                <anchor moveWithCells="1">
                  <from>
                    <xdr:col>1</xdr:col>
                    <xdr:colOff>1123950</xdr:colOff>
                    <xdr:row>59</xdr:row>
                    <xdr:rowOff>9525</xdr:rowOff>
                  </from>
                  <to>
                    <xdr:col>5</xdr:col>
                    <xdr:colOff>1495425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3" r:id="rId19" name="Versicherung">
              <controlPr defaultSize="0" autoFill="0" autoPict="0" macro="[0]!Gruppenfeld140_Klicken">
                <anchor moveWithCells="1">
                  <from>
                    <xdr:col>1</xdr:col>
                    <xdr:colOff>1123950</xdr:colOff>
                    <xdr:row>39</xdr:row>
                    <xdr:rowOff>9525</xdr:rowOff>
                  </from>
                  <to>
                    <xdr:col>5</xdr:col>
                    <xdr:colOff>1495425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4" r:id="rId20" name="Check Box 16">
              <controlPr defaultSize="0" autoFill="0" autoLine="0" autoPict="0">
                <anchor moveWithCells="1">
                  <from>
                    <xdr:col>1</xdr:col>
                    <xdr:colOff>1171575</xdr:colOff>
                    <xdr:row>47</xdr:row>
                    <xdr:rowOff>0</xdr:rowOff>
                  </from>
                  <to>
                    <xdr:col>2</xdr:col>
                    <xdr:colOff>333375</xdr:colOff>
                    <xdr:row>48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21" name="Check Box 17">
              <controlPr defaultSize="0" autoFill="0" autoLine="0" autoPict="0">
                <anchor moveWithCells="1">
                  <from>
                    <xdr:col>1</xdr:col>
                    <xdr:colOff>1171575</xdr:colOff>
                    <xdr:row>48</xdr:row>
                    <xdr:rowOff>295275</xdr:rowOff>
                  </from>
                  <to>
                    <xdr:col>2</xdr:col>
                    <xdr:colOff>323850</xdr:colOff>
                    <xdr:row>50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6" r:id="rId22" name="Check Box 18">
              <controlPr defaultSize="0" autoFill="0" autoLine="0" autoPict="0">
                <anchor moveWithCells="1">
                  <from>
                    <xdr:col>1</xdr:col>
                    <xdr:colOff>1171575</xdr:colOff>
                    <xdr:row>65</xdr:row>
                    <xdr:rowOff>142875</xdr:rowOff>
                  </from>
                  <to>
                    <xdr:col>2</xdr:col>
                    <xdr:colOff>533400</xdr:colOff>
                    <xdr:row>67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7" r:id="rId23" name="Check Box 19">
              <controlPr defaultSize="0" autoFill="0" autoLine="0" autoPict="0" altText="">
                <anchor moveWithCells="1">
                  <from>
                    <xdr:col>1</xdr:col>
                    <xdr:colOff>1171575</xdr:colOff>
                    <xdr:row>17</xdr:row>
                    <xdr:rowOff>142875</xdr:rowOff>
                  </from>
                  <to>
                    <xdr:col>2</xdr:col>
                    <xdr:colOff>276225</xdr:colOff>
                    <xdr:row>19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180"/>
  <sheetViews>
    <sheetView showGridLines="0" zoomScale="115" zoomScaleNormal="115" workbookViewId="0">
      <selection activeCell="C5" sqref="C5:F5"/>
    </sheetView>
  </sheetViews>
  <sheetFormatPr baseColWidth="10" defaultColWidth="0" defaultRowHeight="12.75" customHeight="1" zeroHeight="1" x14ac:dyDescent="0.2"/>
  <cols>
    <col min="1" max="1" width="19.5703125" style="38" customWidth="1"/>
    <col min="2" max="2" width="18" style="38" customWidth="1"/>
    <col min="3" max="3" width="11.42578125" style="42" customWidth="1"/>
    <col min="4" max="4" width="1.7109375" style="42" customWidth="1"/>
    <col min="5" max="5" width="11.42578125" style="42" customWidth="1"/>
    <col min="6" max="6" width="25.28515625" style="38" customWidth="1"/>
    <col min="7" max="7" width="11.42578125" style="44" hidden="1" customWidth="1"/>
    <col min="8" max="16384" width="11.42578125" style="38" hidden="1"/>
  </cols>
  <sheetData>
    <row r="1" spans="1:7" ht="21.95" customHeight="1" x14ac:dyDescent="0.2">
      <c r="A1" s="7" t="s">
        <v>9</v>
      </c>
      <c r="B1" s="8"/>
      <c r="C1" s="9"/>
      <c r="D1" s="9"/>
      <c r="E1" s="9"/>
      <c r="F1" s="8"/>
    </row>
    <row r="2" spans="1:7" s="41" customFormat="1" ht="15" customHeight="1" x14ac:dyDescent="0.25">
      <c r="A2" s="39" t="s">
        <v>638</v>
      </c>
      <c r="B2" s="39"/>
      <c r="C2" s="40"/>
      <c r="D2" s="40"/>
      <c r="E2" s="40"/>
      <c r="F2" s="39"/>
      <c r="G2" s="45"/>
    </row>
    <row r="3" spans="1:7" s="15" customFormat="1" ht="32.25" customHeight="1" x14ac:dyDescent="0.2">
      <c r="A3" s="14" t="s">
        <v>607</v>
      </c>
      <c r="B3" s="14"/>
      <c r="C3" s="70" t="str">
        <f>IF(C4="","BS.N._____. "&amp;C6&amp;", "&amp;C7&amp;", "&amp;C8,IF(AND(C4&lt;10000,C4&gt;0),"BS.N.0"&amp;TEXT(C4,0)&amp;"."&amp;C6&amp;", "&amp;C7&amp;", "&amp;C8,"BS.N."&amp;TEXT(C4,0)&amp;". "&amp;C6&amp;", "&amp;C7&amp;", "&amp;C8))</f>
        <v>BS.N.09879.TBA, Kanalisation Thannerstrasse, Basel</v>
      </c>
      <c r="D3" s="70"/>
      <c r="E3" s="70"/>
      <c r="F3" s="70"/>
      <c r="G3" s="28"/>
    </row>
    <row r="4" spans="1:7" ht="12.75" customHeight="1" x14ac:dyDescent="0.2">
      <c r="A4" s="16" t="s">
        <v>604</v>
      </c>
      <c r="B4" s="16"/>
      <c r="C4" s="71">
        <v>9879</v>
      </c>
      <c r="D4" s="71"/>
      <c r="E4" s="71"/>
      <c r="F4" s="72"/>
    </row>
    <row r="5" spans="1:7" s="15" customFormat="1" ht="12.75" customHeight="1" x14ac:dyDescent="0.2">
      <c r="A5" s="38" t="s">
        <v>619</v>
      </c>
      <c r="B5" s="38"/>
      <c r="C5" s="65" t="s">
        <v>645</v>
      </c>
      <c r="D5" s="65"/>
      <c r="E5" s="65"/>
      <c r="F5" s="65"/>
      <c r="G5" s="28"/>
    </row>
    <row r="6" spans="1:7" ht="12.75" customHeight="1" x14ac:dyDescent="0.2">
      <c r="A6" s="16" t="s">
        <v>8</v>
      </c>
      <c r="B6" s="16"/>
      <c r="C6" s="65" t="s">
        <v>646</v>
      </c>
      <c r="D6" s="65"/>
      <c r="E6" s="65"/>
      <c r="F6" s="65"/>
    </row>
    <row r="7" spans="1:7" s="15" customFormat="1" ht="12.75" customHeight="1" x14ac:dyDescent="0.2">
      <c r="A7" s="16" t="s">
        <v>633</v>
      </c>
      <c r="B7" s="31" t="s">
        <v>627</v>
      </c>
      <c r="C7" s="64" t="s">
        <v>647</v>
      </c>
      <c r="D7" s="64"/>
      <c r="E7" s="64"/>
      <c r="F7" s="64"/>
      <c r="G7" s="28"/>
    </row>
    <row r="8" spans="1:7" ht="12.75" customHeight="1" x14ac:dyDescent="0.2">
      <c r="A8" s="16" t="s">
        <v>7</v>
      </c>
      <c r="B8" s="16"/>
      <c r="C8" s="64" t="s">
        <v>303</v>
      </c>
      <c r="D8" s="64"/>
      <c r="E8" s="64"/>
      <c r="F8" s="64"/>
    </row>
    <row r="9" spans="1:7" ht="3.95" customHeight="1" x14ac:dyDescent="0.2"/>
    <row r="10" spans="1:7" ht="12.75" customHeight="1" x14ac:dyDescent="0.2">
      <c r="A10" s="38" t="s">
        <v>640</v>
      </c>
      <c r="C10" s="48">
        <v>43282</v>
      </c>
      <c r="D10" s="54" t="s">
        <v>644</v>
      </c>
      <c r="E10" s="48">
        <v>43435</v>
      </c>
    </row>
    <row r="11" spans="1:7" s="43" customFormat="1" ht="3.95" customHeight="1" x14ac:dyDescent="0.2">
      <c r="D11" s="6"/>
      <c r="G11" s="46"/>
    </row>
    <row r="12" spans="1:7" ht="12.75" customHeight="1" x14ac:dyDescent="0.2">
      <c r="A12" s="38" t="s">
        <v>641</v>
      </c>
      <c r="C12" s="49" t="s">
        <v>652</v>
      </c>
      <c r="D12" s="54" t="s">
        <v>644</v>
      </c>
      <c r="E12" s="49" t="s">
        <v>653</v>
      </c>
    </row>
    <row r="13" spans="1:7" ht="3.95" customHeight="1" x14ac:dyDescent="0.2"/>
    <row r="14" spans="1:7" ht="12.75" customHeight="1" x14ac:dyDescent="0.2">
      <c r="A14" s="38" t="s">
        <v>584</v>
      </c>
      <c r="B14" s="38" t="s">
        <v>594</v>
      </c>
      <c r="C14" s="64" t="s">
        <v>648</v>
      </c>
      <c r="D14" s="64"/>
      <c r="E14" s="64"/>
      <c r="F14" s="64"/>
    </row>
    <row r="15" spans="1:7" ht="12.75" customHeight="1" x14ac:dyDescent="0.2">
      <c r="B15" s="38" t="s">
        <v>585</v>
      </c>
      <c r="C15" s="64" t="s">
        <v>649</v>
      </c>
      <c r="D15" s="64"/>
      <c r="E15" s="64"/>
      <c r="F15" s="64"/>
    </row>
    <row r="16" spans="1:7" ht="12.75" customHeight="1" x14ac:dyDescent="0.2">
      <c r="B16" s="38" t="s">
        <v>4</v>
      </c>
      <c r="C16" s="64" t="s">
        <v>650</v>
      </c>
      <c r="D16" s="64"/>
      <c r="E16" s="64"/>
      <c r="F16" s="64"/>
    </row>
    <row r="17" spans="1:7" ht="12.75" customHeight="1" x14ac:dyDescent="0.2">
      <c r="B17" s="38" t="s">
        <v>5</v>
      </c>
      <c r="C17" s="64"/>
      <c r="D17" s="64"/>
      <c r="E17" s="64"/>
      <c r="F17" s="64"/>
    </row>
    <row r="18" spans="1:7" ht="12.75" customHeight="1" x14ac:dyDescent="0.2">
      <c r="B18" s="38" t="s">
        <v>6</v>
      </c>
      <c r="C18" s="64" t="s">
        <v>651</v>
      </c>
      <c r="D18" s="64"/>
      <c r="E18" s="64"/>
      <c r="F18" s="64"/>
    </row>
    <row r="19" spans="1:7" s="43" customFormat="1" ht="3.95" customHeight="1" x14ac:dyDescent="0.2">
      <c r="G19" s="46"/>
    </row>
    <row r="20" spans="1:7" x14ac:dyDescent="0.2">
      <c r="A20" s="38" t="s">
        <v>628</v>
      </c>
      <c r="G20" s="44" t="b">
        <v>1</v>
      </c>
    </row>
    <row r="21" spans="1:7" ht="12.75" customHeight="1" x14ac:dyDescent="0.2">
      <c r="A21" s="38" t="s">
        <v>621</v>
      </c>
      <c r="B21" s="38" t="s">
        <v>594</v>
      </c>
      <c r="C21" s="64"/>
      <c r="D21" s="64"/>
      <c r="E21" s="64"/>
      <c r="F21" s="64"/>
    </row>
    <row r="22" spans="1:7" ht="12.75" customHeight="1" x14ac:dyDescent="0.2">
      <c r="B22" s="38" t="s">
        <v>629</v>
      </c>
      <c r="C22" s="64"/>
      <c r="D22" s="64"/>
      <c r="E22" s="64"/>
      <c r="F22" s="64"/>
    </row>
    <row r="23" spans="1:7" ht="12.75" customHeight="1" x14ac:dyDescent="0.2">
      <c r="B23" s="38" t="s">
        <v>4</v>
      </c>
      <c r="C23" s="64"/>
      <c r="D23" s="64"/>
      <c r="E23" s="64"/>
      <c r="F23" s="64"/>
    </row>
    <row r="24" spans="1:7" ht="12.75" customHeight="1" x14ac:dyDescent="0.2">
      <c r="B24" s="38" t="s">
        <v>5</v>
      </c>
      <c r="C24" s="64"/>
      <c r="D24" s="64"/>
      <c r="E24" s="64"/>
      <c r="F24" s="64"/>
    </row>
    <row r="25" spans="1:7" ht="12.75" customHeight="1" x14ac:dyDescent="0.2">
      <c r="B25" s="38" t="s">
        <v>6</v>
      </c>
      <c r="C25" s="64"/>
      <c r="D25" s="64"/>
      <c r="E25" s="64"/>
      <c r="F25" s="64"/>
    </row>
    <row r="26" spans="1:7" ht="3.95" customHeight="1" x14ac:dyDescent="0.2"/>
    <row r="27" spans="1:7" s="41" customFormat="1" ht="15" customHeight="1" x14ac:dyDescent="0.25">
      <c r="A27" s="39" t="s">
        <v>634</v>
      </c>
      <c r="B27" s="39"/>
      <c r="C27" s="40"/>
      <c r="D27" s="40"/>
      <c r="E27" s="40"/>
      <c r="F27" s="39"/>
      <c r="G27" s="45"/>
    </row>
    <row r="28" spans="1:7" s="43" customFormat="1" ht="3.95" customHeight="1" x14ac:dyDescent="0.2">
      <c r="G28" s="46"/>
    </row>
    <row r="29" spans="1:7" ht="12.75" customHeight="1" x14ac:dyDescent="0.2">
      <c r="A29" s="17" t="s">
        <v>608</v>
      </c>
      <c r="B29" s="17"/>
      <c r="C29" s="62">
        <v>300</v>
      </c>
      <c r="D29" s="6"/>
      <c r="E29" s="69" t="s">
        <v>659</v>
      </c>
      <c r="F29" s="69"/>
    </row>
    <row r="30" spans="1:7" s="43" customFormat="1" ht="3.95" customHeight="1" x14ac:dyDescent="0.2">
      <c r="G30" s="46"/>
    </row>
    <row r="31" spans="1:7" ht="12.75" customHeight="1" x14ac:dyDescent="0.2">
      <c r="A31" s="38" t="s">
        <v>620</v>
      </c>
      <c r="C31" s="64" t="s">
        <v>655</v>
      </c>
      <c r="D31" s="64"/>
      <c r="E31" s="64"/>
      <c r="F31" s="64"/>
    </row>
    <row r="32" spans="1:7" s="43" customFormat="1" ht="3.95" customHeight="1" x14ac:dyDescent="0.2">
      <c r="G32" s="46"/>
    </row>
    <row r="33" spans="1:7" ht="12.75" customHeight="1" x14ac:dyDescent="0.2">
      <c r="A33" s="38" t="s">
        <v>10</v>
      </c>
      <c r="C33" s="64" t="s">
        <v>656</v>
      </c>
      <c r="D33" s="64"/>
      <c r="E33" s="64"/>
      <c r="F33" s="64"/>
    </row>
    <row r="34" spans="1:7" s="43" customFormat="1" ht="3.95" customHeight="1" x14ac:dyDescent="0.2">
      <c r="G34" s="46"/>
    </row>
    <row r="35" spans="1:7" ht="12.75" customHeight="1" x14ac:dyDescent="0.2">
      <c r="A35" s="38" t="s">
        <v>11</v>
      </c>
      <c r="C35" s="64" t="s">
        <v>657</v>
      </c>
      <c r="D35" s="64"/>
      <c r="E35" s="64"/>
      <c r="F35" s="64"/>
    </row>
    <row r="36" spans="1:7" ht="3.95" customHeight="1" x14ac:dyDescent="0.2"/>
    <row r="37" spans="1:7" s="43" customFormat="1" ht="12.75" customHeight="1" x14ac:dyDescent="0.2">
      <c r="A37" s="38" t="s">
        <v>642</v>
      </c>
      <c r="B37" s="38"/>
      <c r="C37" s="63"/>
      <c r="D37" s="54" t="s">
        <v>644</v>
      </c>
      <c r="E37" s="67"/>
      <c r="F37" s="67"/>
      <c r="G37" s="46"/>
    </row>
    <row r="38" spans="1:7" ht="3.95" customHeight="1" x14ac:dyDescent="0.2"/>
    <row r="39" spans="1:7" ht="12.75" customHeight="1" x14ac:dyDescent="0.2">
      <c r="A39" s="38" t="s">
        <v>637</v>
      </c>
      <c r="C39" s="64" t="s">
        <v>649</v>
      </c>
      <c r="D39" s="64"/>
      <c r="E39" s="64"/>
      <c r="F39" s="64"/>
    </row>
    <row r="40" spans="1:7" ht="3.95" customHeight="1" x14ac:dyDescent="0.2"/>
    <row r="41" spans="1:7" ht="12.75" customHeight="1" x14ac:dyDescent="0.2">
      <c r="A41" s="38" t="s">
        <v>3</v>
      </c>
      <c r="G41" s="44">
        <v>1</v>
      </c>
    </row>
    <row r="42" spans="1:7" ht="3.95" customHeight="1" x14ac:dyDescent="0.2"/>
    <row r="43" spans="1:7" ht="12.75" customHeight="1" x14ac:dyDescent="0.2">
      <c r="A43" s="38" t="s">
        <v>632</v>
      </c>
      <c r="F43" s="50"/>
      <c r="G43" s="44" t="b">
        <v>0</v>
      </c>
    </row>
    <row r="44" spans="1:7" ht="3.95" customHeight="1" x14ac:dyDescent="0.2"/>
    <row r="45" spans="1:7" ht="12.75" customHeight="1" x14ac:dyDescent="0.2">
      <c r="A45" s="38" t="s">
        <v>0</v>
      </c>
      <c r="C45" s="53" t="s">
        <v>1</v>
      </c>
      <c r="F45" s="46"/>
      <c r="G45" s="44" t="b">
        <v>0</v>
      </c>
    </row>
    <row r="46" spans="1:7" ht="3.95" customHeight="1" x14ac:dyDescent="0.2"/>
    <row r="47" spans="1:7" ht="12.75" customHeight="1" x14ac:dyDescent="0.2">
      <c r="A47" s="38" t="s">
        <v>597</v>
      </c>
      <c r="F47" s="50"/>
      <c r="G47" s="44" t="b">
        <v>0</v>
      </c>
    </row>
    <row r="48" spans="1:7" ht="3.95" customHeight="1" x14ac:dyDescent="0.2"/>
    <row r="49" spans="1:7" ht="24" customHeight="1" x14ac:dyDescent="0.2">
      <c r="A49" s="68" t="s">
        <v>643</v>
      </c>
      <c r="B49" s="68"/>
      <c r="G49" s="44">
        <v>10</v>
      </c>
    </row>
    <row r="50" spans="1:7" ht="3.95" customHeight="1" x14ac:dyDescent="0.2"/>
    <row r="51" spans="1:7" ht="12.75" customHeight="1" x14ac:dyDescent="0.2">
      <c r="A51" s="38" t="s">
        <v>631</v>
      </c>
      <c r="C51" s="38"/>
      <c r="D51" s="38"/>
      <c r="E51" s="38"/>
    </row>
    <row r="52" spans="1:7" ht="3.95" customHeight="1" x14ac:dyDescent="0.2">
      <c r="B52" s="3"/>
      <c r="C52" s="25"/>
      <c r="D52" s="25"/>
      <c r="E52" s="25"/>
      <c r="F52" s="25"/>
    </row>
    <row r="53" spans="1:7" s="43" customFormat="1" ht="12.75" customHeight="1" x14ac:dyDescent="0.2">
      <c r="A53" s="38" t="s">
        <v>2</v>
      </c>
      <c r="E53" s="64"/>
      <c r="F53" s="64"/>
      <c r="G53" s="46">
        <v>2</v>
      </c>
    </row>
    <row r="54" spans="1:7" s="43" customFormat="1" ht="3.95" customHeight="1" x14ac:dyDescent="0.2">
      <c r="G54" s="46"/>
    </row>
    <row r="55" spans="1:7" ht="12.75" customHeight="1" x14ac:dyDescent="0.2"/>
    <row r="56" spans="1:7" s="43" customFormat="1" ht="3.95" customHeight="1" x14ac:dyDescent="0.2">
      <c r="G56" s="46"/>
    </row>
    <row r="57" spans="1:7" ht="12.75" customHeight="1" x14ac:dyDescent="0.2">
      <c r="A57" s="38" t="s">
        <v>596</v>
      </c>
      <c r="C57" s="61"/>
      <c r="D57" s="6"/>
      <c r="E57" s="6"/>
    </row>
    <row r="58" spans="1:7" ht="3.95" customHeight="1" x14ac:dyDescent="0.2"/>
    <row r="59" spans="1:7" s="41" customFormat="1" ht="15" customHeight="1" x14ac:dyDescent="0.25">
      <c r="A59" s="39" t="s">
        <v>636</v>
      </c>
      <c r="B59" s="39"/>
      <c r="C59" s="40"/>
      <c r="D59" s="40"/>
      <c r="E59" s="40"/>
      <c r="F59" s="39"/>
      <c r="G59" s="45"/>
    </row>
    <row r="60" spans="1:7" ht="3.95" customHeight="1" x14ac:dyDescent="0.2"/>
    <row r="61" spans="1:7" x14ac:dyDescent="0.2">
      <c r="A61" s="38" t="s">
        <v>15</v>
      </c>
      <c r="C61" s="38"/>
      <c r="D61" s="38"/>
      <c r="E61" s="38"/>
      <c r="G61" s="44">
        <v>2</v>
      </c>
    </row>
    <row r="62" spans="1:7" ht="3.95" customHeight="1" x14ac:dyDescent="0.2"/>
    <row r="63" spans="1:7" x14ac:dyDescent="0.2">
      <c r="A63" s="38" t="s">
        <v>618</v>
      </c>
      <c r="B63" s="3"/>
      <c r="C63" s="23"/>
      <c r="D63" s="23"/>
      <c r="E63" s="23"/>
      <c r="F63" s="24"/>
    </row>
    <row r="64" spans="1:7" ht="3.95" customHeight="1" x14ac:dyDescent="0.2"/>
    <row r="65" spans="1:7" x14ac:dyDescent="0.2">
      <c r="A65" s="38" t="s">
        <v>16</v>
      </c>
      <c r="C65" s="64"/>
      <c r="D65" s="64"/>
      <c r="E65" s="64"/>
      <c r="F65" s="64"/>
    </row>
    <row r="66" spans="1:7" x14ac:dyDescent="0.2">
      <c r="A66" s="38" t="s">
        <v>17</v>
      </c>
      <c r="C66" s="65" t="s">
        <v>595</v>
      </c>
      <c r="D66" s="65"/>
      <c r="E66" s="65"/>
      <c r="F66" s="65"/>
    </row>
    <row r="67" spans="1:7" ht="3.95" customHeight="1" x14ac:dyDescent="0.2"/>
    <row r="68" spans="1:7" ht="12.6" customHeight="1" x14ac:dyDescent="0.2">
      <c r="A68" s="47" t="s">
        <v>639</v>
      </c>
      <c r="E68" s="66"/>
      <c r="F68" s="66"/>
      <c r="G68" s="44">
        <v>1</v>
      </c>
    </row>
    <row r="69" spans="1:7" x14ac:dyDescent="0.2"/>
    <row r="70" spans="1:7" s="41" customFormat="1" ht="15" customHeight="1" x14ac:dyDescent="0.25">
      <c r="A70" s="39" t="s">
        <v>635</v>
      </c>
      <c r="B70" s="39"/>
      <c r="C70" s="40"/>
      <c r="D70" s="40"/>
      <c r="E70" s="40"/>
      <c r="F70" s="39"/>
      <c r="G70" s="45"/>
    </row>
    <row r="71" spans="1:7" ht="3.95" customHeight="1" x14ac:dyDescent="0.2"/>
    <row r="72" spans="1:7" x14ac:dyDescent="0.2">
      <c r="A72" s="38" t="s">
        <v>598</v>
      </c>
      <c r="B72" s="38" t="s">
        <v>12</v>
      </c>
      <c r="C72" s="21">
        <v>11750</v>
      </c>
      <c r="D72" s="6"/>
      <c r="E72" s="38" t="s">
        <v>605</v>
      </c>
    </row>
    <row r="73" spans="1:7" ht="13.9" customHeight="1" x14ac:dyDescent="0.2">
      <c r="B73" s="38" t="s">
        <v>13</v>
      </c>
      <c r="C73" s="21"/>
      <c r="D73" s="6"/>
      <c r="E73" s="38" t="s">
        <v>606</v>
      </c>
    </row>
    <row r="74" spans="1:7" x14ac:dyDescent="0.2">
      <c r="B74" s="38" t="s">
        <v>14</v>
      </c>
      <c r="C74" s="21"/>
      <c r="D74" s="6"/>
      <c r="E74" s="38" t="s">
        <v>605</v>
      </c>
    </row>
    <row r="75" spans="1:7" s="43" customFormat="1" ht="3.95" customHeight="1" x14ac:dyDescent="0.2">
      <c r="G75" s="46"/>
    </row>
    <row r="76" spans="1:7" s="22" customFormat="1" ht="15" customHeight="1" x14ac:dyDescent="0.2">
      <c r="A76" s="26" t="s">
        <v>612</v>
      </c>
      <c r="G76" s="30"/>
    </row>
    <row r="77" spans="1:7" ht="3.95" customHeight="1" x14ac:dyDescent="0.2">
      <c r="A77" s="51"/>
      <c r="B77" s="51"/>
      <c r="C77" s="52"/>
      <c r="D77" s="52"/>
      <c r="E77" s="52"/>
      <c r="F77" s="51"/>
    </row>
    <row r="78" spans="1:7" x14ac:dyDescent="0.2">
      <c r="A78" s="57" t="s">
        <v>0</v>
      </c>
      <c r="B78" s="55"/>
      <c r="C78" s="56"/>
      <c r="D78" s="56"/>
      <c r="E78" s="56"/>
      <c r="F78" s="55"/>
    </row>
    <row r="79" spans="1:7" x14ac:dyDescent="0.2">
      <c r="A79" s="60" t="str">
        <f>IF($G47=FALSE,"",IF(AND(C4&lt;10000,C4&gt;0),"0"&amp;$C$4&amp;$C$29,$C$4&amp;$C$29))</f>
        <v/>
      </c>
      <c r="B79" s="55"/>
      <c r="C79" s="56"/>
      <c r="D79" s="56"/>
      <c r="E79" s="56"/>
      <c r="F79" s="55"/>
    </row>
    <row r="80" spans="1:7" x14ac:dyDescent="0.2">
      <c r="A80" s="57" t="s">
        <v>597</v>
      </c>
      <c r="B80" s="55"/>
      <c r="C80" s="56"/>
      <c r="D80" s="56"/>
      <c r="E80" s="56"/>
      <c r="F80" s="55"/>
    </row>
    <row r="81" spans="1:6" x14ac:dyDescent="0.2">
      <c r="A81" s="60" t="str">
        <f>IF($G47=FALSE,"",TEXT($C$6&amp;", "&amp;$C$7&amp;", "&amp;$E$29,))</f>
        <v/>
      </c>
      <c r="B81" s="55"/>
      <c r="C81" s="56"/>
      <c r="D81" s="56"/>
      <c r="E81" s="56"/>
      <c r="F81" s="55"/>
    </row>
    <row r="82" spans="1:6" hidden="1" x14ac:dyDescent="0.2"/>
    <row r="83" spans="1:6" hidden="1" x14ac:dyDescent="0.2"/>
    <row r="84" spans="1:6" hidden="1" x14ac:dyDescent="0.2"/>
    <row r="85" spans="1:6" hidden="1" x14ac:dyDescent="0.2"/>
    <row r="86" spans="1:6" hidden="1" x14ac:dyDescent="0.2"/>
    <row r="87" spans="1:6" hidden="1" x14ac:dyDescent="0.2"/>
    <row r="88" spans="1:6" hidden="1" x14ac:dyDescent="0.2"/>
    <row r="89" spans="1:6" hidden="1" x14ac:dyDescent="0.2"/>
    <row r="90" spans="1:6" hidden="1" x14ac:dyDescent="0.2"/>
    <row r="91" spans="1:6" hidden="1" x14ac:dyDescent="0.2"/>
    <row r="92" spans="1:6" hidden="1" x14ac:dyDescent="0.2"/>
    <row r="93" spans="1:6" hidden="1" x14ac:dyDescent="0.2"/>
    <row r="94" spans="1:6" hidden="1" x14ac:dyDescent="0.2"/>
    <row r="95" spans="1:6" hidden="1" x14ac:dyDescent="0.2"/>
    <row r="96" spans="1: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</sheetData>
  <sheetProtection password="CF77" sheet="1" objects="1" scenarios="1" selectLockedCells="1"/>
  <mergeCells count="27">
    <mergeCell ref="C21:F21"/>
    <mergeCell ref="C3:F3"/>
    <mergeCell ref="C4:F4"/>
    <mergeCell ref="C5:F5"/>
    <mergeCell ref="C6:F6"/>
    <mergeCell ref="C7:F7"/>
    <mergeCell ref="C8:F8"/>
    <mergeCell ref="C14:F14"/>
    <mergeCell ref="C15:F15"/>
    <mergeCell ref="C16:F16"/>
    <mergeCell ref="C17:F17"/>
    <mergeCell ref="C18:F18"/>
    <mergeCell ref="A49:B49"/>
    <mergeCell ref="E53:F53"/>
    <mergeCell ref="C22:F22"/>
    <mergeCell ref="C23:F23"/>
    <mergeCell ref="C24:F24"/>
    <mergeCell ref="C25:F25"/>
    <mergeCell ref="E29:F29"/>
    <mergeCell ref="C31:F31"/>
    <mergeCell ref="C65:F65"/>
    <mergeCell ref="C66:F66"/>
    <mergeCell ref="E68:F68"/>
    <mergeCell ref="C33:F33"/>
    <mergeCell ref="C35:F35"/>
    <mergeCell ref="E37:F37"/>
    <mergeCell ref="C39:F39"/>
  </mergeCells>
  <conditionalFormatting sqref="B21:F25">
    <cfRule type="expression" dxfId="23" priority="4">
      <formula>$G$20=TRUE</formula>
    </cfRule>
  </conditionalFormatting>
  <conditionalFormatting sqref="A21:A22">
    <cfRule type="expression" dxfId="22" priority="3">
      <formula>$G$20=TRUE</formula>
    </cfRule>
  </conditionalFormatting>
  <conditionalFormatting sqref="F45">
    <cfRule type="expression" dxfId="21" priority="2">
      <formula>$G$45=TRUE</formula>
    </cfRule>
  </conditionalFormatting>
  <conditionalFormatting sqref="C45">
    <cfRule type="expression" dxfId="20" priority="1">
      <formula>$G$45=TRUE</formula>
    </cfRule>
  </conditionalFormatting>
  <dataValidations count="8">
    <dataValidation type="list" allowBlank="1" showInputMessage="1" showErrorMessage="1" sqref="C33:E33">
      <formula1>Gebiet</formula1>
    </dataValidation>
    <dataValidation type="list" allowBlank="1" showInputMessage="1" showErrorMessage="1" sqref="C31:E31">
      <formula1>Bereich</formula1>
    </dataValidation>
    <dataValidation type="list" allowBlank="1" showInputMessage="1" showErrorMessage="1" sqref="C35:E35">
      <formula1>Branche</formula1>
    </dataValidation>
    <dataValidation type="list" allowBlank="1" showInputMessage="1" showErrorMessage="1" sqref="C5:F5">
      <formula1>Organisationseinheit</formula1>
    </dataValidation>
    <dataValidation type="list" allowBlank="1" showInputMessage="1" showErrorMessage="1" sqref="C66:F66">
      <formula1>NKTarifkat</formula1>
    </dataValidation>
    <dataValidation type="whole" allowBlank="1" showInputMessage="1" showErrorMessage="1" sqref="C29">
      <formula1>0</formula1>
      <formula2>999</formula2>
    </dataValidation>
    <dataValidation type="list" allowBlank="1" showInputMessage="1" showErrorMessage="1" sqref="E53">
      <formula1>RG_Ausloesung</formula1>
    </dataValidation>
    <dataValidation type="textLength" allowBlank="1" showInputMessage="1" showErrorMessage="1" sqref="C7">
      <formula1>0</formula1>
      <formula2>50</formula2>
    </dataValidation>
  </dataValidations>
  <pageMargins left="0.74803149606299213" right="0.6692913385826772" top="0.74803149606299213" bottom="0.43307086614173229" header="0.31496062992125984" footer="0.27559055118110237"/>
  <pageSetup paperSize="9" scale="99" orientation="portrait" r:id="rId1"/>
  <headerFooter>
    <oddHeader>&amp;R&amp;G</oddHeader>
    <oddFooter>&amp;R&amp;"Arial,Fett"&amp;9 324.135.FO / V 3.0 / &amp;"Arial,Standard"&amp;8Gültig ab: 01.07.2018 / Seite 1 (1)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5" name="Check Box 1">
              <controlPr locked="0" defaultSize="0" autoFill="0" autoLine="0" autoPict="0">
                <anchor moveWithCells="1">
                  <from>
                    <xdr:col>1</xdr:col>
                    <xdr:colOff>1171575</xdr:colOff>
                    <xdr:row>42</xdr:row>
                    <xdr:rowOff>152400</xdr:rowOff>
                  </from>
                  <to>
                    <xdr:col>2</xdr:col>
                    <xdr:colOff>323850</xdr:colOff>
                    <xdr:row>44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6" name="Check Box 2">
              <controlPr defaultSize="0" autoFill="0" autoLine="0" autoPict="0">
                <anchor moveWithCells="1">
                  <from>
                    <xdr:col>1</xdr:col>
                    <xdr:colOff>1171575</xdr:colOff>
                    <xdr:row>44</xdr:row>
                    <xdr:rowOff>104775</xdr:rowOff>
                  </from>
                  <to>
                    <xdr:col>2</xdr:col>
                    <xdr:colOff>304800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7" name="Check Box 3">
              <controlPr defaultSize="0" autoFill="0" autoLine="0" autoPict="0">
                <anchor moveWithCells="1">
                  <from>
                    <xdr:col>1</xdr:col>
                    <xdr:colOff>1171575</xdr:colOff>
                    <xdr:row>41</xdr:row>
                    <xdr:rowOff>19050</xdr:rowOff>
                  </from>
                  <to>
                    <xdr:col>2</xdr:col>
                    <xdr:colOff>323850</xdr:colOff>
                    <xdr:row>42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8" name="Check Box 4">
              <controlPr defaultSize="0" autoFill="0" autoLine="0" autoPict="0">
                <anchor moveWithCells="1">
                  <from>
                    <xdr:col>1</xdr:col>
                    <xdr:colOff>1171575</xdr:colOff>
                    <xdr:row>61</xdr:row>
                    <xdr:rowOff>0</xdr:rowOff>
                  </from>
                  <to>
                    <xdr:col>2</xdr:col>
                    <xdr:colOff>723900</xdr:colOff>
                    <xdr:row>62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9" name="Check Box 5">
              <controlPr defaultSize="0" autoFill="0" autoLine="0" autoPict="0">
                <anchor moveWithCells="1">
                  <from>
                    <xdr:col>4</xdr:col>
                    <xdr:colOff>228600</xdr:colOff>
                    <xdr:row>60</xdr:row>
                    <xdr:rowOff>152400</xdr:rowOff>
                  </from>
                  <to>
                    <xdr:col>5</xdr:col>
                    <xdr:colOff>933450</xdr:colOff>
                    <xdr:row>62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10" name="Option Button 6">
              <controlPr defaultSize="0" autoFill="0" autoLine="0" autoPict="0">
                <anchor moveWithCells="1">
                  <from>
                    <xdr:col>1</xdr:col>
                    <xdr:colOff>1171575</xdr:colOff>
                    <xdr:row>60</xdr:row>
                    <xdr:rowOff>0</xdr:rowOff>
                  </from>
                  <to>
                    <xdr:col>4</xdr:col>
                    <xdr:colOff>85725</xdr:colOff>
                    <xdr:row>60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11" name="Option Button 7">
              <controlPr defaultSize="0" autoFill="0" autoLine="0" autoPict="0">
                <anchor moveWithCells="1">
                  <from>
                    <xdr:col>4</xdr:col>
                    <xdr:colOff>228600</xdr:colOff>
                    <xdr:row>60</xdr:row>
                    <xdr:rowOff>0</xdr:rowOff>
                  </from>
                  <to>
                    <xdr:col>5</xdr:col>
                    <xdr:colOff>419100</xdr:colOff>
                    <xdr:row>60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12" name="Option Button 8">
              <controlPr defaultSize="0" autoFill="0" autoLine="0" autoPict="0">
                <anchor moveWithCells="1">
                  <from>
                    <xdr:col>1</xdr:col>
                    <xdr:colOff>1171575</xdr:colOff>
                    <xdr:row>51</xdr:row>
                    <xdr:rowOff>19050</xdr:rowOff>
                  </from>
                  <to>
                    <xdr:col>2</xdr:col>
                    <xdr:colOff>504825</xdr:colOff>
                    <xdr:row>52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3" name="Option Button 9">
              <controlPr defaultSize="0" autoFill="0" autoLine="0" autoPict="0">
                <anchor moveWithCells="1">
                  <from>
                    <xdr:col>1</xdr:col>
                    <xdr:colOff>1171575</xdr:colOff>
                    <xdr:row>52</xdr:row>
                    <xdr:rowOff>161925</xdr:rowOff>
                  </from>
                  <to>
                    <xdr:col>2</xdr:col>
                    <xdr:colOff>752475</xdr:colOff>
                    <xdr:row>54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14" name="Rechnungsausl">
              <controlPr defaultSize="0" autoFill="0" autoPict="0">
                <anchor moveWithCells="1">
                  <from>
                    <xdr:col>1</xdr:col>
                    <xdr:colOff>1123950</xdr:colOff>
                    <xdr:row>50</xdr:row>
                    <xdr:rowOff>123825</xdr:rowOff>
                  </from>
                  <to>
                    <xdr:col>4</xdr:col>
                    <xdr:colOff>76200</xdr:colOff>
                    <xdr:row>54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15" name="Option Button 11">
              <controlPr defaultSize="0" autoFill="0" autoLine="0" autoPict="0">
                <anchor moveWithCells="1">
                  <from>
                    <xdr:col>1</xdr:col>
                    <xdr:colOff>1171575</xdr:colOff>
                    <xdr:row>39</xdr:row>
                    <xdr:rowOff>38100</xdr:rowOff>
                  </from>
                  <to>
                    <xdr:col>2</xdr:col>
                    <xdr:colOff>714375</xdr:colOff>
                    <xdr:row>40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16" name="Option Button 12">
              <controlPr defaultSize="0" autoFill="0" autoLine="0" autoPict="0">
                <anchor moveWithCells="1">
                  <from>
                    <xdr:col>4</xdr:col>
                    <xdr:colOff>228600</xdr:colOff>
                    <xdr:row>39</xdr:row>
                    <xdr:rowOff>38100</xdr:rowOff>
                  </from>
                  <to>
                    <xdr:col>5</xdr:col>
                    <xdr:colOff>180975</xdr:colOff>
                    <xdr:row>40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17" name="Option Button 13">
              <controlPr defaultSize="0" autoFill="0" autoLine="0" autoPict="0">
                <anchor moveWithCells="1">
                  <from>
                    <xdr:col>5</xdr:col>
                    <xdr:colOff>581025</xdr:colOff>
                    <xdr:row>39</xdr:row>
                    <xdr:rowOff>38100</xdr:rowOff>
                  </from>
                  <to>
                    <xdr:col>5</xdr:col>
                    <xdr:colOff>1295400</xdr:colOff>
                    <xdr:row>40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8" r:id="rId18" name="Group Box 14">
              <controlPr defaultSize="0" autoFill="0" autoPict="0">
                <anchor moveWithCells="1">
                  <from>
                    <xdr:col>1</xdr:col>
                    <xdr:colOff>1123950</xdr:colOff>
                    <xdr:row>59</xdr:row>
                    <xdr:rowOff>9525</xdr:rowOff>
                  </from>
                  <to>
                    <xdr:col>5</xdr:col>
                    <xdr:colOff>1495425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9" r:id="rId19" name="Versicherung">
              <controlPr defaultSize="0" autoFill="0" autoPict="0" macro="[0]!Gruppenfeld140_Klicken">
                <anchor moveWithCells="1">
                  <from>
                    <xdr:col>1</xdr:col>
                    <xdr:colOff>1123950</xdr:colOff>
                    <xdr:row>39</xdr:row>
                    <xdr:rowOff>9525</xdr:rowOff>
                  </from>
                  <to>
                    <xdr:col>5</xdr:col>
                    <xdr:colOff>1495425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0" r:id="rId20" name="Check Box 16">
              <controlPr defaultSize="0" autoFill="0" autoLine="0" autoPict="0">
                <anchor moveWithCells="1">
                  <from>
                    <xdr:col>1</xdr:col>
                    <xdr:colOff>1171575</xdr:colOff>
                    <xdr:row>47</xdr:row>
                    <xdr:rowOff>0</xdr:rowOff>
                  </from>
                  <to>
                    <xdr:col>2</xdr:col>
                    <xdr:colOff>333375</xdr:colOff>
                    <xdr:row>48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1" r:id="rId21" name="Check Box 17">
              <controlPr defaultSize="0" autoFill="0" autoLine="0" autoPict="0">
                <anchor moveWithCells="1">
                  <from>
                    <xdr:col>1</xdr:col>
                    <xdr:colOff>1171575</xdr:colOff>
                    <xdr:row>48</xdr:row>
                    <xdr:rowOff>295275</xdr:rowOff>
                  </from>
                  <to>
                    <xdr:col>2</xdr:col>
                    <xdr:colOff>323850</xdr:colOff>
                    <xdr:row>50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2" r:id="rId22" name="Check Box 18">
              <controlPr defaultSize="0" autoFill="0" autoLine="0" autoPict="0">
                <anchor moveWithCells="1">
                  <from>
                    <xdr:col>1</xdr:col>
                    <xdr:colOff>1171575</xdr:colOff>
                    <xdr:row>65</xdr:row>
                    <xdr:rowOff>142875</xdr:rowOff>
                  </from>
                  <to>
                    <xdr:col>2</xdr:col>
                    <xdr:colOff>533400</xdr:colOff>
                    <xdr:row>67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3" r:id="rId23" name="Check Box 19">
              <controlPr defaultSize="0" autoFill="0" autoLine="0" autoPict="0" altText="">
                <anchor moveWithCells="1">
                  <from>
                    <xdr:col>1</xdr:col>
                    <xdr:colOff>1171575</xdr:colOff>
                    <xdr:row>17</xdr:row>
                    <xdr:rowOff>142875</xdr:rowOff>
                  </from>
                  <to>
                    <xdr:col>2</xdr:col>
                    <xdr:colOff>276225</xdr:colOff>
                    <xdr:row>19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180"/>
  <sheetViews>
    <sheetView showGridLines="0" zoomScale="115" zoomScaleNormal="115" workbookViewId="0">
      <selection activeCell="C5" sqref="C5:F5"/>
    </sheetView>
  </sheetViews>
  <sheetFormatPr baseColWidth="10" defaultColWidth="0" defaultRowHeight="12.75" customHeight="1" zeroHeight="1" x14ac:dyDescent="0.2"/>
  <cols>
    <col min="1" max="1" width="19.5703125" style="38" customWidth="1"/>
    <col min="2" max="2" width="18" style="38" customWidth="1"/>
    <col min="3" max="3" width="11.42578125" style="42" customWidth="1"/>
    <col min="4" max="4" width="1.7109375" style="42" customWidth="1"/>
    <col min="5" max="5" width="11.42578125" style="42" customWidth="1"/>
    <col min="6" max="6" width="25.28515625" style="38" customWidth="1"/>
    <col min="7" max="7" width="11.42578125" style="44" hidden="1" customWidth="1"/>
    <col min="8" max="16384" width="11.42578125" style="38" hidden="1"/>
  </cols>
  <sheetData>
    <row r="1" spans="1:7" ht="21.95" customHeight="1" x14ac:dyDescent="0.2">
      <c r="A1" s="7" t="s">
        <v>9</v>
      </c>
      <c r="B1" s="8"/>
      <c r="C1" s="9"/>
      <c r="D1" s="9"/>
      <c r="E1" s="9"/>
      <c r="F1" s="8"/>
    </row>
    <row r="2" spans="1:7" s="41" customFormat="1" ht="15" customHeight="1" x14ac:dyDescent="0.25">
      <c r="A2" s="39" t="s">
        <v>638</v>
      </c>
      <c r="B2" s="39"/>
      <c r="C2" s="40"/>
      <c r="D2" s="40"/>
      <c r="E2" s="40"/>
      <c r="F2" s="39"/>
      <c r="G2" s="45"/>
    </row>
    <row r="3" spans="1:7" s="15" customFormat="1" ht="32.25" customHeight="1" x14ac:dyDescent="0.2">
      <c r="A3" s="14" t="s">
        <v>607</v>
      </c>
      <c r="B3" s="14"/>
      <c r="C3" s="70" t="str">
        <f>IF(C4="","BS.N._____. "&amp;C6&amp;", "&amp;C7&amp;", "&amp;C8,IF(AND(C4&lt;10000,C4&gt;0),"BS.N.0"&amp;TEXT(C4,0)&amp;"."&amp;C6&amp;", "&amp;C7&amp;", "&amp;C8,"BS.N."&amp;TEXT(C4,0)&amp;". "&amp;C6&amp;", "&amp;C7&amp;", "&amp;C8))</f>
        <v>BS.N.09879.TBA, Kanalisation Thannerstrasse, Basel</v>
      </c>
      <c r="D3" s="70"/>
      <c r="E3" s="70"/>
      <c r="F3" s="70"/>
      <c r="G3" s="28"/>
    </row>
    <row r="4" spans="1:7" ht="12.75" customHeight="1" x14ac:dyDescent="0.2">
      <c r="A4" s="16" t="s">
        <v>604</v>
      </c>
      <c r="B4" s="16"/>
      <c r="C4" s="71">
        <v>9879</v>
      </c>
      <c r="D4" s="71"/>
      <c r="E4" s="71"/>
      <c r="F4" s="72"/>
    </row>
    <row r="5" spans="1:7" s="15" customFormat="1" ht="12.75" customHeight="1" x14ac:dyDescent="0.2">
      <c r="A5" s="38" t="s">
        <v>619</v>
      </c>
      <c r="B5" s="38"/>
      <c r="C5" s="65" t="s">
        <v>645</v>
      </c>
      <c r="D5" s="65"/>
      <c r="E5" s="65"/>
      <c r="F5" s="65"/>
      <c r="G5" s="28"/>
    </row>
    <row r="6" spans="1:7" ht="12.75" customHeight="1" x14ac:dyDescent="0.2">
      <c r="A6" s="16" t="s">
        <v>8</v>
      </c>
      <c r="B6" s="16"/>
      <c r="C6" s="65" t="s">
        <v>646</v>
      </c>
      <c r="D6" s="65"/>
      <c r="E6" s="65"/>
      <c r="F6" s="65"/>
    </row>
    <row r="7" spans="1:7" s="15" customFormat="1" ht="12.75" customHeight="1" x14ac:dyDescent="0.2">
      <c r="A7" s="16" t="s">
        <v>633</v>
      </c>
      <c r="B7" s="31" t="s">
        <v>627</v>
      </c>
      <c r="C7" s="64" t="s">
        <v>647</v>
      </c>
      <c r="D7" s="64"/>
      <c r="E7" s="64"/>
      <c r="F7" s="64"/>
      <c r="G7" s="28"/>
    </row>
    <row r="8" spans="1:7" ht="12.75" customHeight="1" x14ac:dyDescent="0.2">
      <c r="A8" s="16" t="s">
        <v>7</v>
      </c>
      <c r="B8" s="16"/>
      <c r="C8" s="64" t="s">
        <v>303</v>
      </c>
      <c r="D8" s="64"/>
      <c r="E8" s="64"/>
      <c r="F8" s="64"/>
    </row>
    <row r="9" spans="1:7" ht="3.95" customHeight="1" x14ac:dyDescent="0.2"/>
    <row r="10" spans="1:7" ht="12.75" customHeight="1" x14ac:dyDescent="0.2">
      <c r="A10" s="38" t="s">
        <v>640</v>
      </c>
      <c r="C10" s="48">
        <v>43282</v>
      </c>
      <c r="D10" s="54" t="s">
        <v>644</v>
      </c>
      <c r="E10" s="48">
        <v>43435</v>
      </c>
    </row>
    <row r="11" spans="1:7" s="43" customFormat="1" ht="3.95" customHeight="1" x14ac:dyDescent="0.2">
      <c r="D11" s="6"/>
      <c r="G11" s="46"/>
    </row>
    <row r="12" spans="1:7" ht="12.75" customHeight="1" x14ac:dyDescent="0.2">
      <c r="A12" s="38" t="s">
        <v>641</v>
      </c>
      <c r="C12" s="49" t="s">
        <v>652</v>
      </c>
      <c r="D12" s="54" t="s">
        <v>644</v>
      </c>
      <c r="E12" s="49" t="s">
        <v>653</v>
      </c>
    </row>
    <row r="13" spans="1:7" ht="3.95" customHeight="1" x14ac:dyDescent="0.2"/>
    <row r="14" spans="1:7" ht="12.75" customHeight="1" x14ac:dyDescent="0.2">
      <c r="A14" s="38" t="s">
        <v>584</v>
      </c>
      <c r="B14" s="38" t="s">
        <v>594</v>
      </c>
      <c r="C14" s="64" t="s">
        <v>648</v>
      </c>
      <c r="D14" s="64"/>
      <c r="E14" s="64"/>
      <c r="F14" s="64"/>
    </row>
    <row r="15" spans="1:7" ht="12.75" customHeight="1" x14ac:dyDescent="0.2">
      <c r="B15" s="38" t="s">
        <v>585</v>
      </c>
      <c r="C15" s="64" t="s">
        <v>649</v>
      </c>
      <c r="D15" s="64"/>
      <c r="E15" s="64"/>
      <c r="F15" s="64"/>
    </row>
    <row r="16" spans="1:7" ht="12.75" customHeight="1" x14ac:dyDescent="0.2">
      <c r="B16" s="38" t="s">
        <v>4</v>
      </c>
      <c r="C16" s="64" t="s">
        <v>650</v>
      </c>
      <c r="D16" s="64"/>
      <c r="E16" s="64"/>
      <c r="F16" s="64"/>
    </row>
    <row r="17" spans="1:7" ht="12.75" customHeight="1" x14ac:dyDescent="0.2">
      <c r="B17" s="38" t="s">
        <v>5</v>
      </c>
      <c r="C17" s="64"/>
      <c r="D17" s="64"/>
      <c r="E17" s="64"/>
      <c r="F17" s="64"/>
    </row>
    <row r="18" spans="1:7" ht="12.75" customHeight="1" x14ac:dyDescent="0.2">
      <c r="B18" s="38" t="s">
        <v>6</v>
      </c>
      <c r="C18" s="64" t="s">
        <v>651</v>
      </c>
      <c r="D18" s="64"/>
      <c r="E18" s="64"/>
      <c r="F18" s="64"/>
    </row>
    <row r="19" spans="1:7" s="43" customFormat="1" ht="3.95" customHeight="1" x14ac:dyDescent="0.2">
      <c r="G19" s="46"/>
    </row>
    <row r="20" spans="1:7" x14ac:dyDescent="0.2">
      <c r="A20" s="38" t="s">
        <v>628</v>
      </c>
      <c r="G20" s="44" t="b">
        <v>1</v>
      </c>
    </row>
    <row r="21" spans="1:7" ht="12.75" customHeight="1" x14ac:dyDescent="0.2">
      <c r="A21" s="38" t="s">
        <v>621</v>
      </c>
      <c r="B21" s="38" t="s">
        <v>594</v>
      </c>
      <c r="C21" s="64"/>
      <c r="D21" s="64"/>
      <c r="E21" s="64"/>
      <c r="F21" s="64"/>
    </row>
    <row r="22" spans="1:7" ht="12.75" customHeight="1" x14ac:dyDescent="0.2">
      <c r="B22" s="38" t="s">
        <v>629</v>
      </c>
      <c r="C22" s="64"/>
      <c r="D22" s="64"/>
      <c r="E22" s="64"/>
      <c r="F22" s="64"/>
    </row>
    <row r="23" spans="1:7" ht="12.75" customHeight="1" x14ac:dyDescent="0.2">
      <c r="B23" s="38" t="s">
        <v>4</v>
      </c>
      <c r="C23" s="64"/>
      <c r="D23" s="64"/>
      <c r="E23" s="64"/>
      <c r="F23" s="64"/>
    </row>
    <row r="24" spans="1:7" ht="12.75" customHeight="1" x14ac:dyDescent="0.2">
      <c r="B24" s="38" t="s">
        <v>5</v>
      </c>
      <c r="C24" s="64"/>
      <c r="D24" s="64"/>
      <c r="E24" s="64"/>
      <c r="F24" s="64"/>
    </row>
    <row r="25" spans="1:7" ht="12.75" customHeight="1" x14ac:dyDescent="0.2">
      <c r="B25" s="38" t="s">
        <v>6</v>
      </c>
      <c r="C25" s="64"/>
      <c r="D25" s="64"/>
      <c r="E25" s="64"/>
      <c r="F25" s="64"/>
    </row>
    <row r="26" spans="1:7" ht="3.95" customHeight="1" x14ac:dyDescent="0.2"/>
    <row r="27" spans="1:7" s="41" customFormat="1" ht="15" customHeight="1" x14ac:dyDescent="0.25">
      <c r="A27" s="39" t="s">
        <v>634</v>
      </c>
      <c r="B27" s="39"/>
      <c r="C27" s="40"/>
      <c r="D27" s="40"/>
      <c r="E27" s="40"/>
      <c r="F27" s="39"/>
      <c r="G27" s="45"/>
    </row>
    <row r="28" spans="1:7" s="43" customFormat="1" ht="3.95" customHeight="1" x14ac:dyDescent="0.2">
      <c r="G28" s="46"/>
    </row>
    <row r="29" spans="1:7" ht="12.75" customHeight="1" x14ac:dyDescent="0.2">
      <c r="A29" s="17" t="s">
        <v>608</v>
      </c>
      <c r="B29" s="17"/>
      <c r="C29" s="62">
        <v>400</v>
      </c>
      <c r="D29" s="6"/>
      <c r="E29" s="69" t="s">
        <v>660</v>
      </c>
      <c r="F29" s="69"/>
    </row>
    <row r="30" spans="1:7" s="43" customFormat="1" ht="3.95" customHeight="1" x14ac:dyDescent="0.2">
      <c r="G30" s="46"/>
    </row>
    <row r="31" spans="1:7" ht="12.75" customHeight="1" x14ac:dyDescent="0.2">
      <c r="A31" s="38" t="s">
        <v>620</v>
      </c>
      <c r="C31" s="64" t="s">
        <v>655</v>
      </c>
      <c r="D31" s="64"/>
      <c r="E31" s="64"/>
      <c r="F31" s="64"/>
    </row>
    <row r="32" spans="1:7" s="43" customFormat="1" ht="3.95" customHeight="1" x14ac:dyDescent="0.2">
      <c r="G32" s="46"/>
    </row>
    <row r="33" spans="1:7" ht="12.75" customHeight="1" x14ac:dyDescent="0.2">
      <c r="A33" s="38" t="s">
        <v>10</v>
      </c>
      <c r="C33" s="64" t="s">
        <v>656</v>
      </c>
      <c r="D33" s="64"/>
      <c r="E33" s="64"/>
      <c r="F33" s="64"/>
    </row>
    <row r="34" spans="1:7" s="43" customFormat="1" ht="3.95" customHeight="1" x14ac:dyDescent="0.2">
      <c r="G34" s="46"/>
    </row>
    <row r="35" spans="1:7" ht="12.75" customHeight="1" x14ac:dyDescent="0.2">
      <c r="A35" s="38" t="s">
        <v>11</v>
      </c>
      <c r="C35" s="64" t="s">
        <v>657</v>
      </c>
      <c r="D35" s="64"/>
      <c r="E35" s="64"/>
      <c r="F35" s="64"/>
    </row>
    <row r="36" spans="1:7" ht="3.95" customHeight="1" x14ac:dyDescent="0.2"/>
    <row r="37" spans="1:7" s="43" customFormat="1" ht="12.75" customHeight="1" x14ac:dyDescent="0.2">
      <c r="A37" s="38" t="s">
        <v>642</v>
      </c>
      <c r="B37" s="38"/>
      <c r="C37" s="63"/>
      <c r="D37" s="54" t="s">
        <v>644</v>
      </c>
      <c r="E37" s="67"/>
      <c r="F37" s="67"/>
      <c r="G37" s="46"/>
    </row>
    <row r="38" spans="1:7" ht="3.95" customHeight="1" x14ac:dyDescent="0.2"/>
    <row r="39" spans="1:7" ht="12.75" customHeight="1" x14ac:dyDescent="0.2">
      <c r="A39" s="38" t="s">
        <v>637</v>
      </c>
      <c r="C39" s="64" t="s">
        <v>649</v>
      </c>
      <c r="D39" s="64"/>
      <c r="E39" s="64"/>
      <c r="F39" s="64"/>
    </row>
    <row r="40" spans="1:7" ht="3.95" customHeight="1" x14ac:dyDescent="0.2"/>
    <row r="41" spans="1:7" ht="12.75" customHeight="1" x14ac:dyDescent="0.2">
      <c r="A41" s="38" t="s">
        <v>3</v>
      </c>
      <c r="G41" s="44">
        <v>1</v>
      </c>
    </row>
    <row r="42" spans="1:7" ht="3.95" customHeight="1" x14ac:dyDescent="0.2"/>
    <row r="43" spans="1:7" ht="12.75" customHeight="1" x14ac:dyDescent="0.2">
      <c r="A43" s="38" t="s">
        <v>632</v>
      </c>
      <c r="F43" s="50"/>
      <c r="G43" s="44" t="b">
        <v>0</v>
      </c>
    </row>
    <row r="44" spans="1:7" ht="3.95" customHeight="1" x14ac:dyDescent="0.2"/>
    <row r="45" spans="1:7" ht="12.75" customHeight="1" x14ac:dyDescent="0.2">
      <c r="A45" s="38" t="s">
        <v>0</v>
      </c>
      <c r="C45" s="53" t="s">
        <v>1</v>
      </c>
      <c r="F45" s="46"/>
      <c r="G45" s="44" t="b">
        <v>0</v>
      </c>
    </row>
    <row r="46" spans="1:7" ht="3.95" customHeight="1" x14ac:dyDescent="0.2"/>
    <row r="47" spans="1:7" ht="12.75" customHeight="1" x14ac:dyDescent="0.2">
      <c r="A47" s="38" t="s">
        <v>597</v>
      </c>
      <c r="F47" s="50"/>
      <c r="G47" s="44" t="b">
        <v>0</v>
      </c>
    </row>
    <row r="48" spans="1:7" ht="3.95" customHeight="1" x14ac:dyDescent="0.2"/>
    <row r="49" spans="1:7" ht="24" customHeight="1" x14ac:dyDescent="0.2">
      <c r="A49" s="68" t="s">
        <v>643</v>
      </c>
      <c r="B49" s="68"/>
      <c r="G49" s="44">
        <v>10</v>
      </c>
    </row>
    <row r="50" spans="1:7" ht="3.95" customHeight="1" x14ac:dyDescent="0.2"/>
    <row r="51" spans="1:7" ht="12.75" customHeight="1" x14ac:dyDescent="0.2">
      <c r="A51" s="38" t="s">
        <v>631</v>
      </c>
      <c r="C51" s="38"/>
      <c r="D51" s="38"/>
      <c r="E51" s="38"/>
    </row>
    <row r="52" spans="1:7" ht="3.95" customHeight="1" x14ac:dyDescent="0.2">
      <c r="B52" s="3"/>
      <c r="C52" s="25"/>
      <c r="D52" s="25"/>
      <c r="E52" s="25"/>
      <c r="F52" s="25"/>
    </row>
    <row r="53" spans="1:7" s="43" customFormat="1" ht="12.75" customHeight="1" x14ac:dyDescent="0.2">
      <c r="A53" s="38" t="s">
        <v>2</v>
      </c>
      <c r="E53" s="64"/>
      <c r="F53" s="64"/>
      <c r="G53" s="46">
        <v>2</v>
      </c>
    </row>
    <row r="54" spans="1:7" s="43" customFormat="1" ht="3.95" customHeight="1" x14ac:dyDescent="0.2">
      <c r="G54" s="46"/>
    </row>
    <row r="55" spans="1:7" ht="12.75" customHeight="1" x14ac:dyDescent="0.2"/>
    <row r="56" spans="1:7" s="43" customFormat="1" ht="3.95" customHeight="1" x14ac:dyDescent="0.2">
      <c r="G56" s="46"/>
    </row>
    <row r="57" spans="1:7" ht="12.75" customHeight="1" x14ac:dyDescent="0.2">
      <c r="A57" s="38" t="s">
        <v>596</v>
      </c>
      <c r="C57" s="61"/>
      <c r="D57" s="6"/>
      <c r="E57" s="6"/>
    </row>
    <row r="58" spans="1:7" ht="3.95" customHeight="1" x14ac:dyDescent="0.2"/>
    <row r="59" spans="1:7" s="41" customFormat="1" ht="15" customHeight="1" x14ac:dyDescent="0.25">
      <c r="A59" s="39" t="s">
        <v>636</v>
      </c>
      <c r="B59" s="39"/>
      <c r="C59" s="40"/>
      <c r="D59" s="40"/>
      <c r="E59" s="40"/>
      <c r="F59" s="39"/>
      <c r="G59" s="45"/>
    </row>
    <row r="60" spans="1:7" ht="3.95" customHeight="1" x14ac:dyDescent="0.2"/>
    <row r="61" spans="1:7" x14ac:dyDescent="0.2">
      <c r="A61" s="38" t="s">
        <v>15</v>
      </c>
      <c r="C61" s="38"/>
      <c r="D61" s="38"/>
      <c r="E61" s="38"/>
      <c r="G61" s="44">
        <v>2</v>
      </c>
    </row>
    <row r="62" spans="1:7" ht="3.95" customHeight="1" x14ac:dyDescent="0.2"/>
    <row r="63" spans="1:7" x14ac:dyDescent="0.2">
      <c r="A63" s="38" t="s">
        <v>618</v>
      </c>
      <c r="B63" s="3"/>
      <c r="C63" s="23"/>
      <c r="D63" s="23"/>
      <c r="E63" s="23"/>
      <c r="F63" s="24"/>
    </row>
    <row r="64" spans="1:7" ht="3.95" customHeight="1" x14ac:dyDescent="0.2"/>
    <row r="65" spans="1:7" x14ac:dyDescent="0.2">
      <c r="A65" s="38" t="s">
        <v>16</v>
      </c>
      <c r="C65" s="64"/>
      <c r="D65" s="64"/>
      <c r="E65" s="64"/>
      <c r="F65" s="64"/>
    </row>
    <row r="66" spans="1:7" x14ac:dyDescent="0.2">
      <c r="A66" s="38" t="s">
        <v>17</v>
      </c>
      <c r="C66" s="65" t="s">
        <v>595</v>
      </c>
      <c r="D66" s="65"/>
      <c r="E66" s="65"/>
      <c r="F66" s="65"/>
    </row>
    <row r="67" spans="1:7" ht="3.95" customHeight="1" x14ac:dyDescent="0.2"/>
    <row r="68" spans="1:7" ht="12.6" customHeight="1" x14ac:dyDescent="0.2">
      <c r="A68" s="47" t="s">
        <v>639</v>
      </c>
      <c r="E68" s="66"/>
      <c r="F68" s="66"/>
      <c r="G68" s="44">
        <v>1</v>
      </c>
    </row>
    <row r="69" spans="1:7" x14ac:dyDescent="0.2"/>
    <row r="70" spans="1:7" s="41" customFormat="1" ht="15" customHeight="1" x14ac:dyDescent="0.25">
      <c r="A70" s="39" t="s">
        <v>635</v>
      </c>
      <c r="B70" s="39"/>
      <c r="C70" s="40"/>
      <c r="D70" s="40"/>
      <c r="E70" s="40"/>
      <c r="F70" s="39"/>
      <c r="G70" s="45"/>
    </row>
    <row r="71" spans="1:7" ht="3.95" customHeight="1" x14ac:dyDescent="0.2"/>
    <row r="72" spans="1:7" x14ac:dyDescent="0.2">
      <c r="A72" s="38" t="s">
        <v>598</v>
      </c>
      <c r="B72" s="38" t="s">
        <v>12</v>
      </c>
      <c r="C72" s="21">
        <v>7350</v>
      </c>
      <c r="D72" s="6"/>
      <c r="E72" s="38" t="s">
        <v>605</v>
      </c>
    </row>
    <row r="73" spans="1:7" ht="13.9" customHeight="1" x14ac:dyDescent="0.2">
      <c r="B73" s="38" t="s">
        <v>13</v>
      </c>
      <c r="C73" s="21"/>
      <c r="D73" s="6"/>
      <c r="E73" s="38" t="s">
        <v>606</v>
      </c>
    </row>
    <row r="74" spans="1:7" x14ac:dyDescent="0.2">
      <c r="B74" s="38" t="s">
        <v>14</v>
      </c>
      <c r="C74" s="21"/>
      <c r="D74" s="6"/>
      <c r="E74" s="38" t="s">
        <v>605</v>
      </c>
    </row>
    <row r="75" spans="1:7" s="43" customFormat="1" ht="3.95" customHeight="1" x14ac:dyDescent="0.2">
      <c r="G75" s="46"/>
    </row>
    <row r="76" spans="1:7" s="22" customFormat="1" ht="15" customHeight="1" x14ac:dyDescent="0.2">
      <c r="A76" s="26" t="s">
        <v>612</v>
      </c>
      <c r="G76" s="30"/>
    </row>
    <row r="77" spans="1:7" ht="3.95" customHeight="1" x14ac:dyDescent="0.2">
      <c r="A77" s="51"/>
      <c r="B77" s="51"/>
      <c r="C77" s="52"/>
      <c r="D77" s="52"/>
      <c r="E77" s="52"/>
      <c r="F77" s="51"/>
    </row>
    <row r="78" spans="1:7" x14ac:dyDescent="0.2">
      <c r="A78" s="57" t="s">
        <v>0</v>
      </c>
      <c r="B78" s="55"/>
      <c r="C78" s="56"/>
      <c r="D78" s="56"/>
      <c r="E78" s="56"/>
      <c r="F78" s="55"/>
    </row>
    <row r="79" spans="1:7" x14ac:dyDescent="0.2">
      <c r="A79" s="60" t="str">
        <f>IF($G47=FALSE,"",IF(AND(C4&lt;10000,C4&gt;0),"0"&amp;$C$4&amp;$C$29,$C$4&amp;$C$29))</f>
        <v/>
      </c>
      <c r="B79" s="55"/>
      <c r="C79" s="56"/>
      <c r="D79" s="56"/>
      <c r="E79" s="56"/>
      <c r="F79" s="55"/>
    </row>
    <row r="80" spans="1:7" x14ac:dyDescent="0.2">
      <c r="A80" s="57" t="s">
        <v>597</v>
      </c>
      <c r="B80" s="55"/>
      <c r="C80" s="56"/>
      <c r="D80" s="56"/>
      <c r="E80" s="56"/>
      <c r="F80" s="55"/>
    </row>
    <row r="81" spans="1:6" x14ac:dyDescent="0.2">
      <c r="A81" s="60" t="str">
        <f>IF($G47=FALSE,"",TEXT($C$6&amp;", "&amp;$C$7&amp;", "&amp;$E$29,))</f>
        <v/>
      </c>
      <c r="B81" s="55"/>
      <c r="C81" s="56"/>
      <c r="D81" s="56"/>
      <c r="E81" s="56"/>
      <c r="F81" s="55"/>
    </row>
    <row r="82" spans="1:6" hidden="1" x14ac:dyDescent="0.2"/>
    <row r="83" spans="1:6" hidden="1" x14ac:dyDescent="0.2"/>
    <row r="84" spans="1:6" hidden="1" x14ac:dyDescent="0.2"/>
    <row r="85" spans="1:6" hidden="1" x14ac:dyDescent="0.2"/>
    <row r="86" spans="1:6" hidden="1" x14ac:dyDescent="0.2"/>
    <row r="87" spans="1:6" hidden="1" x14ac:dyDescent="0.2"/>
    <row r="88" spans="1:6" hidden="1" x14ac:dyDescent="0.2"/>
    <row r="89" spans="1:6" hidden="1" x14ac:dyDescent="0.2"/>
    <row r="90" spans="1:6" hidden="1" x14ac:dyDescent="0.2"/>
    <row r="91" spans="1:6" hidden="1" x14ac:dyDescent="0.2"/>
    <row r="92" spans="1:6" hidden="1" x14ac:dyDescent="0.2"/>
    <row r="93" spans="1:6" hidden="1" x14ac:dyDescent="0.2"/>
    <row r="94" spans="1:6" hidden="1" x14ac:dyDescent="0.2"/>
    <row r="95" spans="1:6" hidden="1" x14ac:dyDescent="0.2"/>
    <row r="96" spans="1: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</sheetData>
  <sheetProtection password="CF77" sheet="1" objects="1" scenarios="1" selectLockedCells="1"/>
  <mergeCells count="27">
    <mergeCell ref="C21:F21"/>
    <mergeCell ref="C3:F3"/>
    <mergeCell ref="C4:F4"/>
    <mergeCell ref="C5:F5"/>
    <mergeCell ref="C6:F6"/>
    <mergeCell ref="C7:F7"/>
    <mergeCell ref="C8:F8"/>
    <mergeCell ref="C14:F14"/>
    <mergeCell ref="C15:F15"/>
    <mergeCell ref="C16:F16"/>
    <mergeCell ref="C17:F17"/>
    <mergeCell ref="C18:F18"/>
    <mergeCell ref="A49:B49"/>
    <mergeCell ref="E53:F53"/>
    <mergeCell ref="C22:F22"/>
    <mergeCell ref="C23:F23"/>
    <mergeCell ref="C24:F24"/>
    <mergeCell ref="C25:F25"/>
    <mergeCell ref="E29:F29"/>
    <mergeCell ref="C31:F31"/>
    <mergeCell ref="C65:F65"/>
    <mergeCell ref="C66:F66"/>
    <mergeCell ref="E68:F68"/>
    <mergeCell ref="C33:F33"/>
    <mergeCell ref="C35:F35"/>
    <mergeCell ref="E37:F37"/>
    <mergeCell ref="C39:F39"/>
  </mergeCells>
  <conditionalFormatting sqref="B21:F25">
    <cfRule type="expression" dxfId="19" priority="4">
      <formula>$G$20=TRUE</formula>
    </cfRule>
  </conditionalFormatting>
  <conditionalFormatting sqref="A21:A22">
    <cfRule type="expression" dxfId="18" priority="3">
      <formula>$G$20=TRUE</formula>
    </cfRule>
  </conditionalFormatting>
  <conditionalFormatting sqref="F45">
    <cfRule type="expression" dxfId="17" priority="2">
      <formula>$G$45=TRUE</formula>
    </cfRule>
  </conditionalFormatting>
  <conditionalFormatting sqref="C45">
    <cfRule type="expression" dxfId="16" priority="1">
      <formula>$G$45=TRUE</formula>
    </cfRule>
  </conditionalFormatting>
  <dataValidations count="8">
    <dataValidation type="textLength" allowBlank="1" showInputMessage="1" showErrorMessage="1" sqref="C7">
      <formula1>0</formula1>
      <formula2>50</formula2>
    </dataValidation>
    <dataValidation type="list" allowBlank="1" showInputMessage="1" showErrorMessage="1" sqref="E53">
      <formula1>RG_Ausloesung</formula1>
    </dataValidation>
    <dataValidation type="whole" allowBlank="1" showInputMessage="1" showErrorMessage="1" sqref="C29">
      <formula1>0</formula1>
      <formula2>999</formula2>
    </dataValidation>
    <dataValidation type="list" allowBlank="1" showInputMessage="1" showErrorMessage="1" sqref="C66:F66">
      <formula1>NKTarifkat</formula1>
    </dataValidation>
    <dataValidation type="list" allowBlank="1" showInputMessage="1" showErrorMessage="1" sqref="C5:F5">
      <formula1>Organisationseinheit</formula1>
    </dataValidation>
    <dataValidation type="list" allowBlank="1" showInputMessage="1" showErrorMessage="1" sqref="C35:E35">
      <formula1>Branche</formula1>
    </dataValidation>
    <dataValidation type="list" allowBlank="1" showInputMessage="1" showErrorMessage="1" sqref="C31:E31">
      <formula1>Bereich</formula1>
    </dataValidation>
    <dataValidation type="list" allowBlank="1" showInputMessage="1" showErrorMessage="1" sqref="C33:E33">
      <formula1>Gebiet</formula1>
    </dataValidation>
  </dataValidations>
  <pageMargins left="0.74803149606299213" right="0.6692913385826772" top="0.74803149606299213" bottom="0.43307086614173229" header="0.31496062992125984" footer="0.27559055118110237"/>
  <pageSetup paperSize="9" scale="99" orientation="portrait" r:id="rId1"/>
  <headerFooter>
    <oddHeader>&amp;R&amp;G</oddHeader>
    <oddFooter>&amp;R&amp;"Arial,Fett"&amp;9 324.135.FO / V 3.0 / &amp;"Arial,Standard"&amp;8Gültig ab: 01.07.2018 / Seite 1 (1)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5" name="Check Box 1">
              <controlPr locked="0" defaultSize="0" autoFill="0" autoLine="0" autoPict="0">
                <anchor moveWithCells="1">
                  <from>
                    <xdr:col>1</xdr:col>
                    <xdr:colOff>1171575</xdr:colOff>
                    <xdr:row>42</xdr:row>
                    <xdr:rowOff>152400</xdr:rowOff>
                  </from>
                  <to>
                    <xdr:col>2</xdr:col>
                    <xdr:colOff>323850</xdr:colOff>
                    <xdr:row>44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6" name="Check Box 2">
              <controlPr defaultSize="0" autoFill="0" autoLine="0" autoPict="0">
                <anchor moveWithCells="1">
                  <from>
                    <xdr:col>1</xdr:col>
                    <xdr:colOff>1171575</xdr:colOff>
                    <xdr:row>44</xdr:row>
                    <xdr:rowOff>104775</xdr:rowOff>
                  </from>
                  <to>
                    <xdr:col>2</xdr:col>
                    <xdr:colOff>304800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7" name="Check Box 3">
              <controlPr defaultSize="0" autoFill="0" autoLine="0" autoPict="0">
                <anchor moveWithCells="1">
                  <from>
                    <xdr:col>1</xdr:col>
                    <xdr:colOff>1171575</xdr:colOff>
                    <xdr:row>41</xdr:row>
                    <xdr:rowOff>19050</xdr:rowOff>
                  </from>
                  <to>
                    <xdr:col>2</xdr:col>
                    <xdr:colOff>323850</xdr:colOff>
                    <xdr:row>42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8" name="Check Box 4">
              <controlPr defaultSize="0" autoFill="0" autoLine="0" autoPict="0">
                <anchor moveWithCells="1">
                  <from>
                    <xdr:col>1</xdr:col>
                    <xdr:colOff>1171575</xdr:colOff>
                    <xdr:row>61</xdr:row>
                    <xdr:rowOff>0</xdr:rowOff>
                  </from>
                  <to>
                    <xdr:col>2</xdr:col>
                    <xdr:colOff>723900</xdr:colOff>
                    <xdr:row>62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9" name="Check Box 5">
              <controlPr defaultSize="0" autoFill="0" autoLine="0" autoPict="0">
                <anchor moveWithCells="1">
                  <from>
                    <xdr:col>4</xdr:col>
                    <xdr:colOff>228600</xdr:colOff>
                    <xdr:row>60</xdr:row>
                    <xdr:rowOff>152400</xdr:rowOff>
                  </from>
                  <to>
                    <xdr:col>5</xdr:col>
                    <xdr:colOff>933450</xdr:colOff>
                    <xdr:row>62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10" name="Option Button 6">
              <controlPr defaultSize="0" autoFill="0" autoLine="0" autoPict="0">
                <anchor moveWithCells="1">
                  <from>
                    <xdr:col>1</xdr:col>
                    <xdr:colOff>1171575</xdr:colOff>
                    <xdr:row>60</xdr:row>
                    <xdr:rowOff>0</xdr:rowOff>
                  </from>
                  <to>
                    <xdr:col>4</xdr:col>
                    <xdr:colOff>85725</xdr:colOff>
                    <xdr:row>60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11" name="Option Button 7">
              <controlPr defaultSize="0" autoFill="0" autoLine="0" autoPict="0">
                <anchor moveWithCells="1">
                  <from>
                    <xdr:col>4</xdr:col>
                    <xdr:colOff>228600</xdr:colOff>
                    <xdr:row>60</xdr:row>
                    <xdr:rowOff>0</xdr:rowOff>
                  </from>
                  <to>
                    <xdr:col>5</xdr:col>
                    <xdr:colOff>419100</xdr:colOff>
                    <xdr:row>60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r:id="rId12" name="Option Button 8">
              <controlPr defaultSize="0" autoFill="0" autoLine="0" autoPict="0">
                <anchor moveWithCells="1">
                  <from>
                    <xdr:col>1</xdr:col>
                    <xdr:colOff>1171575</xdr:colOff>
                    <xdr:row>51</xdr:row>
                    <xdr:rowOff>19050</xdr:rowOff>
                  </from>
                  <to>
                    <xdr:col>2</xdr:col>
                    <xdr:colOff>504825</xdr:colOff>
                    <xdr:row>52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13" name="Option Button 9">
              <controlPr defaultSize="0" autoFill="0" autoLine="0" autoPict="0">
                <anchor moveWithCells="1">
                  <from>
                    <xdr:col>1</xdr:col>
                    <xdr:colOff>1171575</xdr:colOff>
                    <xdr:row>52</xdr:row>
                    <xdr:rowOff>161925</xdr:rowOff>
                  </from>
                  <to>
                    <xdr:col>2</xdr:col>
                    <xdr:colOff>752475</xdr:colOff>
                    <xdr:row>54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0" r:id="rId14" name="Rechnungsausl">
              <controlPr defaultSize="0" autoFill="0" autoPict="0">
                <anchor moveWithCells="1">
                  <from>
                    <xdr:col>1</xdr:col>
                    <xdr:colOff>1123950</xdr:colOff>
                    <xdr:row>50</xdr:row>
                    <xdr:rowOff>123825</xdr:rowOff>
                  </from>
                  <to>
                    <xdr:col>4</xdr:col>
                    <xdr:colOff>76200</xdr:colOff>
                    <xdr:row>54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1" r:id="rId15" name="Option Button 11">
              <controlPr defaultSize="0" autoFill="0" autoLine="0" autoPict="0">
                <anchor moveWithCells="1">
                  <from>
                    <xdr:col>1</xdr:col>
                    <xdr:colOff>1171575</xdr:colOff>
                    <xdr:row>39</xdr:row>
                    <xdr:rowOff>38100</xdr:rowOff>
                  </from>
                  <to>
                    <xdr:col>2</xdr:col>
                    <xdr:colOff>714375</xdr:colOff>
                    <xdr:row>40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2" r:id="rId16" name="Option Button 12">
              <controlPr defaultSize="0" autoFill="0" autoLine="0" autoPict="0">
                <anchor moveWithCells="1">
                  <from>
                    <xdr:col>4</xdr:col>
                    <xdr:colOff>228600</xdr:colOff>
                    <xdr:row>39</xdr:row>
                    <xdr:rowOff>38100</xdr:rowOff>
                  </from>
                  <to>
                    <xdr:col>5</xdr:col>
                    <xdr:colOff>180975</xdr:colOff>
                    <xdr:row>40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r:id="rId17" name="Option Button 13">
              <controlPr defaultSize="0" autoFill="0" autoLine="0" autoPict="0">
                <anchor moveWithCells="1">
                  <from>
                    <xdr:col>5</xdr:col>
                    <xdr:colOff>581025</xdr:colOff>
                    <xdr:row>39</xdr:row>
                    <xdr:rowOff>38100</xdr:rowOff>
                  </from>
                  <to>
                    <xdr:col>5</xdr:col>
                    <xdr:colOff>1295400</xdr:colOff>
                    <xdr:row>40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4" r:id="rId18" name="Group Box 14">
              <controlPr defaultSize="0" autoFill="0" autoPict="0">
                <anchor moveWithCells="1">
                  <from>
                    <xdr:col>1</xdr:col>
                    <xdr:colOff>1123950</xdr:colOff>
                    <xdr:row>59</xdr:row>
                    <xdr:rowOff>9525</xdr:rowOff>
                  </from>
                  <to>
                    <xdr:col>5</xdr:col>
                    <xdr:colOff>1495425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5" r:id="rId19" name="Versicherung">
              <controlPr defaultSize="0" autoFill="0" autoPict="0" macro="[0]!Gruppenfeld140_Klicken">
                <anchor moveWithCells="1">
                  <from>
                    <xdr:col>1</xdr:col>
                    <xdr:colOff>1123950</xdr:colOff>
                    <xdr:row>39</xdr:row>
                    <xdr:rowOff>9525</xdr:rowOff>
                  </from>
                  <to>
                    <xdr:col>5</xdr:col>
                    <xdr:colOff>1495425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6" r:id="rId20" name="Check Box 16">
              <controlPr defaultSize="0" autoFill="0" autoLine="0" autoPict="0">
                <anchor moveWithCells="1">
                  <from>
                    <xdr:col>1</xdr:col>
                    <xdr:colOff>1171575</xdr:colOff>
                    <xdr:row>47</xdr:row>
                    <xdr:rowOff>0</xdr:rowOff>
                  </from>
                  <to>
                    <xdr:col>2</xdr:col>
                    <xdr:colOff>333375</xdr:colOff>
                    <xdr:row>48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7" r:id="rId21" name="Check Box 17">
              <controlPr defaultSize="0" autoFill="0" autoLine="0" autoPict="0">
                <anchor moveWithCells="1">
                  <from>
                    <xdr:col>1</xdr:col>
                    <xdr:colOff>1171575</xdr:colOff>
                    <xdr:row>48</xdr:row>
                    <xdr:rowOff>295275</xdr:rowOff>
                  </from>
                  <to>
                    <xdr:col>2</xdr:col>
                    <xdr:colOff>323850</xdr:colOff>
                    <xdr:row>50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8" r:id="rId22" name="Check Box 18">
              <controlPr defaultSize="0" autoFill="0" autoLine="0" autoPict="0">
                <anchor moveWithCells="1">
                  <from>
                    <xdr:col>1</xdr:col>
                    <xdr:colOff>1171575</xdr:colOff>
                    <xdr:row>65</xdr:row>
                    <xdr:rowOff>142875</xdr:rowOff>
                  </from>
                  <to>
                    <xdr:col>2</xdr:col>
                    <xdr:colOff>533400</xdr:colOff>
                    <xdr:row>67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9" r:id="rId23" name="Check Box 19">
              <controlPr defaultSize="0" autoFill="0" autoLine="0" autoPict="0" altText="">
                <anchor moveWithCells="1">
                  <from>
                    <xdr:col>1</xdr:col>
                    <xdr:colOff>1171575</xdr:colOff>
                    <xdr:row>17</xdr:row>
                    <xdr:rowOff>142875</xdr:rowOff>
                  </from>
                  <to>
                    <xdr:col>2</xdr:col>
                    <xdr:colOff>276225</xdr:colOff>
                    <xdr:row>19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180"/>
  <sheetViews>
    <sheetView showGridLines="0" zoomScale="115" zoomScaleNormal="115" workbookViewId="0">
      <selection activeCell="C5" sqref="C5:F5"/>
    </sheetView>
  </sheetViews>
  <sheetFormatPr baseColWidth="10" defaultColWidth="0" defaultRowHeight="12.75" customHeight="1" zeroHeight="1" x14ac:dyDescent="0.2"/>
  <cols>
    <col min="1" max="1" width="19.5703125" style="38" customWidth="1"/>
    <col min="2" max="2" width="18" style="38" customWidth="1"/>
    <col min="3" max="3" width="11.42578125" style="42" customWidth="1"/>
    <col min="4" max="4" width="1.7109375" style="42" customWidth="1"/>
    <col min="5" max="5" width="11.42578125" style="42" customWidth="1"/>
    <col min="6" max="6" width="25.28515625" style="38" customWidth="1"/>
    <col min="7" max="7" width="11.42578125" style="44" hidden="1" customWidth="1"/>
    <col min="8" max="16384" width="11.42578125" style="38" hidden="1"/>
  </cols>
  <sheetData>
    <row r="1" spans="1:7" ht="21.95" customHeight="1" x14ac:dyDescent="0.2">
      <c r="A1" s="7" t="s">
        <v>9</v>
      </c>
      <c r="B1" s="8"/>
      <c r="C1" s="9"/>
      <c r="D1" s="9"/>
      <c r="E1" s="9"/>
      <c r="F1" s="8"/>
    </row>
    <row r="2" spans="1:7" s="41" customFormat="1" ht="15" customHeight="1" x14ac:dyDescent="0.25">
      <c r="A2" s="39" t="s">
        <v>638</v>
      </c>
      <c r="B2" s="39"/>
      <c r="C2" s="40"/>
      <c r="D2" s="40"/>
      <c r="E2" s="40"/>
      <c r="F2" s="39"/>
      <c r="G2" s="45"/>
    </row>
    <row r="3" spans="1:7" s="15" customFormat="1" ht="32.25" customHeight="1" x14ac:dyDescent="0.2">
      <c r="A3" s="14" t="s">
        <v>607</v>
      </c>
      <c r="B3" s="14"/>
      <c r="C3" s="70" t="str">
        <f>IF(C4="","BS.N._____. "&amp;C6&amp;", "&amp;C7&amp;", "&amp;C8,IF(AND(C4&lt;10000,C4&gt;0),"BS.N.0"&amp;TEXT(C4,0)&amp;"."&amp;C6&amp;", "&amp;C7&amp;", "&amp;C8,"BS.N."&amp;TEXT(C4,0)&amp;". "&amp;C6&amp;", "&amp;C7&amp;", "&amp;C8))</f>
        <v>BS.N.09879.TBA, Kanalisation Thannerstrasse, Basel</v>
      </c>
      <c r="D3" s="70"/>
      <c r="E3" s="70"/>
      <c r="F3" s="70"/>
      <c r="G3" s="28"/>
    </row>
    <row r="4" spans="1:7" ht="12.75" customHeight="1" x14ac:dyDescent="0.2">
      <c r="A4" s="16" t="s">
        <v>604</v>
      </c>
      <c r="B4" s="16"/>
      <c r="C4" s="71">
        <v>9879</v>
      </c>
      <c r="D4" s="71"/>
      <c r="E4" s="71"/>
      <c r="F4" s="72"/>
    </row>
    <row r="5" spans="1:7" s="15" customFormat="1" ht="12.75" customHeight="1" x14ac:dyDescent="0.2">
      <c r="A5" s="38" t="s">
        <v>619</v>
      </c>
      <c r="B5" s="38"/>
      <c r="C5" s="65" t="s">
        <v>645</v>
      </c>
      <c r="D5" s="65"/>
      <c r="E5" s="65"/>
      <c r="F5" s="65"/>
      <c r="G5" s="28"/>
    </row>
    <row r="6" spans="1:7" ht="12.75" customHeight="1" x14ac:dyDescent="0.2">
      <c r="A6" s="16" t="s">
        <v>8</v>
      </c>
      <c r="B6" s="16"/>
      <c r="C6" s="65" t="s">
        <v>646</v>
      </c>
      <c r="D6" s="65"/>
      <c r="E6" s="65"/>
      <c r="F6" s="65"/>
    </row>
    <row r="7" spans="1:7" s="15" customFormat="1" ht="12.75" customHeight="1" x14ac:dyDescent="0.2">
      <c r="A7" s="16" t="s">
        <v>633</v>
      </c>
      <c r="B7" s="31" t="s">
        <v>627</v>
      </c>
      <c r="C7" s="64" t="s">
        <v>647</v>
      </c>
      <c r="D7" s="64"/>
      <c r="E7" s="64"/>
      <c r="F7" s="64"/>
      <c r="G7" s="28"/>
    </row>
    <row r="8" spans="1:7" ht="12.75" customHeight="1" x14ac:dyDescent="0.2">
      <c r="A8" s="16" t="s">
        <v>7</v>
      </c>
      <c r="B8" s="16"/>
      <c r="C8" s="64" t="s">
        <v>303</v>
      </c>
      <c r="D8" s="64"/>
      <c r="E8" s="64"/>
      <c r="F8" s="64"/>
    </row>
    <row r="9" spans="1:7" ht="3.95" customHeight="1" x14ac:dyDescent="0.2"/>
    <row r="10" spans="1:7" ht="12.75" customHeight="1" x14ac:dyDescent="0.2">
      <c r="A10" s="38" t="s">
        <v>640</v>
      </c>
      <c r="C10" s="48">
        <v>43282</v>
      </c>
      <c r="D10" s="54" t="s">
        <v>644</v>
      </c>
      <c r="E10" s="48">
        <v>43435</v>
      </c>
    </row>
    <row r="11" spans="1:7" s="43" customFormat="1" ht="3.95" customHeight="1" x14ac:dyDescent="0.2">
      <c r="D11" s="6"/>
      <c r="G11" s="46"/>
    </row>
    <row r="12" spans="1:7" ht="12.75" customHeight="1" x14ac:dyDescent="0.2">
      <c r="A12" s="38" t="s">
        <v>641</v>
      </c>
      <c r="C12" s="49" t="s">
        <v>652</v>
      </c>
      <c r="D12" s="54" t="s">
        <v>644</v>
      </c>
      <c r="E12" s="49" t="s">
        <v>653</v>
      </c>
    </row>
    <row r="13" spans="1:7" ht="3.95" customHeight="1" x14ac:dyDescent="0.2"/>
    <row r="14" spans="1:7" ht="12.75" customHeight="1" x14ac:dyDescent="0.2">
      <c r="A14" s="38" t="s">
        <v>584</v>
      </c>
      <c r="B14" s="38" t="s">
        <v>594</v>
      </c>
      <c r="C14" s="64" t="s">
        <v>648</v>
      </c>
      <c r="D14" s="64"/>
      <c r="E14" s="64"/>
      <c r="F14" s="64"/>
    </row>
    <row r="15" spans="1:7" ht="12.75" customHeight="1" x14ac:dyDescent="0.2">
      <c r="B15" s="38" t="s">
        <v>585</v>
      </c>
      <c r="C15" s="64" t="s">
        <v>649</v>
      </c>
      <c r="D15" s="64"/>
      <c r="E15" s="64"/>
      <c r="F15" s="64"/>
    </row>
    <row r="16" spans="1:7" ht="12.75" customHeight="1" x14ac:dyDescent="0.2">
      <c r="B16" s="38" t="s">
        <v>4</v>
      </c>
      <c r="C16" s="64" t="s">
        <v>650</v>
      </c>
      <c r="D16" s="64"/>
      <c r="E16" s="64"/>
      <c r="F16" s="64"/>
    </row>
    <row r="17" spans="1:7" ht="12.75" customHeight="1" x14ac:dyDescent="0.2">
      <c r="B17" s="38" t="s">
        <v>5</v>
      </c>
      <c r="C17" s="64"/>
      <c r="D17" s="64"/>
      <c r="E17" s="64"/>
      <c r="F17" s="64"/>
    </row>
    <row r="18" spans="1:7" ht="12.75" customHeight="1" x14ac:dyDescent="0.2">
      <c r="B18" s="38" t="s">
        <v>6</v>
      </c>
      <c r="C18" s="64" t="s">
        <v>651</v>
      </c>
      <c r="D18" s="64"/>
      <c r="E18" s="64"/>
      <c r="F18" s="64"/>
    </row>
    <row r="19" spans="1:7" s="43" customFormat="1" ht="3.95" customHeight="1" x14ac:dyDescent="0.2">
      <c r="G19" s="46"/>
    </row>
    <row r="20" spans="1:7" x14ac:dyDescent="0.2">
      <c r="A20" s="38" t="s">
        <v>628</v>
      </c>
      <c r="G20" s="44" t="b">
        <v>1</v>
      </c>
    </row>
    <row r="21" spans="1:7" ht="12.75" customHeight="1" x14ac:dyDescent="0.2">
      <c r="A21" s="38" t="s">
        <v>621</v>
      </c>
      <c r="B21" s="38" t="s">
        <v>594</v>
      </c>
      <c r="C21" s="64"/>
      <c r="D21" s="64"/>
      <c r="E21" s="64"/>
      <c r="F21" s="64"/>
    </row>
    <row r="22" spans="1:7" ht="12.75" customHeight="1" x14ac:dyDescent="0.2">
      <c r="B22" s="38" t="s">
        <v>629</v>
      </c>
      <c r="C22" s="64"/>
      <c r="D22" s="64"/>
      <c r="E22" s="64"/>
      <c r="F22" s="64"/>
    </row>
    <row r="23" spans="1:7" ht="12.75" customHeight="1" x14ac:dyDescent="0.2">
      <c r="B23" s="38" t="s">
        <v>4</v>
      </c>
      <c r="C23" s="64"/>
      <c r="D23" s="64"/>
      <c r="E23" s="64"/>
      <c r="F23" s="64"/>
    </row>
    <row r="24" spans="1:7" ht="12.75" customHeight="1" x14ac:dyDescent="0.2">
      <c r="B24" s="38" t="s">
        <v>5</v>
      </c>
      <c r="C24" s="64"/>
      <c r="D24" s="64"/>
      <c r="E24" s="64"/>
      <c r="F24" s="64"/>
    </row>
    <row r="25" spans="1:7" ht="12.75" customHeight="1" x14ac:dyDescent="0.2">
      <c r="B25" s="38" t="s">
        <v>6</v>
      </c>
      <c r="C25" s="64"/>
      <c r="D25" s="64"/>
      <c r="E25" s="64"/>
      <c r="F25" s="64"/>
    </row>
    <row r="26" spans="1:7" ht="3.95" customHeight="1" x14ac:dyDescent="0.2"/>
    <row r="27" spans="1:7" s="41" customFormat="1" ht="15" customHeight="1" x14ac:dyDescent="0.25">
      <c r="A27" s="39" t="s">
        <v>634</v>
      </c>
      <c r="B27" s="39"/>
      <c r="C27" s="40"/>
      <c r="D27" s="40"/>
      <c r="E27" s="40"/>
      <c r="F27" s="39"/>
      <c r="G27" s="45"/>
    </row>
    <row r="28" spans="1:7" s="43" customFormat="1" ht="3.95" customHeight="1" x14ac:dyDescent="0.2">
      <c r="G28" s="46"/>
    </row>
    <row r="29" spans="1:7" ht="12.75" customHeight="1" x14ac:dyDescent="0.2">
      <c r="A29" s="17" t="s">
        <v>608</v>
      </c>
      <c r="B29" s="17"/>
      <c r="C29" s="62">
        <v>500</v>
      </c>
      <c r="D29" s="6"/>
      <c r="E29" s="69" t="s">
        <v>661</v>
      </c>
      <c r="F29" s="69"/>
    </row>
    <row r="30" spans="1:7" s="43" customFormat="1" ht="3.95" customHeight="1" x14ac:dyDescent="0.2">
      <c r="G30" s="46"/>
    </row>
    <row r="31" spans="1:7" ht="12.75" customHeight="1" x14ac:dyDescent="0.2">
      <c r="A31" s="38" t="s">
        <v>620</v>
      </c>
      <c r="C31" s="64" t="s">
        <v>655</v>
      </c>
      <c r="D31" s="64"/>
      <c r="E31" s="64"/>
      <c r="F31" s="64"/>
    </row>
    <row r="32" spans="1:7" s="43" customFormat="1" ht="3.95" customHeight="1" x14ac:dyDescent="0.2">
      <c r="G32" s="46"/>
    </row>
    <row r="33" spans="1:7" ht="12.75" customHeight="1" x14ac:dyDescent="0.2">
      <c r="A33" s="38" t="s">
        <v>10</v>
      </c>
      <c r="C33" s="64" t="s">
        <v>656</v>
      </c>
      <c r="D33" s="64"/>
      <c r="E33" s="64"/>
      <c r="F33" s="64"/>
    </row>
    <row r="34" spans="1:7" s="43" customFormat="1" ht="3.95" customHeight="1" x14ac:dyDescent="0.2">
      <c r="G34" s="46"/>
    </row>
    <row r="35" spans="1:7" ht="12.75" customHeight="1" x14ac:dyDescent="0.2">
      <c r="A35" s="38" t="s">
        <v>11</v>
      </c>
      <c r="C35" s="64" t="s">
        <v>657</v>
      </c>
      <c r="D35" s="64"/>
      <c r="E35" s="64"/>
      <c r="F35" s="64"/>
    </row>
    <row r="36" spans="1:7" ht="3.95" customHeight="1" x14ac:dyDescent="0.2"/>
    <row r="37" spans="1:7" s="43" customFormat="1" ht="12.75" customHeight="1" x14ac:dyDescent="0.2">
      <c r="A37" s="38" t="s">
        <v>642</v>
      </c>
      <c r="B37" s="38"/>
      <c r="C37" s="63"/>
      <c r="D37" s="54" t="s">
        <v>644</v>
      </c>
      <c r="E37" s="67"/>
      <c r="F37" s="67"/>
      <c r="G37" s="46"/>
    </row>
    <row r="38" spans="1:7" ht="3.95" customHeight="1" x14ac:dyDescent="0.2"/>
    <row r="39" spans="1:7" ht="12.75" customHeight="1" x14ac:dyDescent="0.2">
      <c r="A39" s="38" t="s">
        <v>637</v>
      </c>
      <c r="C39" s="64" t="s">
        <v>649</v>
      </c>
      <c r="D39" s="64"/>
      <c r="E39" s="64"/>
      <c r="F39" s="64"/>
    </row>
    <row r="40" spans="1:7" ht="3.95" customHeight="1" x14ac:dyDescent="0.2"/>
    <row r="41" spans="1:7" ht="12.75" customHeight="1" x14ac:dyDescent="0.2">
      <c r="A41" s="38" t="s">
        <v>3</v>
      </c>
      <c r="G41" s="44">
        <v>1</v>
      </c>
    </row>
    <row r="42" spans="1:7" ht="3.95" customHeight="1" x14ac:dyDescent="0.2"/>
    <row r="43" spans="1:7" ht="12.75" customHeight="1" x14ac:dyDescent="0.2">
      <c r="A43" s="38" t="s">
        <v>632</v>
      </c>
      <c r="F43" s="50"/>
      <c r="G43" s="44" t="b">
        <v>0</v>
      </c>
    </row>
    <row r="44" spans="1:7" ht="3.95" customHeight="1" x14ac:dyDescent="0.2"/>
    <row r="45" spans="1:7" ht="12.75" customHeight="1" x14ac:dyDescent="0.2">
      <c r="A45" s="38" t="s">
        <v>0</v>
      </c>
      <c r="C45" s="53" t="s">
        <v>1</v>
      </c>
      <c r="F45" s="46"/>
      <c r="G45" s="44" t="b">
        <v>0</v>
      </c>
    </row>
    <row r="46" spans="1:7" ht="3.95" customHeight="1" x14ac:dyDescent="0.2"/>
    <row r="47" spans="1:7" ht="12.75" customHeight="1" x14ac:dyDescent="0.2">
      <c r="A47" s="38" t="s">
        <v>597</v>
      </c>
      <c r="F47" s="50"/>
      <c r="G47" s="44" t="b">
        <v>0</v>
      </c>
    </row>
    <row r="48" spans="1:7" ht="3.95" customHeight="1" x14ac:dyDescent="0.2"/>
    <row r="49" spans="1:7" ht="24" customHeight="1" x14ac:dyDescent="0.2">
      <c r="A49" s="68" t="s">
        <v>643</v>
      </c>
      <c r="B49" s="68"/>
      <c r="G49" s="44">
        <v>10</v>
      </c>
    </row>
    <row r="50" spans="1:7" ht="3.95" customHeight="1" x14ac:dyDescent="0.2"/>
    <row r="51" spans="1:7" ht="12.75" customHeight="1" x14ac:dyDescent="0.2">
      <c r="A51" s="38" t="s">
        <v>631</v>
      </c>
      <c r="C51" s="38"/>
      <c r="D51" s="38"/>
      <c r="E51" s="38"/>
    </row>
    <row r="52" spans="1:7" ht="3.95" customHeight="1" x14ac:dyDescent="0.2">
      <c r="B52" s="3"/>
      <c r="C52" s="25"/>
      <c r="D52" s="25"/>
      <c r="E52" s="25"/>
      <c r="F52" s="25"/>
    </row>
    <row r="53" spans="1:7" s="43" customFormat="1" ht="12.75" customHeight="1" x14ac:dyDescent="0.2">
      <c r="A53" s="38" t="s">
        <v>2</v>
      </c>
      <c r="E53" s="64"/>
      <c r="F53" s="64"/>
      <c r="G53" s="46">
        <v>2</v>
      </c>
    </row>
    <row r="54" spans="1:7" s="43" customFormat="1" ht="3.95" customHeight="1" x14ac:dyDescent="0.2">
      <c r="G54" s="46"/>
    </row>
    <row r="55" spans="1:7" ht="12.75" customHeight="1" x14ac:dyDescent="0.2"/>
    <row r="56" spans="1:7" s="43" customFormat="1" ht="3.95" customHeight="1" x14ac:dyDescent="0.2">
      <c r="G56" s="46"/>
    </row>
    <row r="57" spans="1:7" ht="12.75" customHeight="1" x14ac:dyDescent="0.2">
      <c r="A57" s="38" t="s">
        <v>596</v>
      </c>
      <c r="C57" s="61"/>
      <c r="D57" s="6"/>
      <c r="E57" s="6"/>
    </row>
    <row r="58" spans="1:7" ht="3.95" customHeight="1" x14ac:dyDescent="0.2"/>
    <row r="59" spans="1:7" s="41" customFormat="1" ht="15" customHeight="1" x14ac:dyDescent="0.25">
      <c r="A59" s="39" t="s">
        <v>636</v>
      </c>
      <c r="B59" s="39"/>
      <c r="C59" s="40"/>
      <c r="D59" s="40"/>
      <c r="E59" s="40"/>
      <c r="F59" s="39"/>
      <c r="G59" s="45"/>
    </row>
    <row r="60" spans="1:7" ht="3.95" customHeight="1" x14ac:dyDescent="0.2"/>
    <row r="61" spans="1:7" x14ac:dyDescent="0.2">
      <c r="A61" s="38" t="s">
        <v>15</v>
      </c>
      <c r="C61" s="38"/>
      <c r="D61" s="38"/>
      <c r="E61" s="38"/>
      <c r="G61" s="44">
        <v>1</v>
      </c>
    </row>
    <row r="62" spans="1:7" ht="3.95" customHeight="1" x14ac:dyDescent="0.2"/>
    <row r="63" spans="1:7" x14ac:dyDescent="0.2">
      <c r="A63" s="38" t="s">
        <v>618</v>
      </c>
      <c r="B63" s="3"/>
      <c r="C63" s="23"/>
      <c r="D63" s="23"/>
      <c r="E63" s="23"/>
      <c r="F63" s="24"/>
    </row>
    <row r="64" spans="1:7" ht="3.95" customHeight="1" x14ac:dyDescent="0.2"/>
    <row r="65" spans="1:7" x14ac:dyDescent="0.2">
      <c r="A65" s="38" t="s">
        <v>16</v>
      </c>
      <c r="C65" s="64" t="s">
        <v>665</v>
      </c>
      <c r="D65" s="64"/>
      <c r="E65" s="64"/>
      <c r="F65" s="64"/>
    </row>
    <row r="66" spans="1:7" x14ac:dyDescent="0.2">
      <c r="A66" s="38" t="s">
        <v>17</v>
      </c>
      <c r="C66" s="65" t="s">
        <v>595</v>
      </c>
      <c r="D66" s="65"/>
      <c r="E66" s="65"/>
      <c r="F66" s="65"/>
    </row>
    <row r="67" spans="1:7" ht="3.95" customHeight="1" x14ac:dyDescent="0.2"/>
    <row r="68" spans="1:7" ht="12.6" customHeight="1" x14ac:dyDescent="0.2">
      <c r="A68" s="47" t="s">
        <v>639</v>
      </c>
      <c r="E68" s="66"/>
      <c r="F68" s="66"/>
      <c r="G68" s="44">
        <v>1</v>
      </c>
    </row>
    <row r="69" spans="1:7" x14ac:dyDescent="0.2"/>
    <row r="70" spans="1:7" s="41" customFormat="1" ht="15" customHeight="1" x14ac:dyDescent="0.25">
      <c r="A70" s="39" t="s">
        <v>635</v>
      </c>
      <c r="B70" s="39"/>
      <c r="C70" s="40"/>
      <c r="D70" s="40"/>
      <c r="E70" s="40"/>
      <c r="F70" s="39"/>
      <c r="G70" s="45"/>
    </row>
    <row r="71" spans="1:7" ht="3.95" customHeight="1" x14ac:dyDescent="0.2"/>
    <row r="72" spans="1:7" x14ac:dyDescent="0.2">
      <c r="A72" s="38" t="s">
        <v>598</v>
      </c>
      <c r="B72" s="38" t="s">
        <v>12</v>
      </c>
      <c r="C72" s="21">
        <v>6700</v>
      </c>
      <c r="D72" s="6"/>
      <c r="E72" s="38" t="s">
        <v>605</v>
      </c>
    </row>
    <row r="73" spans="1:7" ht="13.9" customHeight="1" x14ac:dyDescent="0.2">
      <c r="B73" s="38" t="s">
        <v>13</v>
      </c>
      <c r="C73" s="21"/>
      <c r="D73" s="6"/>
      <c r="E73" s="38" t="s">
        <v>606</v>
      </c>
    </row>
    <row r="74" spans="1:7" x14ac:dyDescent="0.2">
      <c r="B74" s="38" t="s">
        <v>14</v>
      </c>
      <c r="C74" s="21"/>
      <c r="D74" s="6"/>
      <c r="E74" s="38" t="s">
        <v>605</v>
      </c>
    </row>
    <row r="75" spans="1:7" s="43" customFormat="1" ht="3.95" customHeight="1" x14ac:dyDescent="0.2">
      <c r="G75" s="46"/>
    </row>
    <row r="76" spans="1:7" s="22" customFormat="1" ht="15" customHeight="1" x14ac:dyDescent="0.2">
      <c r="A76" s="26" t="s">
        <v>612</v>
      </c>
      <c r="G76" s="30"/>
    </row>
    <row r="77" spans="1:7" ht="3.95" customHeight="1" x14ac:dyDescent="0.2">
      <c r="A77" s="51"/>
      <c r="B77" s="51"/>
      <c r="C77" s="52"/>
      <c r="D77" s="52"/>
      <c r="E77" s="52"/>
      <c r="F77" s="51"/>
    </row>
    <row r="78" spans="1:7" x14ac:dyDescent="0.2">
      <c r="A78" s="57" t="s">
        <v>0</v>
      </c>
      <c r="B78" s="55"/>
      <c r="C78" s="56"/>
      <c r="D78" s="56"/>
      <c r="E78" s="56"/>
      <c r="F78" s="55"/>
    </row>
    <row r="79" spans="1:7" x14ac:dyDescent="0.2">
      <c r="A79" s="60" t="str">
        <f>IF($G47=FALSE,"",IF(AND(C4&lt;10000,C4&gt;0),"0"&amp;$C$4&amp;$C$29,$C$4&amp;$C$29))</f>
        <v/>
      </c>
      <c r="B79" s="55"/>
      <c r="C79" s="56"/>
      <c r="D79" s="56"/>
      <c r="E79" s="56"/>
      <c r="F79" s="55"/>
    </row>
    <row r="80" spans="1:7" x14ac:dyDescent="0.2">
      <c r="A80" s="57" t="s">
        <v>597</v>
      </c>
      <c r="B80" s="55"/>
      <c r="C80" s="56"/>
      <c r="D80" s="56"/>
      <c r="E80" s="56"/>
      <c r="F80" s="55"/>
    </row>
    <row r="81" spans="1:6" x14ac:dyDescent="0.2">
      <c r="A81" s="60" t="str">
        <f>IF($G47=FALSE,"",TEXT($C$6&amp;", "&amp;$C$7&amp;", "&amp;$E$29,))</f>
        <v/>
      </c>
      <c r="B81" s="55"/>
      <c r="C81" s="56"/>
      <c r="D81" s="56"/>
      <c r="E81" s="56"/>
      <c r="F81" s="55"/>
    </row>
    <row r="82" spans="1:6" hidden="1" x14ac:dyDescent="0.2"/>
    <row r="83" spans="1:6" hidden="1" x14ac:dyDescent="0.2"/>
    <row r="84" spans="1:6" hidden="1" x14ac:dyDescent="0.2"/>
    <row r="85" spans="1:6" hidden="1" x14ac:dyDescent="0.2"/>
    <row r="86" spans="1:6" hidden="1" x14ac:dyDescent="0.2"/>
    <row r="87" spans="1:6" hidden="1" x14ac:dyDescent="0.2"/>
    <row r="88" spans="1:6" hidden="1" x14ac:dyDescent="0.2"/>
    <row r="89" spans="1:6" hidden="1" x14ac:dyDescent="0.2"/>
    <row r="90" spans="1:6" hidden="1" x14ac:dyDescent="0.2"/>
    <row r="91" spans="1:6" hidden="1" x14ac:dyDescent="0.2"/>
    <row r="92" spans="1:6" hidden="1" x14ac:dyDescent="0.2"/>
    <row r="93" spans="1:6" hidden="1" x14ac:dyDescent="0.2"/>
    <row r="94" spans="1:6" hidden="1" x14ac:dyDescent="0.2"/>
    <row r="95" spans="1:6" hidden="1" x14ac:dyDescent="0.2"/>
    <row r="96" spans="1: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</sheetData>
  <sheetProtection password="CF77" sheet="1" objects="1" scenarios="1" selectLockedCells="1"/>
  <mergeCells count="27">
    <mergeCell ref="C21:F21"/>
    <mergeCell ref="C3:F3"/>
    <mergeCell ref="C4:F4"/>
    <mergeCell ref="C5:F5"/>
    <mergeCell ref="C6:F6"/>
    <mergeCell ref="C7:F7"/>
    <mergeCell ref="C8:F8"/>
    <mergeCell ref="C14:F14"/>
    <mergeCell ref="C15:F15"/>
    <mergeCell ref="C16:F16"/>
    <mergeCell ref="C17:F17"/>
    <mergeCell ref="C18:F18"/>
    <mergeCell ref="A49:B49"/>
    <mergeCell ref="E53:F53"/>
    <mergeCell ref="C22:F22"/>
    <mergeCell ref="C23:F23"/>
    <mergeCell ref="C24:F24"/>
    <mergeCell ref="C25:F25"/>
    <mergeCell ref="E29:F29"/>
    <mergeCell ref="C31:F31"/>
    <mergeCell ref="C65:F65"/>
    <mergeCell ref="C66:F66"/>
    <mergeCell ref="E68:F68"/>
    <mergeCell ref="C33:F33"/>
    <mergeCell ref="C35:F35"/>
    <mergeCell ref="E37:F37"/>
    <mergeCell ref="C39:F39"/>
  </mergeCells>
  <conditionalFormatting sqref="B21:F25">
    <cfRule type="expression" dxfId="15" priority="4">
      <formula>$G$20=TRUE</formula>
    </cfRule>
  </conditionalFormatting>
  <conditionalFormatting sqref="A21:A22">
    <cfRule type="expression" dxfId="14" priority="3">
      <formula>$G$20=TRUE</formula>
    </cfRule>
  </conditionalFormatting>
  <conditionalFormatting sqref="F45">
    <cfRule type="expression" dxfId="13" priority="2">
      <formula>$G$45=TRUE</formula>
    </cfRule>
  </conditionalFormatting>
  <conditionalFormatting sqref="C45">
    <cfRule type="expression" dxfId="12" priority="1">
      <formula>$G$45=TRUE</formula>
    </cfRule>
  </conditionalFormatting>
  <dataValidations count="8">
    <dataValidation type="list" allowBlank="1" showInputMessage="1" showErrorMessage="1" sqref="C33:E33">
      <formula1>Gebiet</formula1>
    </dataValidation>
    <dataValidation type="list" allowBlank="1" showInputMessage="1" showErrorMessage="1" sqref="C31:E31">
      <formula1>Bereich</formula1>
    </dataValidation>
    <dataValidation type="list" allowBlank="1" showInputMessage="1" showErrorMessage="1" sqref="C35:E35">
      <formula1>Branche</formula1>
    </dataValidation>
    <dataValidation type="list" allowBlank="1" showInputMessage="1" showErrorMessage="1" sqref="C5:F5">
      <formula1>Organisationseinheit</formula1>
    </dataValidation>
    <dataValidation type="list" allowBlank="1" showInputMessage="1" showErrorMessage="1" sqref="C66:F66">
      <formula1>NKTarifkat</formula1>
    </dataValidation>
    <dataValidation type="whole" allowBlank="1" showInputMessage="1" showErrorMessage="1" sqref="C29">
      <formula1>0</formula1>
      <formula2>999</formula2>
    </dataValidation>
    <dataValidation type="list" allowBlank="1" showInputMessage="1" showErrorMessage="1" sqref="E53">
      <formula1>RG_Ausloesung</formula1>
    </dataValidation>
    <dataValidation type="textLength" allowBlank="1" showInputMessage="1" showErrorMessage="1" sqref="C7">
      <formula1>0</formula1>
      <formula2>50</formula2>
    </dataValidation>
  </dataValidations>
  <pageMargins left="0.74803149606299213" right="0.6692913385826772" top="0.74803149606299213" bottom="0.43307086614173229" header="0.31496062992125984" footer="0.27559055118110237"/>
  <pageSetup paperSize="9" scale="99" orientation="portrait" r:id="rId1"/>
  <headerFooter>
    <oddHeader>&amp;R&amp;G</oddHeader>
    <oddFooter>&amp;R&amp;"Arial,Fett"&amp;9 324.135.FO / V 3.0 / &amp;"Arial,Standard"&amp;8Gültig ab: 01.07.2018 / Seite 1 (1)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5" name="Check Box 1">
              <controlPr locked="0" defaultSize="0" autoFill="0" autoLine="0" autoPict="0">
                <anchor moveWithCells="1">
                  <from>
                    <xdr:col>1</xdr:col>
                    <xdr:colOff>1171575</xdr:colOff>
                    <xdr:row>42</xdr:row>
                    <xdr:rowOff>152400</xdr:rowOff>
                  </from>
                  <to>
                    <xdr:col>2</xdr:col>
                    <xdr:colOff>323850</xdr:colOff>
                    <xdr:row>44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6" name="Check Box 2">
              <controlPr defaultSize="0" autoFill="0" autoLine="0" autoPict="0">
                <anchor moveWithCells="1">
                  <from>
                    <xdr:col>1</xdr:col>
                    <xdr:colOff>1171575</xdr:colOff>
                    <xdr:row>44</xdr:row>
                    <xdr:rowOff>104775</xdr:rowOff>
                  </from>
                  <to>
                    <xdr:col>2</xdr:col>
                    <xdr:colOff>304800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7" name="Check Box 3">
              <controlPr defaultSize="0" autoFill="0" autoLine="0" autoPict="0">
                <anchor moveWithCells="1">
                  <from>
                    <xdr:col>1</xdr:col>
                    <xdr:colOff>1171575</xdr:colOff>
                    <xdr:row>41</xdr:row>
                    <xdr:rowOff>19050</xdr:rowOff>
                  </from>
                  <to>
                    <xdr:col>2</xdr:col>
                    <xdr:colOff>323850</xdr:colOff>
                    <xdr:row>42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8" name="Check Box 4">
              <controlPr defaultSize="0" autoFill="0" autoLine="0" autoPict="0">
                <anchor moveWithCells="1">
                  <from>
                    <xdr:col>1</xdr:col>
                    <xdr:colOff>1171575</xdr:colOff>
                    <xdr:row>61</xdr:row>
                    <xdr:rowOff>0</xdr:rowOff>
                  </from>
                  <to>
                    <xdr:col>2</xdr:col>
                    <xdr:colOff>723900</xdr:colOff>
                    <xdr:row>62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9" name="Check Box 5">
              <controlPr defaultSize="0" autoFill="0" autoLine="0" autoPict="0">
                <anchor moveWithCells="1">
                  <from>
                    <xdr:col>4</xdr:col>
                    <xdr:colOff>228600</xdr:colOff>
                    <xdr:row>60</xdr:row>
                    <xdr:rowOff>152400</xdr:rowOff>
                  </from>
                  <to>
                    <xdr:col>5</xdr:col>
                    <xdr:colOff>933450</xdr:colOff>
                    <xdr:row>62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10" name="Option Button 6">
              <controlPr defaultSize="0" autoFill="0" autoLine="0" autoPict="0">
                <anchor moveWithCells="1">
                  <from>
                    <xdr:col>1</xdr:col>
                    <xdr:colOff>1171575</xdr:colOff>
                    <xdr:row>60</xdr:row>
                    <xdr:rowOff>0</xdr:rowOff>
                  </from>
                  <to>
                    <xdr:col>4</xdr:col>
                    <xdr:colOff>85725</xdr:colOff>
                    <xdr:row>60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1" name="Option Button 7">
              <controlPr defaultSize="0" autoFill="0" autoLine="0" autoPict="0">
                <anchor moveWithCells="1">
                  <from>
                    <xdr:col>4</xdr:col>
                    <xdr:colOff>228600</xdr:colOff>
                    <xdr:row>60</xdr:row>
                    <xdr:rowOff>0</xdr:rowOff>
                  </from>
                  <to>
                    <xdr:col>5</xdr:col>
                    <xdr:colOff>419100</xdr:colOff>
                    <xdr:row>60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2" name="Option Button 8">
              <controlPr defaultSize="0" autoFill="0" autoLine="0" autoPict="0">
                <anchor moveWithCells="1">
                  <from>
                    <xdr:col>1</xdr:col>
                    <xdr:colOff>1171575</xdr:colOff>
                    <xdr:row>51</xdr:row>
                    <xdr:rowOff>19050</xdr:rowOff>
                  </from>
                  <to>
                    <xdr:col>2</xdr:col>
                    <xdr:colOff>504825</xdr:colOff>
                    <xdr:row>52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3" name="Option Button 9">
              <controlPr defaultSize="0" autoFill="0" autoLine="0" autoPict="0">
                <anchor moveWithCells="1">
                  <from>
                    <xdr:col>1</xdr:col>
                    <xdr:colOff>1171575</xdr:colOff>
                    <xdr:row>52</xdr:row>
                    <xdr:rowOff>161925</xdr:rowOff>
                  </from>
                  <to>
                    <xdr:col>2</xdr:col>
                    <xdr:colOff>752475</xdr:colOff>
                    <xdr:row>54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4" name="Rechnungsausl">
              <controlPr defaultSize="0" autoFill="0" autoPict="0">
                <anchor moveWithCells="1">
                  <from>
                    <xdr:col>1</xdr:col>
                    <xdr:colOff>1123950</xdr:colOff>
                    <xdr:row>50</xdr:row>
                    <xdr:rowOff>123825</xdr:rowOff>
                  </from>
                  <to>
                    <xdr:col>4</xdr:col>
                    <xdr:colOff>76200</xdr:colOff>
                    <xdr:row>54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5" name="Option Button 11">
              <controlPr defaultSize="0" autoFill="0" autoLine="0" autoPict="0">
                <anchor moveWithCells="1">
                  <from>
                    <xdr:col>1</xdr:col>
                    <xdr:colOff>1171575</xdr:colOff>
                    <xdr:row>39</xdr:row>
                    <xdr:rowOff>38100</xdr:rowOff>
                  </from>
                  <to>
                    <xdr:col>2</xdr:col>
                    <xdr:colOff>714375</xdr:colOff>
                    <xdr:row>40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6" name="Option Button 12">
              <controlPr defaultSize="0" autoFill="0" autoLine="0" autoPict="0">
                <anchor moveWithCells="1">
                  <from>
                    <xdr:col>4</xdr:col>
                    <xdr:colOff>228600</xdr:colOff>
                    <xdr:row>39</xdr:row>
                    <xdr:rowOff>38100</xdr:rowOff>
                  </from>
                  <to>
                    <xdr:col>5</xdr:col>
                    <xdr:colOff>180975</xdr:colOff>
                    <xdr:row>40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7" name="Option Button 13">
              <controlPr defaultSize="0" autoFill="0" autoLine="0" autoPict="0">
                <anchor moveWithCells="1">
                  <from>
                    <xdr:col>5</xdr:col>
                    <xdr:colOff>581025</xdr:colOff>
                    <xdr:row>39</xdr:row>
                    <xdr:rowOff>38100</xdr:rowOff>
                  </from>
                  <to>
                    <xdr:col>5</xdr:col>
                    <xdr:colOff>1295400</xdr:colOff>
                    <xdr:row>40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8" name="Group Box 14">
              <controlPr defaultSize="0" autoFill="0" autoPict="0">
                <anchor moveWithCells="1">
                  <from>
                    <xdr:col>1</xdr:col>
                    <xdr:colOff>1123950</xdr:colOff>
                    <xdr:row>59</xdr:row>
                    <xdr:rowOff>9525</xdr:rowOff>
                  </from>
                  <to>
                    <xdr:col>5</xdr:col>
                    <xdr:colOff>1495425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9" name="Versicherung">
              <controlPr defaultSize="0" autoFill="0" autoPict="0" macro="[0]!Gruppenfeld140_Klicken">
                <anchor moveWithCells="1">
                  <from>
                    <xdr:col>1</xdr:col>
                    <xdr:colOff>1123950</xdr:colOff>
                    <xdr:row>39</xdr:row>
                    <xdr:rowOff>9525</xdr:rowOff>
                  </from>
                  <to>
                    <xdr:col>5</xdr:col>
                    <xdr:colOff>1495425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20" name="Check Box 16">
              <controlPr defaultSize="0" autoFill="0" autoLine="0" autoPict="0">
                <anchor moveWithCells="1">
                  <from>
                    <xdr:col>1</xdr:col>
                    <xdr:colOff>1171575</xdr:colOff>
                    <xdr:row>47</xdr:row>
                    <xdr:rowOff>0</xdr:rowOff>
                  </from>
                  <to>
                    <xdr:col>2</xdr:col>
                    <xdr:colOff>333375</xdr:colOff>
                    <xdr:row>48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21" name="Check Box 17">
              <controlPr defaultSize="0" autoFill="0" autoLine="0" autoPict="0">
                <anchor moveWithCells="1">
                  <from>
                    <xdr:col>1</xdr:col>
                    <xdr:colOff>1171575</xdr:colOff>
                    <xdr:row>48</xdr:row>
                    <xdr:rowOff>295275</xdr:rowOff>
                  </from>
                  <to>
                    <xdr:col>2</xdr:col>
                    <xdr:colOff>323850</xdr:colOff>
                    <xdr:row>50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22" name="Check Box 18">
              <controlPr defaultSize="0" autoFill="0" autoLine="0" autoPict="0">
                <anchor moveWithCells="1">
                  <from>
                    <xdr:col>1</xdr:col>
                    <xdr:colOff>1171575</xdr:colOff>
                    <xdr:row>65</xdr:row>
                    <xdr:rowOff>142875</xdr:rowOff>
                  </from>
                  <to>
                    <xdr:col>2</xdr:col>
                    <xdr:colOff>533400</xdr:colOff>
                    <xdr:row>67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3" name="Check Box 19">
              <controlPr defaultSize="0" autoFill="0" autoLine="0" autoPict="0" altText="">
                <anchor moveWithCells="1">
                  <from>
                    <xdr:col>1</xdr:col>
                    <xdr:colOff>1171575</xdr:colOff>
                    <xdr:row>17</xdr:row>
                    <xdr:rowOff>142875</xdr:rowOff>
                  </from>
                  <to>
                    <xdr:col>2</xdr:col>
                    <xdr:colOff>276225</xdr:colOff>
                    <xdr:row>19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180"/>
  <sheetViews>
    <sheetView showGridLines="0" zoomScale="115" zoomScaleNormal="115" workbookViewId="0">
      <selection activeCell="C5" sqref="C5:F5"/>
    </sheetView>
  </sheetViews>
  <sheetFormatPr baseColWidth="10" defaultColWidth="0" defaultRowHeight="12.75" customHeight="1" zeroHeight="1" x14ac:dyDescent="0.2"/>
  <cols>
    <col min="1" max="1" width="19.5703125" style="38" customWidth="1"/>
    <col min="2" max="2" width="18" style="38" customWidth="1"/>
    <col min="3" max="3" width="11.42578125" style="42" customWidth="1"/>
    <col min="4" max="4" width="1.7109375" style="42" customWidth="1"/>
    <col min="5" max="5" width="11.42578125" style="42" customWidth="1"/>
    <col min="6" max="6" width="25.28515625" style="38" customWidth="1"/>
    <col min="7" max="7" width="11.42578125" style="44" hidden="1" customWidth="1"/>
    <col min="8" max="16384" width="11.42578125" style="38" hidden="1"/>
  </cols>
  <sheetData>
    <row r="1" spans="1:7" ht="21.95" customHeight="1" x14ac:dyDescent="0.2">
      <c r="A1" s="7" t="s">
        <v>9</v>
      </c>
      <c r="B1" s="8"/>
      <c r="C1" s="9"/>
      <c r="D1" s="9"/>
      <c r="E1" s="9"/>
      <c r="F1" s="8"/>
    </row>
    <row r="2" spans="1:7" s="41" customFormat="1" ht="15" customHeight="1" x14ac:dyDescent="0.25">
      <c r="A2" s="39" t="s">
        <v>638</v>
      </c>
      <c r="B2" s="39"/>
      <c r="C2" s="40"/>
      <c r="D2" s="40"/>
      <c r="E2" s="40"/>
      <c r="F2" s="39"/>
      <c r="G2" s="45"/>
    </row>
    <row r="3" spans="1:7" s="15" customFormat="1" ht="32.25" customHeight="1" x14ac:dyDescent="0.2">
      <c r="A3" s="14" t="s">
        <v>607</v>
      </c>
      <c r="B3" s="14"/>
      <c r="C3" s="70" t="str">
        <f>IF(C4="","BS.N._____. "&amp;C6&amp;", "&amp;C7&amp;", "&amp;C8,IF(AND(C4&lt;10000,C4&gt;0),"BS.N.0"&amp;TEXT(C4,0)&amp;"."&amp;C6&amp;", "&amp;C7&amp;", "&amp;C8,"BS.N."&amp;TEXT(C4,0)&amp;". "&amp;C6&amp;", "&amp;C7&amp;", "&amp;C8))</f>
        <v>BS.N.09879.TBA, Kanalisation Thannerstrasse, Basel</v>
      </c>
      <c r="D3" s="70"/>
      <c r="E3" s="70"/>
      <c r="F3" s="70"/>
      <c r="G3" s="28"/>
    </row>
    <row r="4" spans="1:7" ht="12.75" customHeight="1" x14ac:dyDescent="0.2">
      <c r="A4" s="16" t="s">
        <v>604</v>
      </c>
      <c r="B4" s="16"/>
      <c r="C4" s="71">
        <v>9879</v>
      </c>
      <c r="D4" s="71"/>
      <c r="E4" s="71"/>
      <c r="F4" s="72"/>
    </row>
    <row r="5" spans="1:7" s="15" customFormat="1" ht="12.75" customHeight="1" x14ac:dyDescent="0.2">
      <c r="A5" s="38" t="s">
        <v>619</v>
      </c>
      <c r="B5" s="38"/>
      <c r="C5" s="65" t="s">
        <v>645</v>
      </c>
      <c r="D5" s="65"/>
      <c r="E5" s="65"/>
      <c r="F5" s="65"/>
      <c r="G5" s="28"/>
    </row>
    <row r="6" spans="1:7" ht="12.75" customHeight="1" x14ac:dyDescent="0.2">
      <c r="A6" s="16" t="s">
        <v>8</v>
      </c>
      <c r="B6" s="16"/>
      <c r="C6" s="65" t="s">
        <v>646</v>
      </c>
      <c r="D6" s="65"/>
      <c r="E6" s="65"/>
      <c r="F6" s="65"/>
    </row>
    <row r="7" spans="1:7" s="15" customFormat="1" ht="12.75" customHeight="1" x14ac:dyDescent="0.2">
      <c r="A7" s="16" t="s">
        <v>633</v>
      </c>
      <c r="B7" s="31" t="s">
        <v>627</v>
      </c>
      <c r="C7" s="64" t="s">
        <v>647</v>
      </c>
      <c r="D7" s="64"/>
      <c r="E7" s="64"/>
      <c r="F7" s="64"/>
      <c r="G7" s="28"/>
    </row>
    <row r="8" spans="1:7" ht="12.75" customHeight="1" x14ac:dyDescent="0.2">
      <c r="A8" s="16" t="s">
        <v>7</v>
      </c>
      <c r="B8" s="16"/>
      <c r="C8" s="64" t="s">
        <v>303</v>
      </c>
      <c r="D8" s="64"/>
      <c r="E8" s="64"/>
      <c r="F8" s="64"/>
    </row>
    <row r="9" spans="1:7" ht="3.95" customHeight="1" x14ac:dyDescent="0.2"/>
    <row r="10" spans="1:7" ht="12.75" customHeight="1" x14ac:dyDescent="0.2">
      <c r="A10" s="38" t="s">
        <v>640</v>
      </c>
      <c r="C10" s="48">
        <v>43282</v>
      </c>
      <c r="D10" s="54" t="s">
        <v>644</v>
      </c>
      <c r="E10" s="48">
        <v>43435</v>
      </c>
    </row>
    <row r="11" spans="1:7" s="43" customFormat="1" ht="3.95" customHeight="1" x14ac:dyDescent="0.2">
      <c r="D11" s="6"/>
      <c r="G11" s="46"/>
    </row>
    <row r="12" spans="1:7" ht="12.75" customHeight="1" x14ac:dyDescent="0.2">
      <c r="A12" s="38" t="s">
        <v>641</v>
      </c>
      <c r="C12" s="49" t="s">
        <v>652</v>
      </c>
      <c r="D12" s="54" t="s">
        <v>644</v>
      </c>
      <c r="E12" s="49" t="s">
        <v>653</v>
      </c>
    </row>
    <row r="13" spans="1:7" ht="3.95" customHeight="1" x14ac:dyDescent="0.2"/>
    <row r="14" spans="1:7" ht="12.75" customHeight="1" x14ac:dyDescent="0.2">
      <c r="A14" s="38" t="s">
        <v>584</v>
      </c>
      <c r="B14" s="38" t="s">
        <v>594</v>
      </c>
      <c r="C14" s="64" t="s">
        <v>648</v>
      </c>
      <c r="D14" s="64"/>
      <c r="E14" s="64"/>
      <c r="F14" s="64"/>
    </row>
    <row r="15" spans="1:7" ht="12.75" customHeight="1" x14ac:dyDescent="0.2">
      <c r="B15" s="38" t="s">
        <v>585</v>
      </c>
      <c r="C15" s="64" t="s">
        <v>649</v>
      </c>
      <c r="D15" s="64"/>
      <c r="E15" s="64"/>
      <c r="F15" s="64"/>
    </row>
    <row r="16" spans="1:7" ht="12.75" customHeight="1" x14ac:dyDescent="0.2">
      <c r="B16" s="38" t="s">
        <v>4</v>
      </c>
      <c r="C16" s="64" t="s">
        <v>650</v>
      </c>
      <c r="D16" s="64"/>
      <c r="E16" s="64"/>
      <c r="F16" s="64"/>
    </row>
    <row r="17" spans="1:7" ht="12.75" customHeight="1" x14ac:dyDescent="0.2">
      <c r="B17" s="38" t="s">
        <v>5</v>
      </c>
      <c r="C17" s="64"/>
      <c r="D17" s="64"/>
      <c r="E17" s="64"/>
      <c r="F17" s="64"/>
    </row>
    <row r="18" spans="1:7" ht="12.75" customHeight="1" x14ac:dyDescent="0.2">
      <c r="B18" s="38" t="s">
        <v>6</v>
      </c>
      <c r="C18" s="64" t="s">
        <v>651</v>
      </c>
      <c r="D18" s="64"/>
      <c r="E18" s="64"/>
      <c r="F18" s="64"/>
    </row>
    <row r="19" spans="1:7" s="43" customFormat="1" ht="3.95" customHeight="1" x14ac:dyDescent="0.2">
      <c r="G19" s="46"/>
    </row>
    <row r="20" spans="1:7" x14ac:dyDescent="0.2">
      <c r="A20" s="38" t="s">
        <v>628</v>
      </c>
      <c r="G20" s="44" t="b">
        <v>1</v>
      </c>
    </row>
    <row r="21" spans="1:7" ht="12.75" customHeight="1" x14ac:dyDescent="0.2">
      <c r="A21" s="38" t="s">
        <v>621</v>
      </c>
      <c r="B21" s="38" t="s">
        <v>594</v>
      </c>
      <c r="C21" s="64"/>
      <c r="D21" s="64"/>
      <c r="E21" s="64"/>
      <c r="F21" s="64"/>
    </row>
    <row r="22" spans="1:7" ht="12.75" customHeight="1" x14ac:dyDescent="0.2">
      <c r="B22" s="38" t="s">
        <v>629</v>
      </c>
      <c r="C22" s="64"/>
      <c r="D22" s="64"/>
      <c r="E22" s="64"/>
      <c r="F22" s="64"/>
    </row>
    <row r="23" spans="1:7" ht="12.75" customHeight="1" x14ac:dyDescent="0.2">
      <c r="B23" s="38" t="s">
        <v>4</v>
      </c>
      <c r="C23" s="64"/>
      <c r="D23" s="64"/>
      <c r="E23" s="64"/>
      <c r="F23" s="64"/>
    </row>
    <row r="24" spans="1:7" ht="12.75" customHeight="1" x14ac:dyDescent="0.2">
      <c r="B24" s="38" t="s">
        <v>5</v>
      </c>
      <c r="C24" s="64"/>
      <c r="D24" s="64"/>
      <c r="E24" s="64"/>
      <c r="F24" s="64"/>
    </row>
    <row r="25" spans="1:7" ht="12.75" customHeight="1" x14ac:dyDescent="0.2">
      <c r="B25" s="38" t="s">
        <v>6</v>
      </c>
      <c r="C25" s="64"/>
      <c r="D25" s="64"/>
      <c r="E25" s="64"/>
      <c r="F25" s="64"/>
    </row>
    <row r="26" spans="1:7" ht="3.95" customHeight="1" x14ac:dyDescent="0.2"/>
    <row r="27" spans="1:7" s="41" customFormat="1" ht="15" customHeight="1" x14ac:dyDescent="0.25">
      <c r="A27" s="39" t="s">
        <v>634</v>
      </c>
      <c r="B27" s="39"/>
      <c r="C27" s="40"/>
      <c r="D27" s="40"/>
      <c r="E27" s="40"/>
      <c r="F27" s="39"/>
      <c r="G27" s="45"/>
    </row>
    <row r="28" spans="1:7" s="43" customFormat="1" ht="3.95" customHeight="1" x14ac:dyDescent="0.2">
      <c r="G28" s="46"/>
    </row>
    <row r="29" spans="1:7" ht="12.75" customHeight="1" x14ac:dyDescent="0.2">
      <c r="A29" s="17" t="s">
        <v>608</v>
      </c>
      <c r="B29" s="17"/>
      <c r="C29" s="62">
        <v>600</v>
      </c>
      <c r="D29" s="6"/>
      <c r="E29" s="69" t="s">
        <v>662</v>
      </c>
      <c r="F29" s="69"/>
    </row>
    <row r="30" spans="1:7" s="43" customFormat="1" ht="3.95" customHeight="1" x14ac:dyDescent="0.2">
      <c r="G30" s="46"/>
    </row>
    <row r="31" spans="1:7" ht="12.75" customHeight="1" x14ac:dyDescent="0.2">
      <c r="A31" s="38" t="s">
        <v>620</v>
      </c>
      <c r="C31" s="64" t="s">
        <v>655</v>
      </c>
      <c r="D31" s="64"/>
      <c r="E31" s="64"/>
      <c r="F31" s="64"/>
    </row>
    <row r="32" spans="1:7" s="43" customFormat="1" ht="3.95" customHeight="1" x14ac:dyDescent="0.2">
      <c r="G32" s="46"/>
    </row>
    <row r="33" spans="1:7" ht="12.75" customHeight="1" x14ac:dyDescent="0.2">
      <c r="A33" s="38" t="s">
        <v>10</v>
      </c>
      <c r="C33" s="64" t="s">
        <v>656</v>
      </c>
      <c r="D33" s="64"/>
      <c r="E33" s="64"/>
      <c r="F33" s="64"/>
    </row>
    <row r="34" spans="1:7" s="43" customFormat="1" ht="3.95" customHeight="1" x14ac:dyDescent="0.2">
      <c r="G34" s="46"/>
    </row>
    <row r="35" spans="1:7" ht="12.75" customHeight="1" x14ac:dyDescent="0.2">
      <c r="A35" s="38" t="s">
        <v>11</v>
      </c>
      <c r="C35" s="64" t="s">
        <v>657</v>
      </c>
      <c r="D35" s="64"/>
      <c r="E35" s="64"/>
      <c r="F35" s="64"/>
    </row>
    <row r="36" spans="1:7" ht="3.95" customHeight="1" x14ac:dyDescent="0.2"/>
    <row r="37" spans="1:7" s="43" customFormat="1" ht="12.75" customHeight="1" x14ac:dyDescent="0.2">
      <c r="A37" s="38" t="s">
        <v>642</v>
      </c>
      <c r="B37" s="38"/>
      <c r="C37" s="63"/>
      <c r="D37" s="54" t="s">
        <v>644</v>
      </c>
      <c r="E37" s="67"/>
      <c r="F37" s="67"/>
      <c r="G37" s="46"/>
    </row>
    <row r="38" spans="1:7" ht="3.95" customHeight="1" x14ac:dyDescent="0.2"/>
    <row r="39" spans="1:7" ht="12.75" customHeight="1" x14ac:dyDescent="0.2">
      <c r="A39" s="38" t="s">
        <v>637</v>
      </c>
      <c r="C39" s="64" t="s">
        <v>649</v>
      </c>
      <c r="D39" s="64"/>
      <c r="E39" s="64"/>
      <c r="F39" s="64"/>
    </row>
    <row r="40" spans="1:7" ht="3.95" customHeight="1" x14ac:dyDescent="0.2"/>
    <row r="41" spans="1:7" ht="12.75" customHeight="1" x14ac:dyDescent="0.2">
      <c r="A41" s="38" t="s">
        <v>3</v>
      </c>
      <c r="G41" s="44">
        <v>1</v>
      </c>
    </row>
    <row r="42" spans="1:7" ht="3.95" customHeight="1" x14ac:dyDescent="0.2"/>
    <row r="43" spans="1:7" ht="12.75" customHeight="1" x14ac:dyDescent="0.2">
      <c r="A43" s="38" t="s">
        <v>632</v>
      </c>
      <c r="F43" s="50"/>
      <c r="G43" s="44" t="b">
        <v>0</v>
      </c>
    </row>
    <row r="44" spans="1:7" ht="3.95" customHeight="1" x14ac:dyDescent="0.2"/>
    <row r="45" spans="1:7" ht="12.75" customHeight="1" x14ac:dyDescent="0.2">
      <c r="A45" s="38" t="s">
        <v>0</v>
      </c>
      <c r="C45" s="53" t="s">
        <v>1</v>
      </c>
      <c r="F45" s="46"/>
      <c r="G45" s="44" t="b">
        <v>0</v>
      </c>
    </row>
    <row r="46" spans="1:7" ht="3.95" customHeight="1" x14ac:dyDescent="0.2"/>
    <row r="47" spans="1:7" ht="12.75" customHeight="1" x14ac:dyDescent="0.2">
      <c r="A47" s="38" t="s">
        <v>597</v>
      </c>
      <c r="F47" s="50"/>
      <c r="G47" s="44" t="b">
        <v>0</v>
      </c>
    </row>
    <row r="48" spans="1:7" ht="3.95" customHeight="1" x14ac:dyDescent="0.2"/>
    <row r="49" spans="1:7" ht="24" customHeight="1" x14ac:dyDescent="0.2">
      <c r="A49" s="68" t="s">
        <v>643</v>
      </c>
      <c r="B49" s="68"/>
      <c r="G49" s="44">
        <v>10</v>
      </c>
    </row>
    <row r="50" spans="1:7" ht="3.95" customHeight="1" x14ac:dyDescent="0.2"/>
    <row r="51" spans="1:7" ht="12.75" customHeight="1" x14ac:dyDescent="0.2">
      <c r="A51" s="38" t="s">
        <v>631</v>
      </c>
      <c r="C51" s="38"/>
      <c r="D51" s="38"/>
      <c r="E51" s="38"/>
    </row>
    <row r="52" spans="1:7" ht="3.95" customHeight="1" x14ac:dyDescent="0.2">
      <c r="B52" s="3"/>
      <c r="C52" s="25"/>
      <c r="D52" s="25"/>
      <c r="E52" s="25"/>
      <c r="F52" s="25"/>
    </row>
    <row r="53" spans="1:7" s="43" customFormat="1" ht="12.75" customHeight="1" x14ac:dyDescent="0.2">
      <c r="A53" s="38" t="s">
        <v>2</v>
      </c>
      <c r="E53" s="64"/>
      <c r="F53" s="64"/>
      <c r="G53" s="46">
        <v>2</v>
      </c>
    </row>
    <row r="54" spans="1:7" s="43" customFormat="1" ht="3.95" customHeight="1" x14ac:dyDescent="0.2">
      <c r="G54" s="46"/>
    </row>
    <row r="55" spans="1:7" ht="12.75" customHeight="1" x14ac:dyDescent="0.2"/>
    <row r="56" spans="1:7" s="43" customFormat="1" ht="3.95" customHeight="1" x14ac:dyDescent="0.2">
      <c r="G56" s="46"/>
    </row>
    <row r="57" spans="1:7" ht="12.75" customHeight="1" x14ac:dyDescent="0.2">
      <c r="A57" s="38" t="s">
        <v>596</v>
      </c>
      <c r="C57" s="61"/>
      <c r="D57" s="6"/>
      <c r="E57" s="6"/>
    </row>
    <row r="58" spans="1:7" ht="3.95" customHeight="1" x14ac:dyDescent="0.2"/>
    <row r="59" spans="1:7" s="41" customFormat="1" ht="15" customHeight="1" x14ac:dyDescent="0.25">
      <c r="A59" s="39" t="s">
        <v>636</v>
      </c>
      <c r="B59" s="39"/>
      <c r="C59" s="40"/>
      <c r="D59" s="40"/>
      <c r="E59" s="40"/>
      <c r="F59" s="39"/>
      <c r="G59" s="45"/>
    </row>
    <row r="60" spans="1:7" ht="3.95" customHeight="1" x14ac:dyDescent="0.2"/>
    <row r="61" spans="1:7" x14ac:dyDescent="0.2">
      <c r="A61" s="38" t="s">
        <v>15</v>
      </c>
      <c r="C61" s="38"/>
      <c r="D61" s="38"/>
      <c r="E61" s="38"/>
      <c r="G61" s="44">
        <v>1</v>
      </c>
    </row>
    <row r="62" spans="1:7" ht="3.95" customHeight="1" x14ac:dyDescent="0.2"/>
    <row r="63" spans="1:7" x14ac:dyDescent="0.2">
      <c r="A63" s="38" t="s">
        <v>618</v>
      </c>
      <c r="B63" s="3"/>
      <c r="C63" s="23"/>
      <c r="D63" s="23"/>
      <c r="E63" s="23"/>
      <c r="F63" s="24"/>
    </row>
    <row r="64" spans="1:7" ht="3.95" customHeight="1" x14ac:dyDescent="0.2"/>
    <row r="65" spans="1:7" x14ac:dyDescent="0.2">
      <c r="A65" s="38" t="s">
        <v>16</v>
      </c>
      <c r="C65" s="64" t="s">
        <v>665</v>
      </c>
      <c r="D65" s="64"/>
      <c r="E65" s="64"/>
      <c r="F65" s="64"/>
    </row>
    <row r="66" spans="1:7" x14ac:dyDescent="0.2">
      <c r="A66" s="38" t="s">
        <v>17</v>
      </c>
      <c r="C66" s="65" t="s">
        <v>595</v>
      </c>
      <c r="D66" s="65"/>
      <c r="E66" s="65"/>
      <c r="F66" s="65"/>
    </row>
    <row r="67" spans="1:7" ht="3.95" customHeight="1" x14ac:dyDescent="0.2"/>
    <row r="68" spans="1:7" ht="12.6" customHeight="1" x14ac:dyDescent="0.2">
      <c r="A68" s="47" t="s">
        <v>639</v>
      </c>
      <c r="E68" s="66"/>
      <c r="F68" s="66"/>
      <c r="G68" s="44">
        <v>1</v>
      </c>
    </row>
    <row r="69" spans="1:7" x14ac:dyDescent="0.2"/>
    <row r="70" spans="1:7" s="41" customFormat="1" ht="15" customHeight="1" x14ac:dyDescent="0.25">
      <c r="A70" s="39" t="s">
        <v>635</v>
      </c>
      <c r="B70" s="39"/>
      <c r="C70" s="40"/>
      <c r="D70" s="40"/>
      <c r="E70" s="40"/>
      <c r="F70" s="39"/>
      <c r="G70" s="45"/>
    </row>
    <row r="71" spans="1:7" ht="3.95" customHeight="1" x14ac:dyDescent="0.2"/>
    <row r="72" spans="1:7" x14ac:dyDescent="0.2">
      <c r="A72" s="38" t="s">
        <v>598</v>
      </c>
      <c r="B72" s="38" t="s">
        <v>12</v>
      </c>
      <c r="C72" s="21">
        <v>15100</v>
      </c>
      <c r="D72" s="6"/>
      <c r="E72" s="38" t="s">
        <v>605</v>
      </c>
    </row>
    <row r="73" spans="1:7" ht="13.9" customHeight="1" x14ac:dyDescent="0.2">
      <c r="B73" s="38" t="s">
        <v>13</v>
      </c>
      <c r="C73" s="21"/>
      <c r="D73" s="6"/>
      <c r="E73" s="38" t="s">
        <v>606</v>
      </c>
    </row>
    <row r="74" spans="1:7" x14ac:dyDescent="0.2">
      <c r="B74" s="38" t="s">
        <v>14</v>
      </c>
      <c r="C74" s="21"/>
      <c r="D74" s="6"/>
      <c r="E74" s="38" t="s">
        <v>605</v>
      </c>
    </row>
    <row r="75" spans="1:7" s="43" customFormat="1" ht="3.95" customHeight="1" x14ac:dyDescent="0.2">
      <c r="G75" s="46"/>
    </row>
    <row r="76" spans="1:7" s="22" customFormat="1" ht="15" customHeight="1" x14ac:dyDescent="0.2">
      <c r="A76" s="26" t="s">
        <v>612</v>
      </c>
      <c r="G76" s="30"/>
    </row>
    <row r="77" spans="1:7" ht="3.95" customHeight="1" x14ac:dyDescent="0.2">
      <c r="A77" s="51"/>
      <c r="B77" s="51"/>
      <c r="C77" s="52"/>
      <c r="D77" s="52"/>
      <c r="E77" s="52"/>
      <c r="F77" s="51"/>
    </row>
    <row r="78" spans="1:7" x14ac:dyDescent="0.2">
      <c r="A78" s="57" t="s">
        <v>0</v>
      </c>
      <c r="B78" s="55"/>
      <c r="C78" s="56"/>
      <c r="D78" s="56"/>
      <c r="E78" s="56"/>
      <c r="F78" s="55"/>
    </row>
    <row r="79" spans="1:7" x14ac:dyDescent="0.2">
      <c r="A79" s="60" t="str">
        <f>IF($G47=FALSE,"",IF(AND(C4&lt;10000,C4&gt;0),"0"&amp;$C$4&amp;$C$29,$C$4&amp;$C$29))</f>
        <v/>
      </c>
      <c r="B79" s="55"/>
      <c r="C79" s="56"/>
      <c r="D79" s="56"/>
      <c r="E79" s="56"/>
      <c r="F79" s="55"/>
    </row>
    <row r="80" spans="1:7" x14ac:dyDescent="0.2">
      <c r="A80" s="57" t="s">
        <v>597</v>
      </c>
      <c r="B80" s="55"/>
      <c r="C80" s="56"/>
      <c r="D80" s="56"/>
      <c r="E80" s="56"/>
      <c r="F80" s="55"/>
    </row>
    <row r="81" spans="1:6" x14ac:dyDescent="0.2">
      <c r="A81" s="60" t="str">
        <f>IF($G47=FALSE,"",TEXT($C$6&amp;", "&amp;$C$7&amp;", "&amp;$E$29,))</f>
        <v/>
      </c>
      <c r="B81" s="55"/>
      <c r="C81" s="56"/>
      <c r="D81" s="56"/>
      <c r="E81" s="56"/>
      <c r="F81" s="55"/>
    </row>
    <row r="82" spans="1:6" hidden="1" x14ac:dyDescent="0.2"/>
    <row r="83" spans="1:6" hidden="1" x14ac:dyDescent="0.2"/>
    <row r="84" spans="1:6" hidden="1" x14ac:dyDescent="0.2"/>
    <row r="85" spans="1:6" hidden="1" x14ac:dyDescent="0.2"/>
    <row r="86" spans="1:6" hidden="1" x14ac:dyDescent="0.2"/>
    <row r="87" spans="1:6" hidden="1" x14ac:dyDescent="0.2"/>
    <row r="88" spans="1:6" hidden="1" x14ac:dyDescent="0.2"/>
    <row r="89" spans="1:6" hidden="1" x14ac:dyDescent="0.2"/>
    <row r="90" spans="1:6" hidden="1" x14ac:dyDescent="0.2"/>
    <row r="91" spans="1:6" hidden="1" x14ac:dyDescent="0.2"/>
    <row r="92" spans="1:6" hidden="1" x14ac:dyDescent="0.2"/>
    <row r="93" spans="1:6" hidden="1" x14ac:dyDescent="0.2"/>
    <row r="94" spans="1:6" hidden="1" x14ac:dyDescent="0.2"/>
    <row r="95" spans="1:6" hidden="1" x14ac:dyDescent="0.2"/>
    <row r="96" spans="1: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</sheetData>
  <sheetProtection password="CF77" sheet="1" objects="1" scenarios="1" selectLockedCells="1"/>
  <mergeCells count="27">
    <mergeCell ref="C21:F21"/>
    <mergeCell ref="C3:F3"/>
    <mergeCell ref="C4:F4"/>
    <mergeCell ref="C5:F5"/>
    <mergeCell ref="C6:F6"/>
    <mergeCell ref="C7:F7"/>
    <mergeCell ref="C8:F8"/>
    <mergeCell ref="C14:F14"/>
    <mergeCell ref="C15:F15"/>
    <mergeCell ref="C16:F16"/>
    <mergeCell ref="C17:F17"/>
    <mergeCell ref="C18:F18"/>
    <mergeCell ref="A49:B49"/>
    <mergeCell ref="E53:F53"/>
    <mergeCell ref="C22:F22"/>
    <mergeCell ref="C23:F23"/>
    <mergeCell ref="C24:F24"/>
    <mergeCell ref="C25:F25"/>
    <mergeCell ref="E29:F29"/>
    <mergeCell ref="C31:F31"/>
    <mergeCell ref="C65:F65"/>
    <mergeCell ref="C66:F66"/>
    <mergeCell ref="E68:F68"/>
    <mergeCell ref="C33:F33"/>
    <mergeCell ref="C35:F35"/>
    <mergeCell ref="E37:F37"/>
    <mergeCell ref="C39:F39"/>
  </mergeCells>
  <conditionalFormatting sqref="B21:F25">
    <cfRule type="expression" dxfId="11" priority="4">
      <formula>$G$20=TRUE</formula>
    </cfRule>
  </conditionalFormatting>
  <conditionalFormatting sqref="A21:A22">
    <cfRule type="expression" dxfId="10" priority="3">
      <formula>$G$20=TRUE</formula>
    </cfRule>
  </conditionalFormatting>
  <conditionalFormatting sqref="F45">
    <cfRule type="expression" dxfId="9" priority="2">
      <formula>$G$45=TRUE</formula>
    </cfRule>
  </conditionalFormatting>
  <conditionalFormatting sqref="C45">
    <cfRule type="expression" dxfId="8" priority="1">
      <formula>$G$45=TRUE</formula>
    </cfRule>
  </conditionalFormatting>
  <dataValidations count="8">
    <dataValidation type="textLength" allowBlank="1" showInputMessage="1" showErrorMessage="1" sqref="C7">
      <formula1>0</formula1>
      <formula2>50</formula2>
    </dataValidation>
    <dataValidation type="list" allowBlank="1" showInputMessage="1" showErrorMessage="1" sqref="E53">
      <formula1>RG_Ausloesung</formula1>
    </dataValidation>
    <dataValidation type="whole" allowBlank="1" showInputMessage="1" showErrorMessage="1" sqref="C29">
      <formula1>0</formula1>
      <formula2>999</formula2>
    </dataValidation>
    <dataValidation type="list" allowBlank="1" showInputMessage="1" showErrorMessage="1" sqref="C66:F66">
      <formula1>NKTarifkat</formula1>
    </dataValidation>
    <dataValidation type="list" allowBlank="1" showInputMessage="1" showErrorMessage="1" sqref="C5:F5">
      <formula1>Organisationseinheit</formula1>
    </dataValidation>
    <dataValidation type="list" allowBlank="1" showInputMessage="1" showErrorMessage="1" sqref="C35:E35">
      <formula1>Branche</formula1>
    </dataValidation>
    <dataValidation type="list" allowBlank="1" showInputMessage="1" showErrorMessage="1" sqref="C31:E31">
      <formula1>Bereich</formula1>
    </dataValidation>
    <dataValidation type="list" allowBlank="1" showInputMessage="1" showErrorMessage="1" sqref="C33:E33">
      <formula1>Gebiet</formula1>
    </dataValidation>
  </dataValidations>
  <pageMargins left="0.74803149606299213" right="0.6692913385826772" top="0.74803149606299213" bottom="0.43307086614173229" header="0.31496062992125984" footer="0.27559055118110237"/>
  <pageSetup paperSize="9" scale="99" orientation="portrait" r:id="rId1"/>
  <headerFooter>
    <oddHeader>&amp;R&amp;G</oddHeader>
    <oddFooter>&amp;R&amp;"Arial,Fett"&amp;9 324.135.FO / V 3.0 / &amp;"Arial,Standard"&amp;8Gültig ab: 01.07.2018 / Seite 1 (1)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5" name="Check Box 1">
              <controlPr locked="0" defaultSize="0" autoFill="0" autoLine="0" autoPict="0">
                <anchor moveWithCells="1">
                  <from>
                    <xdr:col>1</xdr:col>
                    <xdr:colOff>1171575</xdr:colOff>
                    <xdr:row>42</xdr:row>
                    <xdr:rowOff>152400</xdr:rowOff>
                  </from>
                  <to>
                    <xdr:col>2</xdr:col>
                    <xdr:colOff>323850</xdr:colOff>
                    <xdr:row>44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6" name="Check Box 2">
              <controlPr defaultSize="0" autoFill="0" autoLine="0" autoPict="0">
                <anchor moveWithCells="1">
                  <from>
                    <xdr:col>1</xdr:col>
                    <xdr:colOff>1171575</xdr:colOff>
                    <xdr:row>44</xdr:row>
                    <xdr:rowOff>104775</xdr:rowOff>
                  </from>
                  <to>
                    <xdr:col>2</xdr:col>
                    <xdr:colOff>304800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7" name="Check Box 3">
              <controlPr defaultSize="0" autoFill="0" autoLine="0" autoPict="0">
                <anchor moveWithCells="1">
                  <from>
                    <xdr:col>1</xdr:col>
                    <xdr:colOff>1171575</xdr:colOff>
                    <xdr:row>41</xdr:row>
                    <xdr:rowOff>19050</xdr:rowOff>
                  </from>
                  <to>
                    <xdr:col>2</xdr:col>
                    <xdr:colOff>323850</xdr:colOff>
                    <xdr:row>42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8" name="Check Box 4">
              <controlPr defaultSize="0" autoFill="0" autoLine="0" autoPict="0">
                <anchor moveWithCells="1">
                  <from>
                    <xdr:col>1</xdr:col>
                    <xdr:colOff>1171575</xdr:colOff>
                    <xdr:row>61</xdr:row>
                    <xdr:rowOff>0</xdr:rowOff>
                  </from>
                  <to>
                    <xdr:col>2</xdr:col>
                    <xdr:colOff>723900</xdr:colOff>
                    <xdr:row>62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9" name="Check Box 5">
              <controlPr defaultSize="0" autoFill="0" autoLine="0" autoPict="0">
                <anchor moveWithCells="1">
                  <from>
                    <xdr:col>4</xdr:col>
                    <xdr:colOff>228600</xdr:colOff>
                    <xdr:row>60</xdr:row>
                    <xdr:rowOff>152400</xdr:rowOff>
                  </from>
                  <to>
                    <xdr:col>5</xdr:col>
                    <xdr:colOff>933450</xdr:colOff>
                    <xdr:row>62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10" name="Option Button 6">
              <controlPr defaultSize="0" autoFill="0" autoLine="0" autoPict="0">
                <anchor moveWithCells="1">
                  <from>
                    <xdr:col>1</xdr:col>
                    <xdr:colOff>1171575</xdr:colOff>
                    <xdr:row>60</xdr:row>
                    <xdr:rowOff>0</xdr:rowOff>
                  </from>
                  <to>
                    <xdr:col>4</xdr:col>
                    <xdr:colOff>85725</xdr:colOff>
                    <xdr:row>60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11" name="Option Button 7">
              <controlPr defaultSize="0" autoFill="0" autoLine="0" autoPict="0">
                <anchor moveWithCells="1">
                  <from>
                    <xdr:col>4</xdr:col>
                    <xdr:colOff>228600</xdr:colOff>
                    <xdr:row>60</xdr:row>
                    <xdr:rowOff>0</xdr:rowOff>
                  </from>
                  <to>
                    <xdr:col>5</xdr:col>
                    <xdr:colOff>419100</xdr:colOff>
                    <xdr:row>60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2" name="Option Button 8">
              <controlPr defaultSize="0" autoFill="0" autoLine="0" autoPict="0">
                <anchor moveWithCells="1">
                  <from>
                    <xdr:col>1</xdr:col>
                    <xdr:colOff>1171575</xdr:colOff>
                    <xdr:row>51</xdr:row>
                    <xdr:rowOff>19050</xdr:rowOff>
                  </from>
                  <to>
                    <xdr:col>2</xdr:col>
                    <xdr:colOff>504825</xdr:colOff>
                    <xdr:row>52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3" name="Option Button 9">
              <controlPr defaultSize="0" autoFill="0" autoLine="0" autoPict="0">
                <anchor moveWithCells="1">
                  <from>
                    <xdr:col>1</xdr:col>
                    <xdr:colOff>1171575</xdr:colOff>
                    <xdr:row>52</xdr:row>
                    <xdr:rowOff>161925</xdr:rowOff>
                  </from>
                  <to>
                    <xdr:col>2</xdr:col>
                    <xdr:colOff>752475</xdr:colOff>
                    <xdr:row>54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4" name="Rechnungsausl">
              <controlPr defaultSize="0" autoFill="0" autoPict="0">
                <anchor moveWithCells="1">
                  <from>
                    <xdr:col>1</xdr:col>
                    <xdr:colOff>1123950</xdr:colOff>
                    <xdr:row>50</xdr:row>
                    <xdr:rowOff>123825</xdr:rowOff>
                  </from>
                  <to>
                    <xdr:col>4</xdr:col>
                    <xdr:colOff>76200</xdr:colOff>
                    <xdr:row>54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5" name="Option Button 11">
              <controlPr defaultSize="0" autoFill="0" autoLine="0" autoPict="0">
                <anchor moveWithCells="1">
                  <from>
                    <xdr:col>1</xdr:col>
                    <xdr:colOff>1171575</xdr:colOff>
                    <xdr:row>39</xdr:row>
                    <xdr:rowOff>38100</xdr:rowOff>
                  </from>
                  <to>
                    <xdr:col>2</xdr:col>
                    <xdr:colOff>714375</xdr:colOff>
                    <xdr:row>40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6" name="Option Button 12">
              <controlPr defaultSize="0" autoFill="0" autoLine="0" autoPict="0">
                <anchor moveWithCells="1">
                  <from>
                    <xdr:col>4</xdr:col>
                    <xdr:colOff>228600</xdr:colOff>
                    <xdr:row>39</xdr:row>
                    <xdr:rowOff>38100</xdr:rowOff>
                  </from>
                  <to>
                    <xdr:col>5</xdr:col>
                    <xdr:colOff>180975</xdr:colOff>
                    <xdr:row>40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7" name="Option Button 13">
              <controlPr defaultSize="0" autoFill="0" autoLine="0" autoPict="0">
                <anchor moveWithCells="1">
                  <from>
                    <xdr:col>5</xdr:col>
                    <xdr:colOff>581025</xdr:colOff>
                    <xdr:row>39</xdr:row>
                    <xdr:rowOff>38100</xdr:rowOff>
                  </from>
                  <to>
                    <xdr:col>5</xdr:col>
                    <xdr:colOff>1295400</xdr:colOff>
                    <xdr:row>40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8" name="Group Box 14">
              <controlPr defaultSize="0" autoFill="0" autoPict="0">
                <anchor moveWithCells="1">
                  <from>
                    <xdr:col>1</xdr:col>
                    <xdr:colOff>1123950</xdr:colOff>
                    <xdr:row>59</xdr:row>
                    <xdr:rowOff>9525</xdr:rowOff>
                  </from>
                  <to>
                    <xdr:col>5</xdr:col>
                    <xdr:colOff>1495425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9" name="Versicherung">
              <controlPr defaultSize="0" autoFill="0" autoPict="0" macro="[0]!Gruppenfeld140_Klicken">
                <anchor moveWithCells="1">
                  <from>
                    <xdr:col>1</xdr:col>
                    <xdr:colOff>1123950</xdr:colOff>
                    <xdr:row>39</xdr:row>
                    <xdr:rowOff>9525</xdr:rowOff>
                  </from>
                  <to>
                    <xdr:col>5</xdr:col>
                    <xdr:colOff>1495425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20" name="Check Box 16">
              <controlPr defaultSize="0" autoFill="0" autoLine="0" autoPict="0">
                <anchor moveWithCells="1">
                  <from>
                    <xdr:col>1</xdr:col>
                    <xdr:colOff>1171575</xdr:colOff>
                    <xdr:row>47</xdr:row>
                    <xdr:rowOff>0</xdr:rowOff>
                  </from>
                  <to>
                    <xdr:col>2</xdr:col>
                    <xdr:colOff>333375</xdr:colOff>
                    <xdr:row>48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21" name="Check Box 17">
              <controlPr defaultSize="0" autoFill="0" autoLine="0" autoPict="0">
                <anchor moveWithCells="1">
                  <from>
                    <xdr:col>1</xdr:col>
                    <xdr:colOff>1171575</xdr:colOff>
                    <xdr:row>48</xdr:row>
                    <xdr:rowOff>295275</xdr:rowOff>
                  </from>
                  <to>
                    <xdr:col>2</xdr:col>
                    <xdr:colOff>323850</xdr:colOff>
                    <xdr:row>50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22" name="Check Box 18">
              <controlPr defaultSize="0" autoFill="0" autoLine="0" autoPict="0">
                <anchor moveWithCells="1">
                  <from>
                    <xdr:col>1</xdr:col>
                    <xdr:colOff>1171575</xdr:colOff>
                    <xdr:row>65</xdr:row>
                    <xdr:rowOff>142875</xdr:rowOff>
                  </from>
                  <to>
                    <xdr:col>2</xdr:col>
                    <xdr:colOff>533400</xdr:colOff>
                    <xdr:row>67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23" name="Check Box 19">
              <controlPr defaultSize="0" autoFill="0" autoLine="0" autoPict="0" altText="">
                <anchor moveWithCells="1">
                  <from>
                    <xdr:col>1</xdr:col>
                    <xdr:colOff>1171575</xdr:colOff>
                    <xdr:row>17</xdr:row>
                    <xdr:rowOff>142875</xdr:rowOff>
                  </from>
                  <to>
                    <xdr:col>2</xdr:col>
                    <xdr:colOff>276225</xdr:colOff>
                    <xdr:row>19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pageSetUpPr fitToPage="1"/>
  </sheetPr>
  <dimension ref="A1:G180"/>
  <sheetViews>
    <sheetView showGridLines="0" zoomScale="115" zoomScaleNormal="115" workbookViewId="0">
      <selection activeCell="C5" sqref="C5:F5"/>
    </sheetView>
  </sheetViews>
  <sheetFormatPr baseColWidth="10" defaultColWidth="0" defaultRowHeight="12.75" zeroHeight="1" x14ac:dyDescent="0.2"/>
  <cols>
    <col min="1" max="1" width="19.5703125" style="10" customWidth="1"/>
    <col min="2" max="2" width="18" style="10" customWidth="1"/>
    <col min="3" max="3" width="11.42578125" style="18" customWidth="1"/>
    <col min="4" max="4" width="1.7109375" style="42" customWidth="1"/>
    <col min="5" max="5" width="11.42578125" style="42" customWidth="1"/>
    <col min="6" max="6" width="25.28515625" style="10" customWidth="1"/>
    <col min="7" max="7" width="11.42578125" style="20" hidden="1" customWidth="1"/>
    <col min="8" max="16384" width="11.42578125" style="10" hidden="1"/>
  </cols>
  <sheetData>
    <row r="1" spans="1:7" ht="21.95" customHeight="1" x14ac:dyDescent="0.2">
      <c r="A1" s="7" t="s">
        <v>9</v>
      </c>
      <c r="B1" s="8"/>
      <c r="C1" s="9"/>
      <c r="D1" s="9"/>
      <c r="E1" s="9"/>
      <c r="F1" s="8"/>
    </row>
    <row r="2" spans="1:7" s="13" customFormat="1" ht="15" customHeight="1" x14ac:dyDescent="0.25">
      <c r="A2" s="11" t="s">
        <v>638</v>
      </c>
      <c r="B2" s="11"/>
      <c r="C2" s="12"/>
      <c r="D2" s="40"/>
      <c r="E2" s="40"/>
      <c r="F2" s="11"/>
      <c r="G2" s="27"/>
    </row>
    <row r="3" spans="1:7" s="15" customFormat="1" ht="32.25" customHeight="1" x14ac:dyDescent="0.2">
      <c r="A3" s="14" t="s">
        <v>607</v>
      </c>
      <c r="B3" s="14"/>
      <c r="C3" s="70" t="str">
        <f>IF(C4="","BS.N._____. "&amp;C6&amp;", "&amp;C7&amp;", "&amp;C8,IF(AND(C4&lt;10000,C4&gt;0),"BS.N.0"&amp;TEXT(C4,0)&amp;"."&amp;C6&amp;", "&amp;C7&amp;", "&amp;C8,"BS.N."&amp;TEXT(C4,0)&amp;". "&amp;C6&amp;", "&amp;C7&amp;", "&amp;C8))</f>
        <v>BS.N.09879.TBA, Kanalisation Thannerstrasse, Basel</v>
      </c>
      <c r="D3" s="70"/>
      <c r="E3" s="70"/>
      <c r="F3" s="70"/>
      <c r="G3" s="28"/>
    </row>
    <row r="4" spans="1:7" ht="12.75" customHeight="1" x14ac:dyDescent="0.2">
      <c r="A4" s="16" t="s">
        <v>604</v>
      </c>
      <c r="B4" s="16"/>
      <c r="C4" s="71">
        <v>9879</v>
      </c>
      <c r="D4" s="71"/>
      <c r="E4" s="71"/>
      <c r="F4" s="72"/>
    </row>
    <row r="5" spans="1:7" s="15" customFormat="1" ht="12.75" customHeight="1" x14ac:dyDescent="0.2">
      <c r="A5" s="10" t="s">
        <v>619</v>
      </c>
      <c r="B5" s="10"/>
      <c r="C5" s="65" t="s">
        <v>645</v>
      </c>
      <c r="D5" s="65"/>
      <c r="E5" s="65"/>
      <c r="F5" s="65"/>
      <c r="G5" s="28"/>
    </row>
    <row r="6" spans="1:7" ht="12.75" customHeight="1" x14ac:dyDescent="0.2">
      <c r="A6" s="16" t="s">
        <v>8</v>
      </c>
      <c r="B6" s="16"/>
      <c r="C6" s="65" t="s">
        <v>646</v>
      </c>
      <c r="D6" s="65"/>
      <c r="E6" s="65"/>
      <c r="F6" s="65"/>
    </row>
    <row r="7" spans="1:7" s="15" customFormat="1" ht="12.75" customHeight="1" x14ac:dyDescent="0.25">
      <c r="A7" s="16" t="s">
        <v>633</v>
      </c>
      <c r="B7" s="31" t="s">
        <v>627</v>
      </c>
      <c r="C7" s="64" t="s">
        <v>647</v>
      </c>
      <c r="D7" s="64"/>
      <c r="E7" s="64"/>
      <c r="F7" s="64"/>
      <c r="G7" s="28"/>
    </row>
    <row r="8" spans="1:7" ht="12.75" customHeight="1" x14ac:dyDescent="0.2">
      <c r="A8" s="16" t="s">
        <v>7</v>
      </c>
      <c r="B8" s="16"/>
      <c r="C8" s="64" t="s">
        <v>303</v>
      </c>
      <c r="D8" s="64"/>
      <c r="E8" s="64"/>
      <c r="F8" s="64"/>
    </row>
    <row r="9" spans="1:7" s="32" customFormat="1" ht="3.95" customHeight="1" x14ac:dyDescent="0.2">
      <c r="C9" s="33"/>
      <c r="D9" s="42"/>
      <c r="E9" s="42"/>
      <c r="G9" s="34"/>
    </row>
    <row r="10" spans="1:7" ht="12.75" customHeight="1" x14ac:dyDescent="0.2">
      <c r="A10" s="10" t="s">
        <v>640</v>
      </c>
      <c r="C10" s="48">
        <v>43282</v>
      </c>
      <c r="D10" s="54" t="s">
        <v>644</v>
      </c>
      <c r="E10" s="48">
        <v>43435</v>
      </c>
      <c r="F10" s="38"/>
    </row>
    <row r="11" spans="1:7" s="43" customFormat="1" ht="3.95" customHeight="1" x14ac:dyDescent="0.2">
      <c r="D11"/>
      <c r="G11" s="46"/>
    </row>
    <row r="12" spans="1:7" ht="12.75" customHeight="1" x14ac:dyDescent="0.2">
      <c r="A12" s="10" t="s">
        <v>641</v>
      </c>
      <c r="C12" s="49" t="s">
        <v>652</v>
      </c>
      <c r="D12" s="54" t="s">
        <v>644</v>
      </c>
      <c r="E12" s="49" t="s">
        <v>653</v>
      </c>
    </row>
    <row r="13" spans="1:7" ht="3.95" customHeight="1" x14ac:dyDescent="0.2"/>
    <row r="14" spans="1:7" ht="12.75" customHeight="1" x14ac:dyDescent="0.2">
      <c r="A14" s="10" t="s">
        <v>584</v>
      </c>
      <c r="B14" s="10" t="s">
        <v>594</v>
      </c>
      <c r="C14" s="64" t="s">
        <v>648</v>
      </c>
      <c r="D14" s="64"/>
      <c r="E14" s="64"/>
      <c r="F14" s="64"/>
    </row>
    <row r="15" spans="1:7" ht="12.75" customHeight="1" x14ac:dyDescent="0.2">
      <c r="B15" s="10" t="s">
        <v>585</v>
      </c>
      <c r="C15" s="64" t="s">
        <v>649</v>
      </c>
      <c r="D15" s="64"/>
      <c r="E15" s="64"/>
      <c r="F15" s="64"/>
    </row>
    <row r="16" spans="1:7" ht="12.75" customHeight="1" x14ac:dyDescent="0.2">
      <c r="B16" s="10" t="s">
        <v>4</v>
      </c>
      <c r="C16" s="64" t="s">
        <v>650</v>
      </c>
      <c r="D16" s="64"/>
      <c r="E16" s="64"/>
      <c r="F16" s="64"/>
    </row>
    <row r="17" spans="1:7" ht="12.75" customHeight="1" x14ac:dyDescent="0.2">
      <c r="B17" s="10" t="s">
        <v>5</v>
      </c>
      <c r="C17" s="64"/>
      <c r="D17" s="64"/>
      <c r="E17" s="64"/>
      <c r="F17" s="64"/>
    </row>
    <row r="18" spans="1:7" ht="12.75" customHeight="1" x14ac:dyDescent="0.2">
      <c r="B18" s="10" t="s">
        <v>6</v>
      </c>
      <c r="C18" s="64" t="s">
        <v>651</v>
      </c>
      <c r="D18" s="64"/>
      <c r="E18" s="64"/>
      <c r="F18" s="64"/>
    </row>
    <row r="19" spans="1:7" s="19" customFormat="1" ht="3.95" customHeight="1" x14ac:dyDescent="0.2">
      <c r="D19" s="43"/>
      <c r="E19" s="43"/>
      <c r="G19" s="29"/>
    </row>
    <row r="20" spans="1:7" x14ac:dyDescent="0.2">
      <c r="A20" s="10" t="s">
        <v>628</v>
      </c>
      <c r="G20" s="20" t="b">
        <v>1</v>
      </c>
    </row>
    <row r="21" spans="1:7" ht="12.75" customHeight="1" x14ac:dyDescent="0.2">
      <c r="A21" s="10" t="s">
        <v>621</v>
      </c>
      <c r="B21" s="10" t="s">
        <v>594</v>
      </c>
      <c r="C21" s="64"/>
      <c r="D21" s="64"/>
      <c r="E21" s="64"/>
      <c r="F21" s="64"/>
    </row>
    <row r="22" spans="1:7" ht="12.75" customHeight="1" x14ac:dyDescent="0.2">
      <c r="B22" s="10" t="s">
        <v>629</v>
      </c>
      <c r="C22" s="64"/>
      <c r="D22" s="64"/>
      <c r="E22" s="64"/>
      <c r="F22" s="64"/>
    </row>
    <row r="23" spans="1:7" ht="12.75" customHeight="1" x14ac:dyDescent="0.2">
      <c r="B23" s="10" t="s">
        <v>4</v>
      </c>
      <c r="C23" s="64"/>
      <c r="D23" s="64"/>
      <c r="E23" s="64"/>
      <c r="F23" s="64"/>
    </row>
    <row r="24" spans="1:7" ht="12.75" customHeight="1" x14ac:dyDescent="0.2">
      <c r="B24" s="10" t="s">
        <v>5</v>
      </c>
      <c r="C24" s="64"/>
      <c r="D24" s="64"/>
      <c r="E24" s="64"/>
      <c r="F24" s="64"/>
    </row>
    <row r="25" spans="1:7" ht="12.75" customHeight="1" x14ac:dyDescent="0.25">
      <c r="B25" s="10" t="s">
        <v>6</v>
      </c>
      <c r="C25" s="64"/>
      <c r="D25" s="64"/>
      <c r="E25" s="64"/>
      <c r="F25" s="64"/>
    </row>
    <row r="26" spans="1:7" s="38" customFormat="1" ht="3.95" customHeight="1" x14ac:dyDescent="0.25">
      <c r="C26" s="42"/>
      <c r="D26" s="42"/>
      <c r="E26" s="42"/>
      <c r="G26" s="44"/>
    </row>
    <row r="27" spans="1:7" s="41" customFormat="1" ht="15" customHeight="1" x14ac:dyDescent="0.35">
      <c r="A27" s="39" t="s">
        <v>634</v>
      </c>
      <c r="B27" s="39"/>
      <c r="C27" s="40"/>
      <c r="D27" s="40"/>
      <c r="E27" s="40"/>
      <c r="F27" s="39"/>
      <c r="G27" s="45"/>
    </row>
    <row r="28" spans="1:7" s="43" customFormat="1" ht="3.95" customHeight="1" x14ac:dyDescent="0.25">
      <c r="G28" s="46"/>
    </row>
    <row r="29" spans="1:7" ht="12.75" customHeight="1" x14ac:dyDescent="0.2">
      <c r="A29" s="17" t="s">
        <v>608</v>
      </c>
      <c r="B29" s="17"/>
      <c r="C29" s="59">
        <v>700</v>
      </c>
      <c r="D29"/>
      <c r="E29" s="69" t="s">
        <v>663</v>
      </c>
      <c r="F29" s="69"/>
    </row>
    <row r="30" spans="1:7" s="19" customFormat="1" ht="3.95" customHeight="1" x14ac:dyDescent="0.25">
      <c r="D30" s="43"/>
      <c r="E30" s="43"/>
      <c r="G30" s="29"/>
    </row>
    <row r="31" spans="1:7" ht="12.75" customHeight="1" x14ac:dyDescent="0.2">
      <c r="A31" s="10" t="s">
        <v>620</v>
      </c>
      <c r="C31" s="64" t="s">
        <v>655</v>
      </c>
      <c r="D31" s="64"/>
      <c r="E31" s="64"/>
      <c r="F31" s="64"/>
    </row>
    <row r="32" spans="1:7" s="36" customFormat="1" ht="3.95" customHeight="1" x14ac:dyDescent="0.25">
      <c r="D32" s="43"/>
      <c r="E32" s="43"/>
      <c r="G32" s="37"/>
    </row>
    <row r="33" spans="1:7" ht="12.75" customHeight="1" x14ac:dyDescent="0.2">
      <c r="A33" s="10" t="s">
        <v>10</v>
      </c>
      <c r="C33" s="64" t="s">
        <v>656</v>
      </c>
      <c r="D33" s="64"/>
      <c r="E33" s="64"/>
      <c r="F33" s="64"/>
    </row>
    <row r="34" spans="1:7" s="19" customFormat="1" ht="3.95" customHeight="1" x14ac:dyDescent="0.25">
      <c r="D34" s="43"/>
      <c r="E34" s="43"/>
      <c r="G34" s="29"/>
    </row>
    <row r="35" spans="1:7" ht="12.75" customHeight="1" x14ac:dyDescent="0.2">
      <c r="A35" s="10" t="s">
        <v>11</v>
      </c>
      <c r="C35" s="64" t="s">
        <v>657</v>
      </c>
      <c r="D35" s="64"/>
      <c r="E35" s="64"/>
      <c r="F35" s="64"/>
    </row>
    <row r="36" spans="1:7" ht="3.95" customHeight="1" x14ac:dyDescent="0.25"/>
    <row r="37" spans="1:7" s="19" customFormat="1" ht="12.75" customHeight="1" x14ac:dyDescent="0.25">
      <c r="A37" s="35" t="s">
        <v>642</v>
      </c>
      <c r="B37" s="10"/>
      <c r="C37" s="58"/>
      <c r="D37" s="54" t="s">
        <v>644</v>
      </c>
      <c r="E37" s="67"/>
      <c r="F37" s="67"/>
      <c r="G37" s="29"/>
    </row>
    <row r="38" spans="1:7" s="38" customFormat="1" ht="3.95" customHeight="1" x14ac:dyDescent="0.25">
      <c r="C38" s="42"/>
      <c r="D38" s="42"/>
      <c r="E38" s="42"/>
      <c r="G38" s="44"/>
    </row>
    <row r="39" spans="1:7" s="38" customFormat="1" ht="12.75" customHeight="1" x14ac:dyDescent="0.25">
      <c r="A39" s="38" t="s">
        <v>637</v>
      </c>
      <c r="C39" s="64" t="s">
        <v>649</v>
      </c>
      <c r="D39" s="64"/>
      <c r="E39" s="64"/>
      <c r="F39" s="64"/>
      <c r="G39" s="44"/>
    </row>
    <row r="40" spans="1:7" s="38" customFormat="1" ht="3.95" customHeight="1" x14ac:dyDescent="0.25">
      <c r="C40" s="42"/>
      <c r="D40" s="42"/>
      <c r="E40" s="42"/>
      <c r="G40" s="44"/>
    </row>
    <row r="41" spans="1:7" ht="12.75" customHeight="1" x14ac:dyDescent="0.25">
      <c r="A41" s="10" t="s">
        <v>3</v>
      </c>
      <c r="G41" s="20">
        <v>1</v>
      </c>
    </row>
    <row r="42" spans="1:7" s="38" customFormat="1" ht="3.95" customHeight="1" x14ac:dyDescent="0.25">
      <c r="C42" s="42"/>
      <c r="D42" s="42"/>
      <c r="E42" s="42"/>
      <c r="G42" s="44"/>
    </row>
    <row r="43" spans="1:7" ht="12.75" customHeight="1" x14ac:dyDescent="0.25">
      <c r="A43" s="10" t="s">
        <v>632</v>
      </c>
      <c r="F43" s="50"/>
      <c r="G43" s="20" t="b">
        <v>0</v>
      </c>
    </row>
    <row r="44" spans="1:7" s="38" customFormat="1" ht="3.95" customHeight="1" x14ac:dyDescent="0.25">
      <c r="C44" s="42"/>
      <c r="D44" s="42"/>
      <c r="E44" s="42"/>
      <c r="G44" s="44"/>
    </row>
    <row r="45" spans="1:7" ht="12.75" customHeight="1" x14ac:dyDescent="0.2">
      <c r="A45" s="10" t="s">
        <v>0</v>
      </c>
      <c r="C45" s="53" t="s">
        <v>1</v>
      </c>
      <c r="F45" s="46"/>
      <c r="G45" s="20" t="b">
        <v>0</v>
      </c>
    </row>
    <row r="46" spans="1:7" s="38" customFormat="1" ht="3.95" customHeight="1" x14ac:dyDescent="0.25">
      <c r="C46" s="42"/>
      <c r="D46" s="42"/>
      <c r="E46" s="42"/>
      <c r="G46" s="44"/>
    </row>
    <row r="47" spans="1:7" ht="12.75" customHeight="1" x14ac:dyDescent="0.2">
      <c r="A47" s="10" t="s">
        <v>597</v>
      </c>
      <c r="F47" s="50"/>
      <c r="G47" s="20" t="b">
        <v>0</v>
      </c>
    </row>
    <row r="48" spans="1:7" s="38" customFormat="1" ht="3.95" customHeight="1" x14ac:dyDescent="0.25">
      <c r="C48" s="42"/>
      <c r="D48" s="42"/>
      <c r="E48" s="42"/>
      <c r="G48" s="44"/>
    </row>
    <row r="49" spans="1:7" ht="24" customHeight="1" x14ac:dyDescent="0.2">
      <c r="A49" s="68" t="s">
        <v>643</v>
      </c>
      <c r="B49" s="68"/>
      <c r="G49" s="20">
        <v>10</v>
      </c>
    </row>
    <row r="50" spans="1:7" s="38" customFormat="1" ht="3.95" customHeight="1" x14ac:dyDescent="0.25">
      <c r="C50" s="42"/>
      <c r="D50" s="42"/>
      <c r="E50" s="42"/>
      <c r="G50" s="44"/>
    </row>
    <row r="51" spans="1:7" ht="12.75" customHeight="1" x14ac:dyDescent="0.25">
      <c r="A51" s="10" t="s">
        <v>631</v>
      </c>
      <c r="C51" s="10"/>
      <c r="D51" s="38"/>
      <c r="E51" s="38"/>
    </row>
    <row r="52" spans="1:7" ht="3.95" customHeight="1" x14ac:dyDescent="0.25">
      <c r="B52" s="3"/>
      <c r="C52" s="25"/>
      <c r="D52" s="25"/>
      <c r="E52" s="25"/>
      <c r="F52" s="25"/>
    </row>
    <row r="53" spans="1:7" s="19" customFormat="1" ht="12.75" customHeight="1" x14ac:dyDescent="0.2">
      <c r="A53" s="10" t="s">
        <v>2</v>
      </c>
      <c r="E53" s="64"/>
      <c r="F53" s="64"/>
      <c r="G53" s="29">
        <v>2</v>
      </c>
    </row>
    <row r="54" spans="1:7" s="19" customFormat="1" ht="3.95" customHeight="1" x14ac:dyDescent="0.25">
      <c r="D54" s="43"/>
      <c r="E54" s="43"/>
      <c r="G54" s="29"/>
    </row>
    <row r="55" spans="1:7" ht="12.75" customHeight="1" x14ac:dyDescent="0.25"/>
    <row r="56" spans="1:7" s="43" customFormat="1" ht="3.95" customHeight="1" x14ac:dyDescent="0.2">
      <c r="G56" s="46"/>
    </row>
    <row r="57" spans="1:7" ht="12.75" customHeight="1" x14ac:dyDescent="0.2">
      <c r="A57" s="10" t="s">
        <v>596</v>
      </c>
      <c r="C57" s="61"/>
      <c r="D57"/>
      <c r="E57"/>
    </row>
    <row r="58" spans="1:7" s="38" customFormat="1" ht="3.95" customHeight="1" x14ac:dyDescent="0.2">
      <c r="C58" s="42"/>
      <c r="D58" s="42"/>
      <c r="E58" s="42"/>
      <c r="G58" s="44"/>
    </row>
    <row r="59" spans="1:7" s="41" customFormat="1" ht="15" customHeight="1" x14ac:dyDescent="0.25">
      <c r="A59" s="39" t="s">
        <v>636</v>
      </c>
      <c r="B59" s="39"/>
      <c r="C59" s="40"/>
      <c r="D59" s="40"/>
      <c r="E59" s="40"/>
      <c r="F59" s="39"/>
      <c r="G59" s="45"/>
    </row>
    <row r="60" spans="1:7" s="38" customFormat="1" ht="3.95" customHeight="1" x14ac:dyDescent="0.2">
      <c r="C60" s="42"/>
      <c r="D60" s="42"/>
      <c r="E60" s="42"/>
      <c r="G60" s="44"/>
    </row>
    <row r="61" spans="1:7" s="38" customFormat="1" x14ac:dyDescent="0.2">
      <c r="A61" s="38" t="s">
        <v>15</v>
      </c>
      <c r="G61" s="44">
        <v>1</v>
      </c>
    </row>
    <row r="62" spans="1:7" s="38" customFormat="1" ht="3.95" customHeight="1" x14ac:dyDescent="0.2">
      <c r="C62" s="42"/>
      <c r="D62" s="42"/>
      <c r="E62" s="42"/>
      <c r="G62" s="44"/>
    </row>
    <row r="63" spans="1:7" x14ac:dyDescent="0.2">
      <c r="A63" s="10" t="s">
        <v>618</v>
      </c>
      <c r="B63" s="3"/>
      <c r="C63" s="23"/>
      <c r="D63" s="23"/>
      <c r="E63" s="23"/>
      <c r="F63" s="24"/>
    </row>
    <row r="64" spans="1:7" ht="3.95" customHeight="1" x14ac:dyDescent="0.2"/>
    <row r="65" spans="1:7" x14ac:dyDescent="0.2">
      <c r="A65" s="10" t="s">
        <v>16</v>
      </c>
      <c r="C65" s="64" t="s">
        <v>666</v>
      </c>
      <c r="D65" s="64"/>
      <c r="E65" s="64"/>
      <c r="F65" s="64"/>
    </row>
    <row r="66" spans="1:7" x14ac:dyDescent="0.2">
      <c r="A66" s="10" t="s">
        <v>17</v>
      </c>
      <c r="C66" s="65" t="s">
        <v>595</v>
      </c>
      <c r="D66" s="65"/>
      <c r="E66" s="65"/>
      <c r="F66" s="65"/>
    </row>
    <row r="67" spans="1:7" s="38" customFormat="1" ht="3.95" customHeight="1" x14ac:dyDescent="0.2">
      <c r="C67" s="42"/>
      <c r="D67" s="42"/>
      <c r="E67" s="42"/>
      <c r="G67" s="44"/>
    </row>
    <row r="68" spans="1:7" ht="12.6" customHeight="1" x14ac:dyDescent="0.2">
      <c r="A68" s="47" t="s">
        <v>639</v>
      </c>
      <c r="C68" s="42"/>
      <c r="E68" s="66"/>
      <c r="F68" s="66"/>
      <c r="G68" s="20">
        <v>1</v>
      </c>
    </row>
    <row r="69" spans="1:7" s="38" customFormat="1" x14ac:dyDescent="0.2">
      <c r="C69" s="42"/>
      <c r="D69" s="42"/>
      <c r="E69" s="42"/>
      <c r="G69" s="44"/>
    </row>
    <row r="70" spans="1:7" s="41" customFormat="1" ht="15" customHeight="1" x14ac:dyDescent="0.25">
      <c r="A70" s="39" t="s">
        <v>635</v>
      </c>
      <c r="B70" s="39"/>
      <c r="C70" s="40"/>
      <c r="D70" s="40"/>
      <c r="E70" s="40"/>
      <c r="F70" s="39"/>
      <c r="G70" s="45"/>
    </row>
    <row r="71" spans="1:7" s="38" customFormat="1" ht="3.95" customHeight="1" x14ac:dyDescent="0.2">
      <c r="C71" s="42"/>
      <c r="D71" s="42"/>
      <c r="E71" s="42"/>
      <c r="G71" s="44"/>
    </row>
    <row r="72" spans="1:7" x14ac:dyDescent="0.2">
      <c r="A72" s="10" t="s">
        <v>598</v>
      </c>
      <c r="B72" s="10" t="s">
        <v>12</v>
      </c>
      <c r="C72" s="21">
        <v>4850</v>
      </c>
      <c r="D72"/>
      <c r="E72" s="10" t="s">
        <v>605</v>
      </c>
    </row>
    <row r="73" spans="1:7" ht="13.9" customHeight="1" x14ac:dyDescent="0.2">
      <c r="B73" s="10" t="s">
        <v>13</v>
      </c>
      <c r="C73" s="21"/>
      <c r="D73"/>
      <c r="E73" s="10" t="s">
        <v>606</v>
      </c>
    </row>
    <row r="74" spans="1:7" x14ac:dyDescent="0.2">
      <c r="B74" s="10" t="s">
        <v>14</v>
      </c>
      <c r="C74" s="21"/>
      <c r="D74"/>
      <c r="E74" s="10" t="s">
        <v>605</v>
      </c>
    </row>
    <row r="75" spans="1:7" s="19" customFormat="1" ht="3.95" customHeight="1" x14ac:dyDescent="0.2">
      <c r="D75" s="43"/>
      <c r="E75" s="43"/>
      <c r="G75" s="29"/>
    </row>
    <row r="76" spans="1:7" s="22" customFormat="1" ht="15" customHeight="1" x14ac:dyDescent="0.2">
      <c r="A76" s="26" t="s">
        <v>612</v>
      </c>
      <c r="G76" s="30"/>
    </row>
    <row r="77" spans="1:7" ht="3.95" customHeight="1" x14ac:dyDescent="0.2">
      <c r="A77" s="51"/>
      <c r="B77" s="51"/>
      <c r="C77" s="52"/>
      <c r="D77" s="52"/>
      <c r="E77" s="52"/>
      <c r="F77" s="51"/>
    </row>
    <row r="78" spans="1:7" x14ac:dyDescent="0.2">
      <c r="A78" s="57" t="s">
        <v>0</v>
      </c>
      <c r="B78" s="55"/>
      <c r="C78" s="56"/>
      <c r="D78" s="56"/>
      <c r="E78" s="56"/>
      <c r="F78" s="55"/>
    </row>
    <row r="79" spans="1:7" x14ac:dyDescent="0.2">
      <c r="A79" s="60" t="str">
        <f>IF($G47=FALSE,"",IF(AND(C4&lt;10000,C4&gt;0),"0"&amp;$C$4&amp;$C$29,$C$4&amp;$C$29))</f>
        <v/>
      </c>
      <c r="B79" s="55"/>
      <c r="C79" s="56"/>
      <c r="D79" s="56"/>
      <c r="E79" s="56"/>
      <c r="F79" s="55"/>
    </row>
    <row r="80" spans="1:7" x14ac:dyDescent="0.2">
      <c r="A80" s="57" t="s">
        <v>597</v>
      </c>
      <c r="B80" s="55"/>
      <c r="C80" s="56"/>
      <c r="D80" s="56"/>
      <c r="E80" s="56"/>
      <c r="F80" s="55"/>
    </row>
    <row r="81" spans="1:6" x14ac:dyDescent="0.2">
      <c r="A81" s="60" t="str">
        <f>IF($G47=FALSE,"",TEXT($C$6&amp;", "&amp;$C$7&amp;", "&amp;$E$29,))</f>
        <v/>
      </c>
      <c r="B81" s="55"/>
      <c r="C81" s="56"/>
      <c r="D81" s="56"/>
      <c r="E81" s="56"/>
      <c r="F81" s="55"/>
    </row>
    <row r="82" spans="1:6" hidden="1" x14ac:dyDescent="0.2"/>
    <row r="83" spans="1:6" hidden="1" x14ac:dyDescent="0.2"/>
    <row r="84" spans="1:6" hidden="1" x14ac:dyDescent="0.2"/>
    <row r="85" spans="1:6" hidden="1" x14ac:dyDescent="0.2"/>
    <row r="86" spans="1:6" hidden="1" x14ac:dyDescent="0.2"/>
    <row r="87" spans="1:6" hidden="1" x14ac:dyDescent="0.2"/>
    <row r="88" spans="1:6" hidden="1" x14ac:dyDescent="0.2"/>
    <row r="89" spans="1:6" hidden="1" x14ac:dyDescent="0.2"/>
    <row r="90" spans="1:6" hidden="1" x14ac:dyDescent="0.2"/>
    <row r="91" spans="1:6" hidden="1" x14ac:dyDescent="0.2"/>
    <row r="92" spans="1:6" hidden="1" x14ac:dyDescent="0.2"/>
    <row r="93" spans="1:6" hidden="1" x14ac:dyDescent="0.2"/>
    <row r="94" spans="1:6" hidden="1" x14ac:dyDescent="0.2"/>
    <row r="95" spans="1:6" hidden="1" x14ac:dyDescent="0.2"/>
    <row r="96" spans="1: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</sheetData>
  <sheetProtection password="CF77" sheet="1" objects="1" scenarios="1" selectLockedCells="1"/>
  <mergeCells count="27">
    <mergeCell ref="C25:F25"/>
    <mergeCell ref="C39:F39"/>
    <mergeCell ref="E37:F37"/>
    <mergeCell ref="C3:F3"/>
    <mergeCell ref="C4:F4"/>
    <mergeCell ref="C17:F17"/>
    <mergeCell ref="C6:F6"/>
    <mergeCell ref="C5:F5"/>
    <mergeCell ref="C14:F14"/>
    <mergeCell ref="C15:F15"/>
    <mergeCell ref="C8:F8"/>
    <mergeCell ref="A49:B49"/>
    <mergeCell ref="E53:F53"/>
    <mergeCell ref="E68:F68"/>
    <mergeCell ref="C7:F7"/>
    <mergeCell ref="E29:F29"/>
    <mergeCell ref="C16:F16"/>
    <mergeCell ref="C18:F18"/>
    <mergeCell ref="C22:F22"/>
    <mergeCell ref="C21:F21"/>
    <mergeCell ref="C23:F23"/>
    <mergeCell ref="C65:F65"/>
    <mergeCell ref="C66:F66"/>
    <mergeCell ref="C24:F24"/>
    <mergeCell ref="C33:F33"/>
    <mergeCell ref="C31:F31"/>
    <mergeCell ref="C35:F35"/>
  </mergeCells>
  <conditionalFormatting sqref="B21:F25">
    <cfRule type="expression" dxfId="7" priority="8">
      <formula>$G$20=TRUE</formula>
    </cfRule>
  </conditionalFormatting>
  <conditionalFormatting sqref="A21:A22">
    <cfRule type="expression" dxfId="6" priority="4">
      <formula>$G$20=TRUE</formula>
    </cfRule>
  </conditionalFormatting>
  <conditionalFormatting sqref="F45">
    <cfRule type="expression" dxfId="5" priority="2">
      <formula>$G$45=TRUE</formula>
    </cfRule>
  </conditionalFormatting>
  <conditionalFormatting sqref="C45">
    <cfRule type="expression" dxfId="4" priority="1">
      <formula>$G$45=TRUE</formula>
    </cfRule>
  </conditionalFormatting>
  <dataValidations count="8">
    <dataValidation type="list" allowBlank="1" showInputMessage="1" showErrorMessage="1" sqref="C33:E33">
      <formula1>Gebiet</formula1>
    </dataValidation>
    <dataValidation type="list" allowBlank="1" showInputMessage="1" showErrorMessage="1" sqref="C31:E31">
      <formula1>Bereich</formula1>
    </dataValidation>
    <dataValidation type="list" allowBlank="1" showInputMessage="1" showErrorMessage="1" sqref="C35:E35">
      <formula1>Branche</formula1>
    </dataValidation>
    <dataValidation type="list" allowBlank="1" showInputMessage="1" showErrorMessage="1" sqref="C5:F5">
      <formula1>Organisationseinheit</formula1>
    </dataValidation>
    <dataValidation type="list" allowBlank="1" showInputMessage="1" showErrorMessage="1" sqref="C66:F66">
      <formula1>NKTarifkat</formula1>
    </dataValidation>
    <dataValidation type="whole" allowBlank="1" showInputMessage="1" showErrorMessage="1" sqref="C29">
      <formula1>0</formula1>
      <formula2>999</formula2>
    </dataValidation>
    <dataValidation type="list" allowBlank="1" showInputMessage="1" showErrorMessage="1" sqref="E53">
      <formula1>RG_Ausloesung</formula1>
    </dataValidation>
    <dataValidation type="textLength" allowBlank="1" showInputMessage="1" showErrorMessage="1" sqref="C7">
      <formula1>0</formula1>
      <formula2>50</formula2>
    </dataValidation>
  </dataValidations>
  <pageMargins left="0.74803149606299213" right="0.6692913385826772" top="0.74803149606299213" bottom="0.43307086614173229" header="0.31496062992125984" footer="0.27559055118110237"/>
  <pageSetup paperSize="9" scale="99" orientation="portrait" r:id="rId1"/>
  <headerFooter>
    <oddHeader>&amp;R&amp;G</oddHeader>
    <oddFooter>&amp;R&amp;"Arial,Fett"&amp;9 324.135.FO / V 3.0 / &amp;"Arial,Standard"&amp;8Gültig ab: 01.07.2018 / Seite 1 (1)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5" name="Check Box 11">
              <controlPr locked="0" defaultSize="0" autoFill="0" autoLine="0" autoPict="0">
                <anchor moveWithCells="1">
                  <from>
                    <xdr:col>1</xdr:col>
                    <xdr:colOff>1171575</xdr:colOff>
                    <xdr:row>42</xdr:row>
                    <xdr:rowOff>152400</xdr:rowOff>
                  </from>
                  <to>
                    <xdr:col>2</xdr:col>
                    <xdr:colOff>323850</xdr:colOff>
                    <xdr:row>44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6" name="Check Box 52">
              <controlPr defaultSize="0" autoFill="0" autoLine="0" autoPict="0">
                <anchor moveWithCells="1">
                  <from>
                    <xdr:col>1</xdr:col>
                    <xdr:colOff>1171575</xdr:colOff>
                    <xdr:row>44</xdr:row>
                    <xdr:rowOff>104775</xdr:rowOff>
                  </from>
                  <to>
                    <xdr:col>2</xdr:col>
                    <xdr:colOff>304800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7" name="Check Box 53">
              <controlPr defaultSize="0" autoFill="0" autoLine="0" autoPict="0">
                <anchor moveWithCells="1">
                  <from>
                    <xdr:col>1</xdr:col>
                    <xdr:colOff>1171575</xdr:colOff>
                    <xdr:row>41</xdr:row>
                    <xdr:rowOff>19050</xdr:rowOff>
                  </from>
                  <to>
                    <xdr:col>2</xdr:col>
                    <xdr:colOff>323850</xdr:colOff>
                    <xdr:row>42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8" name="Check Box 63">
              <controlPr defaultSize="0" autoFill="0" autoLine="0" autoPict="0">
                <anchor moveWithCells="1">
                  <from>
                    <xdr:col>1</xdr:col>
                    <xdr:colOff>1171575</xdr:colOff>
                    <xdr:row>61</xdr:row>
                    <xdr:rowOff>0</xdr:rowOff>
                  </from>
                  <to>
                    <xdr:col>2</xdr:col>
                    <xdr:colOff>723900</xdr:colOff>
                    <xdr:row>62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9" name="Check Box 64">
              <controlPr defaultSize="0" autoFill="0" autoLine="0" autoPict="0">
                <anchor moveWithCells="1">
                  <from>
                    <xdr:col>4</xdr:col>
                    <xdr:colOff>228600</xdr:colOff>
                    <xdr:row>60</xdr:row>
                    <xdr:rowOff>152400</xdr:rowOff>
                  </from>
                  <to>
                    <xdr:col>5</xdr:col>
                    <xdr:colOff>933450</xdr:colOff>
                    <xdr:row>62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10" name="Option Button 94">
              <controlPr defaultSize="0" autoFill="0" autoLine="0" autoPict="0">
                <anchor moveWithCells="1">
                  <from>
                    <xdr:col>1</xdr:col>
                    <xdr:colOff>1171575</xdr:colOff>
                    <xdr:row>60</xdr:row>
                    <xdr:rowOff>0</xdr:rowOff>
                  </from>
                  <to>
                    <xdr:col>4</xdr:col>
                    <xdr:colOff>85725</xdr:colOff>
                    <xdr:row>60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11" name="Option Button 95">
              <controlPr defaultSize="0" autoFill="0" autoLine="0" autoPict="0">
                <anchor moveWithCells="1">
                  <from>
                    <xdr:col>4</xdr:col>
                    <xdr:colOff>228600</xdr:colOff>
                    <xdr:row>60</xdr:row>
                    <xdr:rowOff>0</xdr:rowOff>
                  </from>
                  <to>
                    <xdr:col>5</xdr:col>
                    <xdr:colOff>419100</xdr:colOff>
                    <xdr:row>60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2" name="Option Button 100">
              <controlPr defaultSize="0" autoFill="0" autoLine="0" autoPict="0">
                <anchor moveWithCells="1">
                  <from>
                    <xdr:col>1</xdr:col>
                    <xdr:colOff>1171575</xdr:colOff>
                    <xdr:row>51</xdr:row>
                    <xdr:rowOff>19050</xdr:rowOff>
                  </from>
                  <to>
                    <xdr:col>2</xdr:col>
                    <xdr:colOff>504825</xdr:colOff>
                    <xdr:row>52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3" name="Option Button 101">
              <controlPr defaultSize="0" autoFill="0" autoLine="0" autoPict="0">
                <anchor moveWithCells="1">
                  <from>
                    <xdr:col>1</xdr:col>
                    <xdr:colOff>1171575</xdr:colOff>
                    <xdr:row>52</xdr:row>
                    <xdr:rowOff>161925</xdr:rowOff>
                  </from>
                  <to>
                    <xdr:col>2</xdr:col>
                    <xdr:colOff>752475</xdr:colOff>
                    <xdr:row>54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4" name="Rechnungsausl">
              <controlPr defaultSize="0" autoFill="0" autoPict="0">
                <anchor moveWithCells="1">
                  <from>
                    <xdr:col>1</xdr:col>
                    <xdr:colOff>1123950</xdr:colOff>
                    <xdr:row>50</xdr:row>
                    <xdr:rowOff>123825</xdr:rowOff>
                  </from>
                  <to>
                    <xdr:col>4</xdr:col>
                    <xdr:colOff>76200</xdr:colOff>
                    <xdr:row>54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5" name="Option Button 114">
              <controlPr defaultSize="0" autoFill="0" autoLine="0" autoPict="0">
                <anchor moveWithCells="1">
                  <from>
                    <xdr:col>1</xdr:col>
                    <xdr:colOff>1171575</xdr:colOff>
                    <xdr:row>39</xdr:row>
                    <xdr:rowOff>38100</xdr:rowOff>
                  </from>
                  <to>
                    <xdr:col>2</xdr:col>
                    <xdr:colOff>714375</xdr:colOff>
                    <xdr:row>40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6" name="Option Button 115">
              <controlPr defaultSize="0" autoFill="0" autoLine="0" autoPict="0">
                <anchor moveWithCells="1">
                  <from>
                    <xdr:col>4</xdr:col>
                    <xdr:colOff>228600</xdr:colOff>
                    <xdr:row>39</xdr:row>
                    <xdr:rowOff>38100</xdr:rowOff>
                  </from>
                  <to>
                    <xdr:col>5</xdr:col>
                    <xdr:colOff>180975</xdr:colOff>
                    <xdr:row>40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7" name="Option Button 116">
              <controlPr defaultSize="0" autoFill="0" autoLine="0" autoPict="0">
                <anchor moveWithCells="1">
                  <from>
                    <xdr:col>5</xdr:col>
                    <xdr:colOff>581025</xdr:colOff>
                    <xdr:row>39</xdr:row>
                    <xdr:rowOff>38100</xdr:rowOff>
                  </from>
                  <to>
                    <xdr:col>5</xdr:col>
                    <xdr:colOff>1295400</xdr:colOff>
                    <xdr:row>40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8" name="Group Box 137">
              <controlPr defaultSize="0" autoFill="0" autoPict="0">
                <anchor moveWithCells="1">
                  <from>
                    <xdr:col>1</xdr:col>
                    <xdr:colOff>1123950</xdr:colOff>
                    <xdr:row>59</xdr:row>
                    <xdr:rowOff>9525</xdr:rowOff>
                  </from>
                  <to>
                    <xdr:col>5</xdr:col>
                    <xdr:colOff>1495425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9" name="Versicherung">
              <controlPr defaultSize="0" autoFill="0" autoPict="0" macro="[0]!Gruppenfeld140_Klicken">
                <anchor moveWithCells="1">
                  <from>
                    <xdr:col>1</xdr:col>
                    <xdr:colOff>1123950</xdr:colOff>
                    <xdr:row>39</xdr:row>
                    <xdr:rowOff>9525</xdr:rowOff>
                  </from>
                  <to>
                    <xdr:col>5</xdr:col>
                    <xdr:colOff>1495425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20" name="Check Box 146">
              <controlPr defaultSize="0" autoFill="0" autoLine="0" autoPict="0">
                <anchor moveWithCells="1">
                  <from>
                    <xdr:col>1</xdr:col>
                    <xdr:colOff>1171575</xdr:colOff>
                    <xdr:row>47</xdr:row>
                    <xdr:rowOff>0</xdr:rowOff>
                  </from>
                  <to>
                    <xdr:col>2</xdr:col>
                    <xdr:colOff>333375</xdr:colOff>
                    <xdr:row>48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21" name="Check Box 159">
              <controlPr defaultSize="0" autoFill="0" autoLine="0" autoPict="0">
                <anchor moveWithCells="1">
                  <from>
                    <xdr:col>1</xdr:col>
                    <xdr:colOff>1171575</xdr:colOff>
                    <xdr:row>48</xdr:row>
                    <xdr:rowOff>295275</xdr:rowOff>
                  </from>
                  <to>
                    <xdr:col>2</xdr:col>
                    <xdr:colOff>323850</xdr:colOff>
                    <xdr:row>50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22" name="Check Box 160">
              <controlPr defaultSize="0" autoFill="0" autoLine="0" autoPict="0">
                <anchor moveWithCells="1">
                  <from>
                    <xdr:col>1</xdr:col>
                    <xdr:colOff>1171575</xdr:colOff>
                    <xdr:row>65</xdr:row>
                    <xdr:rowOff>142875</xdr:rowOff>
                  </from>
                  <to>
                    <xdr:col>2</xdr:col>
                    <xdr:colOff>533400</xdr:colOff>
                    <xdr:row>67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23" name="Check Box 161">
              <controlPr defaultSize="0" autoFill="0" autoLine="0" autoPict="0" altText="">
                <anchor moveWithCells="1">
                  <from>
                    <xdr:col>1</xdr:col>
                    <xdr:colOff>1171575</xdr:colOff>
                    <xdr:row>17</xdr:row>
                    <xdr:rowOff>142875</xdr:rowOff>
                  </from>
                  <to>
                    <xdr:col>2</xdr:col>
                    <xdr:colOff>276225</xdr:colOff>
                    <xdr:row>19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180"/>
  <sheetViews>
    <sheetView showGridLines="0" zoomScale="115" zoomScaleNormal="115" workbookViewId="0">
      <selection activeCell="C5" sqref="C5:F5"/>
    </sheetView>
  </sheetViews>
  <sheetFormatPr baseColWidth="10" defaultColWidth="0" defaultRowHeight="12.75" customHeight="1" zeroHeight="1" x14ac:dyDescent="0.2"/>
  <cols>
    <col min="1" max="1" width="19.5703125" style="38" customWidth="1"/>
    <col min="2" max="2" width="18" style="38" customWidth="1"/>
    <col min="3" max="3" width="11.42578125" style="42" customWidth="1"/>
    <col min="4" max="4" width="1.7109375" style="42" customWidth="1"/>
    <col min="5" max="5" width="11.42578125" style="42" customWidth="1"/>
    <col min="6" max="6" width="25.28515625" style="38" customWidth="1"/>
    <col min="7" max="7" width="11.42578125" style="44" hidden="1" customWidth="1"/>
    <col min="8" max="16384" width="11.42578125" style="38" hidden="1"/>
  </cols>
  <sheetData>
    <row r="1" spans="1:7" ht="21.95" customHeight="1" x14ac:dyDescent="0.2">
      <c r="A1" s="7" t="s">
        <v>9</v>
      </c>
      <c r="B1" s="8"/>
      <c r="C1" s="9"/>
      <c r="D1" s="9"/>
      <c r="E1" s="9"/>
      <c r="F1" s="8"/>
    </row>
    <row r="2" spans="1:7" s="41" customFormat="1" ht="15" customHeight="1" x14ac:dyDescent="0.25">
      <c r="A2" s="39" t="s">
        <v>638</v>
      </c>
      <c r="B2" s="39"/>
      <c r="C2" s="40"/>
      <c r="D2" s="40"/>
      <c r="E2" s="40"/>
      <c r="F2" s="39"/>
      <c r="G2" s="45"/>
    </row>
    <row r="3" spans="1:7" s="15" customFormat="1" ht="32.25" customHeight="1" x14ac:dyDescent="0.2">
      <c r="A3" s="14" t="s">
        <v>607</v>
      </c>
      <c r="B3" s="14"/>
      <c r="C3" s="70" t="str">
        <f>IF(C4="","BS.N._____. "&amp;C6&amp;", "&amp;C7&amp;", "&amp;C8,IF(AND(C4&lt;10000,C4&gt;0),"BS.N.0"&amp;TEXT(C4,0)&amp;"."&amp;C6&amp;", "&amp;C7&amp;", "&amp;C8,"BS.N."&amp;TEXT(C4,0)&amp;". "&amp;C6&amp;", "&amp;C7&amp;", "&amp;C8))</f>
        <v>BS.N.09879.TBA, Kanalisation Thannerstrasse, Basel</v>
      </c>
      <c r="D3" s="70"/>
      <c r="E3" s="70"/>
      <c r="F3" s="70"/>
      <c r="G3" s="28"/>
    </row>
    <row r="4" spans="1:7" ht="12.75" customHeight="1" x14ac:dyDescent="0.2">
      <c r="A4" s="16" t="s">
        <v>604</v>
      </c>
      <c r="B4" s="16"/>
      <c r="C4" s="71">
        <v>9879</v>
      </c>
      <c r="D4" s="71"/>
      <c r="E4" s="71"/>
      <c r="F4" s="72"/>
    </row>
    <row r="5" spans="1:7" s="15" customFormat="1" ht="12.75" customHeight="1" x14ac:dyDescent="0.2">
      <c r="A5" s="38" t="s">
        <v>619</v>
      </c>
      <c r="B5" s="38"/>
      <c r="C5" s="65" t="s">
        <v>645</v>
      </c>
      <c r="D5" s="65"/>
      <c r="E5" s="65"/>
      <c r="F5" s="65"/>
      <c r="G5" s="28"/>
    </row>
    <row r="6" spans="1:7" ht="12.75" customHeight="1" x14ac:dyDescent="0.2">
      <c r="A6" s="16" t="s">
        <v>8</v>
      </c>
      <c r="B6" s="16"/>
      <c r="C6" s="65" t="s">
        <v>646</v>
      </c>
      <c r="D6" s="65"/>
      <c r="E6" s="65"/>
      <c r="F6" s="65"/>
    </row>
    <row r="7" spans="1:7" s="15" customFormat="1" ht="12.75" customHeight="1" x14ac:dyDescent="0.2">
      <c r="A7" s="16" t="s">
        <v>633</v>
      </c>
      <c r="B7" s="31" t="s">
        <v>627</v>
      </c>
      <c r="C7" s="64" t="s">
        <v>647</v>
      </c>
      <c r="D7" s="64"/>
      <c r="E7" s="64"/>
      <c r="F7" s="64"/>
      <c r="G7" s="28"/>
    </row>
    <row r="8" spans="1:7" ht="12.75" customHeight="1" x14ac:dyDescent="0.2">
      <c r="A8" s="16" t="s">
        <v>7</v>
      </c>
      <c r="B8" s="16"/>
      <c r="C8" s="64" t="s">
        <v>303</v>
      </c>
      <c r="D8" s="64"/>
      <c r="E8" s="64"/>
      <c r="F8" s="64"/>
    </row>
    <row r="9" spans="1:7" ht="3.95" customHeight="1" x14ac:dyDescent="0.2"/>
    <row r="10" spans="1:7" ht="12.75" customHeight="1" x14ac:dyDescent="0.2">
      <c r="A10" s="38" t="s">
        <v>640</v>
      </c>
      <c r="C10" s="48">
        <v>43282</v>
      </c>
      <c r="D10" s="54" t="s">
        <v>644</v>
      </c>
      <c r="E10" s="48">
        <v>43435</v>
      </c>
    </row>
    <row r="11" spans="1:7" s="43" customFormat="1" ht="3.95" customHeight="1" x14ac:dyDescent="0.2">
      <c r="D11" s="6"/>
      <c r="G11" s="46"/>
    </row>
    <row r="12" spans="1:7" ht="12.75" customHeight="1" x14ac:dyDescent="0.2">
      <c r="A12" s="38" t="s">
        <v>641</v>
      </c>
      <c r="C12" s="49" t="s">
        <v>652</v>
      </c>
      <c r="D12" s="54" t="s">
        <v>644</v>
      </c>
      <c r="E12" s="49" t="s">
        <v>653</v>
      </c>
    </row>
    <row r="13" spans="1:7" ht="3.95" customHeight="1" x14ac:dyDescent="0.2"/>
    <row r="14" spans="1:7" ht="12.75" customHeight="1" x14ac:dyDescent="0.2">
      <c r="A14" s="38" t="s">
        <v>584</v>
      </c>
      <c r="B14" s="38" t="s">
        <v>594</v>
      </c>
      <c r="C14" s="64" t="s">
        <v>648</v>
      </c>
      <c r="D14" s="64"/>
      <c r="E14" s="64"/>
      <c r="F14" s="64"/>
    </row>
    <row r="15" spans="1:7" ht="12.75" customHeight="1" x14ac:dyDescent="0.2">
      <c r="B15" s="38" t="s">
        <v>585</v>
      </c>
      <c r="C15" s="64" t="s">
        <v>649</v>
      </c>
      <c r="D15" s="64"/>
      <c r="E15" s="64"/>
      <c r="F15" s="64"/>
    </row>
    <row r="16" spans="1:7" ht="12.75" customHeight="1" x14ac:dyDescent="0.2">
      <c r="B16" s="38" t="s">
        <v>4</v>
      </c>
      <c r="C16" s="64" t="s">
        <v>650</v>
      </c>
      <c r="D16" s="64"/>
      <c r="E16" s="64"/>
      <c r="F16" s="64"/>
    </row>
    <row r="17" spans="1:7" ht="12.75" customHeight="1" x14ac:dyDescent="0.2">
      <c r="B17" s="38" t="s">
        <v>5</v>
      </c>
      <c r="C17" s="64"/>
      <c r="D17" s="64"/>
      <c r="E17" s="64"/>
      <c r="F17" s="64"/>
    </row>
    <row r="18" spans="1:7" ht="12.75" customHeight="1" x14ac:dyDescent="0.2">
      <c r="B18" s="38" t="s">
        <v>6</v>
      </c>
      <c r="C18" s="64" t="s">
        <v>651</v>
      </c>
      <c r="D18" s="64"/>
      <c r="E18" s="64"/>
      <c r="F18" s="64"/>
    </row>
    <row r="19" spans="1:7" s="43" customFormat="1" ht="3.95" customHeight="1" x14ac:dyDescent="0.2">
      <c r="G19" s="46"/>
    </row>
    <row r="20" spans="1:7" x14ac:dyDescent="0.2">
      <c r="A20" s="38" t="s">
        <v>628</v>
      </c>
      <c r="G20" s="44" t="b">
        <v>1</v>
      </c>
    </row>
    <row r="21" spans="1:7" ht="12.75" customHeight="1" x14ac:dyDescent="0.2">
      <c r="A21" s="38" t="s">
        <v>621</v>
      </c>
      <c r="B21" s="38" t="s">
        <v>594</v>
      </c>
      <c r="C21" s="64"/>
      <c r="D21" s="64"/>
      <c r="E21" s="64"/>
      <c r="F21" s="64"/>
    </row>
    <row r="22" spans="1:7" ht="12.75" customHeight="1" x14ac:dyDescent="0.2">
      <c r="B22" s="38" t="s">
        <v>629</v>
      </c>
      <c r="C22" s="64"/>
      <c r="D22" s="64"/>
      <c r="E22" s="64"/>
      <c r="F22" s="64"/>
    </row>
    <row r="23" spans="1:7" ht="12.75" customHeight="1" x14ac:dyDescent="0.2">
      <c r="B23" s="38" t="s">
        <v>4</v>
      </c>
      <c r="C23" s="64"/>
      <c r="D23" s="64"/>
      <c r="E23" s="64"/>
      <c r="F23" s="64"/>
    </row>
    <row r="24" spans="1:7" ht="12.75" customHeight="1" x14ac:dyDescent="0.2">
      <c r="B24" s="38" t="s">
        <v>5</v>
      </c>
      <c r="C24" s="64"/>
      <c r="D24" s="64"/>
      <c r="E24" s="64"/>
      <c r="F24" s="64"/>
    </row>
    <row r="25" spans="1:7" ht="12.75" customHeight="1" x14ac:dyDescent="0.2">
      <c r="B25" s="38" t="s">
        <v>6</v>
      </c>
      <c r="C25" s="64"/>
      <c r="D25" s="64"/>
      <c r="E25" s="64"/>
      <c r="F25" s="64"/>
    </row>
    <row r="26" spans="1:7" ht="3.95" customHeight="1" x14ac:dyDescent="0.2"/>
    <row r="27" spans="1:7" s="41" customFormat="1" ht="15" customHeight="1" x14ac:dyDescent="0.25">
      <c r="A27" s="39" t="s">
        <v>634</v>
      </c>
      <c r="B27" s="39"/>
      <c r="C27" s="40"/>
      <c r="D27" s="40"/>
      <c r="E27" s="40"/>
      <c r="F27" s="39"/>
      <c r="G27" s="45"/>
    </row>
    <row r="28" spans="1:7" s="43" customFormat="1" ht="3.95" customHeight="1" x14ac:dyDescent="0.2">
      <c r="G28" s="46"/>
    </row>
    <row r="29" spans="1:7" ht="12.75" customHeight="1" x14ac:dyDescent="0.2">
      <c r="A29" s="17" t="s">
        <v>608</v>
      </c>
      <c r="B29" s="17"/>
      <c r="C29" s="62">
        <v>999</v>
      </c>
      <c r="D29" s="6"/>
      <c r="E29" s="69" t="s">
        <v>664</v>
      </c>
      <c r="F29" s="69"/>
    </row>
    <row r="30" spans="1:7" s="43" customFormat="1" ht="3.95" customHeight="1" x14ac:dyDescent="0.2">
      <c r="G30" s="46"/>
    </row>
    <row r="31" spans="1:7" ht="12.75" customHeight="1" x14ac:dyDescent="0.2">
      <c r="A31" s="38" t="s">
        <v>620</v>
      </c>
      <c r="C31" s="64" t="s">
        <v>655</v>
      </c>
      <c r="D31" s="64"/>
      <c r="E31" s="64"/>
      <c r="F31" s="64"/>
    </row>
    <row r="32" spans="1:7" s="43" customFormat="1" ht="3.95" customHeight="1" x14ac:dyDescent="0.2">
      <c r="G32" s="46"/>
    </row>
    <row r="33" spans="1:7" ht="12.75" customHeight="1" x14ac:dyDescent="0.2">
      <c r="A33" s="38" t="s">
        <v>10</v>
      </c>
      <c r="C33" s="64" t="s">
        <v>656</v>
      </c>
      <c r="D33" s="64"/>
      <c r="E33" s="64"/>
      <c r="F33" s="64"/>
    </row>
    <row r="34" spans="1:7" s="43" customFormat="1" ht="3.95" customHeight="1" x14ac:dyDescent="0.2">
      <c r="G34" s="46"/>
    </row>
    <row r="35" spans="1:7" ht="12.75" customHeight="1" x14ac:dyDescent="0.2">
      <c r="A35" s="38" t="s">
        <v>11</v>
      </c>
      <c r="C35" s="64" t="s">
        <v>657</v>
      </c>
      <c r="D35" s="64"/>
      <c r="E35" s="64"/>
      <c r="F35" s="64"/>
    </row>
    <row r="36" spans="1:7" ht="3.95" customHeight="1" x14ac:dyDescent="0.2"/>
    <row r="37" spans="1:7" s="43" customFormat="1" ht="12.75" customHeight="1" x14ac:dyDescent="0.2">
      <c r="A37" s="38" t="s">
        <v>642</v>
      </c>
      <c r="B37" s="38"/>
      <c r="C37" s="63"/>
      <c r="D37" s="54" t="s">
        <v>644</v>
      </c>
      <c r="E37" s="67"/>
      <c r="F37" s="67"/>
      <c r="G37" s="46"/>
    </row>
    <row r="38" spans="1:7" ht="3.95" customHeight="1" x14ac:dyDescent="0.2"/>
    <row r="39" spans="1:7" ht="12.75" customHeight="1" x14ac:dyDescent="0.2">
      <c r="A39" s="38" t="s">
        <v>637</v>
      </c>
      <c r="C39" s="64" t="s">
        <v>649</v>
      </c>
      <c r="D39" s="64"/>
      <c r="E39" s="64"/>
      <c r="F39" s="64"/>
    </row>
    <row r="40" spans="1:7" ht="3.95" customHeight="1" x14ac:dyDescent="0.2"/>
    <row r="41" spans="1:7" ht="12.75" customHeight="1" x14ac:dyDescent="0.2">
      <c r="A41" s="38" t="s">
        <v>3</v>
      </c>
      <c r="G41" s="44">
        <v>1</v>
      </c>
    </row>
    <row r="42" spans="1:7" ht="3.95" customHeight="1" x14ac:dyDescent="0.2"/>
    <row r="43" spans="1:7" ht="12.75" customHeight="1" x14ac:dyDescent="0.2">
      <c r="A43" s="38" t="s">
        <v>632</v>
      </c>
      <c r="F43" s="50"/>
      <c r="G43" s="44" t="b">
        <v>0</v>
      </c>
    </row>
    <row r="44" spans="1:7" ht="3.95" customHeight="1" x14ac:dyDescent="0.2"/>
    <row r="45" spans="1:7" ht="12.75" customHeight="1" x14ac:dyDescent="0.2">
      <c r="A45" s="38" t="s">
        <v>0</v>
      </c>
      <c r="C45" s="53" t="s">
        <v>1</v>
      </c>
      <c r="F45" s="46"/>
      <c r="G45" s="44" t="b">
        <v>0</v>
      </c>
    </row>
    <row r="46" spans="1:7" ht="3.95" customHeight="1" x14ac:dyDescent="0.2"/>
    <row r="47" spans="1:7" ht="12.75" customHeight="1" x14ac:dyDescent="0.2">
      <c r="A47" s="38" t="s">
        <v>597</v>
      </c>
      <c r="F47" s="50"/>
      <c r="G47" s="44" t="b">
        <v>1</v>
      </c>
    </row>
    <row r="48" spans="1:7" ht="3.95" customHeight="1" x14ac:dyDescent="0.2"/>
    <row r="49" spans="1:7" ht="24" customHeight="1" x14ac:dyDescent="0.2">
      <c r="A49" s="68" t="s">
        <v>643</v>
      </c>
      <c r="B49" s="68"/>
      <c r="G49" s="44">
        <v>10</v>
      </c>
    </row>
    <row r="50" spans="1:7" ht="3.95" customHeight="1" x14ac:dyDescent="0.2"/>
    <row r="51" spans="1:7" ht="12.75" customHeight="1" x14ac:dyDescent="0.2">
      <c r="A51" s="38" t="s">
        <v>631</v>
      </c>
      <c r="C51" s="38"/>
      <c r="D51" s="38"/>
      <c r="E51" s="38"/>
    </row>
    <row r="52" spans="1:7" ht="3.95" customHeight="1" x14ac:dyDescent="0.2">
      <c r="B52" s="3"/>
      <c r="C52" s="25"/>
      <c r="D52" s="25"/>
      <c r="E52" s="25"/>
      <c r="F52" s="25"/>
    </row>
    <row r="53" spans="1:7" s="43" customFormat="1" ht="12.75" customHeight="1" x14ac:dyDescent="0.2">
      <c r="A53" s="38" t="s">
        <v>2</v>
      </c>
      <c r="E53" s="64"/>
      <c r="F53" s="64"/>
      <c r="G53" s="46">
        <v>2</v>
      </c>
    </row>
    <row r="54" spans="1:7" s="43" customFormat="1" ht="3.95" customHeight="1" x14ac:dyDescent="0.2">
      <c r="G54" s="46"/>
    </row>
    <row r="55" spans="1:7" ht="12.75" customHeight="1" x14ac:dyDescent="0.2"/>
    <row r="56" spans="1:7" s="43" customFormat="1" ht="3.95" customHeight="1" x14ac:dyDescent="0.2">
      <c r="G56" s="46"/>
    </row>
    <row r="57" spans="1:7" ht="12.75" customHeight="1" x14ac:dyDescent="0.2">
      <c r="A57" s="38" t="s">
        <v>596</v>
      </c>
      <c r="C57" s="61"/>
      <c r="D57" s="6"/>
      <c r="E57" s="6"/>
    </row>
    <row r="58" spans="1:7" ht="3.95" customHeight="1" x14ac:dyDescent="0.2"/>
    <row r="59" spans="1:7" s="41" customFormat="1" ht="15" customHeight="1" x14ac:dyDescent="0.25">
      <c r="A59" s="39" t="s">
        <v>636</v>
      </c>
      <c r="B59" s="39"/>
      <c r="C59" s="40"/>
      <c r="D59" s="40"/>
      <c r="E59" s="40"/>
      <c r="F59" s="39"/>
      <c r="G59" s="45"/>
    </row>
    <row r="60" spans="1:7" ht="3.95" customHeight="1" x14ac:dyDescent="0.2"/>
    <row r="61" spans="1:7" x14ac:dyDescent="0.2">
      <c r="A61" s="38" t="s">
        <v>15</v>
      </c>
      <c r="C61" s="38"/>
      <c r="D61" s="38"/>
      <c r="E61" s="38"/>
      <c r="G61" s="44">
        <v>2</v>
      </c>
    </row>
    <row r="62" spans="1:7" ht="3.95" customHeight="1" x14ac:dyDescent="0.2"/>
    <row r="63" spans="1:7" x14ac:dyDescent="0.2">
      <c r="A63" s="38" t="s">
        <v>618</v>
      </c>
      <c r="B63" s="3"/>
      <c r="C63" s="23"/>
      <c r="D63" s="23"/>
      <c r="E63" s="23"/>
      <c r="F63" s="24"/>
    </row>
    <row r="64" spans="1:7" ht="3.95" customHeight="1" x14ac:dyDescent="0.2"/>
    <row r="65" spans="1:7" x14ac:dyDescent="0.2">
      <c r="A65" s="38" t="s">
        <v>16</v>
      </c>
      <c r="C65" s="64"/>
      <c r="D65" s="64"/>
      <c r="E65" s="64"/>
      <c r="F65" s="64"/>
    </row>
    <row r="66" spans="1:7" x14ac:dyDescent="0.2">
      <c r="A66" s="38" t="s">
        <v>17</v>
      </c>
      <c r="C66" s="65" t="s">
        <v>599</v>
      </c>
      <c r="D66" s="65"/>
      <c r="E66" s="65"/>
      <c r="F66" s="65"/>
    </row>
    <row r="67" spans="1:7" ht="3.95" customHeight="1" x14ac:dyDescent="0.2"/>
    <row r="68" spans="1:7" ht="12.6" customHeight="1" x14ac:dyDescent="0.2">
      <c r="A68" s="47" t="s">
        <v>639</v>
      </c>
      <c r="E68" s="66"/>
      <c r="F68" s="66"/>
      <c r="G68" s="44">
        <v>1</v>
      </c>
    </row>
    <row r="69" spans="1:7" x14ac:dyDescent="0.2"/>
    <row r="70" spans="1:7" s="41" customFormat="1" ht="15" customHeight="1" x14ac:dyDescent="0.25">
      <c r="A70" s="39" t="s">
        <v>635</v>
      </c>
      <c r="B70" s="39"/>
      <c r="C70" s="40"/>
      <c r="D70" s="40"/>
      <c r="E70" s="40"/>
      <c r="F70" s="39"/>
      <c r="G70" s="45"/>
    </row>
    <row r="71" spans="1:7" ht="3.95" customHeight="1" x14ac:dyDescent="0.2"/>
    <row r="72" spans="1:7" x14ac:dyDescent="0.2">
      <c r="A72" s="38" t="s">
        <v>598</v>
      </c>
      <c r="B72" s="38" t="s">
        <v>12</v>
      </c>
      <c r="C72" s="21"/>
      <c r="D72" s="6"/>
      <c r="E72" s="38" t="s">
        <v>605</v>
      </c>
    </row>
    <row r="73" spans="1:7" ht="13.9" customHeight="1" x14ac:dyDescent="0.2">
      <c r="B73" s="38" t="s">
        <v>13</v>
      </c>
      <c r="C73" s="21">
        <v>1085</v>
      </c>
      <c r="D73" s="6"/>
      <c r="E73" s="38" t="s">
        <v>606</v>
      </c>
    </row>
    <row r="74" spans="1:7" x14ac:dyDescent="0.2">
      <c r="B74" s="38" t="s">
        <v>14</v>
      </c>
      <c r="C74" s="21"/>
      <c r="D74" s="6"/>
      <c r="E74" s="38" t="s">
        <v>605</v>
      </c>
    </row>
    <row r="75" spans="1:7" s="43" customFormat="1" ht="3.95" customHeight="1" x14ac:dyDescent="0.2">
      <c r="G75" s="46"/>
    </row>
    <row r="76" spans="1:7" s="22" customFormat="1" ht="15" customHeight="1" x14ac:dyDescent="0.2">
      <c r="A76" s="26" t="s">
        <v>612</v>
      </c>
      <c r="G76" s="30"/>
    </row>
    <row r="77" spans="1:7" ht="3.95" customHeight="1" x14ac:dyDescent="0.2">
      <c r="A77" s="51"/>
      <c r="B77" s="51"/>
      <c r="C77" s="52"/>
      <c r="D77" s="52"/>
      <c r="E77" s="52"/>
      <c r="F77" s="51"/>
    </row>
    <row r="78" spans="1:7" x14ac:dyDescent="0.2">
      <c r="A78" s="57" t="s">
        <v>0</v>
      </c>
      <c r="B78" s="55"/>
      <c r="C78" s="56"/>
      <c r="D78" s="56"/>
      <c r="E78" s="56"/>
      <c r="F78" s="55"/>
    </row>
    <row r="79" spans="1:7" x14ac:dyDescent="0.2">
      <c r="A79" s="60" t="str">
        <f>IF($G47=FALSE,"",IF(AND(C4&lt;10000,C4&gt;0),"0"&amp;$C$4&amp;$C$29,$C$4&amp;$C$29))</f>
        <v>09879999</v>
      </c>
      <c r="B79" s="55"/>
      <c r="C79" s="56"/>
      <c r="D79" s="56"/>
      <c r="E79" s="56"/>
      <c r="F79" s="55"/>
    </row>
    <row r="80" spans="1:7" x14ac:dyDescent="0.2">
      <c r="A80" s="57" t="s">
        <v>597</v>
      </c>
      <c r="B80" s="55"/>
      <c r="C80" s="56"/>
      <c r="D80" s="56"/>
      <c r="E80" s="56"/>
      <c r="F80" s="55"/>
    </row>
    <row r="81" spans="1:6" x14ac:dyDescent="0.2">
      <c r="A81" s="60" t="str">
        <f>IF($G47=FALSE,"",TEXT($C$6&amp;", "&amp;$C$7&amp;", "&amp;$E$29,))</f>
        <v>TBA, Kanalisation Thannerstrasse, Nebenkosten nicht verrechenbar</v>
      </c>
      <c r="B81" s="55"/>
      <c r="C81" s="56"/>
      <c r="D81" s="56"/>
      <c r="E81" s="56"/>
      <c r="F81" s="55"/>
    </row>
    <row r="82" spans="1:6" hidden="1" x14ac:dyDescent="0.2"/>
    <row r="83" spans="1:6" hidden="1" x14ac:dyDescent="0.2"/>
    <row r="84" spans="1:6" hidden="1" x14ac:dyDescent="0.2"/>
    <row r="85" spans="1:6" hidden="1" x14ac:dyDescent="0.2"/>
    <row r="86" spans="1:6" hidden="1" x14ac:dyDescent="0.2"/>
    <row r="87" spans="1:6" hidden="1" x14ac:dyDescent="0.2"/>
    <row r="88" spans="1:6" hidden="1" x14ac:dyDescent="0.2"/>
    <row r="89" spans="1:6" hidden="1" x14ac:dyDescent="0.2"/>
    <row r="90" spans="1:6" hidden="1" x14ac:dyDescent="0.2"/>
    <row r="91" spans="1:6" hidden="1" x14ac:dyDescent="0.2"/>
    <row r="92" spans="1:6" hidden="1" x14ac:dyDescent="0.2"/>
    <row r="93" spans="1:6" hidden="1" x14ac:dyDescent="0.2"/>
    <row r="94" spans="1:6" hidden="1" x14ac:dyDescent="0.2"/>
    <row r="95" spans="1:6" hidden="1" x14ac:dyDescent="0.2"/>
    <row r="96" spans="1: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</sheetData>
  <sheetProtection password="CF77" sheet="1" objects="1" scenarios="1" selectLockedCells="1"/>
  <mergeCells count="27">
    <mergeCell ref="C21:F21"/>
    <mergeCell ref="C3:F3"/>
    <mergeCell ref="C4:F4"/>
    <mergeCell ref="C5:F5"/>
    <mergeCell ref="C6:F6"/>
    <mergeCell ref="C7:F7"/>
    <mergeCell ref="C8:F8"/>
    <mergeCell ref="C14:F14"/>
    <mergeCell ref="C15:F15"/>
    <mergeCell ref="C16:F16"/>
    <mergeCell ref="C17:F17"/>
    <mergeCell ref="C18:F18"/>
    <mergeCell ref="A49:B49"/>
    <mergeCell ref="E53:F53"/>
    <mergeCell ref="C22:F22"/>
    <mergeCell ref="C23:F23"/>
    <mergeCell ref="C24:F24"/>
    <mergeCell ref="C25:F25"/>
    <mergeCell ref="E29:F29"/>
    <mergeCell ref="C31:F31"/>
    <mergeCell ref="C65:F65"/>
    <mergeCell ref="C66:F66"/>
    <mergeCell ref="E68:F68"/>
    <mergeCell ref="C33:F33"/>
    <mergeCell ref="C35:F35"/>
    <mergeCell ref="E37:F37"/>
    <mergeCell ref="C39:F39"/>
  </mergeCells>
  <conditionalFormatting sqref="B21:F25">
    <cfRule type="expression" dxfId="3" priority="4">
      <formula>$G$20=TRUE</formula>
    </cfRule>
  </conditionalFormatting>
  <conditionalFormatting sqref="A21:A22">
    <cfRule type="expression" dxfId="2" priority="3">
      <formula>$G$20=TRUE</formula>
    </cfRule>
  </conditionalFormatting>
  <conditionalFormatting sqref="F45">
    <cfRule type="expression" dxfId="1" priority="2">
      <formula>$G$45=TRUE</formula>
    </cfRule>
  </conditionalFormatting>
  <conditionalFormatting sqref="C45">
    <cfRule type="expression" dxfId="0" priority="1">
      <formula>$G$45=TRUE</formula>
    </cfRule>
  </conditionalFormatting>
  <dataValidations count="8">
    <dataValidation type="textLength" allowBlank="1" showInputMessage="1" showErrorMessage="1" sqref="C7">
      <formula1>0</formula1>
      <formula2>50</formula2>
    </dataValidation>
    <dataValidation type="list" allowBlank="1" showInputMessage="1" showErrorMessage="1" sqref="E53">
      <formula1>RG_Ausloesung</formula1>
    </dataValidation>
    <dataValidation type="whole" allowBlank="1" showInputMessage="1" showErrorMessage="1" sqref="C29">
      <formula1>0</formula1>
      <formula2>999</formula2>
    </dataValidation>
    <dataValidation type="list" allowBlank="1" showInputMessage="1" showErrorMessage="1" sqref="C66:F66">
      <formula1>NKTarifkat</formula1>
    </dataValidation>
    <dataValidation type="list" allowBlank="1" showInputMessage="1" showErrorMessage="1" sqref="C5:F5">
      <formula1>Organisationseinheit</formula1>
    </dataValidation>
    <dataValidation type="list" allowBlank="1" showInputMessage="1" showErrorMessage="1" sqref="C35:E35">
      <formula1>Branche</formula1>
    </dataValidation>
    <dataValidation type="list" allowBlank="1" showInputMessage="1" showErrorMessage="1" sqref="C31:E31">
      <formula1>Bereich</formula1>
    </dataValidation>
    <dataValidation type="list" allowBlank="1" showInputMessage="1" showErrorMessage="1" sqref="C33:E33">
      <formula1>Gebiet</formula1>
    </dataValidation>
  </dataValidations>
  <pageMargins left="0.74803149606299213" right="0.6692913385826772" top="0.74803149606299213" bottom="0.43307086614173229" header="0.31496062992125984" footer="0.27559055118110237"/>
  <pageSetup paperSize="9" scale="99" orientation="portrait" r:id="rId1"/>
  <headerFooter>
    <oddHeader>&amp;R&amp;G</oddHeader>
    <oddFooter>&amp;R&amp;"Arial,Fett"&amp;9 324.135.FO / V 3.0 / &amp;"Arial,Standard"&amp;8Gültig ab: 01.07.2018 / Seite 1 (1)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5" name="Check Box 1">
              <controlPr locked="0" defaultSize="0" autoFill="0" autoLine="0" autoPict="0">
                <anchor moveWithCells="1">
                  <from>
                    <xdr:col>1</xdr:col>
                    <xdr:colOff>1171575</xdr:colOff>
                    <xdr:row>42</xdr:row>
                    <xdr:rowOff>152400</xdr:rowOff>
                  </from>
                  <to>
                    <xdr:col>2</xdr:col>
                    <xdr:colOff>323850</xdr:colOff>
                    <xdr:row>44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6" name="Check Box 2">
              <controlPr defaultSize="0" autoFill="0" autoLine="0" autoPict="0">
                <anchor moveWithCells="1">
                  <from>
                    <xdr:col>1</xdr:col>
                    <xdr:colOff>1171575</xdr:colOff>
                    <xdr:row>44</xdr:row>
                    <xdr:rowOff>104775</xdr:rowOff>
                  </from>
                  <to>
                    <xdr:col>2</xdr:col>
                    <xdr:colOff>304800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7" name="Check Box 3">
              <controlPr defaultSize="0" autoFill="0" autoLine="0" autoPict="0">
                <anchor moveWithCells="1">
                  <from>
                    <xdr:col>1</xdr:col>
                    <xdr:colOff>1171575</xdr:colOff>
                    <xdr:row>41</xdr:row>
                    <xdr:rowOff>19050</xdr:rowOff>
                  </from>
                  <to>
                    <xdr:col>2</xdr:col>
                    <xdr:colOff>323850</xdr:colOff>
                    <xdr:row>42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8" name="Check Box 4">
              <controlPr defaultSize="0" autoFill="0" autoLine="0" autoPict="0">
                <anchor moveWithCells="1">
                  <from>
                    <xdr:col>1</xdr:col>
                    <xdr:colOff>1171575</xdr:colOff>
                    <xdr:row>61</xdr:row>
                    <xdr:rowOff>0</xdr:rowOff>
                  </from>
                  <to>
                    <xdr:col>2</xdr:col>
                    <xdr:colOff>723900</xdr:colOff>
                    <xdr:row>62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1" r:id="rId9" name="Check Box 5">
              <controlPr defaultSize="0" autoFill="0" autoLine="0" autoPict="0">
                <anchor moveWithCells="1">
                  <from>
                    <xdr:col>4</xdr:col>
                    <xdr:colOff>228600</xdr:colOff>
                    <xdr:row>60</xdr:row>
                    <xdr:rowOff>152400</xdr:rowOff>
                  </from>
                  <to>
                    <xdr:col>5</xdr:col>
                    <xdr:colOff>933450</xdr:colOff>
                    <xdr:row>62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2" r:id="rId10" name="Option Button 6">
              <controlPr defaultSize="0" autoFill="0" autoLine="0" autoPict="0">
                <anchor moveWithCells="1">
                  <from>
                    <xdr:col>1</xdr:col>
                    <xdr:colOff>1171575</xdr:colOff>
                    <xdr:row>60</xdr:row>
                    <xdr:rowOff>0</xdr:rowOff>
                  </from>
                  <to>
                    <xdr:col>4</xdr:col>
                    <xdr:colOff>85725</xdr:colOff>
                    <xdr:row>60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3" r:id="rId11" name="Option Button 7">
              <controlPr defaultSize="0" autoFill="0" autoLine="0" autoPict="0">
                <anchor moveWithCells="1">
                  <from>
                    <xdr:col>4</xdr:col>
                    <xdr:colOff>228600</xdr:colOff>
                    <xdr:row>60</xdr:row>
                    <xdr:rowOff>0</xdr:rowOff>
                  </from>
                  <to>
                    <xdr:col>5</xdr:col>
                    <xdr:colOff>419100</xdr:colOff>
                    <xdr:row>60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4" r:id="rId12" name="Option Button 8">
              <controlPr defaultSize="0" autoFill="0" autoLine="0" autoPict="0">
                <anchor moveWithCells="1">
                  <from>
                    <xdr:col>1</xdr:col>
                    <xdr:colOff>1171575</xdr:colOff>
                    <xdr:row>51</xdr:row>
                    <xdr:rowOff>19050</xdr:rowOff>
                  </from>
                  <to>
                    <xdr:col>2</xdr:col>
                    <xdr:colOff>504825</xdr:colOff>
                    <xdr:row>52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5" r:id="rId13" name="Option Button 9">
              <controlPr defaultSize="0" autoFill="0" autoLine="0" autoPict="0">
                <anchor moveWithCells="1">
                  <from>
                    <xdr:col>1</xdr:col>
                    <xdr:colOff>1171575</xdr:colOff>
                    <xdr:row>52</xdr:row>
                    <xdr:rowOff>161925</xdr:rowOff>
                  </from>
                  <to>
                    <xdr:col>2</xdr:col>
                    <xdr:colOff>752475</xdr:colOff>
                    <xdr:row>54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6" r:id="rId14" name="Rechnungsausl">
              <controlPr defaultSize="0" autoFill="0" autoPict="0">
                <anchor moveWithCells="1">
                  <from>
                    <xdr:col>1</xdr:col>
                    <xdr:colOff>1123950</xdr:colOff>
                    <xdr:row>50</xdr:row>
                    <xdr:rowOff>123825</xdr:rowOff>
                  </from>
                  <to>
                    <xdr:col>4</xdr:col>
                    <xdr:colOff>76200</xdr:colOff>
                    <xdr:row>54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7" r:id="rId15" name="Option Button 11">
              <controlPr defaultSize="0" autoFill="0" autoLine="0" autoPict="0">
                <anchor moveWithCells="1">
                  <from>
                    <xdr:col>1</xdr:col>
                    <xdr:colOff>1171575</xdr:colOff>
                    <xdr:row>39</xdr:row>
                    <xdr:rowOff>38100</xdr:rowOff>
                  </from>
                  <to>
                    <xdr:col>2</xdr:col>
                    <xdr:colOff>714375</xdr:colOff>
                    <xdr:row>40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8" r:id="rId16" name="Option Button 12">
              <controlPr defaultSize="0" autoFill="0" autoLine="0" autoPict="0">
                <anchor moveWithCells="1">
                  <from>
                    <xdr:col>4</xdr:col>
                    <xdr:colOff>228600</xdr:colOff>
                    <xdr:row>39</xdr:row>
                    <xdr:rowOff>38100</xdr:rowOff>
                  </from>
                  <to>
                    <xdr:col>5</xdr:col>
                    <xdr:colOff>180975</xdr:colOff>
                    <xdr:row>40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9" r:id="rId17" name="Option Button 13">
              <controlPr defaultSize="0" autoFill="0" autoLine="0" autoPict="0">
                <anchor moveWithCells="1">
                  <from>
                    <xdr:col>5</xdr:col>
                    <xdr:colOff>581025</xdr:colOff>
                    <xdr:row>39</xdr:row>
                    <xdr:rowOff>38100</xdr:rowOff>
                  </from>
                  <to>
                    <xdr:col>5</xdr:col>
                    <xdr:colOff>1295400</xdr:colOff>
                    <xdr:row>40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0" r:id="rId18" name="Group Box 14">
              <controlPr defaultSize="0" autoFill="0" autoPict="0">
                <anchor moveWithCells="1">
                  <from>
                    <xdr:col>1</xdr:col>
                    <xdr:colOff>1123950</xdr:colOff>
                    <xdr:row>59</xdr:row>
                    <xdr:rowOff>9525</xdr:rowOff>
                  </from>
                  <to>
                    <xdr:col>5</xdr:col>
                    <xdr:colOff>1495425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1" r:id="rId19" name="Versicherung">
              <controlPr defaultSize="0" autoFill="0" autoPict="0" macro="[0]!Gruppenfeld140_Klicken">
                <anchor moveWithCells="1">
                  <from>
                    <xdr:col>1</xdr:col>
                    <xdr:colOff>1123950</xdr:colOff>
                    <xdr:row>39</xdr:row>
                    <xdr:rowOff>9525</xdr:rowOff>
                  </from>
                  <to>
                    <xdr:col>5</xdr:col>
                    <xdr:colOff>1495425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2" r:id="rId20" name="Check Box 16">
              <controlPr defaultSize="0" autoFill="0" autoLine="0" autoPict="0">
                <anchor moveWithCells="1">
                  <from>
                    <xdr:col>1</xdr:col>
                    <xdr:colOff>1171575</xdr:colOff>
                    <xdr:row>47</xdr:row>
                    <xdr:rowOff>0</xdr:rowOff>
                  </from>
                  <to>
                    <xdr:col>2</xdr:col>
                    <xdr:colOff>333375</xdr:colOff>
                    <xdr:row>48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3" r:id="rId21" name="Check Box 17">
              <controlPr defaultSize="0" autoFill="0" autoLine="0" autoPict="0">
                <anchor moveWithCells="1">
                  <from>
                    <xdr:col>1</xdr:col>
                    <xdr:colOff>1171575</xdr:colOff>
                    <xdr:row>48</xdr:row>
                    <xdr:rowOff>295275</xdr:rowOff>
                  </from>
                  <to>
                    <xdr:col>2</xdr:col>
                    <xdr:colOff>323850</xdr:colOff>
                    <xdr:row>50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4" r:id="rId22" name="Check Box 18">
              <controlPr defaultSize="0" autoFill="0" autoLine="0" autoPict="0">
                <anchor moveWithCells="1">
                  <from>
                    <xdr:col>1</xdr:col>
                    <xdr:colOff>1171575</xdr:colOff>
                    <xdr:row>65</xdr:row>
                    <xdr:rowOff>142875</xdr:rowOff>
                  </from>
                  <to>
                    <xdr:col>2</xdr:col>
                    <xdr:colOff>533400</xdr:colOff>
                    <xdr:row>67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5" r:id="rId23" name="Check Box 19">
              <controlPr defaultSize="0" autoFill="0" autoLine="0" autoPict="0" altText="">
                <anchor moveWithCells="1">
                  <from>
                    <xdr:col>1</xdr:col>
                    <xdr:colOff>1171575</xdr:colOff>
                    <xdr:row>17</xdr:row>
                    <xdr:rowOff>142875</xdr:rowOff>
                  </from>
                  <to>
                    <xdr:col>2</xdr:col>
                    <xdr:colOff>276225</xdr:colOff>
                    <xdr:row>19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C21"/>
  <sheetViews>
    <sheetView workbookViewId="0">
      <selection activeCell="C4" sqref="C4:D4"/>
    </sheetView>
  </sheetViews>
  <sheetFormatPr baseColWidth="10" defaultRowHeight="12.75" x14ac:dyDescent="0.2"/>
  <cols>
    <col min="1" max="1" width="24.85546875" customWidth="1"/>
    <col min="3" max="3" width="19.7109375" customWidth="1"/>
  </cols>
  <sheetData>
    <row r="1" spans="1:3" x14ac:dyDescent="0.2">
      <c r="A1" t="s">
        <v>595</v>
      </c>
    </row>
    <row r="2" spans="1:3" ht="12.6" x14ac:dyDescent="0.25">
      <c r="A2" t="str">
        <f>B2&amp;C2</f>
        <v>CH.SCHWEIZ</v>
      </c>
      <c r="B2" t="s">
        <v>234</v>
      </c>
      <c r="C2" t="s">
        <v>235</v>
      </c>
    </row>
    <row r="3" spans="1:3" ht="12.6" x14ac:dyDescent="0.25">
      <c r="A3" t="str">
        <f t="shared" ref="A3:A21" si="0">B3&amp;C3</f>
        <v>CH.01.Kanton BS</v>
      </c>
      <c r="B3" t="s">
        <v>236</v>
      </c>
      <c r="C3" t="s">
        <v>237</v>
      </c>
    </row>
    <row r="4" spans="1:3" ht="12.6" x14ac:dyDescent="0.25">
      <c r="A4" t="str">
        <f t="shared" si="0"/>
        <v>CH.02.Kanton BL</v>
      </c>
      <c r="B4" t="s">
        <v>238</v>
      </c>
      <c r="C4" t="s">
        <v>239</v>
      </c>
    </row>
    <row r="5" spans="1:3" ht="12.6" x14ac:dyDescent="0.25">
      <c r="A5" t="str">
        <f t="shared" si="0"/>
        <v>CH.03.Kanton AG</v>
      </c>
      <c r="B5" t="s">
        <v>240</v>
      </c>
      <c r="C5" t="s">
        <v>241</v>
      </c>
    </row>
    <row r="6" spans="1:3" ht="12.6" x14ac:dyDescent="0.25">
      <c r="A6" t="str">
        <f t="shared" si="0"/>
        <v>CH.04.Kanton ZH</v>
      </c>
      <c r="B6" t="s">
        <v>242</v>
      </c>
      <c r="C6" t="s">
        <v>243</v>
      </c>
    </row>
    <row r="7" spans="1:3" ht="12.6" x14ac:dyDescent="0.25">
      <c r="A7" t="str">
        <f t="shared" si="0"/>
        <v>CH.05.Kanton SO</v>
      </c>
      <c r="B7" t="s">
        <v>244</v>
      </c>
      <c r="C7" t="s">
        <v>245</v>
      </c>
    </row>
    <row r="8" spans="1:3" ht="12.6" x14ac:dyDescent="0.25">
      <c r="A8" t="str">
        <f t="shared" si="0"/>
        <v>CH.06.Kanton LU</v>
      </c>
      <c r="B8" t="s">
        <v>246</v>
      </c>
      <c r="C8" t="s">
        <v>247</v>
      </c>
    </row>
    <row r="9" spans="1:3" ht="12.6" x14ac:dyDescent="0.25">
      <c r="A9" t="str">
        <f t="shared" si="0"/>
        <v>CH.07.Kanton BE</v>
      </c>
      <c r="B9" t="s">
        <v>248</v>
      </c>
      <c r="C9" t="s">
        <v>249</v>
      </c>
    </row>
    <row r="10" spans="1:3" ht="12.6" x14ac:dyDescent="0.25">
      <c r="A10" t="str">
        <f t="shared" si="0"/>
        <v>CH.08.Kanton SZ</v>
      </c>
      <c r="B10" t="s">
        <v>250</v>
      </c>
      <c r="C10" t="s">
        <v>251</v>
      </c>
    </row>
    <row r="11" spans="1:3" x14ac:dyDescent="0.2">
      <c r="A11" t="str">
        <f t="shared" si="0"/>
        <v>CH.20.Übrige Kantone</v>
      </c>
      <c r="B11" t="s">
        <v>252</v>
      </c>
      <c r="C11" t="s">
        <v>253</v>
      </c>
    </row>
    <row r="12" spans="1:3" ht="12.6" x14ac:dyDescent="0.25">
      <c r="A12" t="str">
        <f t="shared" si="0"/>
        <v>D.DEUTSCHLAND</v>
      </c>
      <c r="B12" t="s">
        <v>254</v>
      </c>
      <c r="C12" t="s">
        <v>255</v>
      </c>
    </row>
    <row r="13" spans="1:3" x14ac:dyDescent="0.2">
      <c r="A13" t="str">
        <f t="shared" si="0"/>
        <v>D.01.Landkreis Lörrach</v>
      </c>
      <c r="B13" t="s">
        <v>256</v>
      </c>
      <c r="C13" t="s">
        <v>257</v>
      </c>
    </row>
    <row r="14" spans="1:3" ht="12.6" x14ac:dyDescent="0.25">
      <c r="A14" t="str">
        <f t="shared" si="0"/>
        <v>D.02.Landkreis Freiburg</v>
      </c>
      <c r="B14" t="s">
        <v>258</v>
      </c>
      <c r="C14" t="s">
        <v>259</v>
      </c>
    </row>
    <row r="15" spans="1:3" ht="12.6" x14ac:dyDescent="0.25">
      <c r="A15" t="str">
        <f t="shared" si="0"/>
        <v>D.03.Landkreis Waldshut</v>
      </c>
      <c r="B15" t="s">
        <v>260</v>
      </c>
      <c r="C15" t="s">
        <v>261</v>
      </c>
    </row>
    <row r="16" spans="1:3" x14ac:dyDescent="0.2">
      <c r="A16" t="str">
        <f t="shared" si="0"/>
        <v>D.09.Übrige Landkreise</v>
      </c>
      <c r="B16" t="s">
        <v>262</v>
      </c>
      <c r="C16" t="s">
        <v>263</v>
      </c>
    </row>
    <row r="17" spans="1:3" ht="12.6" x14ac:dyDescent="0.25">
      <c r="A17" t="str">
        <f t="shared" si="0"/>
        <v>F.FRANKREICH</v>
      </c>
      <c r="B17" t="s">
        <v>264</v>
      </c>
      <c r="C17" t="s">
        <v>265</v>
      </c>
    </row>
    <row r="18" spans="1:3" ht="12.6" x14ac:dyDescent="0.25">
      <c r="A18" t="str">
        <f t="shared" si="0"/>
        <v>F.01.Dep. Bas Rhin</v>
      </c>
      <c r="B18" t="s">
        <v>266</v>
      </c>
      <c r="C18" t="s">
        <v>267</v>
      </c>
    </row>
    <row r="19" spans="1:3" ht="12.6" x14ac:dyDescent="0.25">
      <c r="A19" t="str">
        <f t="shared" si="0"/>
        <v>F.02.Dep. Haut Rhin</v>
      </c>
      <c r="B19" t="s">
        <v>268</v>
      </c>
      <c r="C19" t="s">
        <v>269</v>
      </c>
    </row>
    <row r="20" spans="1:3" x14ac:dyDescent="0.2">
      <c r="A20" t="str">
        <f t="shared" si="0"/>
        <v>F.09.Übrige Dep.</v>
      </c>
      <c r="B20" t="s">
        <v>270</v>
      </c>
      <c r="C20" t="s">
        <v>271</v>
      </c>
    </row>
    <row r="21" spans="1:3" x14ac:dyDescent="0.2">
      <c r="A21" t="str">
        <f t="shared" si="0"/>
        <v>X.ÜBRIGES EUROPA</v>
      </c>
      <c r="B21" t="s">
        <v>272</v>
      </c>
      <c r="C21" t="s">
        <v>273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D94"/>
  <sheetViews>
    <sheetView workbookViewId="0">
      <selection activeCell="C4" sqref="C4:D4"/>
    </sheetView>
  </sheetViews>
  <sheetFormatPr baseColWidth="10" defaultRowHeight="12.75" x14ac:dyDescent="0.2"/>
  <cols>
    <col min="1" max="1" width="47.140625" bestFit="1" customWidth="1"/>
    <col min="2" max="2" width="8.7109375" style="1" customWidth="1"/>
    <col min="3" max="3" width="25.140625" bestFit="1" customWidth="1"/>
    <col min="4" max="4" width="43.28515625" bestFit="1" customWidth="1"/>
  </cols>
  <sheetData>
    <row r="1" spans="1:4" x14ac:dyDescent="0.2">
      <c r="A1" t="s">
        <v>595</v>
      </c>
    </row>
    <row r="2" spans="1:4" ht="12.6" x14ac:dyDescent="0.25">
      <c r="A2" t="str">
        <f t="shared" ref="A2:A33" si="0">B2&amp;" "&amp;D2</f>
        <v>1 VERKEHRSWEGE + VERKEHRSANLAGEN</v>
      </c>
      <c r="B2" s="1">
        <v>1</v>
      </c>
      <c r="C2" t="s">
        <v>18</v>
      </c>
      <c r="D2" t="s">
        <v>19</v>
      </c>
    </row>
    <row r="3" spans="1:4" ht="12.6" x14ac:dyDescent="0.25">
      <c r="A3" t="str">
        <f t="shared" si="0"/>
        <v>1.1. Verkehrsplanung</v>
      </c>
      <c r="B3" s="1" t="s">
        <v>20</v>
      </c>
      <c r="C3" t="s">
        <v>21</v>
      </c>
      <c r="D3" t="s">
        <v>21</v>
      </c>
    </row>
    <row r="4" spans="1:4" ht="12.6" x14ac:dyDescent="0.25">
      <c r="A4" t="str">
        <f t="shared" si="0"/>
        <v>1.2. Verkehrstechnik</v>
      </c>
      <c r="B4" s="1" t="s">
        <v>22</v>
      </c>
      <c r="C4" t="s">
        <v>23</v>
      </c>
      <c r="D4" t="s">
        <v>23</v>
      </c>
    </row>
    <row r="5" spans="1:4" ht="12.6" x14ac:dyDescent="0.25">
      <c r="A5" t="str">
        <f t="shared" si="0"/>
        <v>1.3. Verkehrsregelungsanlagen</v>
      </c>
      <c r="B5" s="1" t="s">
        <v>24</v>
      </c>
      <c r="C5" t="s">
        <v>25</v>
      </c>
      <c r="D5" t="s">
        <v>26</v>
      </c>
    </row>
    <row r="6" spans="1:4" ht="12.6" x14ac:dyDescent="0.25">
      <c r="A6" t="str">
        <f t="shared" si="0"/>
        <v>1.4. Schienenverkehrsanlagen</v>
      </c>
      <c r="B6" s="1" t="s">
        <v>27</v>
      </c>
      <c r="C6" t="s">
        <v>28</v>
      </c>
      <c r="D6" t="s">
        <v>29</v>
      </c>
    </row>
    <row r="7" spans="1:4" ht="12.6" x14ac:dyDescent="0.25">
      <c r="A7" t="str">
        <f t="shared" si="0"/>
        <v>1.5. Strassen</v>
      </c>
      <c r="B7" s="1" t="s">
        <v>30</v>
      </c>
      <c r="C7" t="s">
        <v>31</v>
      </c>
      <c r="D7" t="s">
        <v>31</v>
      </c>
    </row>
    <row r="8" spans="1:4" ht="12.6" x14ac:dyDescent="0.25">
      <c r="A8" t="str">
        <f t="shared" si="0"/>
        <v>1.6. Rad- und Fusswege</v>
      </c>
      <c r="B8" s="1" t="s">
        <v>32</v>
      </c>
      <c r="C8" t="s">
        <v>33</v>
      </c>
      <c r="D8" t="s">
        <v>34</v>
      </c>
    </row>
    <row r="9" spans="1:4" ht="12.6" x14ac:dyDescent="0.25">
      <c r="A9" t="str">
        <f t="shared" si="0"/>
        <v>1.7. Schifffahrts- und Hafenanlagen</v>
      </c>
      <c r="B9" s="1" t="s">
        <v>35</v>
      </c>
      <c r="C9" t="s">
        <v>36</v>
      </c>
      <c r="D9" t="s">
        <v>37</v>
      </c>
    </row>
    <row r="10" spans="1:4" x14ac:dyDescent="0.2">
      <c r="A10" t="str">
        <f t="shared" si="0"/>
        <v>1.8. Flughäfen</v>
      </c>
      <c r="B10" s="1" t="s">
        <v>38</v>
      </c>
      <c r="C10" t="s">
        <v>39</v>
      </c>
      <c r="D10" t="s">
        <v>39</v>
      </c>
    </row>
    <row r="11" spans="1:4" x14ac:dyDescent="0.2">
      <c r="A11" t="str">
        <f t="shared" si="0"/>
        <v>1.9. Übrige Verkehrswege und Verkehrsanlagen</v>
      </c>
      <c r="B11" s="1" t="s">
        <v>40</v>
      </c>
      <c r="C11" t="s">
        <v>41</v>
      </c>
      <c r="D11" t="s">
        <v>42</v>
      </c>
    </row>
    <row r="12" spans="1:4" ht="12.6" x14ac:dyDescent="0.25">
      <c r="A12" t="str">
        <f t="shared" si="0"/>
        <v>2 GRUND- UND TIEFBAU, WASSERBAU</v>
      </c>
      <c r="B12" s="1">
        <v>2</v>
      </c>
      <c r="C12" t="s">
        <v>43</v>
      </c>
      <c r="D12" t="s">
        <v>44</v>
      </c>
    </row>
    <row r="13" spans="1:4" x14ac:dyDescent="0.2">
      <c r="A13" t="str">
        <f t="shared" si="0"/>
        <v>2.01. Baugrubenabschlüsse + Unterfangungen</v>
      </c>
      <c r="B13" s="1" t="s">
        <v>45</v>
      </c>
      <c r="C13" t="s">
        <v>46</v>
      </c>
      <c r="D13" t="s">
        <v>47</v>
      </c>
    </row>
    <row r="14" spans="1:4" ht="12.6" x14ac:dyDescent="0.25">
      <c r="A14" t="str">
        <f t="shared" si="0"/>
        <v>2.02. Tunnel und Stollen</v>
      </c>
      <c r="B14" s="1" t="s">
        <v>48</v>
      </c>
      <c r="C14" t="s">
        <v>49</v>
      </c>
      <c r="D14" t="s">
        <v>50</v>
      </c>
    </row>
    <row r="15" spans="1:4" ht="12.6" x14ac:dyDescent="0.25">
      <c r="A15" t="str">
        <f t="shared" si="0"/>
        <v>2.03. Fundationen</v>
      </c>
      <c r="B15" s="1" t="s">
        <v>51</v>
      </c>
      <c r="C15" t="s">
        <v>52</v>
      </c>
      <c r="D15" t="s">
        <v>52</v>
      </c>
    </row>
    <row r="16" spans="1:4" x14ac:dyDescent="0.2">
      <c r="A16" t="str">
        <f t="shared" si="0"/>
        <v>2.04. Entwässerungen</v>
      </c>
      <c r="B16" s="1" t="s">
        <v>53</v>
      </c>
      <c r="C16" t="s">
        <v>54</v>
      </c>
      <c r="D16" t="s">
        <v>54</v>
      </c>
    </row>
    <row r="17" spans="1:4" ht="12.6" x14ac:dyDescent="0.25">
      <c r="A17" t="str">
        <f t="shared" si="0"/>
        <v>2.05. Werkleitungen</v>
      </c>
      <c r="B17" s="1" t="s">
        <v>55</v>
      </c>
      <c r="C17" t="s">
        <v>56</v>
      </c>
      <c r="D17" t="s">
        <v>56</v>
      </c>
    </row>
    <row r="18" spans="1:4" ht="12.6" x14ac:dyDescent="0.25">
      <c r="A18" t="str">
        <f t="shared" si="0"/>
        <v>2.06. Leitungstunnel</v>
      </c>
      <c r="B18" s="1" t="s">
        <v>57</v>
      </c>
      <c r="C18" t="s">
        <v>58</v>
      </c>
      <c r="D18" t="s">
        <v>58</v>
      </c>
    </row>
    <row r="19" spans="1:4" ht="12.6" x14ac:dyDescent="0.25">
      <c r="A19" t="str">
        <f t="shared" si="0"/>
        <v>2.07. Kraftwerkanlagen</v>
      </c>
      <c r="B19" s="1" t="s">
        <v>59</v>
      </c>
      <c r="C19" t="s">
        <v>60</v>
      </c>
      <c r="D19" t="s">
        <v>60</v>
      </c>
    </row>
    <row r="20" spans="1:4" ht="12.6" x14ac:dyDescent="0.25">
      <c r="A20" t="str">
        <f t="shared" si="0"/>
        <v>2.08. Grundbau, Geotechnik, Hydrologie</v>
      </c>
      <c r="B20" s="1" t="s">
        <v>61</v>
      </c>
      <c r="C20" t="s">
        <v>62</v>
      </c>
      <c r="D20" t="s">
        <v>63</v>
      </c>
    </row>
    <row r="21" spans="1:4" ht="12.6" x14ac:dyDescent="0.25">
      <c r="A21" t="str">
        <f t="shared" si="0"/>
        <v>2.09. Hydraulik</v>
      </c>
      <c r="B21" s="1" t="s">
        <v>64</v>
      </c>
      <c r="C21" t="s">
        <v>65</v>
      </c>
      <c r="D21" t="s">
        <v>65</v>
      </c>
    </row>
    <row r="22" spans="1:4" x14ac:dyDescent="0.2">
      <c r="A22" t="str">
        <f t="shared" si="0"/>
        <v>2.10. Übrige Grund- und Tiefbau, Wasserbau</v>
      </c>
      <c r="B22" s="1" t="s">
        <v>66</v>
      </c>
      <c r="C22" t="s">
        <v>67</v>
      </c>
      <c r="D22" t="s">
        <v>68</v>
      </c>
    </row>
    <row r="23" spans="1:4" ht="12.6" x14ac:dyDescent="0.25">
      <c r="A23" t="str">
        <f t="shared" si="0"/>
        <v>3 KONSTRUKTIVER INGENIEURBAU</v>
      </c>
      <c r="B23" s="1">
        <v>3</v>
      </c>
      <c r="C23" t="s">
        <v>69</v>
      </c>
      <c r="D23" t="s">
        <v>70</v>
      </c>
    </row>
    <row r="24" spans="1:4" ht="12.6" x14ac:dyDescent="0.25">
      <c r="A24" t="str">
        <f t="shared" si="0"/>
        <v>3.1. Industrie- und Gewerbebauten</v>
      </c>
      <c r="B24" s="1" t="s">
        <v>71</v>
      </c>
      <c r="C24" t="s">
        <v>72</v>
      </c>
      <c r="D24" t="s">
        <v>73</v>
      </c>
    </row>
    <row r="25" spans="1:4" x14ac:dyDescent="0.2">
      <c r="A25" t="str">
        <f t="shared" si="0"/>
        <v>3.2. Wohn- und Geschäftsbauten</v>
      </c>
      <c r="B25" s="1" t="s">
        <v>74</v>
      </c>
      <c r="C25" t="s">
        <v>75</v>
      </c>
      <c r="D25" t="s">
        <v>76</v>
      </c>
    </row>
    <row r="26" spans="1:4" x14ac:dyDescent="0.2">
      <c r="A26" t="str">
        <f t="shared" si="0"/>
        <v>3.3. Öffentliche Bauten</v>
      </c>
      <c r="B26" s="1" t="s">
        <v>77</v>
      </c>
      <c r="C26" t="s">
        <v>78</v>
      </c>
      <c r="D26" t="s">
        <v>79</v>
      </c>
    </row>
    <row r="27" spans="1:4" x14ac:dyDescent="0.2">
      <c r="A27" t="str">
        <f t="shared" si="0"/>
        <v>3.4. Übrige Gebäude</v>
      </c>
      <c r="B27" s="1" t="s">
        <v>80</v>
      </c>
      <c r="C27" t="s">
        <v>81</v>
      </c>
      <c r="D27" t="s">
        <v>81</v>
      </c>
    </row>
    <row r="28" spans="1:4" x14ac:dyDescent="0.2">
      <c r="A28" t="str">
        <f t="shared" si="0"/>
        <v>3.5. Brücken</v>
      </c>
      <c r="B28" s="1" t="s">
        <v>82</v>
      </c>
      <c r="C28" t="s">
        <v>83</v>
      </c>
      <c r="D28" t="s">
        <v>83</v>
      </c>
    </row>
    <row r="29" spans="1:4" ht="12.6" x14ac:dyDescent="0.25">
      <c r="A29" t="str">
        <f t="shared" si="0"/>
        <v>3.6. Tagbautunnels</v>
      </c>
      <c r="B29" s="1" t="s">
        <v>84</v>
      </c>
      <c r="C29" t="s">
        <v>85</v>
      </c>
      <c r="D29" t="s">
        <v>85</v>
      </c>
    </row>
    <row r="30" spans="1:4" ht="12.6" x14ac:dyDescent="0.25">
      <c r="A30" t="str">
        <f t="shared" si="0"/>
        <v>3.7. Baugruben</v>
      </c>
      <c r="B30" s="1" t="s">
        <v>86</v>
      </c>
      <c r="C30" t="s">
        <v>87</v>
      </c>
      <c r="D30" t="s">
        <v>87</v>
      </c>
    </row>
    <row r="31" spans="1:4" ht="12.6" x14ac:dyDescent="0.25">
      <c r="A31" t="str">
        <f t="shared" si="0"/>
        <v>3.8. Spezielle Fundationen</v>
      </c>
      <c r="B31" s="1" t="s">
        <v>88</v>
      </c>
      <c r="C31" t="s">
        <v>89</v>
      </c>
      <c r="D31" t="s">
        <v>90</v>
      </c>
    </row>
    <row r="32" spans="1:4" x14ac:dyDescent="0.2">
      <c r="A32" t="str">
        <f t="shared" si="0"/>
        <v>3.9. Übrige konstruktiver Ingenieurbau</v>
      </c>
      <c r="B32" s="1" t="s">
        <v>91</v>
      </c>
      <c r="C32" t="s">
        <v>92</v>
      </c>
      <c r="D32" t="s">
        <v>93</v>
      </c>
    </row>
    <row r="33" spans="1:4" ht="12.6" x14ac:dyDescent="0.25">
      <c r="A33" t="str">
        <f t="shared" si="0"/>
        <v>4 BAUTENERHALT</v>
      </c>
      <c r="B33" s="1">
        <v>4</v>
      </c>
      <c r="C33" t="s">
        <v>94</v>
      </c>
      <c r="D33" t="s">
        <v>94</v>
      </c>
    </row>
    <row r="34" spans="1:4" ht="12.6" x14ac:dyDescent="0.25">
      <c r="A34" t="str">
        <f t="shared" ref="A34:A65" si="1">B34&amp;" "&amp;D34</f>
        <v>4.1. Bauwerkskontrollen, Expertisen</v>
      </c>
      <c r="B34" s="1" t="s">
        <v>95</v>
      </c>
      <c r="C34" t="s">
        <v>96</v>
      </c>
      <c r="D34" t="s">
        <v>97</v>
      </c>
    </row>
    <row r="35" spans="1:4" x14ac:dyDescent="0.2">
      <c r="A35" t="str">
        <f t="shared" si="1"/>
        <v>4.2. Brücken</v>
      </c>
      <c r="B35" s="1" t="s">
        <v>98</v>
      </c>
      <c r="C35" t="s">
        <v>83</v>
      </c>
      <c r="D35" t="s">
        <v>83</v>
      </c>
    </row>
    <row r="36" spans="1:4" ht="12.6" x14ac:dyDescent="0.25">
      <c r="A36" t="str">
        <f t="shared" si="1"/>
        <v>4.3. Tunnels</v>
      </c>
      <c r="B36" s="1" t="s">
        <v>99</v>
      </c>
      <c r="C36" t="s">
        <v>100</v>
      </c>
      <c r="D36" t="s">
        <v>100</v>
      </c>
    </row>
    <row r="37" spans="1:4" x14ac:dyDescent="0.2">
      <c r="A37" t="str">
        <f t="shared" si="1"/>
        <v>4.4. Stützmauern</v>
      </c>
      <c r="B37" s="1" t="s">
        <v>101</v>
      </c>
      <c r="C37" t="s">
        <v>102</v>
      </c>
      <c r="D37" t="s">
        <v>102</v>
      </c>
    </row>
    <row r="38" spans="1:4" ht="12.6" x14ac:dyDescent="0.25">
      <c r="A38" t="str">
        <f t="shared" si="1"/>
        <v>4.5. Hochbauten</v>
      </c>
      <c r="B38" s="1" t="s">
        <v>103</v>
      </c>
      <c r="C38" t="s">
        <v>104</v>
      </c>
      <c r="D38" t="s">
        <v>104</v>
      </c>
    </row>
    <row r="39" spans="1:4" x14ac:dyDescent="0.2">
      <c r="A39" t="str">
        <f t="shared" si="1"/>
        <v>4.9. Übrige Bautenerhalt</v>
      </c>
      <c r="B39" s="1" t="s">
        <v>105</v>
      </c>
      <c r="C39" t="s">
        <v>106</v>
      </c>
      <c r="D39" t="s">
        <v>106</v>
      </c>
    </row>
    <row r="40" spans="1:4" ht="12.6" x14ac:dyDescent="0.25">
      <c r="A40" t="str">
        <f t="shared" si="1"/>
        <v>5 WEITERE GEBIETE</v>
      </c>
      <c r="B40" s="1">
        <v>5</v>
      </c>
      <c r="C40" t="s">
        <v>107</v>
      </c>
      <c r="D40" t="s">
        <v>107</v>
      </c>
    </row>
    <row r="41" spans="1:4" ht="12.6" x14ac:dyDescent="0.25">
      <c r="A41" t="str">
        <f t="shared" si="1"/>
        <v>5.1. VER- UND ENTSORGUNG</v>
      </c>
      <c r="B41" s="1" t="s">
        <v>108</v>
      </c>
      <c r="C41" t="s">
        <v>109</v>
      </c>
      <c r="D41" t="s">
        <v>110</v>
      </c>
    </row>
    <row r="42" spans="1:4" ht="12.6" x14ac:dyDescent="0.25">
      <c r="A42" t="str">
        <f t="shared" si="1"/>
        <v>5.1.1. Abwasser</v>
      </c>
      <c r="B42" s="1" t="s">
        <v>111</v>
      </c>
      <c r="C42" t="s">
        <v>112</v>
      </c>
      <c r="D42" t="s">
        <v>112</v>
      </c>
    </row>
    <row r="43" spans="1:4" ht="12.6" x14ac:dyDescent="0.25">
      <c r="A43" t="str">
        <f t="shared" si="1"/>
        <v>5.1.2. Wasserversorgung</v>
      </c>
      <c r="B43" s="1" t="s">
        <v>113</v>
      </c>
      <c r="C43" t="s">
        <v>114</v>
      </c>
      <c r="D43" t="s">
        <v>114</v>
      </c>
    </row>
    <row r="44" spans="1:4" x14ac:dyDescent="0.2">
      <c r="A44" t="str">
        <f t="shared" si="1"/>
        <v>5.1.3. Wärmeversorgung</v>
      </c>
      <c r="B44" s="1" t="s">
        <v>115</v>
      </c>
      <c r="C44" t="s">
        <v>116</v>
      </c>
      <c r="D44" t="s">
        <v>116</v>
      </c>
    </row>
    <row r="45" spans="1:4" ht="12.6" x14ac:dyDescent="0.25">
      <c r="A45" t="str">
        <f t="shared" si="1"/>
        <v>5.1.4. Gasversorgung</v>
      </c>
      <c r="B45" s="1" t="s">
        <v>117</v>
      </c>
      <c r="C45" t="s">
        <v>118</v>
      </c>
      <c r="D45" t="s">
        <v>118</v>
      </c>
    </row>
    <row r="46" spans="1:4" ht="12.6" x14ac:dyDescent="0.25">
      <c r="A46" t="str">
        <f t="shared" si="1"/>
        <v>5.1.5. GEP / GWP</v>
      </c>
      <c r="B46" s="1" t="s">
        <v>119</v>
      </c>
      <c r="C46" t="s">
        <v>120</v>
      </c>
      <c r="D46" t="s">
        <v>120</v>
      </c>
    </row>
    <row r="47" spans="1:4" ht="12.6" x14ac:dyDescent="0.25">
      <c r="A47" t="str">
        <f t="shared" si="1"/>
        <v>5.1.6. Gesamterschliessung</v>
      </c>
      <c r="B47" s="1" t="s">
        <v>121</v>
      </c>
      <c r="C47" t="s">
        <v>122</v>
      </c>
      <c r="D47" t="s">
        <v>122</v>
      </c>
    </row>
    <row r="48" spans="1:4" x14ac:dyDescent="0.2">
      <c r="A48" t="str">
        <f t="shared" si="1"/>
        <v>5.1.7. Kabel-TV, Telefon, Datenübertragung</v>
      </c>
      <c r="B48" s="1" t="s">
        <v>123</v>
      </c>
      <c r="C48" t="s">
        <v>124</v>
      </c>
      <c r="D48" t="s">
        <v>125</v>
      </c>
    </row>
    <row r="49" spans="1:4" ht="12.6" x14ac:dyDescent="0.25">
      <c r="A49" t="str">
        <f t="shared" si="1"/>
        <v>5.1.8. Tanklager, Silos</v>
      </c>
      <c r="B49" s="1" t="s">
        <v>126</v>
      </c>
      <c r="C49" t="s">
        <v>127</v>
      </c>
      <c r="D49" t="s">
        <v>127</v>
      </c>
    </row>
    <row r="50" spans="1:4" x14ac:dyDescent="0.2">
      <c r="A50" t="str">
        <f t="shared" si="1"/>
        <v>5.1.9. Übrige Ver- und Entsorgung</v>
      </c>
      <c r="B50" s="1" t="s">
        <v>128</v>
      </c>
      <c r="C50" t="s">
        <v>129</v>
      </c>
      <c r="D50" t="s">
        <v>130</v>
      </c>
    </row>
    <row r="51" spans="1:4" ht="12.6" x14ac:dyDescent="0.25">
      <c r="A51" t="str">
        <f t="shared" si="1"/>
        <v>5.2. BAUHERRENMANDATE/GENERALPLANUNGEN</v>
      </c>
      <c r="B51" s="1" t="s">
        <v>131</v>
      </c>
      <c r="C51" t="s">
        <v>132</v>
      </c>
      <c r="D51" t="s">
        <v>133</v>
      </c>
    </row>
    <row r="52" spans="1:4" ht="12.6" x14ac:dyDescent="0.25">
      <c r="A52" t="str">
        <f t="shared" si="1"/>
        <v>5.2.1. Gesamtleitung</v>
      </c>
      <c r="B52" s="1" t="s">
        <v>134</v>
      </c>
      <c r="C52" t="s">
        <v>135</v>
      </c>
      <c r="D52" t="s">
        <v>135</v>
      </c>
    </row>
    <row r="53" spans="1:4" ht="12.6" x14ac:dyDescent="0.25">
      <c r="A53" t="str">
        <f t="shared" si="1"/>
        <v>5.2.2. Oberbauleitung</v>
      </c>
      <c r="B53" s="1" t="s">
        <v>136</v>
      </c>
      <c r="C53" t="s">
        <v>137</v>
      </c>
      <c r="D53" t="s">
        <v>137</v>
      </c>
    </row>
    <row r="54" spans="1:4" ht="12.6" x14ac:dyDescent="0.25">
      <c r="A54" t="str">
        <f t="shared" si="1"/>
        <v>5.2.3. Gutachten, Expertisen</v>
      </c>
      <c r="B54" s="1" t="s">
        <v>138</v>
      </c>
      <c r="C54" t="s">
        <v>139</v>
      </c>
      <c r="D54" t="s">
        <v>140</v>
      </c>
    </row>
    <row r="55" spans="1:4" ht="12.6" x14ac:dyDescent="0.25">
      <c r="A55" t="str">
        <f t="shared" si="1"/>
        <v>5.2.4. Projektmanagement</v>
      </c>
      <c r="B55" s="1" t="s">
        <v>141</v>
      </c>
      <c r="C55" t="s">
        <v>142</v>
      </c>
      <c r="D55" t="s">
        <v>142</v>
      </c>
    </row>
    <row r="56" spans="1:4" x14ac:dyDescent="0.2">
      <c r="A56" t="str">
        <f t="shared" si="1"/>
        <v>5.2.5. Generalplanungen</v>
      </c>
      <c r="B56" s="1" t="s">
        <v>143</v>
      </c>
      <c r="C56" t="s">
        <v>144</v>
      </c>
      <c r="D56" t="s">
        <v>144</v>
      </c>
    </row>
    <row r="57" spans="1:4" x14ac:dyDescent="0.2">
      <c r="A57" t="str">
        <f t="shared" si="1"/>
        <v>5.2.9. Übrige Bauherrenmandate/Generalplanungen</v>
      </c>
      <c r="B57" s="1" t="s">
        <v>145</v>
      </c>
      <c r="C57" t="s">
        <v>146</v>
      </c>
      <c r="D57" t="s">
        <v>147</v>
      </c>
    </row>
    <row r="58" spans="1:4" x14ac:dyDescent="0.2">
      <c r="A58" t="str">
        <f t="shared" si="1"/>
        <v>5.3. LÄRMSCHUTZ</v>
      </c>
      <c r="B58" s="1" t="s">
        <v>148</v>
      </c>
      <c r="C58" t="s">
        <v>149</v>
      </c>
      <c r="D58" t="s">
        <v>149</v>
      </c>
    </row>
    <row r="59" spans="1:4" x14ac:dyDescent="0.2">
      <c r="A59" t="str">
        <f t="shared" si="1"/>
        <v>5.3.1. Strassenverkehrslärm</v>
      </c>
      <c r="B59" s="1" t="s">
        <v>150</v>
      </c>
      <c r="C59" t="s">
        <v>151</v>
      </c>
      <c r="D59" t="s">
        <v>151</v>
      </c>
    </row>
    <row r="60" spans="1:4" x14ac:dyDescent="0.2">
      <c r="A60" t="str">
        <f t="shared" si="1"/>
        <v>5.3.2. Eisenbahnlärm</v>
      </c>
      <c r="B60" s="1" t="s">
        <v>152</v>
      </c>
      <c r="C60" t="s">
        <v>153</v>
      </c>
      <c r="D60" t="s">
        <v>153</v>
      </c>
    </row>
    <row r="61" spans="1:4" x14ac:dyDescent="0.2">
      <c r="A61" t="str">
        <f t="shared" si="1"/>
        <v>5.3.3. Industrie- und Gewerbelärm</v>
      </c>
      <c r="B61" s="1" t="s">
        <v>154</v>
      </c>
      <c r="C61" t="s">
        <v>155</v>
      </c>
      <c r="D61" t="s">
        <v>156</v>
      </c>
    </row>
    <row r="62" spans="1:4" x14ac:dyDescent="0.2">
      <c r="A62" t="str">
        <f t="shared" si="1"/>
        <v>5.3.4. Baulärm</v>
      </c>
      <c r="B62" s="1" t="s">
        <v>157</v>
      </c>
      <c r="C62" t="s">
        <v>158</v>
      </c>
      <c r="D62" t="s">
        <v>158</v>
      </c>
    </row>
    <row r="63" spans="1:4" x14ac:dyDescent="0.2">
      <c r="A63" t="str">
        <f t="shared" si="1"/>
        <v>5.3.5. Hochbau</v>
      </c>
      <c r="B63" s="1" t="s">
        <v>159</v>
      </c>
      <c r="C63" t="s">
        <v>160</v>
      </c>
      <c r="D63" t="s">
        <v>160</v>
      </c>
    </row>
    <row r="64" spans="1:4" x14ac:dyDescent="0.2">
      <c r="A64" t="str">
        <f t="shared" si="1"/>
        <v>5.3.6. Raumakustik</v>
      </c>
      <c r="B64" s="1" t="s">
        <v>161</v>
      </c>
      <c r="C64" t="s">
        <v>162</v>
      </c>
      <c r="D64" t="s">
        <v>162</v>
      </c>
    </row>
    <row r="65" spans="1:4" x14ac:dyDescent="0.2">
      <c r="A65" t="str">
        <f t="shared" si="1"/>
        <v>5.3.9. Übrige Lärmschutz</v>
      </c>
      <c r="B65" s="1" t="s">
        <v>163</v>
      </c>
      <c r="C65" t="s">
        <v>164</v>
      </c>
      <c r="D65" t="s">
        <v>164</v>
      </c>
    </row>
    <row r="66" spans="1:4" x14ac:dyDescent="0.2">
      <c r="A66" t="str">
        <f t="shared" ref="A66:A94" si="2">B66&amp;" "&amp;D66</f>
        <v>5.4. VERMESSUNG</v>
      </c>
      <c r="B66" s="1" t="s">
        <v>165</v>
      </c>
      <c r="C66" t="s">
        <v>166</v>
      </c>
      <c r="D66" t="s">
        <v>166</v>
      </c>
    </row>
    <row r="67" spans="1:4" x14ac:dyDescent="0.2">
      <c r="A67" t="str">
        <f t="shared" si="2"/>
        <v>5.4.1. Verkehrswege und -anlagen</v>
      </c>
      <c r="B67" s="1" t="s">
        <v>167</v>
      </c>
      <c r="C67" t="s">
        <v>168</v>
      </c>
      <c r="D67" t="s">
        <v>169</v>
      </c>
    </row>
    <row r="68" spans="1:4" x14ac:dyDescent="0.2">
      <c r="A68" t="str">
        <f t="shared" si="2"/>
        <v>5.4.2. Grund- und Tiefbau, Wasserbau</v>
      </c>
      <c r="B68" s="1" t="s">
        <v>170</v>
      </c>
      <c r="C68" t="s">
        <v>171</v>
      </c>
      <c r="D68" t="s">
        <v>172</v>
      </c>
    </row>
    <row r="69" spans="1:4" x14ac:dyDescent="0.2">
      <c r="A69" t="str">
        <f t="shared" si="2"/>
        <v>5.4.3. Konstruktiver Ingenieurbau</v>
      </c>
      <c r="B69" s="1" t="s">
        <v>173</v>
      </c>
      <c r="C69" t="s">
        <v>174</v>
      </c>
      <c r="D69" t="s">
        <v>175</v>
      </c>
    </row>
    <row r="70" spans="1:4" x14ac:dyDescent="0.2">
      <c r="A70" t="str">
        <f t="shared" si="2"/>
        <v>5.4.4. Bautenerhalt</v>
      </c>
      <c r="B70" s="1" t="s">
        <v>176</v>
      </c>
      <c r="C70" t="s">
        <v>177</v>
      </c>
      <c r="D70" t="s">
        <v>177</v>
      </c>
    </row>
    <row r="71" spans="1:4" x14ac:dyDescent="0.2">
      <c r="A71" t="str">
        <f t="shared" si="2"/>
        <v>5.4.5. Grundlagenvermessung und Beratung</v>
      </c>
      <c r="B71" s="1" t="s">
        <v>178</v>
      </c>
      <c r="C71" t="s">
        <v>179</v>
      </c>
      <c r="D71" t="s">
        <v>180</v>
      </c>
    </row>
    <row r="72" spans="1:4" x14ac:dyDescent="0.2">
      <c r="A72" t="str">
        <f t="shared" si="2"/>
        <v>5.4.6. Präzisionsvermessung</v>
      </c>
      <c r="B72" s="1" t="s">
        <v>181</v>
      </c>
      <c r="C72" t="s">
        <v>182</v>
      </c>
      <c r="D72" t="s">
        <v>182</v>
      </c>
    </row>
    <row r="73" spans="1:4" x14ac:dyDescent="0.2">
      <c r="A73" t="str">
        <f t="shared" si="2"/>
        <v>5.4.9. Übrige Vermessung</v>
      </c>
      <c r="B73" s="1" t="s">
        <v>183</v>
      </c>
      <c r="C73" t="s">
        <v>67</v>
      </c>
      <c r="D73" t="s">
        <v>184</v>
      </c>
    </row>
    <row r="74" spans="1:4" x14ac:dyDescent="0.2">
      <c r="A74" t="str">
        <f t="shared" si="2"/>
        <v>5.5. GEOGRAFISCHE INFORMATIONSSYSTEME</v>
      </c>
      <c r="B74" s="1" t="s">
        <v>185</v>
      </c>
      <c r="C74" t="s">
        <v>186</v>
      </c>
      <c r="D74" t="s">
        <v>187</v>
      </c>
    </row>
    <row r="75" spans="1:4" x14ac:dyDescent="0.2">
      <c r="A75" t="str">
        <f t="shared" si="2"/>
        <v>5.5.1. Beratung</v>
      </c>
      <c r="B75" s="1" t="s">
        <v>188</v>
      </c>
      <c r="C75" t="s">
        <v>189</v>
      </c>
      <c r="D75" t="s">
        <v>189</v>
      </c>
    </row>
    <row r="76" spans="1:4" x14ac:dyDescent="0.2">
      <c r="A76" t="str">
        <f t="shared" si="2"/>
        <v>5.5.2. Konfektionierung und Programmierung</v>
      </c>
      <c r="B76" s="1" t="s">
        <v>190</v>
      </c>
      <c r="C76" t="s">
        <v>191</v>
      </c>
      <c r="D76" t="s">
        <v>192</v>
      </c>
    </row>
    <row r="77" spans="1:4" x14ac:dyDescent="0.2">
      <c r="A77" t="str">
        <f t="shared" si="2"/>
        <v>5.5.3. Datenerfassung</v>
      </c>
      <c r="B77" s="1" t="s">
        <v>193</v>
      </c>
      <c r="C77" t="s">
        <v>194</v>
      </c>
      <c r="D77" t="s">
        <v>194</v>
      </c>
    </row>
    <row r="78" spans="1:4" x14ac:dyDescent="0.2">
      <c r="A78" t="str">
        <f t="shared" si="2"/>
        <v>5.5.9. Übrige geografische Informationssysteme</v>
      </c>
      <c r="B78" s="1" t="s">
        <v>195</v>
      </c>
      <c r="C78" t="s">
        <v>67</v>
      </c>
      <c r="D78" t="s">
        <v>196</v>
      </c>
    </row>
    <row r="79" spans="1:4" x14ac:dyDescent="0.2">
      <c r="A79" t="str">
        <f t="shared" si="2"/>
        <v>5.6. INFORMATIK</v>
      </c>
      <c r="B79" s="1" t="s">
        <v>197</v>
      </c>
      <c r="C79" t="s">
        <v>198</v>
      </c>
      <c r="D79" t="s">
        <v>198</v>
      </c>
    </row>
    <row r="80" spans="1:4" x14ac:dyDescent="0.2">
      <c r="A80" t="str">
        <f t="shared" si="2"/>
        <v>5.6.1. Programmierung</v>
      </c>
      <c r="B80" s="1" t="s">
        <v>199</v>
      </c>
      <c r="C80" t="s">
        <v>200</v>
      </c>
      <c r="D80" t="s">
        <v>200</v>
      </c>
    </row>
    <row r="81" spans="1:4" x14ac:dyDescent="0.2">
      <c r="A81" t="str">
        <f t="shared" si="2"/>
        <v>5.6.2. Beratung und Projektierung</v>
      </c>
      <c r="B81" s="1" t="s">
        <v>201</v>
      </c>
      <c r="C81" t="s">
        <v>202</v>
      </c>
      <c r="D81" t="s">
        <v>203</v>
      </c>
    </row>
    <row r="82" spans="1:4" x14ac:dyDescent="0.2">
      <c r="A82" t="str">
        <f t="shared" si="2"/>
        <v>5.6.3. LAN/WAN-Installationen</v>
      </c>
      <c r="B82" s="1" t="s">
        <v>204</v>
      </c>
      <c r="C82" t="s">
        <v>205</v>
      </c>
      <c r="D82" t="s">
        <v>206</v>
      </c>
    </row>
    <row r="83" spans="1:4" x14ac:dyDescent="0.2">
      <c r="A83" t="str">
        <f t="shared" si="2"/>
        <v>5.6.9. Übrige Informatik</v>
      </c>
      <c r="B83" s="1" t="s">
        <v>207</v>
      </c>
      <c r="C83" t="s">
        <v>67</v>
      </c>
      <c r="D83" t="s">
        <v>208</v>
      </c>
    </row>
    <row r="84" spans="1:4" x14ac:dyDescent="0.2">
      <c r="A84" t="str">
        <f t="shared" si="2"/>
        <v>5.7. UMWELTPLANUNG</v>
      </c>
      <c r="B84" s="1" t="s">
        <v>209</v>
      </c>
      <c r="C84" t="s">
        <v>210</v>
      </c>
      <c r="D84" t="s">
        <v>210</v>
      </c>
    </row>
    <row r="85" spans="1:4" x14ac:dyDescent="0.2">
      <c r="A85" t="str">
        <f t="shared" si="2"/>
        <v>5.7.1. Umweltverträglichkeitsberichte</v>
      </c>
      <c r="B85" s="1" t="s">
        <v>211</v>
      </c>
      <c r="C85" t="s">
        <v>212</v>
      </c>
      <c r="D85" t="s">
        <v>213</v>
      </c>
    </row>
    <row r="86" spans="1:4" x14ac:dyDescent="0.2">
      <c r="A86" t="str">
        <f t="shared" si="2"/>
        <v>5.7.2. Altlasten</v>
      </c>
      <c r="B86" s="1" t="s">
        <v>214</v>
      </c>
      <c r="C86" t="s">
        <v>215</v>
      </c>
      <c r="D86" t="s">
        <v>215</v>
      </c>
    </row>
    <row r="87" spans="1:4" x14ac:dyDescent="0.2">
      <c r="A87" t="str">
        <f t="shared" si="2"/>
        <v>5.7.3. Grundwasserschutz</v>
      </c>
      <c r="B87" s="1" t="s">
        <v>216</v>
      </c>
      <c r="C87" t="s">
        <v>217</v>
      </c>
      <c r="D87" t="s">
        <v>217</v>
      </c>
    </row>
    <row r="88" spans="1:4" x14ac:dyDescent="0.2">
      <c r="A88" t="str">
        <f t="shared" si="2"/>
        <v>5.7.4. Erschütterungen</v>
      </c>
      <c r="B88" s="1" t="s">
        <v>218</v>
      </c>
      <c r="C88" t="s">
        <v>219</v>
      </c>
      <c r="D88" t="s">
        <v>219</v>
      </c>
    </row>
    <row r="89" spans="1:4" x14ac:dyDescent="0.2">
      <c r="A89" t="str">
        <f t="shared" si="2"/>
        <v>5.7.9. Übrige Umweltplanung</v>
      </c>
      <c r="B89" s="1" t="s">
        <v>220</v>
      </c>
      <c r="C89" t="s">
        <v>67</v>
      </c>
      <c r="D89" t="s">
        <v>221</v>
      </c>
    </row>
    <row r="90" spans="1:4" x14ac:dyDescent="0.2">
      <c r="A90" t="str">
        <f t="shared" si="2"/>
        <v>5.8. WEITERE DIENSTLEISTUNGEN</v>
      </c>
      <c r="B90" s="1" t="s">
        <v>222</v>
      </c>
      <c r="C90" t="s">
        <v>223</v>
      </c>
      <c r="D90" t="s">
        <v>224</v>
      </c>
    </row>
    <row r="91" spans="1:4" x14ac:dyDescent="0.2">
      <c r="A91" t="str">
        <f t="shared" si="2"/>
        <v>5.8.1. Raumplanung</v>
      </c>
      <c r="B91" s="1" t="s">
        <v>225</v>
      </c>
      <c r="C91" t="s">
        <v>226</v>
      </c>
      <c r="D91" t="s">
        <v>226</v>
      </c>
    </row>
    <row r="92" spans="1:4" x14ac:dyDescent="0.2">
      <c r="A92" t="str">
        <f t="shared" si="2"/>
        <v>5.8.7. Verwaltung HDI</v>
      </c>
      <c r="B92" s="1" t="s">
        <v>227</v>
      </c>
      <c r="C92" t="s">
        <v>228</v>
      </c>
      <c r="D92" t="s">
        <v>228</v>
      </c>
    </row>
    <row r="93" spans="1:4" x14ac:dyDescent="0.2">
      <c r="A93" t="str">
        <f t="shared" si="2"/>
        <v>5.8.8. Liegenschaftsbuchhaltung PVS UIAG</v>
      </c>
      <c r="B93" s="1" t="s">
        <v>229</v>
      </c>
      <c r="C93" t="s">
        <v>230</v>
      </c>
      <c r="D93" t="s">
        <v>231</v>
      </c>
    </row>
    <row r="94" spans="1:4" x14ac:dyDescent="0.2">
      <c r="A94" t="str">
        <f t="shared" si="2"/>
        <v>5.8.9. Übrige weitere Dienstleistungen</v>
      </c>
      <c r="B94" s="1" t="s">
        <v>232</v>
      </c>
      <c r="C94" t="s">
        <v>67</v>
      </c>
      <c r="D94" t="s">
        <v>233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C181"/>
  <sheetViews>
    <sheetView workbookViewId="0">
      <selection activeCell="C4" sqref="C4:D4"/>
    </sheetView>
  </sheetViews>
  <sheetFormatPr baseColWidth="10" defaultRowHeight="12.75" x14ac:dyDescent="0.2"/>
  <cols>
    <col min="1" max="1" width="53.85546875" bestFit="1" customWidth="1"/>
    <col min="2" max="2" width="8.42578125" style="1" customWidth="1"/>
  </cols>
  <sheetData>
    <row r="1" spans="1:3" x14ac:dyDescent="0.2">
      <c r="A1" t="s">
        <v>595</v>
      </c>
    </row>
    <row r="2" spans="1:3" x14ac:dyDescent="0.2">
      <c r="A2" t="str">
        <f>B2&amp;" "&amp;C2</f>
        <v>1 BUNDESÄMTER</v>
      </c>
      <c r="B2" s="1">
        <v>1</v>
      </c>
      <c r="C2" t="s">
        <v>274</v>
      </c>
    </row>
    <row r="3" spans="1:3" ht="12.6" x14ac:dyDescent="0.25">
      <c r="A3" t="str">
        <f t="shared" ref="A3:A66" si="0">B3&amp;" "&amp;C3</f>
        <v>1.1. ASTRA</v>
      </c>
      <c r="B3" s="1" t="s">
        <v>20</v>
      </c>
      <c r="C3" t="s">
        <v>275</v>
      </c>
    </row>
    <row r="4" spans="1:3" ht="12.6" x14ac:dyDescent="0.25">
      <c r="A4" t="str">
        <f t="shared" si="0"/>
        <v>1.2. NSNW AG</v>
      </c>
      <c r="B4" s="1" t="s">
        <v>22</v>
      </c>
      <c r="C4" t="s">
        <v>276</v>
      </c>
    </row>
    <row r="5" spans="1:3" x14ac:dyDescent="0.2">
      <c r="A5" t="str">
        <f t="shared" si="0"/>
        <v>1.9. Übrige Bundesämter</v>
      </c>
      <c r="B5" s="1" t="s">
        <v>40</v>
      </c>
      <c r="C5" t="s">
        <v>277</v>
      </c>
    </row>
    <row r="6" spans="1:3" x14ac:dyDescent="0.2">
      <c r="A6" t="str">
        <f t="shared" si="0"/>
        <v>2 KANTONALE ÄMTER</v>
      </c>
      <c r="B6" s="1">
        <v>2</v>
      </c>
      <c r="C6" t="s">
        <v>278</v>
      </c>
    </row>
    <row r="7" spans="1:3" ht="12.6" x14ac:dyDescent="0.25">
      <c r="A7" t="str">
        <f t="shared" si="0"/>
        <v>2.1. Baudirektion/-departement</v>
      </c>
      <c r="B7" s="1" t="s">
        <v>279</v>
      </c>
      <c r="C7" t="s">
        <v>280</v>
      </c>
    </row>
    <row r="8" spans="1:3" x14ac:dyDescent="0.2">
      <c r="A8" t="str">
        <f t="shared" si="0"/>
        <v>2.1.1. Tiefbauämter</v>
      </c>
      <c r="B8" s="1" t="s">
        <v>281</v>
      </c>
      <c r="C8" t="s">
        <v>282</v>
      </c>
    </row>
    <row r="9" spans="1:3" x14ac:dyDescent="0.2">
      <c r="A9" t="str">
        <f t="shared" si="0"/>
        <v>2.1.2. Hochbauämter</v>
      </c>
      <c r="B9" s="1" t="s">
        <v>283</v>
      </c>
      <c r="C9" t="s">
        <v>284</v>
      </c>
    </row>
    <row r="10" spans="1:3" x14ac:dyDescent="0.2">
      <c r="A10" t="str">
        <f t="shared" si="0"/>
        <v>2.1.3. Ämter für Umweltschutz und Energie</v>
      </c>
      <c r="B10" s="1" t="s">
        <v>285</v>
      </c>
      <c r="C10" t="s">
        <v>286</v>
      </c>
    </row>
    <row r="11" spans="1:3" x14ac:dyDescent="0.2">
      <c r="A11" t="str">
        <f t="shared" si="0"/>
        <v>2.1.9. Übrige Baudirektion/-departement</v>
      </c>
      <c r="B11" s="1" t="s">
        <v>287</v>
      </c>
      <c r="C11" t="s">
        <v>288</v>
      </c>
    </row>
    <row r="12" spans="1:3" ht="12.6" x14ac:dyDescent="0.25">
      <c r="A12" t="str">
        <f t="shared" si="0"/>
        <v>2.2. Volkswirtschaftsdirektion/-departement</v>
      </c>
      <c r="B12" s="1" t="s">
        <v>289</v>
      </c>
      <c r="C12" t="s">
        <v>290</v>
      </c>
    </row>
    <row r="13" spans="1:3" x14ac:dyDescent="0.2">
      <c r="A13" t="str">
        <f t="shared" si="0"/>
        <v>2.2.1. Schweizerische Rheinhäfen</v>
      </c>
      <c r="B13" s="1" t="s">
        <v>291</v>
      </c>
      <c r="C13" t="s">
        <v>292</v>
      </c>
    </row>
    <row r="14" spans="1:3" ht="12.6" x14ac:dyDescent="0.25">
      <c r="A14" t="str">
        <f t="shared" si="0"/>
        <v>2.2.2. Hafenverwaltungen</v>
      </c>
      <c r="B14" s="1" t="s">
        <v>293</v>
      </c>
      <c r="C14" t="s">
        <v>294</v>
      </c>
    </row>
    <row r="15" spans="1:3" x14ac:dyDescent="0.2">
      <c r="A15" t="str">
        <f t="shared" si="0"/>
        <v>2.2.9. Übrige Volkswirtschaftsdirektion/-departement</v>
      </c>
      <c r="B15" s="1" t="s">
        <v>295</v>
      </c>
      <c r="C15" t="s">
        <v>296</v>
      </c>
    </row>
    <row r="16" spans="1:3" x14ac:dyDescent="0.2">
      <c r="A16" t="str">
        <f t="shared" si="0"/>
        <v>2.9. Übrige kantonale Ämter</v>
      </c>
      <c r="B16" s="1" t="s">
        <v>297</v>
      </c>
      <c r="C16" t="s">
        <v>298</v>
      </c>
    </row>
    <row r="17" spans="1:3" ht="12.6" x14ac:dyDescent="0.25">
      <c r="A17" t="str">
        <f t="shared" si="0"/>
        <v>3 GEMEINDEN</v>
      </c>
      <c r="B17" s="1">
        <v>3</v>
      </c>
      <c r="C17" t="s">
        <v>299</v>
      </c>
    </row>
    <row r="18" spans="1:3" ht="12.6" x14ac:dyDescent="0.25">
      <c r="A18" t="str">
        <f t="shared" si="0"/>
        <v>3.0 KANTON BS</v>
      </c>
      <c r="B18" s="2" t="s">
        <v>300</v>
      </c>
      <c r="C18" t="s">
        <v>301</v>
      </c>
    </row>
    <row r="19" spans="1:3" ht="12.6" x14ac:dyDescent="0.25">
      <c r="A19" t="str">
        <f t="shared" si="0"/>
        <v>3.0.1. Basel</v>
      </c>
      <c r="B19" s="1" t="s">
        <v>302</v>
      </c>
      <c r="C19" t="s">
        <v>303</v>
      </c>
    </row>
    <row r="20" spans="1:3" ht="12.6" x14ac:dyDescent="0.25">
      <c r="A20" t="str">
        <f t="shared" si="0"/>
        <v>3.0.2. Bettingen</v>
      </c>
      <c r="B20" s="1" t="s">
        <v>304</v>
      </c>
      <c r="C20" t="s">
        <v>305</v>
      </c>
    </row>
    <row r="21" spans="1:3" ht="12.6" x14ac:dyDescent="0.25">
      <c r="A21" t="str">
        <f t="shared" si="0"/>
        <v>3.0.3. Riehen</v>
      </c>
      <c r="B21" s="1" t="s">
        <v>306</v>
      </c>
      <c r="C21" t="s">
        <v>307</v>
      </c>
    </row>
    <row r="22" spans="1:3" ht="12.6" x14ac:dyDescent="0.25">
      <c r="A22" t="str">
        <f t="shared" si="0"/>
        <v>3.1. KANTON BL</v>
      </c>
      <c r="B22" s="1" t="s">
        <v>71</v>
      </c>
      <c r="C22" t="s">
        <v>308</v>
      </c>
    </row>
    <row r="23" spans="1:3" ht="12.6" x14ac:dyDescent="0.25">
      <c r="A23" t="str">
        <f t="shared" si="0"/>
        <v>3.1.01. Aesch</v>
      </c>
      <c r="B23" s="1" t="s">
        <v>309</v>
      </c>
      <c r="C23" t="s">
        <v>310</v>
      </c>
    </row>
    <row r="24" spans="1:3" ht="12.6" x14ac:dyDescent="0.25">
      <c r="A24" t="str">
        <f t="shared" si="0"/>
        <v>3.1.02. Binningen</v>
      </c>
      <c r="B24" s="1" t="s">
        <v>311</v>
      </c>
      <c r="C24" t="s">
        <v>312</v>
      </c>
    </row>
    <row r="25" spans="1:3" ht="12.6" x14ac:dyDescent="0.25">
      <c r="A25" t="str">
        <f t="shared" si="0"/>
        <v>3.1.03. Birsfelden</v>
      </c>
      <c r="B25" s="1" t="s">
        <v>313</v>
      </c>
      <c r="C25" t="s">
        <v>314</v>
      </c>
    </row>
    <row r="26" spans="1:3" ht="12.6" x14ac:dyDescent="0.25">
      <c r="A26" t="str">
        <f t="shared" si="0"/>
        <v>3.1.04. Duggingen</v>
      </c>
      <c r="B26" s="1" t="s">
        <v>315</v>
      </c>
      <c r="C26" t="s">
        <v>316</v>
      </c>
    </row>
    <row r="27" spans="1:3" ht="12.6" x14ac:dyDescent="0.25">
      <c r="A27" t="str">
        <f t="shared" si="0"/>
        <v>3.1.05. Nusshof</v>
      </c>
      <c r="B27" s="1" t="s">
        <v>317</v>
      </c>
      <c r="C27" t="s">
        <v>318</v>
      </c>
    </row>
    <row r="28" spans="1:3" ht="12.6" x14ac:dyDescent="0.25">
      <c r="A28" t="str">
        <f t="shared" si="0"/>
        <v>3.1.06. Reinach</v>
      </c>
      <c r="B28" s="1" t="s">
        <v>319</v>
      </c>
      <c r="C28" t="s">
        <v>320</v>
      </c>
    </row>
    <row r="29" spans="1:3" x14ac:dyDescent="0.2">
      <c r="A29" t="str">
        <f t="shared" si="0"/>
        <v>3.1.29. Übrige Gemeinden Kanton BL</v>
      </c>
      <c r="B29" s="1" t="s">
        <v>321</v>
      </c>
      <c r="C29" t="s">
        <v>322</v>
      </c>
    </row>
    <row r="30" spans="1:3" ht="12.6" x14ac:dyDescent="0.25">
      <c r="A30" t="str">
        <f t="shared" si="0"/>
        <v>3.2. KANTON AG</v>
      </c>
      <c r="B30" s="1" t="s">
        <v>74</v>
      </c>
      <c r="C30" t="s">
        <v>323</v>
      </c>
    </row>
    <row r="31" spans="1:3" ht="12.6" x14ac:dyDescent="0.25">
      <c r="A31" t="str">
        <f t="shared" si="0"/>
        <v>3.2.01. Hellikon</v>
      </c>
      <c r="B31" s="1" t="s">
        <v>324</v>
      </c>
      <c r="C31" t="s">
        <v>325</v>
      </c>
    </row>
    <row r="32" spans="1:3" ht="12.6" x14ac:dyDescent="0.25">
      <c r="A32" t="str">
        <f t="shared" si="0"/>
        <v>3.2.02. Magden</v>
      </c>
      <c r="B32" s="1" t="s">
        <v>326</v>
      </c>
      <c r="C32" t="s">
        <v>327</v>
      </c>
    </row>
    <row r="33" spans="1:3" x14ac:dyDescent="0.2">
      <c r="A33" t="str">
        <f t="shared" si="0"/>
        <v>3.2.03. Möhlin</v>
      </c>
      <c r="B33" s="1" t="s">
        <v>328</v>
      </c>
      <c r="C33" t="s">
        <v>329</v>
      </c>
    </row>
    <row r="34" spans="1:3" ht="12.6" x14ac:dyDescent="0.25">
      <c r="A34" t="str">
        <f t="shared" si="0"/>
        <v>3.2.04. Mumpf</v>
      </c>
      <c r="B34" s="1" t="s">
        <v>330</v>
      </c>
      <c r="C34" t="s">
        <v>331</v>
      </c>
    </row>
    <row r="35" spans="1:3" ht="12.6" x14ac:dyDescent="0.25">
      <c r="A35" t="str">
        <f t="shared" si="0"/>
        <v>3.2.05. Olsberg</v>
      </c>
      <c r="B35" s="1" t="s">
        <v>332</v>
      </c>
      <c r="C35" t="s">
        <v>333</v>
      </c>
    </row>
    <row r="36" spans="1:3" ht="12.6" x14ac:dyDescent="0.25">
      <c r="A36" t="str">
        <f t="shared" si="0"/>
        <v>3.2.06. Rheinfelden</v>
      </c>
      <c r="B36" s="1" t="s">
        <v>334</v>
      </c>
      <c r="C36" t="s">
        <v>335</v>
      </c>
    </row>
    <row r="37" spans="1:3" ht="12.6" x14ac:dyDescent="0.25">
      <c r="A37" t="str">
        <f t="shared" si="0"/>
        <v>3.2.07. Wegenstetten</v>
      </c>
      <c r="B37" s="1" t="s">
        <v>336</v>
      </c>
      <c r="C37" t="s">
        <v>337</v>
      </c>
    </row>
    <row r="38" spans="1:3" ht="12.6" x14ac:dyDescent="0.25">
      <c r="A38" t="str">
        <f t="shared" si="0"/>
        <v>3.2.08. Zeiningen</v>
      </c>
      <c r="B38" s="1" t="s">
        <v>338</v>
      </c>
      <c r="C38" t="s">
        <v>339</v>
      </c>
    </row>
    <row r="39" spans="1:3" x14ac:dyDescent="0.2">
      <c r="A39" t="str">
        <f t="shared" si="0"/>
        <v>3.2.29. Übrige Gemeinden Kanton AG</v>
      </c>
      <c r="B39" s="1" t="s">
        <v>340</v>
      </c>
      <c r="C39" t="s">
        <v>341</v>
      </c>
    </row>
    <row r="40" spans="1:3" x14ac:dyDescent="0.2">
      <c r="A40" t="str">
        <f t="shared" si="0"/>
        <v>3.9. ÜBRIGE GEMEINDEN</v>
      </c>
      <c r="B40" s="1" t="s">
        <v>91</v>
      </c>
      <c r="C40" t="s">
        <v>342</v>
      </c>
    </row>
    <row r="41" spans="1:3" ht="12.6" x14ac:dyDescent="0.25">
      <c r="A41" t="str">
        <f t="shared" si="0"/>
        <v>4 WERKE</v>
      </c>
      <c r="B41" s="1">
        <v>4</v>
      </c>
      <c r="C41" t="s">
        <v>343</v>
      </c>
    </row>
    <row r="42" spans="1:3" ht="12.6" x14ac:dyDescent="0.25">
      <c r="A42" t="str">
        <f t="shared" si="0"/>
        <v>4.1. WASSERVERSORGUNGEN</v>
      </c>
      <c r="B42" s="1" t="s">
        <v>95</v>
      </c>
      <c r="C42" t="s">
        <v>344</v>
      </c>
    </row>
    <row r="43" spans="1:3" ht="12.6" x14ac:dyDescent="0.25">
      <c r="A43" t="str">
        <f t="shared" si="0"/>
        <v>4.1.1. Industrielle Werke Basel (IWB)</v>
      </c>
      <c r="B43" s="1" t="s">
        <v>345</v>
      </c>
      <c r="C43" t="s">
        <v>346</v>
      </c>
    </row>
    <row r="44" spans="1:3" ht="12.6" x14ac:dyDescent="0.25">
      <c r="A44" t="str">
        <f t="shared" si="0"/>
        <v>4.1.2. Wasserwerk Reinach und Umgebung (WWR)</v>
      </c>
      <c r="B44" s="1" t="s">
        <v>347</v>
      </c>
      <c r="C44" t="s">
        <v>348</v>
      </c>
    </row>
    <row r="45" spans="1:3" x14ac:dyDescent="0.2">
      <c r="A45" t="str">
        <f t="shared" si="0"/>
        <v>4.1.3. Wasserversorgung Zürich</v>
      </c>
      <c r="B45" s="1" t="s">
        <v>349</v>
      </c>
      <c r="C45" t="s">
        <v>350</v>
      </c>
    </row>
    <row r="46" spans="1:3" x14ac:dyDescent="0.2">
      <c r="A46" t="str">
        <f t="shared" si="0"/>
        <v>4.1.9. Übrige Wasserversorgungen</v>
      </c>
      <c r="B46" s="1" t="s">
        <v>351</v>
      </c>
      <c r="C46" t="s">
        <v>352</v>
      </c>
    </row>
    <row r="47" spans="1:3" x14ac:dyDescent="0.2">
      <c r="A47" t="str">
        <f t="shared" si="0"/>
        <v>4.2. ELEKTRIZITÄTSWERKE</v>
      </c>
      <c r="B47" s="1" t="s">
        <v>98</v>
      </c>
      <c r="C47" t="s">
        <v>353</v>
      </c>
    </row>
    <row r="48" spans="1:3" ht="12.6" x14ac:dyDescent="0.25">
      <c r="A48" t="str">
        <f t="shared" si="0"/>
        <v>4.2.1. Industrielle Werke Basel (IWB)</v>
      </c>
      <c r="B48" s="1" t="s">
        <v>354</v>
      </c>
      <c r="C48" t="s">
        <v>346</v>
      </c>
    </row>
    <row r="49" spans="1:3" x14ac:dyDescent="0.2">
      <c r="A49" t="str">
        <f t="shared" si="0"/>
        <v>4.2.2. Elektra Birseck Münchenstein (EBM)</v>
      </c>
      <c r="B49" s="1" t="s">
        <v>355</v>
      </c>
      <c r="C49" t="s">
        <v>356</v>
      </c>
    </row>
    <row r="50" spans="1:3" ht="12.6" x14ac:dyDescent="0.25">
      <c r="A50" t="str">
        <f t="shared" si="0"/>
        <v>4.2.3. Elektra Baselland (EBL)</v>
      </c>
      <c r="B50" s="1" t="s">
        <v>357</v>
      </c>
      <c r="C50" t="s">
        <v>358</v>
      </c>
    </row>
    <row r="51" spans="1:3" ht="12.6" x14ac:dyDescent="0.25">
      <c r="A51" t="str">
        <f t="shared" si="0"/>
        <v>4.2.4. Elektra Sissach</v>
      </c>
      <c r="B51" s="1" t="s">
        <v>359</v>
      </c>
      <c r="C51" t="s">
        <v>360</v>
      </c>
    </row>
    <row r="52" spans="1:3" ht="12.6" x14ac:dyDescent="0.25">
      <c r="A52" t="str">
        <f t="shared" si="0"/>
        <v>4.2.8. Kraftwerk Birsfelden (KWB)</v>
      </c>
      <c r="B52" s="1" t="s">
        <v>361</v>
      </c>
      <c r="C52" t="s">
        <v>362</v>
      </c>
    </row>
    <row r="53" spans="1:3" x14ac:dyDescent="0.2">
      <c r="A53" t="str">
        <f t="shared" si="0"/>
        <v>4.2.9. Übrige Elektrizitätswerke</v>
      </c>
      <c r="B53" s="1" t="s">
        <v>363</v>
      </c>
      <c r="C53" t="s">
        <v>364</v>
      </c>
    </row>
    <row r="54" spans="1:3" x14ac:dyDescent="0.2">
      <c r="A54" t="str">
        <f t="shared" si="0"/>
        <v>4.3. FERNWÄRME</v>
      </c>
      <c r="B54" s="1" t="s">
        <v>99</v>
      </c>
      <c r="C54" t="s">
        <v>365</v>
      </c>
    </row>
    <row r="55" spans="1:3" ht="12.6" x14ac:dyDescent="0.25">
      <c r="A55" t="str">
        <f t="shared" si="0"/>
        <v>4.3.1. Industrielle Werke Basel (IWB)</v>
      </c>
      <c r="B55" s="1" t="s">
        <v>366</v>
      </c>
      <c r="C55" t="s">
        <v>346</v>
      </c>
    </row>
    <row r="56" spans="1:3" x14ac:dyDescent="0.2">
      <c r="A56" t="str">
        <f t="shared" si="0"/>
        <v>4.3.2. Alternativenergie Birsfelden (AEB)</v>
      </c>
      <c r="B56" s="1" t="s">
        <v>367</v>
      </c>
      <c r="C56" t="s">
        <v>368</v>
      </c>
    </row>
    <row r="57" spans="1:3" x14ac:dyDescent="0.2">
      <c r="A57" t="str">
        <f t="shared" si="0"/>
        <v>4.3.3. Entsorgung + Recycling Zürich, Abt. Fernwärme</v>
      </c>
      <c r="B57" s="1" t="s">
        <v>369</v>
      </c>
      <c r="C57" t="s">
        <v>370</v>
      </c>
    </row>
    <row r="58" spans="1:3" x14ac:dyDescent="0.2">
      <c r="A58" t="str">
        <f t="shared" si="0"/>
        <v>4.4. ABWASSER</v>
      </c>
      <c r="B58" s="1" t="s">
        <v>101</v>
      </c>
      <c r="C58" t="s">
        <v>371</v>
      </c>
    </row>
    <row r="59" spans="1:3" x14ac:dyDescent="0.2">
      <c r="A59" t="str">
        <f t="shared" si="0"/>
        <v>4.4.1. Amt für Industrielle Betriebe, Liestal (AIB)</v>
      </c>
      <c r="B59" s="1" t="s">
        <v>372</v>
      </c>
      <c r="C59" t="s">
        <v>373</v>
      </c>
    </row>
    <row r="60" spans="1:3" x14ac:dyDescent="0.2">
      <c r="A60" t="str">
        <f t="shared" si="0"/>
        <v>4.4.2. Amt für Umwelt und Energie, Basel (AUE)</v>
      </c>
      <c r="B60" s="1" t="s">
        <v>374</v>
      </c>
      <c r="C60" t="s">
        <v>375</v>
      </c>
    </row>
    <row r="61" spans="1:3" x14ac:dyDescent="0.2">
      <c r="A61" t="str">
        <f t="shared" si="0"/>
        <v>4.4.3. Entsorgung + Recycling Zürich, Abt. Stadtentwässerung</v>
      </c>
      <c r="B61" s="1" t="s">
        <v>376</v>
      </c>
      <c r="C61" t="s">
        <v>377</v>
      </c>
    </row>
    <row r="62" spans="1:3" x14ac:dyDescent="0.2">
      <c r="A62" t="str">
        <f t="shared" si="0"/>
        <v>4.4.9. Übrige Abwasser</v>
      </c>
      <c r="B62" s="1" t="s">
        <v>378</v>
      </c>
      <c r="C62" t="s">
        <v>379</v>
      </c>
    </row>
    <row r="63" spans="1:3" x14ac:dyDescent="0.2">
      <c r="A63" t="str">
        <f t="shared" si="0"/>
        <v>4.5. GAS</v>
      </c>
      <c r="B63" s="1" t="s">
        <v>103</v>
      </c>
      <c r="C63" t="s">
        <v>380</v>
      </c>
    </row>
    <row r="64" spans="1:3" x14ac:dyDescent="0.2">
      <c r="A64" t="str">
        <f t="shared" si="0"/>
        <v>4.5.1. Industrielle Werke Basel (IWB)</v>
      </c>
      <c r="B64" s="1" t="s">
        <v>381</v>
      </c>
      <c r="C64" t="s">
        <v>346</v>
      </c>
    </row>
    <row r="65" spans="1:3" x14ac:dyDescent="0.2">
      <c r="A65" t="str">
        <f t="shared" si="0"/>
        <v>4.5.9. Übrige Gas</v>
      </c>
      <c r="B65" s="1" t="s">
        <v>382</v>
      </c>
      <c r="C65" t="s">
        <v>383</v>
      </c>
    </row>
    <row r="66" spans="1:3" x14ac:dyDescent="0.2">
      <c r="A66" t="str">
        <f t="shared" si="0"/>
        <v>4.9. ÜBRIGE WERKE</v>
      </c>
      <c r="B66" s="1" t="s">
        <v>105</v>
      </c>
      <c r="C66" t="s">
        <v>384</v>
      </c>
    </row>
    <row r="67" spans="1:3" x14ac:dyDescent="0.2">
      <c r="A67" t="str">
        <f t="shared" ref="A67:A128" si="1">B67&amp;" "&amp;C67</f>
        <v>5 DIENSTLEISTUNGEN</v>
      </c>
      <c r="B67" s="1">
        <v>5</v>
      </c>
      <c r="C67" t="s">
        <v>385</v>
      </c>
    </row>
    <row r="68" spans="1:3" x14ac:dyDescent="0.2">
      <c r="A68" t="str">
        <f t="shared" si="1"/>
        <v>5.1. BANKEN</v>
      </c>
      <c r="B68" s="1" t="s">
        <v>108</v>
      </c>
      <c r="C68" t="s">
        <v>386</v>
      </c>
    </row>
    <row r="69" spans="1:3" x14ac:dyDescent="0.2">
      <c r="A69" t="str">
        <f t="shared" si="1"/>
        <v>5.1.1. Kantonalbank BS</v>
      </c>
      <c r="B69" s="1" t="s">
        <v>111</v>
      </c>
      <c r="C69" t="s">
        <v>387</v>
      </c>
    </row>
    <row r="70" spans="1:3" x14ac:dyDescent="0.2">
      <c r="A70" t="str">
        <f t="shared" si="1"/>
        <v>5.1.2. Kantonalbank BL</v>
      </c>
      <c r="B70" s="1" t="s">
        <v>113</v>
      </c>
      <c r="C70" t="s">
        <v>388</v>
      </c>
    </row>
    <row r="71" spans="1:3" x14ac:dyDescent="0.2">
      <c r="A71" t="str">
        <f t="shared" si="1"/>
        <v>5.1.3. UBS</v>
      </c>
      <c r="B71" s="1" t="s">
        <v>115</v>
      </c>
      <c r="C71" t="s">
        <v>389</v>
      </c>
    </row>
    <row r="72" spans="1:3" x14ac:dyDescent="0.2">
      <c r="A72" t="str">
        <f t="shared" si="1"/>
        <v>5.1.4. Neue Aargauer Bank</v>
      </c>
      <c r="B72" s="1" t="s">
        <v>117</v>
      </c>
      <c r="C72" t="s">
        <v>390</v>
      </c>
    </row>
    <row r="73" spans="1:3" x14ac:dyDescent="0.2">
      <c r="A73" t="str">
        <f t="shared" si="1"/>
        <v>5.1.6. Migros Bank, Basel</v>
      </c>
      <c r="B73" s="1" t="s">
        <v>121</v>
      </c>
      <c r="C73" t="s">
        <v>391</v>
      </c>
    </row>
    <row r="74" spans="1:3" x14ac:dyDescent="0.2">
      <c r="A74" t="str">
        <f t="shared" si="1"/>
        <v>5.1.9. Übrige Banken</v>
      </c>
      <c r="B74" s="1" t="s">
        <v>128</v>
      </c>
      <c r="C74" t="s">
        <v>392</v>
      </c>
    </row>
    <row r="75" spans="1:3" x14ac:dyDescent="0.2">
      <c r="A75" t="str">
        <f t="shared" si="1"/>
        <v>5.2. VERSICHERUNGEN</v>
      </c>
      <c r="B75" s="1" t="s">
        <v>131</v>
      </c>
      <c r="C75" t="s">
        <v>393</v>
      </c>
    </row>
    <row r="76" spans="1:3" x14ac:dyDescent="0.2">
      <c r="A76" t="str">
        <f t="shared" si="1"/>
        <v>5.2.1. Zürich Versicherungen</v>
      </c>
      <c r="B76" s="1" t="s">
        <v>134</v>
      </c>
      <c r="C76" t="s">
        <v>394</v>
      </c>
    </row>
    <row r="77" spans="1:3" x14ac:dyDescent="0.2">
      <c r="A77" t="str">
        <f t="shared" si="1"/>
        <v>5.2.2. Basler Versicherungen</v>
      </c>
      <c r="B77" s="1" t="s">
        <v>136</v>
      </c>
      <c r="C77" t="s">
        <v>395</v>
      </c>
    </row>
    <row r="78" spans="1:3" x14ac:dyDescent="0.2">
      <c r="A78" t="str">
        <f t="shared" si="1"/>
        <v>5.2.3. Winterthur Versicherungen</v>
      </c>
      <c r="B78" s="1" t="s">
        <v>138</v>
      </c>
      <c r="C78" t="s">
        <v>396</v>
      </c>
    </row>
    <row r="79" spans="1:3" x14ac:dyDescent="0.2">
      <c r="A79" t="str">
        <f t="shared" si="1"/>
        <v>5.2.9. Übrige Versicherungen</v>
      </c>
      <c r="B79" s="1" t="s">
        <v>145</v>
      </c>
      <c r="C79" t="s">
        <v>397</v>
      </c>
    </row>
    <row r="80" spans="1:3" x14ac:dyDescent="0.2">
      <c r="A80" t="str">
        <f t="shared" si="1"/>
        <v>5.3. TREUHAND-, REVISIONSGESELLSCHAFTEN</v>
      </c>
      <c r="B80" s="1" t="s">
        <v>148</v>
      </c>
      <c r="C80" t="s">
        <v>398</v>
      </c>
    </row>
    <row r="81" spans="1:3" x14ac:dyDescent="0.2">
      <c r="A81" t="str">
        <f t="shared" si="1"/>
        <v>5.3.1. PricewaterhouseCoopers (PWC)</v>
      </c>
      <c r="B81" s="1" t="s">
        <v>150</v>
      </c>
      <c r="C81" t="s">
        <v>399</v>
      </c>
    </row>
    <row r="82" spans="1:3" x14ac:dyDescent="0.2">
      <c r="A82" t="str">
        <f t="shared" si="1"/>
        <v>5.3.9. Übrige Treuhand-, Revisionsgesellschaften</v>
      </c>
      <c r="B82" s="1" t="s">
        <v>163</v>
      </c>
      <c r="C82" t="s">
        <v>400</v>
      </c>
    </row>
    <row r="83" spans="1:3" x14ac:dyDescent="0.2">
      <c r="A83" t="str">
        <f t="shared" si="1"/>
        <v>5.4. FERNMELDEBETRIEBE</v>
      </c>
      <c r="B83" s="1" t="s">
        <v>165</v>
      </c>
      <c r="C83" t="s">
        <v>401</v>
      </c>
    </row>
    <row r="84" spans="1:3" x14ac:dyDescent="0.2">
      <c r="A84" t="str">
        <f t="shared" si="1"/>
        <v>5.4.1. Swisscom</v>
      </c>
      <c r="B84" s="1" t="s">
        <v>167</v>
      </c>
      <c r="C84" t="s">
        <v>402</v>
      </c>
    </row>
    <row r="85" spans="1:3" x14ac:dyDescent="0.2">
      <c r="A85" t="str">
        <f t="shared" si="1"/>
        <v>5.4.2. Orange</v>
      </c>
      <c r="B85" s="1" t="s">
        <v>170</v>
      </c>
      <c r="C85" t="s">
        <v>403</v>
      </c>
    </row>
    <row r="86" spans="1:3" x14ac:dyDescent="0.2">
      <c r="A86" t="str">
        <f t="shared" si="1"/>
        <v>5.4.9. Übrige Fernmeldebetriebe</v>
      </c>
      <c r="B86" s="1" t="s">
        <v>183</v>
      </c>
      <c r="C86" t="s">
        <v>404</v>
      </c>
    </row>
    <row r="87" spans="1:3" x14ac:dyDescent="0.2">
      <c r="A87" t="str">
        <f t="shared" si="1"/>
        <v>5.5. MESSEN/MUSEEN/AUSSTELLUNGEN</v>
      </c>
      <c r="B87" s="1" t="s">
        <v>185</v>
      </c>
      <c r="C87" t="s">
        <v>405</v>
      </c>
    </row>
    <row r="88" spans="1:3" x14ac:dyDescent="0.2">
      <c r="A88" t="str">
        <f t="shared" si="1"/>
        <v>5.5.1. Messe Basel</v>
      </c>
      <c r="B88" s="1" t="s">
        <v>188</v>
      </c>
      <c r="C88" t="s">
        <v>406</v>
      </c>
    </row>
    <row r="89" spans="1:3" x14ac:dyDescent="0.2">
      <c r="A89" t="str">
        <f t="shared" si="1"/>
        <v>5.5.2. Zoologischer Garten</v>
      </c>
      <c r="B89" s="1" t="s">
        <v>190</v>
      </c>
      <c r="C89" t="s">
        <v>407</v>
      </c>
    </row>
    <row r="90" spans="1:3" x14ac:dyDescent="0.2">
      <c r="A90" t="str">
        <f t="shared" si="1"/>
        <v>5.5.9. Übrige Messen/Museen/Ausstellungen</v>
      </c>
      <c r="B90" s="1" t="s">
        <v>195</v>
      </c>
      <c r="C90" t="s">
        <v>408</v>
      </c>
    </row>
    <row r="91" spans="1:3" x14ac:dyDescent="0.2">
      <c r="A91" t="str">
        <f t="shared" si="1"/>
        <v>5.6. GENERALPLANER</v>
      </c>
      <c r="B91" s="1" t="s">
        <v>197</v>
      </c>
      <c r="C91" t="s">
        <v>409</v>
      </c>
    </row>
    <row r="92" spans="1:3" x14ac:dyDescent="0.2">
      <c r="A92" t="str">
        <f t="shared" si="1"/>
        <v>5.9. ÜBRIGE DIENSTLEISTUNGEN</v>
      </c>
      <c r="B92" s="1" t="s">
        <v>410</v>
      </c>
      <c r="C92" t="s">
        <v>411</v>
      </c>
    </row>
    <row r="93" spans="1:3" x14ac:dyDescent="0.2">
      <c r="A93" t="str">
        <f t="shared" si="1"/>
        <v>6 ÖFFENTLICHER VERKEHR</v>
      </c>
      <c r="B93" s="1">
        <v>6</v>
      </c>
      <c r="C93" t="s">
        <v>412</v>
      </c>
    </row>
    <row r="94" spans="1:3" x14ac:dyDescent="0.2">
      <c r="A94" t="str">
        <f t="shared" si="1"/>
        <v>6.1. SBB</v>
      </c>
      <c r="B94" s="1" t="s">
        <v>413</v>
      </c>
      <c r="C94" t="s">
        <v>414</v>
      </c>
    </row>
    <row r="95" spans="1:3" x14ac:dyDescent="0.2">
      <c r="A95" t="str">
        <f t="shared" si="1"/>
        <v>6.2. DB</v>
      </c>
      <c r="B95" s="1" t="s">
        <v>415</v>
      </c>
      <c r="C95" t="s">
        <v>416</v>
      </c>
    </row>
    <row r="96" spans="1:3" x14ac:dyDescent="0.2">
      <c r="A96" t="str">
        <f t="shared" si="1"/>
        <v>6.3. BVB</v>
      </c>
      <c r="B96" s="1" t="s">
        <v>417</v>
      </c>
      <c r="C96" t="s">
        <v>418</v>
      </c>
    </row>
    <row r="97" spans="1:3" x14ac:dyDescent="0.2">
      <c r="A97" t="str">
        <f t="shared" si="1"/>
        <v>6.4. BLT</v>
      </c>
      <c r="B97" s="1" t="s">
        <v>419</v>
      </c>
      <c r="C97" t="s">
        <v>420</v>
      </c>
    </row>
    <row r="98" spans="1:3" x14ac:dyDescent="0.2">
      <c r="A98" t="str">
        <f t="shared" si="1"/>
        <v>6.5. EuroAirport</v>
      </c>
      <c r="B98" s="1" t="s">
        <v>421</v>
      </c>
      <c r="C98" t="s">
        <v>422</v>
      </c>
    </row>
    <row r="99" spans="1:3" x14ac:dyDescent="0.2">
      <c r="A99" t="str">
        <f t="shared" si="1"/>
        <v>6.7 BLS</v>
      </c>
      <c r="B99" s="1">
        <v>6.7</v>
      </c>
      <c r="C99" t="s">
        <v>423</v>
      </c>
    </row>
    <row r="100" spans="1:3" x14ac:dyDescent="0.2">
      <c r="A100" t="str">
        <f t="shared" si="1"/>
        <v>6.8. HBS Hafenbahn Schweiz</v>
      </c>
      <c r="B100" s="1" t="s">
        <v>424</v>
      </c>
      <c r="C100" t="s">
        <v>425</v>
      </c>
    </row>
    <row r="101" spans="1:3" x14ac:dyDescent="0.2">
      <c r="A101" t="str">
        <f t="shared" si="1"/>
        <v>6.9. Übriger öffentlicher Verkehr</v>
      </c>
      <c r="B101" s="1" t="s">
        <v>426</v>
      </c>
      <c r="C101" t="s">
        <v>427</v>
      </c>
    </row>
    <row r="102" spans="1:3" x14ac:dyDescent="0.2">
      <c r="A102" t="str">
        <f t="shared" si="1"/>
        <v>7 INDUSTRIE/HANDEL</v>
      </c>
      <c r="B102" s="1">
        <v>7</v>
      </c>
      <c r="C102" t="s">
        <v>428</v>
      </c>
    </row>
    <row r="103" spans="1:3" x14ac:dyDescent="0.2">
      <c r="A103" t="str">
        <f t="shared" si="1"/>
        <v>7.1. HAFEN-, TREIBSTOFFGESELLSCHAFTEN</v>
      </c>
      <c r="B103" s="1" t="s">
        <v>429</v>
      </c>
      <c r="C103" t="s">
        <v>430</v>
      </c>
    </row>
    <row r="104" spans="1:3" x14ac:dyDescent="0.2">
      <c r="A104" t="str">
        <f t="shared" si="1"/>
        <v>7.1.01. TAU Tanklager Auhafen</v>
      </c>
      <c r="B104" s="1" t="s">
        <v>431</v>
      </c>
      <c r="C104" t="s">
        <v>432</v>
      </c>
    </row>
    <row r="105" spans="1:3" x14ac:dyDescent="0.2">
      <c r="A105" t="str">
        <f t="shared" si="1"/>
        <v>7.1.02. AVIA</v>
      </c>
      <c r="B105" s="1" t="s">
        <v>433</v>
      </c>
      <c r="C105" t="s">
        <v>434</v>
      </c>
    </row>
    <row r="106" spans="1:3" x14ac:dyDescent="0.2">
      <c r="A106" t="str">
        <f t="shared" si="1"/>
        <v>7.1.03. Birs-Umschlag</v>
      </c>
      <c r="B106" s="1" t="s">
        <v>435</v>
      </c>
      <c r="C106" t="s">
        <v>436</v>
      </c>
    </row>
    <row r="107" spans="1:3" x14ac:dyDescent="0.2">
      <c r="A107" t="str">
        <f t="shared" si="1"/>
        <v>7.1.04. Swissterminal</v>
      </c>
      <c r="B107" s="1" t="s">
        <v>437</v>
      </c>
      <c r="C107" t="s">
        <v>438</v>
      </c>
    </row>
    <row r="108" spans="1:3" x14ac:dyDescent="0.2">
      <c r="A108" t="str">
        <f t="shared" si="1"/>
        <v>7.1.05. BP</v>
      </c>
      <c r="B108" s="1" t="s">
        <v>439</v>
      </c>
      <c r="C108" t="s">
        <v>440</v>
      </c>
    </row>
    <row r="109" spans="1:3" x14ac:dyDescent="0.2">
      <c r="A109" t="str">
        <f t="shared" si="1"/>
        <v>7.1.06. Varo</v>
      </c>
      <c r="B109" s="1" t="s">
        <v>441</v>
      </c>
      <c r="C109" t="s">
        <v>442</v>
      </c>
    </row>
    <row r="110" spans="1:3" x14ac:dyDescent="0.2">
      <c r="A110" t="str">
        <f t="shared" si="1"/>
        <v>7.1.07. SATRAM Huiles</v>
      </c>
      <c r="B110" s="1" t="s">
        <v>443</v>
      </c>
      <c r="C110" t="s">
        <v>444</v>
      </c>
    </row>
    <row r="111" spans="1:3" x14ac:dyDescent="0.2">
      <c r="A111" t="str">
        <f t="shared" si="1"/>
        <v>7.1.08. Rhenus</v>
      </c>
      <c r="B111" s="1" t="s">
        <v>445</v>
      </c>
      <c r="C111" t="s">
        <v>446</v>
      </c>
    </row>
    <row r="112" spans="1:3" x14ac:dyDescent="0.2">
      <c r="A112" t="str">
        <f t="shared" si="1"/>
        <v>7.1.09. Rhytank</v>
      </c>
      <c r="B112" s="1" t="s">
        <v>447</v>
      </c>
      <c r="C112" t="s">
        <v>448</v>
      </c>
    </row>
    <row r="113" spans="1:3" x14ac:dyDescent="0.2">
      <c r="A113" t="str">
        <f t="shared" si="1"/>
        <v>7.1.10. Contargo</v>
      </c>
      <c r="B113" s="1" t="s">
        <v>449</v>
      </c>
      <c r="C113" t="s">
        <v>450</v>
      </c>
    </row>
    <row r="114" spans="1:3" x14ac:dyDescent="0.2">
      <c r="A114" t="str">
        <f t="shared" si="1"/>
        <v>7.1.11. Ultra Brag</v>
      </c>
      <c r="B114" s="1" t="s">
        <v>451</v>
      </c>
      <c r="C114" t="s">
        <v>452</v>
      </c>
    </row>
    <row r="115" spans="1:3" x14ac:dyDescent="0.2">
      <c r="A115" t="str">
        <f t="shared" si="1"/>
        <v>7.1.12. Grisard Bitumen</v>
      </c>
      <c r="B115" s="1" t="s">
        <v>453</v>
      </c>
      <c r="C115" t="s">
        <v>454</v>
      </c>
    </row>
    <row r="116" spans="1:3" x14ac:dyDescent="0.2">
      <c r="A116" t="str">
        <f t="shared" si="1"/>
        <v>7.1.13. Landor</v>
      </c>
      <c r="B116" s="1" t="s">
        <v>455</v>
      </c>
      <c r="C116" t="s">
        <v>456</v>
      </c>
    </row>
    <row r="117" spans="1:3" x14ac:dyDescent="0.2">
      <c r="A117" t="str">
        <f t="shared" si="1"/>
        <v>7.1.19. Übrige Hafen-, Treibstoffgesellschaften</v>
      </c>
      <c r="B117" s="1" t="s">
        <v>457</v>
      </c>
      <c r="C117" t="s">
        <v>458</v>
      </c>
    </row>
    <row r="118" spans="1:3" x14ac:dyDescent="0.2">
      <c r="A118" t="str">
        <f t="shared" si="1"/>
        <v>7.2. CHEMIE</v>
      </c>
      <c r="B118" s="1" t="s">
        <v>459</v>
      </c>
      <c r="C118" t="s">
        <v>460</v>
      </c>
    </row>
    <row r="119" spans="1:3" x14ac:dyDescent="0.2">
      <c r="A119" t="str">
        <f t="shared" si="1"/>
        <v>7.2.1. Ciba-Spezialitätenchemie</v>
      </c>
      <c r="B119" s="1" t="s">
        <v>461</v>
      </c>
      <c r="C119" t="s">
        <v>462</v>
      </c>
    </row>
    <row r="120" spans="1:3" x14ac:dyDescent="0.2">
      <c r="A120" t="str">
        <f t="shared" si="1"/>
        <v>7.2.2. Novartis</v>
      </c>
      <c r="B120" s="1" t="s">
        <v>463</v>
      </c>
      <c r="C120" t="s">
        <v>464</v>
      </c>
    </row>
    <row r="121" spans="1:3" x14ac:dyDescent="0.2">
      <c r="A121" t="str">
        <f t="shared" si="1"/>
        <v>7.2.3. Hoffmann-La Roche</v>
      </c>
      <c r="B121" s="1" t="s">
        <v>465</v>
      </c>
      <c r="C121" t="s">
        <v>466</v>
      </c>
    </row>
    <row r="122" spans="1:3" x14ac:dyDescent="0.2">
      <c r="A122" t="str">
        <f t="shared" si="1"/>
        <v>7.2.4. Lonza</v>
      </c>
      <c r="B122" s="1" t="s">
        <v>467</v>
      </c>
      <c r="C122" t="s">
        <v>468</v>
      </c>
    </row>
    <row r="123" spans="1:3" x14ac:dyDescent="0.2">
      <c r="A123" t="str">
        <f t="shared" si="1"/>
        <v>7.2.5. Chemische Fabrik Schweizerhall (CFS)</v>
      </c>
      <c r="B123" s="1" t="s">
        <v>469</v>
      </c>
      <c r="C123" t="s">
        <v>470</v>
      </c>
    </row>
    <row r="124" spans="1:3" x14ac:dyDescent="0.2">
      <c r="A124" t="str">
        <f t="shared" si="1"/>
        <v>7.2.6. Vereinigte Schweizerische Rheinsalinen (VSR)</v>
      </c>
      <c r="B124" s="1" t="s">
        <v>471</v>
      </c>
      <c r="C124" t="s">
        <v>472</v>
      </c>
    </row>
    <row r="125" spans="1:3" x14ac:dyDescent="0.2">
      <c r="A125" t="str">
        <f t="shared" si="1"/>
        <v>7.2.7. Clariant</v>
      </c>
      <c r="B125" s="1" t="s">
        <v>473</v>
      </c>
      <c r="C125" t="s">
        <v>474</v>
      </c>
    </row>
    <row r="126" spans="1:3" x14ac:dyDescent="0.2">
      <c r="A126" t="str">
        <f t="shared" si="1"/>
        <v>7.2.9. Übrige Chemie</v>
      </c>
      <c r="B126" s="1" t="s">
        <v>475</v>
      </c>
      <c r="C126" t="s">
        <v>476</v>
      </c>
    </row>
    <row r="127" spans="1:3" x14ac:dyDescent="0.2">
      <c r="A127" t="str">
        <f t="shared" si="1"/>
        <v>7.3. BAU-/GENERALUNTERNEHMER</v>
      </c>
      <c r="B127" s="1" t="s">
        <v>477</v>
      </c>
      <c r="C127" t="s">
        <v>478</v>
      </c>
    </row>
    <row r="128" spans="1:3" x14ac:dyDescent="0.2">
      <c r="A128" t="str">
        <f t="shared" si="1"/>
        <v>7.3.1. Spaltenstein</v>
      </c>
      <c r="B128" s="1" t="s">
        <v>479</v>
      </c>
      <c r="C128" t="s">
        <v>480</v>
      </c>
    </row>
    <row r="129" spans="1:3" x14ac:dyDescent="0.2">
      <c r="A129" t="str">
        <f t="shared" ref="A129:A181" si="2">B129&amp;" "&amp;C129</f>
        <v>7.3.2. Marti AG</v>
      </c>
      <c r="B129" s="1" t="s">
        <v>481</v>
      </c>
      <c r="C129" t="s">
        <v>482</v>
      </c>
    </row>
    <row r="130" spans="1:3" x14ac:dyDescent="0.2">
      <c r="A130" t="str">
        <f t="shared" si="2"/>
        <v>7.3.3. Stamm AG</v>
      </c>
      <c r="B130" s="1" t="s">
        <v>483</v>
      </c>
      <c r="C130" t="s">
        <v>484</v>
      </c>
    </row>
    <row r="131" spans="1:3" x14ac:dyDescent="0.2">
      <c r="A131" t="str">
        <f t="shared" si="2"/>
        <v>7.3.4. Meier + Jäggi AG</v>
      </c>
      <c r="B131" s="1" t="s">
        <v>485</v>
      </c>
      <c r="C131" t="s">
        <v>486</v>
      </c>
    </row>
    <row r="132" spans="1:3" x14ac:dyDescent="0.2">
      <c r="A132" t="str">
        <f t="shared" si="2"/>
        <v>7.3.5. Batigroup</v>
      </c>
      <c r="B132" s="1" t="s">
        <v>487</v>
      </c>
      <c r="C132" t="s">
        <v>488</v>
      </c>
    </row>
    <row r="133" spans="1:3" x14ac:dyDescent="0.2">
      <c r="A133" t="str">
        <f t="shared" si="2"/>
        <v>7.3.6. E. Frey AG</v>
      </c>
      <c r="B133" s="1" t="s">
        <v>489</v>
      </c>
      <c r="C133" t="s">
        <v>490</v>
      </c>
    </row>
    <row r="134" spans="1:3" x14ac:dyDescent="0.2">
      <c r="A134" t="str">
        <f t="shared" si="2"/>
        <v>7.3.9. Übrige Bau-, Generalunternehmer</v>
      </c>
      <c r="B134" s="1" t="s">
        <v>491</v>
      </c>
      <c r="C134" t="s">
        <v>492</v>
      </c>
    </row>
    <row r="135" spans="1:3" x14ac:dyDescent="0.2">
      <c r="A135" t="str">
        <f t="shared" si="2"/>
        <v>7.4. WARENHÄUSER/GROSSVERTEILER</v>
      </c>
      <c r="B135" s="1" t="s">
        <v>493</v>
      </c>
      <c r="C135" t="s">
        <v>494</v>
      </c>
    </row>
    <row r="136" spans="1:3" x14ac:dyDescent="0.2">
      <c r="A136" t="str">
        <f t="shared" si="2"/>
        <v>7.4.1. Migros</v>
      </c>
      <c r="B136" s="1" t="s">
        <v>495</v>
      </c>
      <c r="C136" t="s">
        <v>496</v>
      </c>
    </row>
    <row r="137" spans="1:3" x14ac:dyDescent="0.2">
      <c r="A137" t="str">
        <f t="shared" si="2"/>
        <v>7.4.2. Coop Schweiz</v>
      </c>
      <c r="B137" s="1" t="s">
        <v>497</v>
      </c>
      <c r="C137" t="s">
        <v>498</v>
      </c>
    </row>
    <row r="138" spans="1:3" x14ac:dyDescent="0.2">
      <c r="A138" t="str">
        <f t="shared" si="2"/>
        <v>7.4.3. Globus</v>
      </c>
      <c r="B138" s="1" t="s">
        <v>499</v>
      </c>
      <c r="C138" t="s">
        <v>500</v>
      </c>
    </row>
    <row r="139" spans="1:3" x14ac:dyDescent="0.2">
      <c r="A139" t="str">
        <f t="shared" si="2"/>
        <v>7.4.5. Manor</v>
      </c>
      <c r="B139" s="1" t="s">
        <v>501</v>
      </c>
      <c r="C139" t="s">
        <v>502</v>
      </c>
    </row>
    <row r="140" spans="1:3" x14ac:dyDescent="0.2">
      <c r="A140" t="str">
        <f t="shared" si="2"/>
        <v>7.4.9. Übrige Warenhäuser/Grossverteiler</v>
      </c>
      <c r="B140" s="1" t="s">
        <v>503</v>
      </c>
      <c r="C140" t="s">
        <v>504</v>
      </c>
    </row>
    <row r="141" spans="1:3" x14ac:dyDescent="0.2">
      <c r="A141" t="str">
        <f t="shared" si="2"/>
        <v>7.9. ÜBRIGE INDUSTRIE/HANDEL</v>
      </c>
      <c r="B141" s="1" t="s">
        <v>505</v>
      </c>
      <c r="C141" t="s">
        <v>506</v>
      </c>
    </row>
    <row r="142" spans="1:3" x14ac:dyDescent="0.2">
      <c r="A142" t="str">
        <f t="shared" si="2"/>
        <v>7.9.1. Spaeter AG, Birsfelden</v>
      </c>
      <c r="B142" s="1" t="s">
        <v>507</v>
      </c>
      <c r="C142" t="s">
        <v>508</v>
      </c>
    </row>
    <row r="143" spans="1:3" x14ac:dyDescent="0.2">
      <c r="A143" t="str">
        <f t="shared" si="2"/>
        <v>7.9.9. Übrige</v>
      </c>
      <c r="B143" s="1" t="s">
        <v>509</v>
      </c>
      <c r="C143" t="s">
        <v>67</v>
      </c>
    </row>
    <row r="144" spans="1:3" x14ac:dyDescent="0.2">
      <c r="A144" t="str">
        <f t="shared" si="2"/>
        <v>8 ARCHITEKTEN</v>
      </c>
      <c r="B144" s="1">
        <v>8</v>
      </c>
      <c r="C144" t="s">
        <v>510</v>
      </c>
    </row>
    <row r="145" spans="1:3" x14ac:dyDescent="0.2">
      <c r="A145" t="str">
        <f t="shared" si="2"/>
        <v>8.01. Ackermann &amp; Friedli</v>
      </c>
      <c r="B145" s="1" t="s">
        <v>511</v>
      </c>
      <c r="C145" t="s">
        <v>512</v>
      </c>
    </row>
    <row r="146" spans="1:3" x14ac:dyDescent="0.2">
      <c r="A146" t="str">
        <f t="shared" si="2"/>
        <v>8.02. Arcoplan</v>
      </c>
      <c r="B146" s="1" t="s">
        <v>513</v>
      </c>
      <c r="C146" t="s">
        <v>514</v>
      </c>
    </row>
    <row r="147" spans="1:3" x14ac:dyDescent="0.2">
      <c r="A147" t="str">
        <f t="shared" si="2"/>
        <v>8.03. Baader</v>
      </c>
      <c r="B147" s="1" t="s">
        <v>515</v>
      </c>
      <c r="C147" t="s">
        <v>516</v>
      </c>
    </row>
    <row r="148" spans="1:3" x14ac:dyDescent="0.2">
      <c r="A148" t="str">
        <f t="shared" si="2"/>
        <v>8.04. Berger + Toffol</v>
      </c>
      <c r="B148" s="1" t="s">
        <v>517</v>
      </c>
      <c r="C148" t="s">
        <v>518</v>
      </c>
    </row>
    <row r="149" spans="1:3" x14ac:dyDescent="0.2">
      <c r="A149" t="str">
        <f t="shared" si="2"/>
        <v>8.05. Blanckarts Zophoniasson + Partner AG, Basel</v>
      </c>
      <c r="B149" s="1" t="s">
        <v>519</v>
      </c>
      <c r="C149" t="s">
        <v>520</v>
      </c>
    </row>
    <row r="150" spans="1:3" x14ac:dyDescent="0.2">
      <c r="A150" t="str">
        <f t="shared" si="2"/>
        <v>8.06. Blanckarts Zophoniasson + Partner AG, Weil</v>
      </c>
      <c r="B150" s="1" t="s">
        <v>521</v>
      </c>
      <c r="C150" t="s">
        <v>522</v>
      </c>
    </row>
    <row r="151" spans="1:3" x14ac:dyDescent="0.2">
      <c r="A151" t="str">
        <f t="shared" si="2"/>
        <v>8.07. Brüderlin R.</v>
      </c>
      <c r="B151" s="1" t="s">
        <v>523</v>
      </c>
      <c r="C151" t="s">
        <v>524</v>
      </c>
    </row>
    <row r="152" spans="1:3" x14ac:dyDescent="0.2">
      <c r="A152" t="str">
        <f t="shared" si="2"/>
        <v>8.08. Burckhardt + Partner</v>
      </c>
      <c r="B152" s="1" t="s">
        <v>525</v>
      </c>
      <c r="C152" t="s">
        <v>526</v>
      </c>
    </row>
    <row r="153" spans="1:3" x14ac:dyDescent="0.2">
      <c r="A153" t="str">
        <f t="shared" si="2"/>
        <v>8.09. Bürgin Nissen Wentzlaff</v>
      </c>
      <c r="B153" s="1" t="s">
        <v>527</v>
      </c>
      <c r="C153" t="s">
        <v>528</v>
      </c>
    </row>
    <row r="154" spans="1:3" x14ac:dyDescent="0.2">
      <c r="A154" t="str">
        <f t="shared" si="2"/>
        <v>8.10. Büttiker Urs</v>
      </c>
      <c r="B154" s="1" t="s">
        <v>529</v>
      </c>
      <c r="C154" t="s">
        <v>530</v>
      </c>
    </row>
    <row r="155" spans="1:3" x14ac:dyDescent="0.2">
      <c r="A155" t="str">
        <f t="shared" si="2"/>
        <v>8.11. Chauvet, Dietschy, Rey, Lesage, Bartenheim</v>
      </c>
      <c r="B155" s="1" t="s">
        <v>531</v>
      </c>
      <c r="C155" t="s">
        <v>532</v>
      </c>
    </row>
    <row r="156" spans="1:3" x14ac:dyDescent="0.2">
      <c r="A156" t="str">
        <f t="shared" si="2"/>
        <v>8.12. Diener + Diener</v>
      </c>
      <c r="B156" s="1" t="s">
        <v>533</v>
      </c>
      <c r="C156" t="s">
        <v>534</v>
      </c>
    </row>
    <row r="157" spans="1:3" x14ac:dyDescent="0.2">
      <c r="A157" t="str">
        <f t="shared" si="2"/>
        <v>8.13. Dorenbach AG</v>
      </c>
      <c r="B157" s="1" t="s">
        <v>535</v>
      </c>
      <c r="C157" t="s">
        <v>536</v>
      </c>
    </row>
    <row r="158" spans="1:3" x14ac:dyDescent="0.2">
      <c r="A158" t="str">
        <f t="shared" si="2"/>
        <v>8.14. Fasnacht R.</v>
      </c>
      <c r="B158" s="1" t="s">
        <v>537</v>
      </c>
      <c r="C158" t="s">
        <v>538</v>
      </c>
    </row>
    <row r="159" spans="1:3" x14ac:dyDescent="0.2">
      <c r="A159" t="str">
        <f t="shared" si="2"/>
        <v>8.15. Furrer R.</v>
      </c>
      <c r="B159" s="1" t="s">
        <v>539</v>
      </c>
      <c r="C159" t="s">
        <v>540</v>
      </c>
    </row>
    <row r="160" spans="1:3" x14ac:dyDescent="0.2">
      <c r="A160" t="str">
        <f t="shared" si="2"/>
        <v>8.16. Gass + Partner</v>
      </c>
      <c r="B160" s="1" t="s">
        <v>541</v>
      </c>
      <c r="C160" t="s">
        <v>542</v>
      </c>
    </row>
    <row r="161" spans="1:3" x14ac:dyDescent="0.2">
      <c r="A161" t="str">
        <f t="shared" si="2"/>
        <v>8.17. Gürtler Architekten</v>
      </c>
      <c r="B161" s="1" t="s">
        <v>543</v>
      </c>
      <c r="C161" t="s">
        <v>544</v>
      </c>
    </row>
    <row r="162" spans="1:3" x14ac:dyDescent="0.2">
      <c r="A162" t="str">
        <f t="shared" si="2"/>
        <v>8.18. G. Häuptle</v>
      </c>
      <c r="B162" s="1" t="s">
        <v>545</v>
      </c>
      <c r="C162" t="s">
        <v>546</v>
      </c>
    </row>
    <row r="163" spans="1:3" x14ac:dyDescent="0.2">
      <c r="A163" t="str">
        <f t="shared" si="2"/>
        <v>8.19. Herzog &amp; de Meuron</v>
      </c>
      <c r="B163" s="1" t="s">
        <v>547</v>
      </c>
      <c r="C163" t="s">
        <v>548</v>
      </c>
    </row>
    <row r="164" spans="1:3" x14ac:dyDescent="0.2">
      <c r="A164" t="str">
        <f t="shared" si="2"/>
        <v>8.20. Hotz Theo</v>
      </c>
      <c r="B164" s="1" t="s">
        <v>549</v>
      </c>
      <c r="C164" t="s">
        <v>550</v>
      </c>
    </row>
    <row r="165" spans="1:3" x14ac:dyDescent="0.2">
      <c r="A165" t="str">
        <f t="shared" si="2"/>
        <v>8.21. Meyer R. + Schmidlin G.</v>
      </c>
      <c r="B165" s="1" t="s">
        <v>551</v>
      </c>
      <c r="C165" t="s">
        <v>552</v>
      </c>
    </row>
    <row r="166" spans="1:3" x14ac:dyDescent="0.2">
      <c r="A166" t="str">
        <f t="shared" si="2"/>
        <v>8.22. Meyer S.</v>
      </c>
      <c r="B166" s="1" t="s">
        <v>553</v>
      </c>
      <c r="C166" t="s">
        <v>554</v>
      </c>
    </row>
    <row r="167" spans="1:3" x14ac:dyDescent="0.2">
      <c r="A167" t="str">
        <f t="shared" si="2"/>
        <v>8.23. Morger M. &amp; Degelo H.</v>
      </c>
      <c r="B167" s="1" t="s">
        <v>555</v>
      </c>
      <c r="C167" t="s">
        <v>556</v>
      </c>
    </row>
    <row r="168" spans="1:3" x14ac:dyDescent="0.2">
      <c r="A168" t="str">
        <f t="shared" si="2"/>
        <v>8.24. Oplatek J.</v>
      </c>
      <c r="B168" s="1" t="s">
        <v>557</v>
      </c>
      <c r="C168" t="s">
        <v>558</v>
      </c>
    </row>
    <row r="169" spans="1:3" x14ac:dyDescent="0.2">
      <c r="A169" t="str">
        <f t="shared" si="2"/>
        <v>8.25. Otto + Partner</v>
      </c>
      <c r="B169" s="1" t="s">
        <v>559</v>
      </c>
      <c r="C169" t="s">
        <v>560</v>
      </c>
    </row>
    <row r="170" spans="1:3" x14ac:dyDescent="0.2">
      <c r="A170" t="str">
        <f t="shared" si="2"/>
        <v>8.26. Ringger &amp; Zürcher</v>
      </c>
      <c r="B170" s="1" t="s">
        <v>561</v>
      </c>
      <c r="C170" t="s">
        <v>562</v>
      </c>
    </row>
    <row r="171" spans="1:3" x14ac:dyDescent="0.2">
      <c r="A171" t="str">
        <f t="shared" si="2"/>
        <v>8.27. Ritter Giger Schmid</v>
      </c>
      <c r="B171" s="1" t="s">
        <v>563</v>
      </c>
      <c r="C171" t="s">
        <v>564</v>
      </c>
    </row>
    <row r="172" spans="1:3" x14ac:dyDescent="0.2">
      <c r="A172" t="str">
        <f t="shared" si="2"/>
        <v>8.28. Schwarz Gutmann Pfister</v>
      </c>
      <c r="B172" s="1" t="s">
        <v>565</v>
      </c>
      <c r="C172" t="s">
        <v>566</v>
      </c>
    </row>
    <row r="173" spans="1:3" x14ac:dyDescent="0.2">
      <c r="A173" t="str">
        <f t="shared" si="2"/>
        <v>8.29. Schwob + Sutter</v>
      </c>
      <c r="B173" s="1" t="s">
        <v>567</v>
      </c>
      <c r="C173" t="s">
        <v>568</v>
      </c>
    </row>
    <row r="174" spans="1:3" x14ac:dyDescent="0.2">
      <c r="A174" t="str">
        <f t="shared" si="2"/>
        <v>8.30. Spycher Ernst</v>
      </c>
      <c r="B174" s="1" t="s">
        <v>569</v>
      </c>
      <c r="C174" t="s">
        <v>570</v>
      </c>
    </row>
    <row r="175" spans="1:3" x14ac:dyDescent="0.2">
      <c r="A175" t="str">
        <f t="shared" si="2"/>
        <v>8.31. Stauffenegger W.</v>
      </c>
      <c r="B175" s="1" t="s">
        <v>571</v>
      </c>
      <c r="C175" t="s">
        <v>572</v>
      </c>
    </row>
    <row r="176" spans="1:3" x14ac:dyDescent="0.2">
      <c r="A176" t="str">
        <f t="shared" si="2"/>
        <v>8.32. Suter + Suter Partner</v>
      </c>
      <c r="B176" s="1" t="s">
        <v>573</v>
      </c>
      <c r="C176" t="s">
        <v>574</v>
      </c>
    </row>
    <row r="177" spans="1:3" x14ac:dyDescent="0.2">
      <c r="A177" t="str">
        <f t="shared" si="2"/>
        <v>8.33. Vischer Architekten</v>
      </c>
      <c r="B177" s="1" t="s">
        <v>575</v>
      </c>
      <c r="C177" t="s">
        <v>576</v>
      </c>
    </row>
    <row r="178" spans="1:3" x14ac:dyDescent="0.2">
      <c r="A178" t="str">
        <f t="shared" si="2"/>
        <v>8.34. Wenk &amp; Bauer</v>
      </c>
      <c r="B178" s="1" t="s">
        <v>577</v>
      </c>
      <c r="C178" t="s">
        <v>578</v>
      </c>
    </row>
    <row r="179" spans="1:3" x14ac:dyDescent="0.2">
      <c r="A179" t="str">
        <f t="shared" si="2"/>
        <v>8.35. Zwimpfer Partner</v>
      </c>
      <c r="B179" s="1" t="s">
        <v>579</v>
      </c>
      <c r="C179" t="s">
        <v>580</v>
      </c>
    </row>
    <row r="180" spans="1:3" x14ac:dyDescent="0.2">
      <c r="A180" t="str">
        <f t="shared" si="2"/>
        <v>8.99. Übrige Architekten</v>
      </c>
      <c r="B180" s="1" t="s">
        <v>581</v>
      </c>
      <c r="C180" t="s">
        <v>582</v>
      </c>
    </row>
    <row r="181" spans="1:3" x14ac:dyDescent="0.2">
      <c r="A181" t="str">
        <f t="shared" si="2"/>
        <v>9 DIVERSE</v>
      </c>
      <c r="B181" s="1">
        <v>9</v>
      </c>
      <c r="C181" t="s">
        <v>583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C9"/>
  <sheetViews>
    <sheetView workbookViewId="0">
      <selection activeCell="A9" sqref="A9"/>
    </sheetView>
  </sheetViews>
  <sheetFormatPr baseColWidth="10" defaultRowHeight="12.75" x14ac:dyDescent="0.2"/>
  <cols>
    <col min="1" max="1" width="31" style="3" customWidth="1"/>
    <col min="2" max="2" width="11.7109375" style="3" customWidth="1"/>
    <col min="3" max="3" width="25.5703125" style="3" bestFit="1" customWidth="1"/>
  </cols>
  <sheetData>
    <row r="1" spans="1:3" x14ac:dyDescent="0.2">
      <c r="A1" s="3" t="s">
        <v>595</v>
      </c>
    </row>
    <row r="2" spans="1:3" ht="12.6" x14ac:dyDescent="0.25">
      <c r="A2" s="3" t="str">
        <f t="shared" ref="A2:A8" si="0">CONCATENATE(B2," ",C2)</f>
        <v>A.B.BH. Bautenerhalt und Geomatik</v>
      </c>
      <c r="B2" s="4" t="s">
        <v>586</v>
      </c>
      <c r="C2" s="4" t="s">
        <v>622</v>
      </c>
    </row>
    <row r="3" spans="1:3" ht="12.6" x14ac:dyDescent="0.25">
      <c r="A3" s="3" t="str">
        <f t="shared" si="0"/>
        <v>A.B.IBB. Ingenieurbau und Bahnbau</v>
      </c>
      <c r="B3" s="4" t="s">
        <v>630</v>
      </c>
      <c r="C3" s="4" t="s">
        <v>623</v>
      </c>
    </row>
    <row r="4" spans="1:3" ht="12.6" x14ac:dyDescent="0.25">
      <c r="A4" s="3" t="str">
        <f t="shared" si="0"/>
        <v>A.B.PM. Projektmanagement und Generalplanung</v>
      </c>
      <c r="B4" s="4" t="s">
        <v>587</v>
      </c>
      <c r="C4" s="4" t="s">
        <v>624</v>
      </c>
    </row>
    <row r="5" spans="1:3" x14ac:dyDescent="0.2">
      <c r="A5" s="3" t="str">
        <f t="shared" si="0"/>
        <v>A.B.T2AG. Niederlassung Möhlin</v>
      </c>
      <c r="B5" s="4" t="s">
        <v>588</v>
      </c>
      <c r="C5" s="4" t="s">
        <v>625</v>
      </c>
    </row>
    <row r="6" spans="1:3" ht="12.6" x14ac:dyDescent="0.25">
      <c r="A6" s="3" t="str">
        <f t="shared" si="0"/>
        <v>A.B.TB. Tiefbau</v>
      </c>
      <c r="B6" s="4" t="s">
        <v>589</v>
      </c>
      <c r="C6" s="4" t="s">
        <v>590</v>
      </c>
    </row>
    <row r="7" spans="1:3" ht="12.6" x14ac:dyDescent="0.25">
      <c r="A7" s="3" t="str">
        <f t="shared" si="0"/>
        <v>A.B.VK. Verkehr und Umwelt</v>
      </c>
      <c r="B7" s="4" t="s">
        <v>591</v>
      </c>
      <c r="C7" s="4" t="s">
        <v>626</v>
      </c>
    </row>
    <row r="8" spans="1:3" ht="12.6" x14ac:dyDescent="0.25">
      <c r="A8" s="3" t="str">
        <f t="shared" si="0"/>
        <v>A.B.ZD. Zentrale Dienste</v>
      </c>
      <c r="B8" s="4" t="s">
        <v>592</v>
      </c>
      <c r="C8" s="4" t="s">
        <v>593</v>
      </c>
    </row>
    <row r="9" spans="1:3" ht="12.6" x14ac:dyDescent="0.25">
      <c r="B9" s="5"/>
      <c r="C9" s="5"/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A9"/>
  <sheetViews>
    <sheetView workbookViewId="0">
      <selection activeCell="A9" sqref="A9"/>
    </sheetView>
  </sheetViews>
  <sheetFormatPr baseColWidth="10" defaultRowHeight="12.75" x14ac:dyDescent="0.2"/>
  <cols>
    <col min="1" max="1" width="37.85546875" customWidth="1"/>
  </cols>
  <sheetData>
    <row r="1" spans="1:1" x14ac:dyDescent="0.2">
      <c r="A1" t="s">
        <v>595</v>
      </c>
    </row>
    <row r="2" spans="1:1" ht="12.6" x14ac:dyDescent="0.25">
      <c r="A2" t="s">
        <v>599</v>
      </c>
    </row>
    <row r="3" spans="1:1" ht="12.6" x14ac:dyDescent="0.25">
      <c r="A3" t="s">
        <v>609</v>
      </c>
    </row>
    <row r="4" spans="1:1" ht="12.6" x14ac:dyDescent="0.25">
      <c r="A4" t="s">
        <v>610</v>
      </c>
    </row>
    <row r="5" spans="1:1" ht="12.6" x14ac:dyDescent="0.25">
      <c r="A5" t="s">
        <v>600</v>
      </c>
    </row>
    <row r="6" spans="1:1" ht="12.6" x14ac:dyDescent="0.25">
      <c r="A6" t="s">
        <v>601</v>
      </c>
    </row>
    <row r="7" spans="1:1" ht="12.6" x14ac:dyDescent="0.25">
      <c r="A7" t="s">
        <v>602</v>
      </c>
    </row>
    <row r="8" spans="1:1" ht="12.6" x14ac:dyDescent="0.25">
      <c r="A8" t="s">
        <v>603</v>
      </c>
    </row>
    <row r="9" spans="1:1" s="6" customFormat="1" x14ac:dyDescent="0.2">
      <c r="A9" s="6" t="s">
        <v>611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A6"/>
  <sheetViews>
    <sheetView workbookViewId="0">
      <selection activeCell="C4" sqref="C4:D4"/>
    </sheetView>
  </sheetViews>
  <sheetFormatPr baseColWidth="10" defaultRowHeight="12.75" x14ac:dyDescent="0.2"/>
  <sheetData>
    <row r="1" spans="1:1" x14ac:dyDescent="0.2">
      <c r="A1" t="s">
        <v>595</v>
      </c>
    </row>
    <row r="2" spans="1:1" ht="12.6" x14ac:dyDescent="0.25">
      <c r="A2" t="s">
        <v>613</v>
      </c>
    </row>
    <row r="3" spans="1:1" ht="12.6" x14ac:dyDescent="0.25">
      <c r="A3" t="s">
        <v>614</v>
      </c>
    </row>
    <row r="4" spans="1:1" ht="12.6" x14ac:dyDescent="0.25">
      <c r="A4" t="s">
        <v>615</v>
      </c>
    </row>
    <row r="5" spans="1:1" x14ac:dyDescent="0.2">
      <c r="A5" t="s">
        <v>616</v>
      </c>
    </row>
    <row r="6" spans="1:1" x14ac:dyDescent="0.2">
      <c r="A6" t="s">
        <v>617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14</vt:i4>
      </vt:variant>
      <vt:variant>
        <vt:lpstr>Benannte Bereiche</vt:lpstr>
      </vt:variant>
      <vt:variant>
        <vt:i4>15</vt:i4>
      </vt:variant>
    </vt:vector>
  </HeadingPairs>
  <TitlesOfParts>
    <vt:vector size="29" baseType="lpstr">
      <vt:lpstr>.Index 100</vt:lpstr>
      <vt:lpstr>.Index 200</vt:lpstr>
      <vt:lpstr>.Index 300</vt:lpstr>
      <vt:lpstr>.Index 400</vt:lpstr>
      <vt:lpstr>.Index 500</vt:lpstr>
      <vt:lpstr>.Index 600</vt:lpstr>
      <vt:lpstr>.Index 700</vt:lpstr>
      <vt:lpstr>.Index 999</vt:lpstr>
      <vt:lpstr>Gebiet</vt:lpstr>
      <vt:lpstr>Bereich</vt:lpstr>
      <vt:lpstr>Branche</vt:lpstr>
      <vt:lpstr>Organisation</vt:lpstr>
      <vt:lpstr>NK-Tarifkat</vt:lpstr>
      <vt:lpstr>RG-Ausloesung</vt:lpstr>
      <vt:lpstr>Bereich</vt:lpstr>
      <vt:lpstr>Branche</vt:lpstr>
      <vt:lpstr>'.Index 100'!Druckbereich</vt:lpstr>
      <vt:lpstr>'.Index 200'!Druckbereich</vt:lpstr>
      <vt:lpstr>'.Index 300'!Druckbereich</vt:lpstr>
      <vt:lpstr>'.Index 400'!Druckbereich</vt:lpstr>
      <vt:lpstr>'.Index 500'!Druckbereich</vt:lpstr>
      <vt:lpstr>'.Index 600'!Druckbereich</vt:lpstr>
      <vt:lpstr>'.Index 700'!Druckbereich</vt:lpstr>
      <vt:lpstr>'.Index 999'!Druckbereich</vt:lpstr>
      <vt:lpstr>Gebiet</vt:lpstr>
      <vt:lpstr>NKTarifkat</vt:lpstr>
      <vt:lpstr>'NK-Tarifkat'!Organisationseinheit</vt:lpstr>
      <vt:lpstr>Organisationseinheit</vt:lpstr>
      <vt:lpstr>RG_Ausloesung</vt:lpstr>
    </vt:vector>
  </TitlesOfParts>
  <Company>Aegerter &amp; Bosshardt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 Ute</dc:creator>
  <cp:lastModifiedBy>Noëlle Weider</cp:lastModifiedBy>
  <cp:lastPrinted>2018-07-17T13:01:36Z</cp:lastPrinted>
  <dcterms:created xsi:type="dcterms:W3CDTF">2017-07-26T06:20:36Z</dcterms:created>
  <dcterms:modified xsi:type="dcterms:W3CDTF">2018-07-20T07:29:06Z</dcterms:modified>
</cp:coreProperties>
</file>