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Nachträge\NO 5 Entflechtung Fremdwasser und Dtrittzuflüsse\"/>
    </mc:Choice>
  </mc:AlternateContent>
  <bookViews>
    <workbookView xWindow="240" yWindow="30" windowWidth="24780" windowHeight="12150" activeTab="1"/>
  </bookViews>
  <sheets>
    <sheet name="Tabelle1" sheetId="1" r:id="rId1"/>
    <sheet name="Tabelle2" sheetId="6" r:id="rId2"/>
  </sheets>
  <calcPr calcId="162913"/>
</workbook>
</file>

<file path=xl/calcChain.xml><?xml version="1.0" encoding="utf-8"?>
<calcChain xmlns="http://schemas.openxmlformats.org/spreadsheetml/2006/main">
  <c r="N17" i="6" l="1"/>
  <c r="E44" i="6" l="1"/>
  <c r="F44" i="6"/>
  <c r="G44" i="6"/>
  <c r="H44" i="6"/>
  <c r="I44" i="6"/>
  <c r="J44" i="6"/>
  <c r="K44" i="6"/>
  <c r="L44" i="6"/>
  <c r="M44" i="6"/>
  <c r="N44" i="6"/>
  <c r="D51" i="6" l="1"/>
  <c r="E51" i="6" s="1"/>
  <c r="D50" i="6"/>
  <c r="E50" i="6" s="1"/>
  <c r="D49" i="6"/>
  <c r="E49" i="6" s="1"/>
  <c r="D48" i="6"/>
  <c r="E48" i="6" s="1"/>
  <c r="D47" i="6"/>
  <c r="D44" i="6"/>
  <c r="D53" i="6" l="1"/>
  <c r="E47" i="6"/>
  <c r="E53" i="6" s="1"/>
  <c r="D28" i="6"/>
  <c r="E28" i="6" s="1"/>
  <c r="D27" i="6"/>
  <c r="E27" i="6" s="1"/>
  <c r="D26" i="6"/>
  <c r="E26" i="6" s="1"/>
  <c r="D25" i="6"/>
  <c r="E25" i="6" s="1"/>
  <c r="D24" i="6"/>
  <c r="E24" i="6" s="1"/>
  <c r="E30" i="6" l="1"/>
  <c r="E56" i="6" s="1"/>
  <c r="F53" i="6"/>
  <c r="D30" i="6"/>
  <c r="G21" i="6"/>
  <c r="N21" i="6"/>
  <c r="M21" i="6"/>
  <c r="L21" i="6"/>
  <c r="K21" i="6"/>
  <c r="J21" i="6"/>
  <c r="I21" i="6"/>
  <c r="H21" i="6"/>
  <c r="F21" i="6"/>
  <c r="E21" i="6"/>
  <c r="D21" i="6"/>
  <c r="F30" i="6" l="1"/>
</calcChain>
</file>

<file path=xl/sharedStrings.xml><?xml version="1.0" encoding="utf-8"?>
<sst xmlns="http://schemas.openxmlformats.org/spreadsheetml/2006/main" count="100" uniqueCount="49">
  <si>
    <t>EK</t>
  </si>
  <si>
    <t>C. Fuchs</t>
  </si>
  <si>
    <t>Besprechungen</t>
  </si>
  <si>
    <t>M. Mendosa</t>
  </si>
  <si>
    <t>L. Nicolosi</t>
  </si>
  <si>
    <t>MK</t>
  </si>
  <si>
    <t>F. Boser</t>
  </si>
  <si>
    <t>F. Niedermeyer</t>
  </si>
  <si>
    <t>Verkalkungsgrad und Zufluss Fliesswasser bestimmt</t>
  </si>
  <si>
    <t>U. Ruff</t>
  </si>
  <si>
    <t>Bestimmen von zusätzlichen Anschlüssen inkl. Eintrag Datenbank</t>
  </si>
  <si>
    <t>J. Schmidlin</t>
  </si>
  <si>
    <t>D. Spieler</t>
  </si>
  <si>
    <t>M. Wagner</t>
  </si>
  <si>
    <t>Faktenblätter erstellen</t>
  </si>
  <si>
    <t>D.Spieler</t>
  </si>
  <si>
    <t>Festlegung Fremdwasser-zuflüsse</t>
  </si>
  <si>
    <t>Prüfung Versickerung Fremdwasser, Geologe</t>
  </si>
  <si>
    <t>AP</t>
  </si>
  <si>
    <t>Bearbeitung Entflechtung Fremdwasser und Drittzuflüsse, Übersichtstabelle</t>
  </si>
  <si>
    <t>Total</t>
  </si>
  <si>
    <t xml:space="preserve">Erstellen Pläne 1:1'000 für Entflechtung Drittzuflüsse </t>
  </si>
  <si>
    <t>EZG für Drittzuflüsse,
Besprechung</t>
  </si>
  <si>
    <t>Phase</t>
  </si>
  <si>
    <t>Mitarbeiter</t>
  </si>
  <si>
    <t>Hon.-Kat.</t>
  </si>
  <si>
    <t>F</t>
  </si>
  <si>
    <t>D</t>
  </si>
  <si>
    <t>1/2G</t>
  </si>
  <si>
    <t>B</t>
  </si>
  <si>
    <t>C</t>
  </si>
  <si>
    <t>Hon.-Kat B</t>
  </si>
  <si>
    <t>Hon.-Kat C</t>
  </si>
  <si>
    <t>Hon.-Kat D</t>
  </si>
  <si>
    <t>Hon.-Kat F</t>
  </si>
  <si>
    <t>Hon.-Kat 1/2G</t>
  </si>
  <si>
    <t>Std.</t>
  </si>
  <si>
    <t>CHF</t>
  </si>
  <si>
    <t>Mittel</t>
  </si>
  <si>
    <t>KV
Massnahmen</t>
  </si>
  <si>
    <t>Stundenaufwand aufgelaufen AeBo</t>
  </si>
  <si>
    <t>Stundenaufwand neu AeBo</t>
  </si>
  <si>
    <t xml:space="preserve">Fertigstellung Pläne 1:1'000 für Entflechtung Drittzuflüsse </t>
  </si>
  <si>
    <t>Fertigstellung Projekt Entflechtung Drittzuflüsse</t>
  </si>
  <si>
    <t>Gesamttotal</t>
  </si>
  <si>
    <t>Textbausteine für TB</t>
  </si>
  <si>
    <t>Fertigstellung 
KV Massnahmen</t>
  </si>
  <si>
    <t>Erstellen Grundlagepläne für Drittzuflüsse</t>
  </si>
  <si>
    <t>Faktenblätter, Vorgehns- und Leistungsbe-schrieb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</si>
</sst>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4" fontId="1" fillId="2" borderId="10" xfId="0" applyNumberFormat="1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1</xdr:row>
      <xdr:rowOff>133349</xdr:rowOff>
    </xdr:from>
    <xdr:to>
      <xdr:col>6</xdr:col>
      <xdr:colOff>266700</xdr:colOff>
      <xdr:row>8</xdr:row>
      <xdr:rowOff>114300</xdr:rowOff>
    </xdr:to>
    <xdr:sp macro="" textlink="">
      <xdr:nvSpPr>
        <xdr:cNvPr id="2" name="Textfeld 1"/>
        <xdr:cNvSpPr txBox="1"/>
      </xdr:nvSpPr>
      <xdr:spPr>
        <a:xfrm>
          <a:off x="542925" y="295274"/>
          <a:ext cx="4295775" cy="1114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400">
              <a:solidFill>
                <a:srgbClr val="FF0000"/>
              </a:solidFill>
            </a:rPr>
            <a:t>Vorlage A4 Hochformat</a:t>
          </a:r>
        </a:p>
        <a:p>
          <a:pPr algn="ctr"/>
          <a:r>
            <a:rPr lang="de-CH" sz="1400">
              <a:solidFill>
                <a:srgbClr val="FF0000"/>
              </a:solidFill>
            </a:rPr>
            <a:t>Die voreingestellten Kopf- und Fusszeilen sind </a:t>
          </a:r>
          <a:r>
            <a:rPr lang="de-CH" sz="1400" baseline="0">
              <a:solidFill>
                <a:srgbClr val="FF0000"/>
              </a:solidFill>
            </a:rPr>
            <a:t>nur in der Seitenansicht sichtbar!</a:t>
          </a:r>
          <a:endParaRPr lang="de-CH" sz="1400">
            <a:solidFill>
              <a:srgbClr val="FF0000"/>
            </a:solidFill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0866141732283472" right="0.70866141732283472" top="0.86614173228346458" bottom="0.70866141732283472" header="0.39370078740157483" footer="0.31496062992125984"/>
  <pageSetup paperSize="9" orientation="portrait" r:id="rId1"/>
  <headerFooter>
    <oddHeader>&amp;R&amp;G</oddHeader>
    <oddFooter>&amp;L&amp;9&amp;F&amp;R&amp;9Seite &amp;P von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13" zoomScaleNormal="100" workbookViewId="0">
      <selection activeCell="E38" sqref="E38"/>
    </sheetView>
  </sheetViews>
  <sheetFormatPr baseColWidth="10" defaultRowHeight="12.75" x14ac:dyDescent="0.2"/>
  <cols>
    <col min="1" max="1" width="6" style="2" customWidth="1"/>
    <col min="2" max="2" width="13.7109375" style="2" bestFit="1" customWidth="1"/>
    <col min="3" max="3" width="9.5703125" style="2" customWidth="1"/>
    <col min="4" max="14" width="15" style="2" customWidth="1"/>
    <col min="15" max="16384" width="11.42578125" style="2"/>
  </cols>
  <sheetData>
    <row r="1" spans="1:14" ht="24.75" customHeight="1" x14ac:dyDescent="0.2">
      <c r="A1" s="5" t="s">
        <v>40</v>
      </c>
    </row>
    <row r="2" spans="1:14" s="1" customFormat="1" ht="77.25" customHeight="1" x14ac:dyDescent="0.2">
      <c r="A2" s="12" t="s">
        <v>23</v>
      </c>
      <c r="B2" s="12" t="s">
        <v>24</v>
      </c>
      <c r="C2" s="12" t="s">
        <v>25</v>
      </c>
      <c r="D2" s="13" t="s">
        <v>2</v>
      </c>
      <c r="E2" s="13" t="s">
        <v>10</v>
      </c>
      <c r="F2" s="13" t="s">
        <v>8</v>
      </c>
      <c r="G2" s="13" t="s">
        <v>47</v>
      </c>
      <c r="H2" s="13" t="s">
        <v>16</v>
      </c>
      <c r="I2" s="13" t="s">
        <v>19</v>
      </c>
      <c r="J2" s="13" t="s">
        <v>39</v>
      </c>
      <c r="K2" s="13" t="s">
        <v>17</v>
      </c>
      <c r="L2" s="13" t="s">
        <v>21</v>
      </c>
      <c r="M2" s="13" t="s">
        <v>22</v>
      </c>
      <c r="N2" s="13" t="s">
        <v>48</v>
      </c>
    </row>
    <row r="3" spans="1:14" ht="15" customHeight="1" x14ac:dyDescent="0.2">
      <c r="A3" s="6" t="s">
        <v>0</v>
      </c>
      <c r="B3" s="9" t="s">
        <v>12</v>
      </c>
      <c r="C3" s="15" t="s">
        <v>29</v>
      </c>
      <c r="D3" s="9">
        <v>2</v>
      </c>
      <c r="E3" s="9"/>
      <c r="F3" s="9"/>
      <c r="G3" s="9"/>
      <c r="H3" s="9"/>
      <c r="I3" s="9">
        <v>36.25</v>
      </c>
      <c r="J3" s="9"/>
      <c r="K3" s="9"/>
      <c r="L3" s="9"/>
      <c r="M3" s="9"/>
      <c r="N3" s="9"/>
    </row>
    <row r="4" spans="1:14" ht="15" customHeight="1" x14ac:dyDescent="0.2">
      <c r="A4" s="8"/>
      <c r="B4" s="9" t="s">
        <v>7</v>
      </c>
      <c r="C4" s="15" t="s">
        <v>29</v>
      </c>
      <c r="D4" s="9">
        <v>2</v>
      </c>
      <c r="E4" s="9">
        <v>5</v>
      </c>
      <c r="F4" s="9">
        <v>8.25</v>
      </c>
      <c r="G4" s="9"/>
      <c r="H4" s="9"/>
      <c r="I4" s="9"/>
      <c r="J4" s="9"/>
      <c r="K4" s="9"/>
      <c r="L4" s="9"/>
      <c r="M4" s="9"/>
      <c r="N4" s="9"/>
    </row>
    <row r="5" spans="1:14" ht="15" customHeight="1" x14ac:dyDescent="0.2">
      <c r="A5" s="8"/>
      <c r="B5" s="9" t="s">
        <v>9</v>
      </c>
      <c r="C5" s="15" t="s">
        <v>29</v>
      </c>
      <c r="D5" s="9"/>
      <c r="E5" s="9">
        <v>16.75</v>
      </c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 x14ac:dyDescent="0.2">
      <c r="A6" s="8"/>
      <c r="B6" s="9" t="s">
        <v>11</v>
      </c>
      <c r="C6" s="15" t="s">
        <v>26</v>
      </c>
      <c r="D6" s="9"/>
      <c r="E6" s="9"/>
      <c r="F6" s="9">
        <v>92.75</v>
      </c>
      <c r="G6" s="9"/>
      <c r="H6" s="9"/>
      <c r="I6" s="9"/>
      <c r="J6" s="9"/>
      <c r="K6" s="9"/>
      <c r="L6" s="9"/>
      <c r="M6" s="9"/>
      <c r="N6" s="9"/>
    </row>
    <row r="7" spans="1:14" ht="15" customHeight="1" x14ac:dyDescent="0.2">
      <c r="A7" s="8"/>
      <c r="B7" s="9" t="s">
        <v>6</v>
      </c>
      <c r="C7" s="15" t="s">
        <v>26</v>
      </c>
      <c r="D7" s="9"/>
      <c r="E7" s="9">
        <v>63</v>
      </c>
      <c r="F7" s="9"/>
      <c r="G7" s="9"/>
      <c r="H7" s="9"/>
      <c r="I7" s="9"/>
      <c r="J7" s="9"/>
      <c r="K7" s="9"/>
      <c r="L7" s="9"/>
      <c r="M7" s="9"/>
      <c r="N7" s="9"/>
    </row>
    <row r="8" spans="1:14" ht="15" customHeight="1" x14ac:dyDescent="0.2">
      <c r="A8" s="10"/>
      <c r="B8" s="11" t="s">
        <v>13</v>
      </c>
      <c r="C8" s="16" t="s">
        <v>28</v>
      </c>
      <c r="D8" s="11"/>
      <c r="E8" s="11">
        <v>109</v>
      </c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">
      <c r="A9" s="8"/>
      <c r="B9" s="8"/>
      <c r="C9" s="1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5" customHeight="1" x14ac:dyDescent="0.2">
      <c r="A10" s="6" t="s">
        <v>5</v>
      </c>
      <c r="B10" s="7" t="s">
        <v>1</v>
      </c>
      <c r="C10" s="14" t="s">
        <v>29</v>
      </c>
      <c r="D10" s="7">
        <v>4</v>
      </c>
      <c r="E10" s="7"/>
      <c r="F10" s="7"/>
      <c r="G10" s="7"/>
      <c r="H10" s="7"/>
      <c r="I10" s="7"/>
      <c r="J10" s="7"/>
      <c r="K10" s="7"/>
      <c r="L10" s="7"/>
      <c r="M10" s="7"/>
      <c r="N10" s="7">
        <v>3</v>
      </c>
    </row>
    <row r="11" spans="1:14" ht="15" customHeight="1" x14ac:dyDescent="0.2">
      <c r="A11" s="8"/>
      <c r="B11" s="9" t="s">
        <v>15</v>
      </c>
      <c r="C11" s="15" t="s">
        <v>29</v>
      </c>
      <c r="D11" s="9">
        <v>11</v>
      </c>
      <c r="E11" s="9"/>
      <c r="F11" s="9"/>
      <c r="G11" s="9">
        <v>1</v>
      </c>
      <c r="H11" s="9">
        <v>22.5</v>
      </c>
      <c r="I11" s="9">
        <v>41.75</v>
      </c>
      <c r="J11" s="9">
        <v>16.75</v>
      </c>
      <c r="K11" s="9">
        <v>12.75</v>
      </c>
      <c r="L11" s="9"/>
      <c r="M11" s="9"/>
      <c r="N11" s="9">
        <v>11.5</v>
      </c>
    </row>
    <row r="12" spans="1:14" ht="15" customHeight="1" x14ac:dyDescent="0.2">
      <c r="A12" s="8"/>
      <c r="B12" s="9" t="s">
        <v>7</v>
      </c>
      <c r="C12" s="15" t="s">
        <v>29</v>
      </c>
      <c r="D12" s="9"/>
      <c r="E12" s="9"/>
      <c r="F12" s="9"/>
      <c r="G12" s="9">
        <v>3.5</v>
      </c>
      <c r="H12" s="9"/>
      <c r="I12" s="9"/>
      <c r="J12" s="9"/>
      <c r="K12" s="9"/>
      <c r="L12" s="9"/>
      <c r="M12" s="9"/>
      <c r="N12" s="9"/>
    </row>
    <row r="13" spans="1:14" ht="15" customHeight="1" x14ac:dyDescent="0.2">
      <c r="A13" s="8"/>
      <c r="B13" s="9" t="s">
        <v>9</v>
      </c>
      <c r="C13" s="15" t="s">
        <v>29</v>
      </c>
      <c r="D13" s="9"/>
      <c r="E13" s="9"/>
      <c r="F13" s="9">
        <v>7</v>
      </c>
      <c r="G13" s="9"/>
      <c r="H13" s="9"/>
      <c r="I13" s="9"/>
      <c r="J13" s="9"/>
      <c r="K13" s="9"/>
      <c r="L13" s="9"/>
      <c r="M13" s="9"/>
      <c r="N13" s="9"/>
    </row>
    <row r="14" spans="1:14" ht="15" customHeight="1" x14ac:dyDescent="0.2">
      <c r="A14" s="8"/>
      <c r="B14" s="9" t="s">
        <v>3</v>
      </c>
      <c r="C14" s="15" t="s">
        <v>30</v>
      </c>
      <c r="D14" s="9"/>
      <c r="E14" s="9"/>
      <c r="F14" s="9">
        <v>31</v>
      </c>
      <c r="G14" s="9"/>
      <c r="H14" s="9"/>
      <c r="I14" s="9"/>
      <c r="J14" s="9"/>
      <c r="K14" s="9"/>
      <c r="L14" s="9"/>
      <c r="M14" s="9"/>
      <c r="N14" s="9"/>
    </row>
    <row r="15" spans="1:14" ht="15" customHeight="1" x14ac:dyDescent="0.2">
      <c r="A15" s="10"/>
      <c r="B15" s="11" t="s">
        <v>4</v>
      </c>
      <c r="C15" s="16" t="s">
        <v>27</v>
      </c>
      <c r="D15" s="11"/>
      <c r="E15" s="11"/>
      <c r="F15" s="11"/>
      <c r="G15" s="11">
        <v>34.5</v>
      </c>
      <c r="H15" s="11"/>
      <c r="I15" s="11"/>
      <c r="J15" s="11"/>
      <c r="K15" s="11"/>
      <c r="L15" s="11"/>
      <c r="M15" s="11"/>
      <c r="N15" s="11"/>
    </row>
    <row r="16" spans="1:14" x14ac:dyDescent="0.2">
      <c r="A16" s="8"/>
      <c r="B16" s="8"/>
      <c r="C16" s="1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5" customHeight="1" x14ac:dyDescent="0.2">
      <c r="A17" s="6" t="s">
        <v>18</v>
      </c>
      <c r="B17" s="7" t="s">
        <v>15</v>
      </c>
      <c r="C17" s="14" t="s">
        <v>29</v>
      </c>
      <c r="D17" s="7">
        <v>8.25</v>
      </c>
      <c r="E17" s="7"/>
      <c r="F17" s="7"/>
      <c r="G17" s="7"/>
      <c r="H17" s="7"/>
      <c r="I17" s="7">
        <v>81.25</v>
      </c>
      <c r="J17" s="7"/>
      <c r="K17" s="7">
        <v>2</v>
      </c>
      <c r="L17" s="7"/>
      <c r="M17" s="7">
        <v>50</v>
      </c>
      <c r="N17" s="7">
        <f>35.5+7.5</f>
        <v>43</v>
      </c>
    </row>
    <row r="18" spans="1:14" ht="15" customHeight="1" x14ac:dyDescent="0.2">
      <c r="A18" s="8"/>
      <c r="B18" s="9" t="s">
        <v>3</v>
      </c>
      <c r="C18" s="15" t="s">
        <v>30</v>
      </c>
      <c r="D18" s="9"/>
      <c r="E18" s="9"/>
      <c r="F18" s="9"/>
      <c r="G18" s="9"/>
      <c r="H18" s="9"/>
      <c r="I18" s="9"/>
      <c r="J18" s="9"/>
      <c r="K18" s="9"/>
      <c r="L18" s="9">
        <v>27</v>
      </c>
      <c r="M18" s="9"/>
      <c r="N18" s="9"/>
    </row>
    <row r="19" spans="1:14" ht="15" customHeight="1" x14ac:dyDescent="0.2">
      <c r="A19" s="10"/>
      <c r="B19" s="11" t="s">
        <v>4</v>
      </c>
      <c r="C19" s="16" t="s">
        <v>27</v>
      </c>
      <c r="D19" s="11"/>
      <c r="E19" s="11"/>
      <c r="F19" s="11"/>
      <c r="G19" s="11"/>
      <c r="H19" s="11"/>
      <c r="I19" s="11"/>
      <c r="J19" s="11"/>
      <c r="K19" s="11"/>
      <c r="L19" s="11">
        <v>20</v>
      </c>
      <c r="M19" s="11"/>
      <c r="N19" s="11"/>
    </row>
    <row r="21" spans="1:14" ht="15" customHeight="1" x14ac:dyDescent="0.2">
      <c r="B21" s="3" t="s">
        <v>20</v>
      </c>
      <c r="C21" s="3"/>
      <c r="D21" s="4">
        <f t="shared" ref="D21:N21" si="0">SUM(D3:D19)</f>
        <v>27.25</v>
      </c>
      <c r="E21" s="4">
        <f t="shared" si="0"/>
        <v>193.75</v>
      </c>
      <c r="F21" s="4">
        <f t="shared" si="0"/>
        <v>139</v>
      </c>
      <c r="G21" s="4">
        <f t="shared" si="0"/>
        <v>39</v>
      </c>
      <c r="H21" s="4">
        <f t="shared" si="0"/>
        <v>22.5</v>
      </c>
      <c r="I21" s="4">
        <f t="shared" si="0"/>
        <v>159.25</v>
      </c>
      <c r="J21" s="4">
        <f t="shared" si="0"/>
        <v>16.75</v>
      </c>
      <c r="K21" s="4">
        <f t="shared" si="0"/>
        <v>14.75</v>
      </c>
      <c r="L21" s="4">
        <f t="shared" si="0"/>
        <v>47</v>
      </c>
      <c r="M21" s="4">
        <f t="shared" si="0"/>
        <v>50</v>
      </c>
      <c r="N21" s="4">
        <f t="shared" si="0"/>
        <v>57.5</v>
      </c>
    </row>
    <row r="23" spans="1:14" x14ac:dyDescent="0.2">
      <c r="C23" s="22" t="s">
        <v>37</v>
      </c>
      <c r="D23" s="22" t="s">
        <v>36</v>
      </c>
      <c r="E23" s="22" t="s">
        <v>37</v>
      </c>
      <c r="F23" s="22" t="s">
        <v>38</v>
      </c>
    </row>
    <row r="24" spans="1:14" x14ac:dyDescent="0.2">
      <c r="B24" s="2" t="s">
        <v>31</v>
      </c>
      <c r="C24" s="18">
        <v>122</v>
      </c>
      <c r="D24" s="19">
        <f>SUM(D4:N4,D5:N5,D3:N3,D10:N10,D12:N12,D13:N13,D11:N11,D17:N17)</f>
        <v>389.5</v>
      </c>
      <c r="E24" s="19">
        <f>C24*D24</f>
        <v>47519</v>
      </c>
    </row>
    <row r="25" spans="1:14" x14ac:dyDescent="0.2">
      <c r="B25" s="2" t="s">
        <v>32</v>
      </c>
      <c r="C25" s="18">
        <v>95</v>
      </c>
      <c r="D25" s="19">
        <f>SUM(D14:N14,D18:N18)</f>
        <v>58</v>
      </c>
      <c r="E25" s="19">
        <f t="shared" ref="E25:E28" si="1">C25*D25</f>
        <v>5510</v>
      </c>
    </row>
    <row r="26" spans="1:14" x14ac:dyDescent="0.2">
      <c r="B26" s="2" t="s">
        <v>33</v>
      </c>
      <c r="C26" s="18">
        <v>86</v>
      </c>
      <c r="D26" s="19">
        <f>SUM(D15:N15,D19:N19)</f>
        <v>54.5</v>
      </c>
      <c r="E26" s="19">
        <f t="shared" si="1"/>
        <v>4687</v>
      </c>
    </row>
    <row r="27" spans="1:14" x14ac:dyDescent="0.2">
      <c r="B27" s="2" t="s">
        <v>34</v>
      </c>
      <c r="C27" s="18">
        <v>50</v>
      </c>
      <c r="D27" s="19">
        <f>SUM(D6:N6,D7:N7)</f>
        <v>155.75</v>
      </c>
      <c r="E27" s="19">
        <f t="shared" si="1"/>
        <v>7787.5</v>
      </c>
    </row>
    <row r="28" spans="1:14" x14ac:dyDescent="0.2">
      <c r="B28" s="2" t="s">
        <v>35</v>
      </c>
      <c r="C28" s="18">
        <v>4</v>
      </c>
      <c r="D28" s="19">
        <f>SUM(D8:N8)</f>
        <v>109</v>
      </c>
      <c r="E28" s="19">
        <f t="shared" si="1"/>
        <v>436</v>
      </c>
    </row>
    <row r="30" spans="1:14" x14ac:dyDescent="0.2">
      <c r="B30" s="20" t="s">
        <v>20</v>
      </c>
      <c r="D30" s="21">
        <f>SUM(D24:D28)</f>
        <v>766.75</v>
      </c>
      <c r="E30" s="21">
        <f>SUM(E24:E28)</f>
        <v>65939.5</v>
      </c>
      <c r="F30" s="18">
        <f>E30/D30</f>
        <v>85.99869579393544</v>
      </c>
    </row>
    <row r="32" spans="1:14" ht="24.75" customHeight="1" x14ac:dyDescent="0.2">
      <c r="A32" s="5" t="s">
        <v>41</v>
      </c>
    </row>
    <row r="33" spans="1:14" s="1" customFormat="1" ht="51" x14ac:dyDescent="0.2">
      <c r="A33" s="12" t="s">
        <v>23</v>
      </c>
      <c r="B33" s="12" t="s">
        <v>24</v>
      </c>
      <c r="C33" s="12" t="s">
        <v>25</v>
      </c>
      <c r="D33" s="13" t="s">
        <v>2</v>
      </c>
      <c r="E33" s="13" t="s">
        <v>43</v>
      </c>
      <c r="F33" s="13" t="s">
        <v>42</v>
      </c>
      <c r="G33" s="13" t="s">
        <v>14</v>
      </c>
      <c r="H33" s="13" t="s">
        <v>46</v>
      </c>
      <c r="I33" s="13" t="s">
        <v>45</v>
      </c>
      <c r="J33" s="13"/>
      <c r="K33" s="13"/>
      <c r="L33" s="13"/>
      <c r="M33" s="13"/>
      <c r="N33" s="13"/>
    </row>
    <row r="34" spans="1:14" ht="15" customHeight="1" x14ac:dyDescent="0.2">
      <c r="A34" s="6" t="s">
        <v>18</v>
      </c>
      <c r="B34" s="7" t="s">
        <v>1</v>
      </c>
      <c r="C34" s="14" t="s">
        <v>29</v>
      </c>
      <c r="D34" s="7">
        <v>5</v>
      </c>
      <c r="E34" s="7"/>
      <c r="F34" s="7"/>
      <c r="G34" s="7"/>
      <c r="H34" s="7"/>
      <c r="I34" s="7">
        <v>5</v>
      </c>
      <c r="J34" s="7"/>
      <c r="K34" s="7"/>
      <c r="L34" s="7"/>
      <c r="M34" s="7"/>
      <c r="N34" s="7"/>
    </row>
    <row r="35" spans="1:14" ht="15" customHeight="1" x14ac:dyDescent="0.2">
      <c r="A35" s="8"/>
      <c r="B35" s="9" t="s">
        <v>15</v>
      </c>
      <c r="C35" s="15" t="s">
        <v>29</v>
      </c>
      <c r="D35" s="9">
        <v>10</v>
      </c>
      <c r="E35" s="9">
        <v>50</v>
      </c>
      <c r="F35" s="9">
        <v>10</v>
      </c>
      <c r="G35" s="9"/>
      <c r="H35" s="9">
        <v>20</v>
      </c>
      <c r="I35" s="9">
        <v>20</v>
      </c>
      <c r="J35" s="9"/>
      <c r="K35" s="9"/>
      <c r="L35" s="9"/>
      <c r="M35" s="9"/>
      <c r="N35" s="9"/>
    </row>
    <row r="36" spans="1:14" ht="15" customHeight="1" x14ac:dyDescent="0.2">
      <c r="A36" s="8"/>
      <c r="B36" s="9" t="s">
        <v>7</v>
      </c>
      <c r="C36" s="15" t="s">
        <v>29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15" customHeight="1" x14ac:dyDescent="0.2">
      <c r="A37" s="8"/>
      <c r="B37" s="9" t="s">
        <v>9</v>
      </c>
      <c r="C37" s="15" t="s">
        <v>29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ht="15" customHeight="1" x14ac:dyDescent="0.2">
      <c r="A38" s="8"/>
      <c r="B38" s="9" t="s">
        <v>3</v>
      </c>
      <c r="C38" s="15" t="s">
        <v>30</v>
      </c>
      <c r="D38" s="9"/>
      <c r="E38" s="9"/>
      <c r="F38" s="9">
        <v>20</v>
      </c>
      <c r="G38" s="9"/>
      <c r="H38" s="9"/>
      <c r="I38" s="9"/>
      <c r="J38" s="9"/>
      <c r="K38" s="9"/>
      <c r="L38" s="9"/>
      <c r="M38" s="9"/>
      <c r="N38" s="9"/>
    </row>
    <row r="39" spans="1:14" ht="15" customHeight="1" x14ac:dyDescent="0.2">
      <c r="A39" s="8"/>
      <c r="B39" s="9" t="s">
        <v>4</v>
      </c>
      <c r="C39" s="15" t="s">
        <v>27</v>
      </c>
      <c r="D39" s="9"/>
      <c r="E39" s="9"/>
      <c r="F39" s="9">
        <v>30</v>
      </c>
      <c r="G39" s="9"/>
      <c r="H39" s="9"/>
      <c r="I39" s="9"/>
      <c r="J39" s="9"/>
      <c r="K39" s="9"/>
      <c r="L39" s="9"/>
      <c r="M39" s="9"/>
      <c r="N39" s="9"/>
    </row>
    <row r="40" spans="1:14" ht="15" customHeight="1" x14ac:dyDescent="0.2">
      <c r="A40" s="8"/>
      <c r="B40" s="9" t="s">
        <v>11</v>
      </c>
      <c r="C40" s="15" t="s">
        <v>26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ht="15" customHeight="1" x14ac:dyDescent="0.2">
      <c r="A41" s="8"/>
      <c r="B41" s="9" t="s">
        <v>6</v>
      </c>
      <c r="C41" s="15" t="s">
        <v>26</v>
      </c>
      <c r="D41" s="9"/>
      <c r="E41" s="9"/>
      <c r="F41" s="9">
        <v>10</v>
      </c>
      <c r="G41" s="9"/>
      <c r="H41" s="9"/>
      <c r="I41" s="9"/>
      <c r="J41" s="9"/>
      <c r="K41" s="9"/>
      <c r="L41" s="9"/>
      <c r="M41" s="9"/>
      <c r="N41" s="9"/>
    </row>
    <row r="42" spans="1:14" ht="15" customHeight="1" x14ac:dyDescent="0.2">
      <c r="A42" s="10"/>
      <c r="B42" s="11" t="s">
        <v>13</v>
      </c>
      <c r="C42" s="16" t="s">
        <v>28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ht="15" customHeight="1" x14ac:dyDescent="0.2"/>
    <row r="44" spans="1:14" ht="15" customHeight="1" x14ac:dyDescent="0.2">
      <c r="B44" s="3" t="s">
        <v>20</v>
      </c>
      <c r="C44" s="3"/>
      <c r="D44" s="4">
        <f>SUM(D34:D42)</f>
        <v>15</v>
      </c>
      <c r="E44" s="4">
        <f t="shared" ref="E44:N44" si="2">SUM(E34:E42)</f>
        <v>50</v>
      </c>
      <c r="F44" s="4">
        <f t="shared" si="2"/>
        <v>70</v>
      </c>
      <c r="G44" s="4">
        <f t="shared" si="2"/>
        <v>0</v>
      </c>
      <c r="H44" s="4">
        <f t="shared" si="2"/>
        <v>20</v>
      </c>
      <c r="I44" s="4">
        <f t="shared" si="2"/>
        <v>25</v>
      </c>
      <c r="J44" s="4">
        <f t="shared" si="2"/>
        <v>0</v>
      </c>
      <c r="K44" s="4">
        <f t="shared" si="2"/>
        <v>0</v>
      </c>
      <c r="L44" s="4">
        <f t="shared" si="2"/>
        <v>0</v>
      </c>
      <c r="M44" s="4">
        <f t="shared" si="2"/>
        <v>0</v>
      </c>
      <c r="N44" s="4">
        <f t="shared" si="2"/>
        <v>0</v>
      </c>
    </row>
    <row r="46" spans="1:14" x14ac:dyDescent="0.2">
      <c r="C46" s="22" t="s">
        <v>37</v>
      </c>
      <c r="D46" s="22" t="s">
        <v>36</v>
      </c>
      <c r="E46" s="22" t="s">
        <v>37</v>
      </c>
      <c r="F46" s="22" t="s">
        <v>38</v>
      </c>
    </row>
    <row r="47" spans="1:14" x14ac:dyDescent="0.2">
      <c r="B47" s="2" t="s">
        <v>31</v>
      </c>
      <c r="C47" s="18">
        <v>122</v>
      </c>
      <c r="D47" s="19">
        <f>SUM(D34:N34,D35:N35,D36:N36,D37:N37)</f>
        <v>120</v>
      </c>
      <c r="E47" s="19">
        <f>C47*D47</f>
        <v>14640</v>
      </c>
    </row>
    <row r="48" spans="1:14" x14ac:dyDescent="0.2">
      <c r="B48" s="2" t="s">
        <v>32</v>
      </c>
      <c r="C48" s="18">
        <v>95</v>
      </c>
      <c r="D48" s="19">
        <f>SUM(D38:N38)</f>
        <v>20</v>
      </c>
      <c r="E48" s="19">
        <f t="shared" ref="E48:E51" si="3">C48*D48</f>
        <v>1900</v>
      </c>
    </row>
    <row r="49" spans="2:6" x14ac:dyDescent="0.2">
      <c r="B49" s="2" t="s">
        <v>33</v>
      </c>
      <c r="C49" s="18">
        <v>96</v>
      </c>
      <c r="D49" s="19">
        <f>SUM(D39:N39)</f>
        <v>30</v>
      </c>
      <c r="E49" s="19">
        <f t="shared" si="3"/>
        <v>2880</v>
      </c>
    </row>
    <row r="50" spans="2:6" x14ac:dyDescent="0.2">
      <c r="B50" s="2" t="s">
        <v>34</v>
      </c>
      <c r="C50" s="18">
        <v>50</v>
      </c>
      <c r="D50" s="19">
        <f>SUM(D40:N40,D41:N41)</f>
        <v>10</v>
      </c>
      <c r="E50" s="19">
        <f t="shared" si="3"/>
        <v>500</v>
      </c>
    </row>
    <row r="51" spans="2:6" x14ac:dyDescent="0.2">
      <c r="B51" s="2" t="s">
        <v>35</v>
      </c>
      <c r="C51" s="18">
        <v>4</v>
      </c>
      <c r="D51" s="19">
        <f>SUM(D42:N42)</f>
        <v>0</v>
      </c>
      <c r="E51" s="19">
        <f t="shared" si="3"/>
        <v>0</v>
      </c>
    </row>
    <row r="53" spans="2:6" x14ac:dyDescent="0.2">
      <c r="B53" s="20" t="s">
        <v>20</v>
      </c>
      <c r="D53" s="21">
        <f>SUM(D47:D51)</f>
        <v>180</v>
      </c>
      <c r="E53" s="21">
        <f>SUM(E47:E51)</f>
        <v>19920</v>
      </c>
      <c r="F53" s="18">
        <f>E53/D53</f>
        <v>110.66666666666667</v>
      </c>
    </row>
    <row r="56" spans="2:6" x14ac:dyDescent="0.2">
      <c r="B56" s="23" t="s">
        <v>44</v>
      </c>
      <c r="C56" s="24"/>
      <c r="D56" s="24"/>
      <c r="E56" s="25">
        <f>E30+E53</f>
        <v>85859.5</v>
      </c>
    </row>
  </sheetData>
  <pageMargins left="0.70866141732283472" right="0.70866141732283472" top="0.86614173228346458" bottom="0.70866141732283472" header="0.39370078740157483" footer="0.31496062992125984"/>
  <pageSetup paperSize="8" orientation="landscape" r:id="rId1"/>
  <headerFooter>
    <oddHeader>&amp;L&amp;"Arial,Fett"&amp;11N03, 090069, EP Rheinfelden-Frick&amp;R&amp;"Arial,Fett"&amp;11IG EP RF-BB</oddHeader>
    <oddFooter>&amp;L&amp;8Verfasser: Firma, Ort
&amp;F&amp;R&amp;8Seite &amp;P von &amp;N</oddFooter>
  </headerFooter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A4-Hochformat</dc:title>
  <dc:creator>Spieler Daniel</dc:creator>
  <dc:description>2014-01</dc:description>
  <cp:lastModifiedBy>Spieler Daniel</cp:lastModifiedBy>
  <cp:lastPrinted>2021-09-23T15:55:32Z</cp:lastPrinted>
  <dcterms:created xsi:type="dcterms:W3CDTF">2012-05-22T14:59:05Z</dcterms:created>
  <dcterms:modified xsi:type="dcterms:W3CDTF">2021-09-24T09:58:17Z</dcterms:modified>
</cp:coreProperties>
</file>