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2_Nachträge\NO xx SABA Mumpf\"/>
    </mc:Choice>
  </mc:AlternateContent>
  <bookViews>
    <workbookView xWindow="28680" yWindow="-120" windowWidth="29040" windowHeight="16440" activeTab="2"/>
  </bookViews>
  <sheets>
    <sheet name="Tabelle1" sheetId="1" r:id="rId1"/>
    <sheet name="Tabelle2" sheetId="6" r:id="rId2"/>
    <sheet name="Gesamtzusammenstellung" sheetId="7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7" l="1"/>
  <c r="B31" i="7"/>
  <c r="B33" i="7" s="1"/>
  <c r="C20" i="7"/>
  <c r="D6" i="7"/>
  <c r="C15" i="7" s="1"/>
  <c r="D7" i="7"/>
  <c r="E7" i="7" s="1"/>
  <c r="D9" i="7"/>
  <c r="C17" i="7" s="1"/>
  <c r="E4" i="7"/>
  <c r="E5" i="7"/>
  <c r="E8" i="7"/>
  <c r="E10" i="7"/>
  <c r="E9" i="7" l="1"/>
  <c r="E6" i="7"/>
  <c r="C16" i="7"/>
  <c r="C70" i="6" l="1"/>
  <c r="C76" i="6"/>
  <c r="D74" i="6"/>
  <c r="D73" i="6"/>
  <c r="D72" i="6"/>
  <c r="D71" i="6"/>
  <c r="D70" i="6"/>
  <c r="D69" i="6"/>
  <c r="D68" i="6"/>
  <c r="C65" i="6"/>
  <c r="C57" i="6"/>
  <c r="D55" i="6"/>
  <c r="D54" i="6"/>
  <c r="D53" i="6"/>
  <c r="D52" i="6"/>
  <c r="D51" i="6"/>
  <c r="D50" i="6"/>
  <c r="D49" i="6"/>
  <c r="C46" i="6"/>
  <c r="C39" i="6"/>
  <c r="D37" i="6"/>
  <c r="D36" i="6"/>
  <c r="D35" i="6"/>
  <c r="D34" i="6"/>
  <c r="D33" i="6"/>
  <c r="D32" i="6"/>
  <c r="D31" i="6"/>
  <c r="C28" i="6"/>
  <c r="D12" i="7"/>
  <c r="C23" i="7"/>
  <c r="D21" i="7"/>
  <c r="D20" i="7"/>
  <c r="D19" i="7"/>
  <c r="D18" i="7"/>
  <c r="D17" i="7"/>
  <c r="D16" i="7"/>
  <c r="D15" i="7"/>
  <c r="E12" i="7"/>
  <c r="C9" i="6"/>
  <c r="D76" i="6" l="1"/>
  <c r="D57" i="6"/>
  <c r="D39" i="6"/>
  <c r="D23" i="7"/>
  <c r="D15" i="6"/>
  <c r="D17" i="6" l="1"/>
  <c r="D18" i="6" l="1"/>
  <c r="D16" i="6"/>
  <c r="D14" i="6"/>
  <c r="D13" i="6"/>
  <c r="C20" i="6" l="1"/>
  <c r="C78" i="6" s="1"/>
  <c r="D12" i="6"/>
  <c r="D20" i="6" s="1"/>
  <c r="D78" i="6" s="1"/>
</calcChain>
</file>

<file path=xl/sharedStrings.xml><?xml version="1.0" encoding="utf-8"?>
<sst xmlns="http://schemas.openxmlformats.org/spreadsheetml/2006/main" count="136" uniqueCount="36">
  <si>
    <t>C. Fuchs</t>
  </si>
  <si>
    <t>D. Spieler</t>
  </si>
  <si>
    <t>M. Wagner</t>
  </si>
  <si>
    <t>Total</t>
  </si>
  <si>
    <t>Mitarbeiter</t>
  </si>
  <si>
    <t>Hon.-Kat.</t>
  </si>
  <si>
    <t>D</t>
  </si>
  <si>
    <t>B</t>
  </si>
  <si>
    <t>C</t>
  </si>
  <si>
    <t>Hon.-Kat B</t>
  </si>
  <si>
    <t>Hon.-Kat C</t>
  </si>
  <si>
    <t>Hon.-Kat D</t>
  </si>
  <si>
    <t>Hon.-Kat F</t>
  </si>
  <si>
    <t>Hon.-Kat 1/2G</t>
  </si>
  <si>
    <t>Std.</t>
  </si>
  <si>
    <t>CHF</t>
  </si>
  <si>
    <t>Gesamttotal</t>
  </si>
  <si>
    <t>Hon.-Kat 3/4G</t>
  </si>
  <si>
    <t>Aufwand SABA Mumpf</t>
  </si>
  <si>
    <t>Aufwand AeBo SABA Mumpf</t>
  </si>
  <si>
    <t>Hon.-Kat E</t>
  </si>
  <si>
    <t>D. Martin</t>
  </si>
  <si>
    <t>C. Hardmeyer</t>
  </si>
  <si>
    <t>3/4 G</t>
  </si>
  <si>
    <t>Ansatz</t>
  </si>
  <si>
    <t>Betrag</t>
  </si>
  <si>
    <t>PL</t>
  </si>
  <si>
    <t>PL Stv.</t>
  </si>
  <si>
    <t>ING</t>
  </si>
  <si>
    <t>Z/K</t>
  </si>
  <si>
    <t>Z/K Lehrling</t>
  </si>
  <si>
    <t>Aufwand J+S SABA Mumpf</t>
  </si>
  <si>
    <t>PL Stv</t>
  </si>
  <si>
    <t>Aufwand Leipert SABA Mumpf</t>
  </si>
  <si>
    <t>Aufwand Holinger SABA Mumpf</t>
  </si>
  <si>
    <t>M. Mendoza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</si>
</sst>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1" xfId="0" applyFill="1" applyBorder="1" applyAlignment="1">
      <alignment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4" fontId="1" fillId="2" borderId="6" xfId="0" applyNumberFormat="1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7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" fontId="1" fillId="0" borderId="0" xfId="0" applyNumberFormat="1" applyFont="1" applyFill="1" applyAlignment="1">
      <alignment vertical="center"/>
    </xf>
    <xf numFmtId="4" fontId="0" fillId="0" borderId="3" xfId="0" applyNumberFormat="1" applyBorder="1" applyAlignment="1">
      <alignment vertical="center"/>
    </xf>
    <xf numFmtId="4" fontId="0" fillId="0" borderId="4" xfId="0" applyNumberForma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4" fontId="0" fillId="2" borderId="5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542925</xdr:colOff>
      <xdr:row>1</xdr:row>
      <xdr:rowOff>133349</xdr:rowOff>
    </xdr:from>
    <xdr:to>
      <xdr:col>6</xdr:col>
      <xdr:colOff>266700</xdr:colOff>
      <xdr:row>8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42925" y="295274"/>
          <a:ext cx="4295775" cy="11144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400">
              <a:solidFill>
                <a:srgbClr val="FF0000"/>
              </a:solidFill>
            </a:rPr>
            <a:t>Vorlage A4 Hochformat</a:t>
          </a:r>
        </a:p>
        <a:p>
          <a:pPr algn="ctr"/>
          <a:r>
            <a:rPr lang="de-CH" sz="1400">
              <a:solidFill>
                <a:srgbClr val="FF0000"/>
              </a:solidFill>
            </a:rPr>
            <a:t>Die voreingestellten Kopf- und Fusszeilen sind </a:t>
          </a:r>
          <a:r>
            <a:rPr lang="de-CH" sz="1400" baseline="0">
              <a:solidFill>
                <a:srgbClr val="FF0000"/>
              </a:solidFill>
            </a:rPr>
            <a:t>nur in der Seitenansicht sichtbar!</a:t>
          </a:r>
          <a:endParaRPr lang="de-CH" sz="1400">
            <a:solidFill>
              <a:srgbClr val="FF0000"/>
            </a:solidFill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0866141732283472" right="0.70866141732283472" top="0.86614173228346458" bottom="0.70866141732283472" header="0.39370078740157483" footer="0.31496062992125984"/>
  <pageSetup paperSize="9" orientation="portrait" r:id="rId1"/>
  <headerFooter>
    <oddHeader>&amp;R&amp;G</oddHeader>
    <oddFooter>&amp;L&amp;9&amp;F&amp;R&amp;9Seite &amp;P von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8"/>
  <sheetViews>
    <sheetView zoomScaleNormal="100" workbookViewId="0">
      <selection activeCell="E8" sqref="E7:E8"/>
    </sheetView>
  </sheetViews>
  <sheetFormatPr baseColWidth="10" defaultRowHeight="12.75" x14ac:dyDescent="0.2"/>
  <cols>
    <col min="1" max="1" width="13.7109375" style="2" bestFit="1" customWidth="1"/>
    <col min="2" max="2" width="14.85546875" style="2" customWidth="1"/>
    <col min="3" max="5" width="15" style="2" customWidth="1"/>
    <col min="6" max="16384" width="11.42578125" style="2"/>
  </cols>
  <sheetData>
    <row r="1" spans="1:5" ht="24.75" customHeight="1" x14ac:dyDescent="0.2">
      <c r="A1" s="5" t="s">
        <v>19</v>
      </c>
    </row>
    <row r="2" spans="1:5" s="1" customFormat="1" x14ac:dyDescent="0.2">
      <c r="A2" s="8" t="s">
        <v>4</v>
      </c>
      <c r="B2" s="8" t="s">
        <v>5</v>
      </c>
      <c r="C2" s="24" t="s">
        <v>14</v>
      </c>
      <c r="D2" s="21"/>
      <c r="E2" s="22"/>
    </row>
    <row r="3" spans="1:5" ht="15" customHeight="1" x14ac:dyDescent="0.2">
      <c r="A3" s="6" t="s">
        <v>26</v>
      </c>
      <c r="B3" s="9" t="s">
        <v>7</v>
      </c>
      <c r="C3" s="6">
        <v>90</v>
      </c>
      <c r="D3" s="17" t="s">
        <v>0</v>
      </c>
      <c r="E3" s="18"/>
    </row>
    <row r="4" spans="1:5" ht="15" customHeight="1" x14ac:dyDescent="0.2">
      <c r="A4" s="7" t="s">
        <v>28</v>
      </c>
      <c r="B4" s="10" t="s">
        <v>7</v>
      </c>
      <c r="C4" s="7">
        <v>80</v>
      </c>
      <c r="D4" s="17" t="s">
        <v>1</v>
      </c>
      <c r="E4" s="18"/>
    </row>
    <row r="5" spans="1:5" ht="15" customHeight="1" x14ac:dyDescent="0.2">
      <c r="A5" s="7" t="s">
        <v>28</v>
      </c>
      <c r="B5" s="10" t="s">
        <v>8</v>
      </c>
      <c r="C5" s="7">
        <v>160</v>
      </c>
      <c r="D5" s="17" t="s">
        <v>21</v>
      </c>
      <c r="E5" s="18"/>
    </row>
    <row r="6" spans="1:5" ht="15" customHeight="1" x14ac:dyDescent="0.2">
      <c r="A6" s="7" t="s">
        <v>28</v>
      </c>
      <c r="B6" s="10" t="s">
        <v>8</v>
      </c>
      <c r="C6" s="7">
        <v>160</v>
      </c>
      <c r="D6" s="17" t="s">
        <v>35</v>
      </c>
      <c r="E6" s="18"/>
    </row>
    <row r="7" spans="1:5" ht="15" customHeight="1" x14ac:dyDescent="0.2">
      <c r="A7" s="7" t="s">
        <v>29</v>
      </c>
      <c r="B7" s="10" t="s">
        <v>6</v>
      </c>
      <c r="C7" s="7">
        <v>375</v>
      </c>
      <c r="D7" s="17" t="s">
        <v>22</v>
      </c>
      <c r="E7" s="18"/>
    </row>
    <row r="8" spans="1:5" ht="15" customHeight="1" x14ac:dyDescent="0.2">
      <c r="A8" s="7" t="s">
        <v>29</v>
      </c>
      <c r="B8" s="10" t="s">
        <v>23</v>
      </c>
      <c r="C8" s="7">
        <v>375</v>
      </c>
      <c r="D8" s="17" t="s">
        <v>2</v>
      </c>
      <c r="E8" s="18"/>
    </row>
    <row r="9" spans="1:5" ht="15" customHeight="1" x14ac:dyDescent="0.2">
      <c r="A9" s="3" t="s">
        <v>3</v>
      </c>
      <c r="B9" s="3"/>
      <c r="C9" s="4">
        <f>SUM(C3:C8)</f>
        <v>1240</v>
      </c>
      <c r="D9" s="19"/>
      <c r="E9" s="20"/>
    </row>
    <row r="11" spans="1:5" x14ac:dyDescent="0.2">
      <c r="B11" s="13" t="s">
        <v>15</v>
      </c>
      <c r="C11" s="13" t="s">
        <v>14</v>
      </c>
      <c r="D11" s="13" t="s">
        <v>15</v>
      </c>
      <c r="E11" s="13"/>
    </row>
    <row r="12" spans="1:5" x14ac:dyDescent="0.2">
      <c r="A12" s="2" t="s">
        <v>9</v>
      </c>
      <c r="B12" s="11">
        <v>122</v>
      </c>
      <c r="C12" s="12">
        <v>170</v>
      </c>
      <c r="D12" s="12">
        <f>B12*C12</f>
        <v>20740</v>
      </c>
    </row>
    <row r="13" spans="1:5" x14ac:dyDescent="0.2">
      <c r="A13" s="2" t="s">
        <v>10</v>
      </c>
      <c r="B13" s="11">
        <v>95</v>
      </c>
      <c r="C13" s="12">
        <v>320</v>
      </c>
      <c r="D13" s="12">
        <f t="shared" ref="D13:D18" si="0">B13*C13</f>
        <v>30400</v>
      </c>
    </row>
    <row r="14" spans="1:5" x14ac:dyDescent="0.2">
      <c r="A14" s="2" t="s">
        <v>11</v>
      </c>
      <c r="B14" s="11">
        <v>86</v>
      </c>
      <c r="C14" s="12">
        <v>375</v>
      </c>
      <c r="D14" s="12">
        <f t="shared" si="0"/>
        <v>32250</v>
      </c>
    </row>
    <row r="15" spans="1:5" x14ac:dyDescent="0.2">
      <c r="A15" s="2" t="s">
        <v>20</v>
      </c>
      <c r="B15" s="11">
        <v>62</v>
      </c>
      <c r="C15" s="12"/>
      <c r="D15" s="12">
        <f t="shared" ref="D15" si="1">B15*C15</f>
        <v>0</v>
      </c>
    </row>
    <row r="16" spans="1:5" x14ac:dyDescent="0.2">
      <c r="A16" s="2" t="s">
        <v>12</v>
      </c>
      <c r="B16" s="11">
        <v>50</v>
      </c>
      <c r="C16" s="12"/>
      <c r="D16" s="12">
        <f t="shared" si="0"/>
        <v>0</v>
      </c>
    </row>
    <row r="17" spans="1:5" x14ac:dyDescent="0.2">
      <c r="A17" s="2" t="s">
        <v>17</v>
      </c>
      <c r="B17" s="11">
        <v>6</v>
      </c>
      <c r="C17" s="12">
        <v>375</v>
      </c>
      <c r="D17" s="12">
        <f t="shared" ref="D17" si="2">B17*C17</f>
        <v>2250</v>
      </c>
    </row>
    <row r="18" spans="1:5" x14ac:dyDescent="0.2">
      <c r="A18" s="2" t="s">
        <v>13</v>
      </c>
      <c r="B18" s="11">
        <v>4</v>
      </c>
      <c r="C18" s="12"/>
      <c r="D18" s="12">
        <f t="shared" si="0"/>
        <v>0</v>
      </c>
    </row>
    <row r="20" spans="1:5" x14ac:dyDescent="0.2">
      <c r="A20" s="25" t="s">
        <v>3</v>
      </c>
      <c r="B20" s="26"/>
      <c r="C20" s="27">
        <f>SUM(C12:C18)</f>
        <v>1240</v>
      </c>
      <c r="D20" s="27">
        <f>SUM(D12:D18)</f>
        <v>85640</v>
      </c>
      <c r="E20" s="11"/>
    </row>
    <row r="23" spans="1:5" ht="24.75" customHeight="1" x14ac:dyDescent="0.2">
      <c r="A23" s="5" t="s">
        <v>31</v>
      </c>
    </row>
    <row r="24" spans="1:5" s="1" customFormat="1" x14ac:dyDescent="0.2">
      <c r="A24" s="8" t="s">
        <v>4</v>
      </c>
      <c r="B24" s="8" t="s">
        <v>5</v>
      </c>
      <c r="C24" s="24" t="s">
        <v>14</v>
      </c>
      <c r="D24" s="21"/>
      <c r="E24" s="22"/>
    </row>
    <row r="25" spans="1:5" ht="15" customHeight="1" x14ac:dyDescent="0.2">
      <c r="A25" s="6" t="s">
        <v>32</v>
      </c>
      <c r="B25" s="9" t="s">
        <v>8</v>
      </c>
      <c r="C25" s="6">
        <v>30</v>
      </c>
      <c r="D25" s="17"/>
      <c r="E25" s="18"/>
    </row>
    <row r="26" spans="1:5" ht="15" customHeight="1" x14ac:dyDescent="0.2">
      <c r="A26" s="7" t="s">
        <v>28</v>
      </c>
      <c r="B26" s="10" t="s">
        <v>8</v>
      </c>
      <c r="C26" s="7">
        <v>15</v>
      </c>
      <c r="D26" s="17"/>
      <c r="E26" s="18"/>
    </row>
    <row r="27" spans="1:5" ht="15" customHeight="1" x14ac:dyDescent="0.2">
      <c r="A27" s="7" t="s">
        <v>29</v>
      </c>
      <c r="B27" s="10" t="s">
        <v>6</v>
      </c>
      <c r="C27" s="7">
        <v>15</v>
      </c>
      <c r="D27" s="17"/>
      <c r="E27" s="18"/>
    </row>
    <row r="28" spans="1:5" ht="15" customHeight="1" x14ac:dyDescent="0.2">
      <c r="A28" s="3" t="s">
        <v>3</v>
      </c>
      <c r="B28" s="3"/>
      <c r="C28" s="4">
        <f>SUM(C25:C27)</f>
        <v>60</v>
      </c>
      <c r="D28" s="19"/>
      <c r="E28" s="20"/>
    </row>
    <row r="30" spans="1:5" x14ac:dyDescent="0.2">
      <c r="B30" s="13" t="s">
        <v>15</v>
      </c>
      <c r="C30" s="13" t="s">
        <v>14</v>
      </c>
      <c r="D30" s="13" t="s">
        <v>15</v>
      </c>
      <c r="E30" s="13"/>
    </row>
    <row r="31" spans="1:5" x14ac:dyDescent="0.2">
      <c r="A31" s="2" t="s">
        <v>9</v>
      </c>
      <c r="B31" s="11">
        <v>122</v>
      </c>
      <c r="C31" s="12"/>
      <c r="D31" s="12">
        <f>B31*C31</f>
        <v>0</v>
      </c>
    </row>
    <row r="32" spans="1:5" x14ac:dyDescent="0.2">
      <c r="A32" s="2" t="s">
        <v>10</v>
      </c>
      <c r="B32" s="11">
        <v>95</v>
      </c>
      <c r="C32" s="12">
        <v>45</v>
      </c>
      <c r="D32" s="12">
        <f t="shared" ref="D32:D37" si="3">B32*C32</f>
        <v>4275</v>
      </c>
    </row>
    <row r="33" spans="1:5" x14ac:dyDescent="0.2">
      <c r="A33" s="2" t="s">
        <v>11</v>
      </c>
      <c r="B33" s="11">
        <v>86</v>
      </c>
      <c r="C33" s="12">
        <v>15</v>
      </c>
      <c r="D33" s="12">
        <f t="shared" si="3"/>
        <v>1290</v>
      </c>
    </row>
    <row r="34" spans="1:5" x14ac:dyDescent="0.2">
      <c r="A34" s="2" t="s">
        <v>20</v>
      </c>
      <c r="B34" s="11">
        <v>62</v>
      </c>
      <c r="C34" s="12"/>
      <c r="D34" s="12">
        <f t="shared" si="3"/>
        <v>0</v>
      </c>
    </row>
    <row r="35" spans="1:5" x14ac:dyDescent="0.2">
      <c r="A35" s="2" t="s">
        <v>12</v>
      </c>
      <c r="B35" s="11">
        <v>50</v>
      </c>
      <c r="C35" s="12"/>
      <c r="D35" s="12">
        <f t="shared" si="3"/>
        <v>0</v>
      </c>
    </row>
    <row r="36" spans="1:5" x14ac:dyDescent="0.2">
      <c r="A36" s="2" t="s">
        <v>17</v>
      </c>
      <c r="B36" s="11">
        <v>6</v>
      </c>
      <c r="C36" s="12"/>
      <c r="D36" s="12">
        <f t="shared" si="3"/>
        <v>0</v>
      </c>
    </row>
    <row r="37" spans="1:5" x14ac:dyDescent="0.2">
      <c r="A37" s="2" t="s">
        <v>13</v>
      </c>
      <c r="B37" s="11">
        <v>4</v>
      </c>
      <c r="C37" s="12"/>
      <c r="D37" s="12">
        <f t="shared" si="3"/>
        <v>0</v>
      </c>
    </row>
    <row r="39" spans="1:5" x14ac:dyDescent="0.2">
      <c r="A39" s="25" t="s">
        <v>3</v>
      </c>
      <c r="B39" s="26"/>
      <c r="C39" s="27">
        <f>SUM(C31:C37)</f>
        <v>60</v>
      </c>
      <c r="D39" s="27">
        <f>SUM(D31:D37)</f>
        <v>5565</v>
      </c>
      <c r="E39" s="11"/>
    </row>
    <row r="42" spans="1:5" ht="24.75" customHeight="1" x14ac:dyDescent="0.2">
      <c r="A42" s="5" t="s">
        <v>33</v>
      </c>
    </row>
    <row r="43" spans="1:5" s="1" customFormat="1" x14ac:dyDescent="0.2">
      <c r="A43" s="8" t="s">
        <v>4</v>
      </c>
      <c r="B43" s="8" t="s">
        <v>5</v>
      </c>
      <c r="C43" s="24" t="s">
        <v>14</v>
      </c>
      <c r="D43" s="21"/>
      <c r="E43" s="22"/>
    </row>
    <row r="44" spans="1:5" ht="15" customHeight="1" x14ac:dyDescent="0.2">
      <c r="A44" s="7" t="s">
        <v>28</v>
      </c>
      <c r="B44" s="10" t="s">
        <v>7</v>
      </c>
      <c r="C44" s="7">
        <v>26</v>
      </c>
      <c r="D44" s="17"/>
      <c r="E44" s="18"/>
    </row>
    <row r="45" spans="1:5" ht="15" customHeight="1" x14ac:dyDescent="0.2">
      <c r="A45" s="7" t="s">
        <v>29</v>
      </c>
      <c r="B45" s="10" t="s">
        <v>6</v>
      </c>
      <c r="C45" s="7">
        <v>15</v>
      </c>
      <c r="D45" s="17"/>
      <c r="E45" s="18"/>
    </row>
    <row r="46" spans="1:5" ht="15" customHeight="1" x14ac:dyDescent="0.2">
      <c r="A46" s="3" t="s">
        <v>3</v>
      </c>
      <c r="B46" s="3"/>
      <c r="C46" s="4">
        <f>SUM(C44:C45)</f>
        <v>41</v>
      </c>
      <c r="D46" s="19"/>
      <c r="E46" s="20"/>
    </row>
    <row r="48" spans="1:5" x14ac:dyDescent="0.2">
      <c r="B48" s="13" t="s">
        <v>15</v>
      </c>
      <c r="C48" s="13" t="s">
        <v>14</v>
      </c>
      <c r="D48" s="13" t="s">
        <v>15</v>
      </c>
      <c r="E48" s="13"/>
    </row>
    <row r="49" spans="1:5" x14ac:dyDescent="0.2">
      <c r="A49" s="2" t="s">
        <v>9</v>
      </c>
      <c r="B49" s="11">
        <v>122</v>
      </c>
      <c r="C49" s="12">
        <v>26</v>
      </c>
      <c r="D49" s="12">
        <f>B49*C49</f>
        <v>3172</v>
      </c>
    </row>
    <row r="50" spans="1:5" x14ac:dyDescent="0.2">
      <c r="A50" s="2" t="s">
        <v>10</v>
      </c>
      <c r="B50" s="11">
        <v>95</v>
      </c>
      <c r="C50" s="12"/>
      <c r="D50" s="12">
        <f t="shared" ref="D50:D55" si="4">B50*C50</f>
        <v>0</v>
      </c>
    </row>
    <row r="51" spans="1:5" x14ac:dyDescent="0.2">
      <c r="A51" s="2" t="s">
        <v>11</v>
      </c>
      <c r="B51" s="11">
        <v>86</v>
      </c>
      <c r="C51" s="12">
        <v>15</v>
      </c>
      <c r="D51" s="12">
        <f t="shared" si="4"/>
        <v>1290</v>
      </c>
    </row>
    <row r="52" spans="1:5" x14ac:dyDescent="0.2">
      <c r="A52" s="2" t="s">
        <v>20</v>
      </c>
      <c r="B52" s="11">
        <v>62</v>
      </c>
      <c r="C52" s="12"/>
      <c r="D52" s="12">
        <f t="shared" si="4"/>
        <v>0</v>
      </c>
    </row>
    <row r="53" spans="1:5" x14ac:dyDescent="0.2">
      <c r="A53" s="2" t="s">
        <v>12</v>
      </c>
      <c r="B53" s="11">
        <v>50</v>
      </c>
      <c r="C53" s="12"/>
      <c r="D53" s="12">
        <f t="shared" si="4"/>
        <v>0</v>
      </c>
    </row>
    <row r="54" spans="1:5" x14ac:dyDescent="0.2">
      <c r="A54" s="2" t="s">
        <v>17</v>
      </c>
      <c r="B54" s="11">
        <v>6</v>
      </c>
      <c r="C54" s="12"/>
      <c r="D54" s="12">
        <f t="shared" si="4"/>
        <v>0</v>
      </c>
    </row>
    <row r="55" spans="1:5" x14ac:dyDescent="0.2">
      <c r="A55" s="2" t="s">
        <v>13</v>
      </c>
      <c r="B55" s="11">
        <v>4</v>
      </c>
      <c r="C55" s="12"/>
      <c r="D55" s="12">
        <f t="shared" si="4"/>
        <v>0</v>
      </c>
    </row>
    <row r="57" spans="1:5" x14ac:dyDescent="0.2">
      <c r="A57" s="25" t="s">
        <v>3</v>
      </c>
      <c r="B57" s="26"/>
      <c r="C57" s="27">
        <f>SUM(C49:C55)</f>
        <v>41</v>
      </c>
      <c r="D57" s="27">
        <f>SUM(D49:D55)</f>
        <v>4462</v>
      </c>
      <c r="E57" s="11"/>
    </row>
    <row r="58" spans="1:5" x14ac:dyDescent="0.2">
      <c r="A58" s="28"/>
      <c r="B58" s="23"/>
      <c r="C58" s="29"/>
      <c r="D58" s="29"/>
      <c r="E58" s="11"/>
    </row>
    <row r="60" spans="1:5" ht="24.75" customHeight="1" x14ac:dyDescent="0.2">
      <c r="A60" s="5" t="s">
        <v>34</v>
      </c>
    </row>
    <row r="61" spans="1:5" s="1" customFormat="1" x14ac:dyDescent="0.2">
      <c r="A61" s="8" t="s">
        <v>4</v>
      </c>
      <c r="B61" s="8" t="s">
        <v>5</v>
      </c>
      <c r="C61" s="24" t="s">
        <v>14</v>
      </c>
      <c r="D61" s="21"/>
      <c r="E61" s="22"/>
    </row>
    <row r="62" spans="1:5" ht="15" customHeight="1" x14ac:dyDescent="0.2">
      <c r="A62" s="7" t="s">
        <v>28</v>
      </c>
      <c r="B62" s="10" t="s">
        <v>7</v>
      </c>
      <c r="C62" s="7">
        <v>165</v>
      </c>
      <c r="D62" s="17"/>
      <c r="E62" s="18"/>
    </row>
    <row r="63" spans="1:5" ht="15" customHeight="1" x14ac:dyDescent="0.2">
      <c r="A63" s="7" t="s">
        <v>28</v>
      </c>
      <c r="B63" s="10" t="s">
        <v>6</v>
      </c>
      <c r="C63" s="7">
        <v>165</v>
      </c>
      <c r="D63" s="17"/>
      <c r="E63" s="18"/>
    </row>
    <row r="64" spans="1:5" ht="15" customHeight="1" x14ac:dyDescent="0.2">
      <c r="A64" s="7" t="s">
        <v>29</v>
      </c>
      <c r="B64" s="10" t="s">
        <v>6</v>
      </c>
      <c r="C64" s="7">
        <v>70</v>
      </c>
      <c r="D64" s="17"/>
      <c r="E64" s="18"/>
    </row>
    <row r="65" spans="1:5" ht="15" customHeight="1" x14ac:dyDescent="0.2">
      <c r="A65" s="3" t="s">
        <v>3</v>
      </c>
      <c r="B65" s="3"/>
      <c r="C65" s="4">
        <f>SUM(C62:C64)</f>
        <v>400</v>
      </c>
      <c r="D65" s="19"/>
      <c r="E65" s="20"/>
    </row>
    <row r="67" spans="1:5" x14ac:dyDescent="0.2">
      <c r="B67" s="13" t="s">
        <v>15</v>
      </c>
      <c r="C67" s="13" t="s">
        <v>14</v>
      </c>
      <c r="D67" s="13" t="s">
        <v>15</v>
      </c>
      <c r="E67" s="13"/>
    </row>
    <row r="68" spans="1:5" x14ac:dyDescent="0.2">
      <c r="A68" s="2" t="s">
        <v>9</v>
      </c>
      <c r="B68" s="11">
        <v>122</v>
      </c>
      <c r="C68" s="12">
        <v>165</v>
      </c>
      <c r="D68" s="12">
        <f>B68*C68</f>
        <v>20130</v>
      </c>
    </row>
    <row r="69" spans="1:5" x14ac:dyDescent="0.2">
      <c r="A69" s="2" t="s">
        <v>10</v>
      </c>
      <c r="B69" s="11">
        <v>95</v>
      </c>
      <c r="C69" s="12"/>
      <c r="D69" s="12">
        <f t="shared" ref="D69:D74" si="5">B69*C69</f>
        <v>0</v>
      </c>
    </row>
    <row r="70" spans="1:5" x14ac:dyDescent="0.2">
      <c r="A70" s="2" t="s">
        <v>11</v>
      </c>
      <c r="B70" s="11">
        <v>86</v>
      </c>
      <c r="C70" s="12">
        <f>165+70</f>
        <v>235</v>
      </c>
      <c r="D70" s="12">
        <f t="shared" si="5"/>
        <v>20210</v>
      </c>
    </row>
    <row r="71" spans="1:5" x14ac:dyDescent="0.2">
      <c r="A71" s="2" t="s">
        <v>20</v>
      </c>
      <c r="B71" s="11">
        <v>62</v>
      </c>
      <c r="C71" s="12"/>
      <c r="D71" s="12">
        <f t="shared" si="5"/>
        <v>0</v>
      </c>
    </row>
    <row r="72" spans="1:5" x14ac:dyDescent="0.2">
      <c r="A72" s="2" t="s">
        <v>12</v>
      </c>
      <c r="B72" s="11">
        <v>50</v>
      </c>
      <c r="C72" s="12"/>
      <c r="D72" s="12">
        <f t="shared" si="5"/>
        <v>0</v>
      </c>
    </row>
    <row r="73" spans="1:5" x14ac:dyDescent="0.2">
      <c r="A73" s="2" t="s">
        <v>17</v>
      </c>
      <c r="B73" s="11">
        <v>6</v>
      </c>
      <c r="C73" s="12"/>
      <c r="D73" s="12">
        <f t="shared" si="5"/>
        <v>0</v>
      </c>
    </row>
    <row r="74" spans="1:5" x14ac:dyDescent="0.2">
      <c r="A74" s="2" t="s">
        <v>13</v>
      </c>
      <c r="B74" s="11">
        <v>4</v>
      </c>
      <c r="C74" s="12"/>
      <c r="D74" s="12">
        <f t="shared" si="5"/>
        <v>0</v>
      </c>
    </row>
    <row r="76" spans="1:5" x14ac:dyDescent="0.2">
      <c r="A76" s="25" t="s">
        <v>3</v>
      </c>
      <c r="B76" s="26"/>
      <c r="C76" s="27">
        <f>SUM(C68:C74)</f>
        <v>400</v>
      </c>
      <c r="D76" s="27">
        <f>SUM(D68:D74)</f>
        <v>40340</v>
      </c>
      <c r="E76" s="11"/>
    </row>
    <row r="78" spans="1:5" x14ac:dyDescent="0.2">
      <c r="A78" s="14" t="s">
        <v>16</v>
      </c>
      <c r="B78" s="15"/>
      <c r="C78" s="33">
        <f>C20+C39+C57+C76</f>
        <v>1741</v>
      </c>
      <c r="D78" s="16">
        <f>D20+D39+D57+D76</f>
        <v>136007</v>
      </c>
    </row>
  </sheetData>
  <pageMargins left="0.70866141732283472" right="0.70866141732283472" top="0.86614173228346458" bottom="0.70866141732283472" header="0.39370078740157483" footer="0.31496062992125984"/>
  <pageSetup paperSize="9" scale="69" orientation="portrait" r:id="rId1"/>
  <headerFooter>
    <oddHeader>&amp;L&amp;"Arial,Fett"&amp;11N03, 090069, EP Rheinfelden-Frick&amp;R&amp;"Arial,Fett"&amp;11IG EP RF-BB</oddHeader>
    <oddFooter>&amp;L&amp;8Verfasser: Firma, Ort
&amp;F&amp;R&amp;8Seite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3"/>
  <sheetViews>
    <sheetView tabSelected="1" zoomScaleNormal="100" workbookViewId="0">
      <selection activeCell="E14" sqref="E14:E24"/>
    </sheetView>
  </sheetViews>
  <sheetFormatPr baseColWidth="10" defaultRowHeight="12.75" x14ac:dyDescent="0.2"/>
  <cols>
    <col min="1" max="1" width="13.7109375" style="2" bestFit="1" customWidth="1"/>
    <col min="2" max="4" width="14.85546875" style="2" customWidth="1"/>
    <col min="5" max="6" width="15" style="2" customWidth="1"/>
    <col min="7" max="16384" width="11.42578125" style="2"/>
  </cols>
  <sheetData>
    <row r="2" spans="1:6" ht="24.75" customHeight="1" x14ac:dyDescent="0.2">
      <c r="A2" s="5" t="s">
        <v>18</v>
      </c>
    </row>
    <row r="3" spans="1:6" s="1" customFormat="1" x14ac:dyDescent="0.2">
      <c r="A3" s="8" t="s">
        <v>4</v>
      </c>
      <c r="B3" s="34" t="s">
        <v>5</v>
      </c>
      <c r="C3" s="34" t="s">
        <v>24</v>
      </c>
      <c r="D3" s="24" t="s">
        <v>14</v>
      </c>
      <c r="E3" s="24" t="s">
        <v>25</v>
      </c>
      <c r="F3" s="21"/>
    </row>
    <row r="4" spans="1:6" ht="15" customHeight="1" x14ac:dyDescent="0.2">
      <c r="A4" s="6" t="s">
        <v>26</v>
      </c>
      <c r="B4" s="9" t="s">
        <v>7</v>
      </c>
      <c r="C4" s="9">
        <v>122</v>
      </c>
      <c r="D4" s="6">
        <v>90</v>
      </c>
      <c r="E4" s="30">
        <f>C4*D4</f>
        <v>10980</v>
      </c>
      <c r="F4" s="17"/>
    </row>
    <row r="5" spans="1:6" ht="15" customHeight="1" x14ac:dyDescent="0.2">
      <c r="A5" s="7" t="s">
        <v>27</v>
      </c>
      <c r="B5" s="10" t="s">
        <v>8</v>
      </c>
      <c r="C5" s="10">
        <v>95</v>
      </c>
      <c r="D5" s="7">
        <v>30</v>
      </c>
      <c r="E5" s="31">
        <f t="shared" ref="E5:E10" si="0">C5*D5</f>
        <v>2850</v>
      </c>
      <c r="F5" s="17"/>
    </row>
    <row r="6" spans="1:6" ht="15" customHeight="1" x14ac:dyDescent="0.2">
      <c r="A6" s="7" t="s">
        <v>28</v>
      </c>
      <c r="B6" s="10" t="s">
        <v>7</v>
      </c>
      <c r="C6" s="10">
        <v>122</v>
      </c>
      <c r="D6" s="7">
        <f>80+26+165</f>
        <v>271</v>
      </c>
      <c r="E6" s="31">
        <f t="shared" si="0"/>
        <v>33062</v>
      </c>
      <c r="F6" s="17"/>
    </row>
    <row r="7" spans="1:6" ht="15" customHeight="1" x14ac:dyDescent="0.2">
      <c r="A7" s="7" t="s">
        <v>28</v>
      </c>
      <c r="B7" s="10" t="s">
        <v>8</v>
      </c>
      <c r="C7" s="10">
        <v>95</v>
      </c>
      <c r="D7" s="7">
        <f>160+160+15</f>
        <v>335</v>
      </c>
      <c r="E7" s="31">
        <f t="shared" si="0"/>
        <v>31825</v>
      </c>
      <c r="F7" s="17"/>
    </row>
    <row r="8" spans="1:6" ht="15" customHeight="1" x14ac:dyDescent="0.2">
      <c r="A8" s="7" t="s">
        <v>28</v>
      </c>
      <c r="B8" s="10" t="s">
        <v>6</v>
      </c>
      <c r="C8" s="10">
        <v>86</v>
      </c>
      <c r="D8" s="7">
        <v>165</v>
      </c>
      <c r="E8" s="31">
        <f t="shared" si="0"/>
        <v>14190</v>
      </c>
      <c r="F8" s="17"/>
    </row>
    <row r="9" spans="1:6" ht="15" customHeight="1" x14ac:dyDescent="0.2">
      <c r="A9" s="7" t="s">
        <v>29</v>
      </c>
      <c r="B9" s="10" t="s">
        <v>6</v>
      </c>
      <c r="C9" s="10">
        <v>86</v>
      </c>
      <c r="D9" s="7">
        <f>375+15+15+70</f>
        <v>475</v>
      </c>
      <c r="E9" s="31">
        <f t="shared" si="0"/>
        <v>40850</v>
      </c>
      <c r="F9" s="17"/>
    </row>
    <row r="10" spans="1:6" ht="15" customHeight="1" x14ac:dyDescent="0.2">
      <c r="A10" s="7" t="s">
        <v>30</v>
      </c>
      <c r="B10" s="10" t="s">
        <v>23</v>
      </c>
      <c r="C10" s="10">
        <v>6</v>
      </c>
      <c r="D10" s="7">
        <v>375</v>
      </c>
      <c r="E10" s="31">
        <f t="shared" si="0"/>
        <v>2250</v>
      </c>
      <c r="F10" s="17"/>
    </row>
    <row r="11" spans="1:6" ht="15" customHeight="1" x14ac:dyDescent="0.2">
      <c r="A11" s="7"/>
      <c r="B11" s="10"/>
      <c r="C11" s="10"/>
      <c r="D11" s="7"/>
      <c r="E11" s="7"/>
      <c r="F11" s="17"/>
    </row>
    <row r="12" spans="1:6" ht="15" customHeight="1" x14ac:dyDescent="0.2">
      <c r="A12" s="3" t="s">
        <v>3</v>
      </c>
      <c r="B12" s="3"/>
      <c r="C12" s="3"/>
      <c r="D12" s="4">
        <f>SUM(D4:D11)</f>
        <v>1741</v>
      </c>
      <c r="E12" s="32">
        <f>SUM(E4:E11)</f>
        <v>136007</v>
      </c>
      <c r="F12" s="19"/>
    </row>
    <row r="14" spans="1:6" x14ac:dyDescent="0.2">
      <c r="B14" s="13" t="s">
        <v>15</v>
      </c>
      <c r="C14" s="13" t="s">
        <v>14</v>
      </c>
      <c r="D14" s="13" t="s">
        <v>15</v>
      </c>
      <c r="E14" s="13"/>
    </row>
    <row r="15" spans="1:6" x14ac:dyDescent="0.2">
      <c r="A15" s="2" t="s">
        <v>9</v>
      </c>
      <c r="B15" s="11">
        <v>122</v>
      </c>
      <c r="C15" s="12">
        <f>D4+D6</f>
        <v>361</v>
      </c>
      <c r="D15" s="12">
        <f>B15*C15</f>
        <v>44042</v>
      </c>
    </row>
    <row r="16" spans="1:6" x14ac:dyDescent="0.2">
      <c r="A16" s="2" t="s">
        <v>10</v>
      </c>
      <c r="B16" s="11">
        <v>95</v>
      </c>
      <c r="C16" s="12">
        <f>D5+D7</f>
        <v>365</v>
      </c>
      <c r="D16" s="12">
        <f>B16*C16</f>
        <v>34675</v>
      </c>
    </row>
    <row r="17" spans="1:5" x14ac:dyDescent="0.2">
      <c r="A17" s="2" t="s">
        <v>11</v>
      </c>
      <c r="B17" s="11">
        <v>86</v>
      </c>
      <c r="C17" s="12">
        <f>D8+D9</f>
        <v>640</v>
      </c>
      <c r="D17" s="12">
        <f>B17*C17</f>
        <v>55040</v>
      </c>
    </row>
    <row r="18" spans="1:5" x14ac:dyDescent="0.2">
      <c r="A18" s="2" t="s">
        <v>20</v>
      </c>
      <c r="B18" s="11">
        <v>62</v>
      </c>
      <c r="C18" s="12"/>
      <c r="D18" s="12">
        <f>B18*C18</f>
        <v>0</v>
      </c>
    </row>
    <row r="19" spans="1:5" x14ac:dyDescent="0.2">
      <c r="A19" s="2" t="s">
        <v>12</v>
      </c>
      <c r="B19" s="11">
        <v>50</v>
      </c>
      <c r="C19" s="12"/>
      <c r="D19" s="12">
        <f>B19*C19</f>
        <v>0</v>
      </c>
    </row>
    <row r="20" spans="1:5" x14ac:dyDescent="0.2">
      <c r="A20" s="2" t="s">
        <v>17</v>
      </c>
      <c r="B20" s="11">
        <v>6</v>
      </c>
      <c r="C20" s="12">
        <f>D10</f>
        <v>375</v>
      </c>
      <c r="D20" s="12">
        <f>B20*C20</f>
        <v>2250</v>
      </c>
    </row>
    <row r="21" spans="1:5" x14ac:dyDescent="0.2">
      <c r="A21" s="2" t="s">
        <v>13</v>
      </c>
      <c r="B21" s="11">
        <v>4</v>
      </c>
      <c r="C21" s="12"/>
      <c r="D21" s="12">
        <f>B21*C21</f>
        <v>0</v>
      </c>
    </row>
    <row r="23" spans="1:5" x14ac:dyDescent="0.2">
      <c r="A23" s="25" t="s">
        <v>3</v>
      </c>
      <c r="B23" s="25"/>
      <c r="C23" s="27">
        <f>SUM(C15:C21)</f>
        <v>1741</v>
      </c>
      <c r="D23" s="27">
        <f>SUM(D15:D21)</f>
        <v>136007</v>
      </c>
      <c r="E23" s="11"/>
    </row>
    <row r="29" spans="1:5" x14ac:dyDescent="0.2">
      <c r="A29" s="6" t="s">
        <v>26</v>
      </c>
      <c r="B29" s="9">
        <v>90</v>
      </c>
      <c r="C29" s="35"/>
      <c r="D29" s="18"/>
    </row>
    <row r="30" spans="1:5" x14ac:dyDescent="0.2">
      <c r="A30" s="7" t="s">
        <v>27</v>
      </c>
      <c r="B30" s="10">
        <v>30</v>
      </c>
      <c r="C30" s="35"/>
      <c r="D30" s="18"/>
    </row>
    <row r="31" spans="1:5" x14ac:dyDescent="0.2">
      <c r="A31" s="7" t="s">
        <v>28</v>
      </c>
      <c r="B31" s="10">
        <f>271+335+165</f>
        <v>771</v>
      </c>
      <c r="C31" s="35"/>
      <c r="D31" s="18"/>
    </row>
    <row r="32" spans="1:5" x14ac:dyDescent="0.2">
      <c r="A32" s="36" t="s">
        <v>29</v>
      </c>
      <c r="B32" s="37">
        <f>475+375</f>
        <v>850</v>
      </c>
      <c r="C32" s="35"/>
      <c r="D32" s="18"/>
    </row>
    <row r="33" spans="1:2" x14ac:dyDescent="0.2">
      <c r="A33" s="38" t="s">
        <v>3</v>
      </c>
      <c r="B33" s="39">
        <f>SUM(B29:B32)</f>
        <v>1741</v>
      </c>
    </row>
  </sheetData>
  <pageMargins left="0.70866141732283472" right="0.70866141732283472" top="0.86614173228346458" bottom="0.70866141732283472" header="0.39370078740157483" footer="0.31496062992125984"/>
  <pageSetup paperSize="9" orientation="portrait" r:id="rId1"/>
  <headerFooter>
    <oddHeader>&amp;L&amp;"Arial,Fett"&amp;11N03, 090069, EP Rheinfelden-Frick&amp;R&amp;"Arial,Fett"&amp;11IG EP RF-BB</oddHeader>
    <oddFooter>&amp;L&amp;8Verfasser: Firma, Ort
&amp;F&amp;R&amp;8Seite &amp;P von &amp;N</oddFooter>
  </headerFooter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Gesamtzusammenstellung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A4-Hochformat</dc:title>
  <dc:creator>Spieler Daniel</dc:creator>
  <dc:description>2014-01</dc:description>
  <cp:lastModifiedBy>Martin Noelle</cp:lastModifiedBy>
  <cp:lastPrinted>2022-04-05T14:20:36Z</cp:lastPrinted>
  <dcterms:created xsi:type="dcterms:W3CDTF">2012-05-22T14:59:05Z</dcterms:created>
  <dcterms:modified xsi:type="dcterms:W3CDTF">2022-04-05T14:54:24Z</dcterms:modified>
</cp:coreProperties>
</file>