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9000\9351_Shd_EP Kirchberg-Kriegstetten\P500_Projektierung\P555 Submission SBB-Zaun\Internes_Kostenmanagement\"/>
    </mc:Choice>
  </mc:AlternateContent>
  <bookViews>
    <workbookView xWindow="-1425" yWindow="-16320" windowWidth="29040" windowHeight="15840"/>
  </bookViews>
  <sheets>
    <sheet name="SBB-Zaun" sheetId="2" r:id="rId1"/>
    <sheet name="Vorlage Roli" sheetId="1" r:id="rId2"/>
  </sheets>
  <definedNames>
    <definedName name="_xlnm.Print_Area" localSheetId="0">'SBB-Zaun'!$A$1:$H$90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" i="2" l="1"/>
  <c r="G60" i="2"/>
  <c r="G61" i="2"/>
  <c r="G75" i="2" l="1"/>
  <c r="G49" i="2"/>
  <c r="G48" i="2"/>
  <c r="E87" i="2"/>
  <c r="G87" i="2" s="1"/>
  <c r="E65" i="2"/>
  <c r="E64" i="2"/>
  <c r="E86" i="2"/>
  <c r="G86" i="2" s="1"/>
  <c r="G85" i="2"/>
  <c r="G82" i="2"/>
  <c r="G83" i="2"/>
  <c r="G84" i="2"/>
  <c r="G71" i="2"/>
  <c r="G72" i="2"/>
  <c r="G73" i="2"/>
  <c r="G74" i="2"/>
  <c r="G76" i="2"/>
  <c r="G77" i="2"/>
  <c r="E14" i="2" l="1"/>
  <c r="E36" i="2"/>
  <c r="E45" i="2" s="1"/>
  <c r="G45" i="2" s="1"/>
  <c r="E46" i="2" l="1"/>
  <c r="G46" i="2" s="1"/>
  <c r="E47" i="2"/>
  <c r="G47" i="2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81" i="2"/>
  <c r="E80" i="2"/>
  <c r="G70" i="2"/>
  <c r="E69" i="2"/>
  <c r="G54" i="2"/>
  <c r="G55" i="2"/>
  <c r="G56" i="2"/>
  <c r="G57" i="2"/>
  <c r="G58" i="2"/>
  <c r="G59" i="2"/>
  <c r="G62" i="2"/>
  <c r="G63" i="2"/>
  <c r="G64" i="2"/>
  <c r="G65" i="2"/>
  <c r="G66" i="2"/>
  <c r="E53" i="2"/>
  <c r="E4" i="2" l="1"/>
  <c r="E90" i="2" s="1"/>
  <c r="G53" i="2"/>
  <c r="G80" i="2" l="1"/>
  <c r="G69" i="2"/>
  <c r="G50" i="2"/>
  <c r="G7" i="2"/>
  <c r="G6" i="2"/>
  <c r="G5" i="2"/>
  <c r="G4" i="2" l="1"/>
  <c r="G90" i="2" s="1"/>
  <c r="G6" i="1"/>
  <c r="G22" i="1" l="1"/>
  <c r="G21" i="1"/>
  <c r="G20" i="1"/>
  <c r="G23" i="1"/>
  <c r="G24" i="1"/>
  <c r="G8" i="1"/>
  <c r="G9" i="1"/>
  <c r="G10" i="1"/>
  <c r="G11" i="1"/>
  <c r="G12" i="1"/>
  <c r="G13" i="1"/>
  <c r="G14" i="1"/>
  <c r="G15" i="1"/>
  <c r="G16" i="1"/>
  <c r="G17" i="1"/>
  <c r="E131" i="1"/>
  <c r="E126" i="1"/>
  <c r="E121" i="1"/>
  <c r="E143" i="1"/>
  <c r="E139" i="1"/>
  <c r="G141" i="1"/>
  <c r="G140" i="1"/>
  <c r="G139" i="1" s="1"/>
  <c r="G134" i="1"/>
  <c r="G133" i="1"/>
  <c r="G129" i="1"/>
  <c r="G124" i="1"/>
  <c r="G123" i="1"/>
  <c r="G112" i="1"/>
  <c r="G113" i="1"/>
  <c r="G114" i="1"/>
  <c r="G115" i="1"/>
  <c r="G116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90" i="1"/>
  <c r="G81" i="1"/>
  <c r="G82" i="1"/>
  <c r="G83" i="1"/>
  <c r="G84" i="1"/>
  <c r="G85" i="1"/>
  <c r="G86" i="1"/>
  <c r="G39" i="1"/>
  <c r="G47" i="1"/>
  <c r="E137" i="1" l="1"/>
  <c r="G7" i="1"/>
  <c r="E119" i="1"/>
  <c r="G91" i="1"/>
  <c r="E88" i="1"/>
  <c r="G80" i="1"/>
  <c r="E80" i="1"/>
  <c r="E4" i="1" l="1"/>
  <c r="G89" i="1"/>
  <c r="G88" i="1" s="1"/>
  <c r="G77" i="1" l="1"/>
  <c r="G78" i="1"/>
  <c r="G71" i="1"/>
  <c r="G72" i="1"/>
  <c r="G73" i="1"/>
  <c r="G74" i="1"/>
  <c r="G75" i="1"/>
  <c r="G76" i="1"/>
  <c r="G70" i="1"/>
  <c r="G53" i="1"/>
  <c r="G54" i="1"/>
  <c r="G55" i="1"/>
  <c r="G56" i="1"/>
  <c r="G57" i="1"/>
  <c r="G58" i="1"/>
  <c r="G59" i="1"/>
  <c r="G60" i="1"/>
  <c r="G61" i="1"/>
  <c r="G62" i="1"/>
  <c r="G34" i="1"/>
  <c r="G35" i="1"/>
  <c r="G5" i="1"/>
  <c r="G18" i="1"/>
  <c r="G19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2" i="1"/>
  <c r="G63" i="1"/>
  <c r="G64" i="1"/>
  <c r="G65" i="1"/>
  <c r="G66" i="1"/>
  <c r="G67" i="1"/>
  <c r="G68" i="1"/>
  <c r="G69" i="1"/>
  <c r="G122" i="1"/>
  <c r="G121" i="1" s="1"/>
  <c r="G127" i="1"/>
  <c r="G128" i="1"/>
  <c r="G132" i="1"/>
  <c r="G131" i="1" s="1"/>
  <c r="G144" i="1"/>
  <c r="G145" i="1"/>
  <c r="G146" i="1"/>
  <c r="G33" i="1"/>
  <c r="G32" i="1"/>
  <c r="G4" i="1" l="1"/>
  <c r="G143" i="1"/>
  <c r="G137" i="1" s="1"/>
  <c r="G126" i="1"/>
  <c r="G119" i="1" s="1"/>
  <c r="G31" i="1"/>
  <c r="G30" i="1" l="1"/>
  <c r="G29" i="1" s="1"/>
  <c r="G27" i="1" s="1"/>
  <c r="E29" i="1"/>
  <c r="E27" i="1" s="1"/>
</calcChain>
</file>

<file path=xl/sharedStrings.xml><?xml version="1.0" encoding="utf-8"?>
<sst xmlns="http://schemas.openxmlformats.org/spreadsheetml/2006/main" count="348" uniqueCount="237">
  <si>
    <t>Projektstufe</t>
  </si>
  <si>
    <t>Teilprojekt</t>
  </si>
  <si>
    <t>Tätigkeit</t>
  </si>
  <si>
    <t>Submission</t>
  </si>
  <si>
    <t>Unterlagen Ausführung PAW</t>
  </si>
  <si>
    <t>Ausführungsprojekt und PGV</t>
  </si>
  <si>
    <t>Detailprojekt</t>
  </si>
  <si>
    <t>Aufwand</t>
  </si>
  <si>
    <t>Ansatz</t>
  </si>
  <si>
    <t>Honorar</t>
  </si>
  <si>
    <t>Bemerkungen</t>
  </si>
  <si>
    <t>Teilprojektleitung</t>
  </si>
  <si>
    <t>Protokolle</t>
  </si>
  <si>
    <t>Sitzungen und Austausch mit dem Prüfingenieur</t>
  </si>
  <si>
    <t>5% der Stunden für das DP</t>
  </si>
  <si>
    <t>h</t>
  </si>
  <si>
    <t>CHF/h</t>
  </si>
  <si>
    <t>CHF</t>
  </si>
  <si>
    <t>Planung Bauablauf und Etappierung</t>
  </si>
  <si>
    <t>Neudimensionierung Galerie Gumpisch, Statik</t>
  </si>
  <si>
    <t>Sicherheitskonzept für die Baustelle</t>
  </si>
  <si>
    <t>Berichte</t>
  </si>
  <si>
    <t>Koordination mit der IG und Dritten</t>
  </si>
  <si>
    <t>1.5 Sitzungen pro Monat à 2 Personen à 3 h (6*1.5*2*3)</t>
  </si>
  <si>
    <t>1.5 Sitzungen pro Monat à 2 2.5 Stunden pro Protokoll</t>
  </si>
  <si>
    <t>Sitzungen für DP 204</t>
  </si>
  <si>
    <t>Projektfachsitzungen</t>
  </si>
  <si>
    <t>3 Sitzungen à 1 Person à 2 Stunden + Protokoll 2.5 Stunden</t>
  </si>
  <si>
    <t>2 mal 3 Sitzungen à 1 Person à 2 Stunden + Protokoll 2.5 Stunden</t>
  </si>
  <si>
    <t>Projektfachsitzungen, Sitzungen mit der Bauherrschaft</t>
  </si>
  <si>
    <t>K1 Auflagen AP-Genehmigung</t>
  </si>
  <si>
    <t>K3.1 Nutzungsvereinbarung</t>
  </si>
  <si>
    <t>K3.2 Projektbasis</t>
  </si>
  <si>
    <t>K4 Technischer Bericht</t>
  </si>
  <si>
    <t>K5 Bauprogramm</t>
  </si>
  <si>
    <t>K6 Kostenvoranschlag</t>
  </si>
  <si>
    <t>Pläne</t>
  </si>
  <si>
    <t>K8.1 Übersichtsplan</t>
  </si>
  <si>
    <t>K8.3.1 Situation</t>
  </si>
  <si>
    <t>K8.3.2 Längsschnitt 1</t>
  </si>
  <si>
    <t>K8.3.3 Längsschnitt 2</t>
  </si>
  <si>
    <t>K8.3.4 Schnitte A/C</t>
  </si>
  <si>
    <t>K8.3.5 Schnitt B</t>
  </si>
  <si>
    <t>K8.3.6 Schnitt D</t>
  </si>
  <si>
    <t>K8.3.7 Schnitt E/F</t>
  </si>
  <si>
    <t>K8.3.8 Schnitt G/H</t>
  </si>
  <si>
    <t>K8.3.9 Schnitt I/J</t>
  </si>
  <si>
    <t>K8.3.10 Schnitt K</t>
  </si>
  <si>
    <t>K8.3.11 Normalprofil 1</t>
  </si>
  <si>
    <t>K8.3.12 Normalprofil 2</t>
  </si>
  <si>
    <t>K8.3.13 Normalprofil 3</t>
  </si>
  <si>
    <t>K8.3.14 Portale</t>
  </si>
  <si>
    <t>K8.3.15 Auffahrt auf Galerie</t>
  </si>
  <si>
    <t>K8.4.1 Bauphase und Verkehrsführung Etappe 1</t>
  </si>
  <si>
    <t>K8.4.2 Bauphase und Verkehrsführung Etappe 2</t>
  </si>
  <si>
    <t>K8.4.3 Bauphase und Verkehrsführung Etappe 3</t>
  </si>
  <si>
    <t>K8.4.4 Bauphase und Verkehrsführung Etappe 4</t>
  </si>
  <si>
    <t>K8.5.1 Details 1</t>
  </si>
  <si>
    <t>K8.5.2 Details 2</t>
  </si>
  <si>
    <t>K8.5.3 Details 3</t>
  </si>
  <si>
    <t>K8.5.4 Details 4</t>
  </si>
  <si>
    <t>Anhänge</t>
  </si>
  <si>
    <t>K9.2 Bericht Geologie / Geotechnik</t>
  </si>
  <si>
    <t>K9.3 Überwachungs- und Unterhaltsplan</t>
  </si>
  <si>
    <t>K9.4 Methodik Naturgefahren (aus DP 207)</t>
  </si>
  <si>
    <t>K9.6 Prüfbericht</t>
  </si>
  <si>
    <t>K9.8 Statische Berechnung</t>
  </si>
  <si>
    <t>K9.9 Stellungnahme ASTRA zum Dossier, Umsetzung im DP</t>
  </si>
  <si>
    <t>Arbeitspläne</t>
  </si>
  <si>
    <t>Weitere Pläne für die Projektentwicklung und den KV</t>
  </si>
  <si>
    <t>Summen</t>
  </si>
  <si>
    <t>Reserve</t>
  </si>
  <si>
    <t>K8.2 Bauwerksskizze</t>
  </si>
  <si>
    <t>Korreferate</t>
  </si>
  <si>
    <t>Planung Bauablauf</t>
  </si>
  <si>
    <t>K8.4.1 Bauphasen 0-1 und Verkehrsührung</t>
  </si>
  <si>
    <t>K8.4.2 Bauphasen 2-3 und Verkehrsührung</t>
  </si>
  <si>
    <t>K8.4.3 Bauphasen 4-5 und Verkehrsührung</t>
  </si>
  <si>
    <t>K8.4.4 Bauphasen 6-7 und Verkehrsührung</t>
  </si>
  <si>
    <t>5% der Stunden für ds DP</t>
  </si>
  <si>
    <t>Dimensionierung Damm</t>
  </si>
  <si>
    <t>K8.2.4 Bauwerksskizze Gumpisch</t>
  </si>
  <si>
    <t>K8.3.4 Situation Gumpisch</t>
  </si>
  <si>
    <t>K8.3.8 Schnitte Gumpisch</t>
  </si>
  <si>
    <t>K8.3.10 Übersichtsplan Damm (3D)</t>
  </si>
  <si>
    <t>K8.4.4 Bauphasen und Verkehrsführung Gumpisch</t>
  </si>
  <si>
    <t>K8.4.5 Bauhasen Damm</t>
  </si>
  <si>
    <t>K8.5.5 Detailplan Damm</t>
  </si>
  <si>
    <t>Ingenieur</t>
  </si>
  <si>
    <t>Bauleiter</t>
  </si>
  <si>
    <t>Zeichner</t>
  </si>
  <si>
    <t>Mehraufwand für mehrere Ausschreibungen</t>
  </si>
  <si>
    <t>Mehraufwand für Implementierung Wendeplatz und Objektsicherung</t>
  </si>
  <si>
    <t>Mehraufwand für mehrere Ausschreibungen und Damm</t>
  </si>
  <si>
    <t>Mehraufwand für Berichte und Unterhalts- / Überwachungsplan</t>
  </si>
  <si>
    <t>Pläne Damm in Gumpisch (zusätzliche Pläne)</t>
  </si>
  <si>
    <t>Mehraufwand Pläne aufgrund Projektänderungen</t>
  </si>
  <si>
    <t>Separate Ausschreibung Netz Gumpisch / Damm / restl. Massnahmen</t>
  </si>
  <si>
    <t>Mehraufwand Pläne Schutznetze für zus. Netze in Gumpisch</t>
  </si>
  <si>
    <t>Erstellen Auszug AP aus dem DP</t>
  </si>
  <si>
    <t>Sitzungen mit der Bauherrschaft</t>
  </si>
  <si>
    <t>Dokumente</t>
  </si>
  <si>
    <t>a. Übersichtsplan</t>
  </si>
  <si>
    <t>b. Situationspläne mit Angabe der Baulinien</t>
  </si>
  <si>
    <t>c. Längsschnitt</t>
  </si>
  <si>
    <t>d. Normalprofile</t>
  </si>
  <si>
    <t>e. Querprofile</t>
  </si>
  <si>
    <t>f. Hauptabmessungen der Kunstbauten</t>
  </si>
  <si>
    <t>g. Technischer Bericht</t>
  </si>
  <si>
    <t>h. Entwässerungskonzept</t>
  </si>
  <si>
    <t>i. Umweltverträglichkeitsbericht 3. Stufe</t>
  </si>
  <si>
    <t>j. Angaben über die Kosten</t>
  </si>
  <si>
    <t>k. Enteignungsplan</t>
  </si>
  <si>
    <t>l. Grunderwerbstabelle</t>
  </si>
  <si>
    <t>m. Unterlagen für weitere Bewilligungen</t>
  </si>
  <si>
    <t>Unterstützung beim PGV</t>
  </si>
  <si>
    <t>1:10 000</t>
  </si>
  <si>
    <t>1 Plan 1:1000</t>
  </si>
  <si>
    <t>Galerie inkl. Voreinschnitt, Damm, 1:50</t>
  </si>
  <si>
    <t>Galerie inkl. Voreinschnitt, Damm, 1:100</t>
  </si>
  <si>
    <t>Anpassen aus AP</t>
  </si>
  <si>
    <t>Drittplaner</t>
  </si>
  <si>
    <t>Aus dem DP</t>
  </si>
  <si>
    <t>n. Allfälliges Schutz und Grabungskonzept</t>
  </si>
  <si>
    <t>Aus dem AP, ev. Erstellung ASTRA</t>
  </si>
  <si>
    <t>z. Zusatzdossier</t>
  </si>
  <si>
    <t>Dokument</t>
  </si>
  <si>
    <t>K9.4 Methodik Naturgefahren</t>
  </si>
  <si>
    <t>DP 1</t>
  </si>
  <si>
    <t>DP 3</t>
  </si>
  <si>
    <t>DP 2</t>
  </si>
  <si>
    <t>5% der Stunden für das AP</t>
  </si>
  <si>
    <t>Längsschnitt</t>
  </si>
  <si>
    <t>Galerie und Damm , Voreinschnitt</t>
  </si>
  <si>
    <t>Elektrische Leitungen, Rodung, Weiteres</t>
  </si>
  <si>
    <t>Naturgefahren</t>
  </si>
  <si>
    <t>Los 1</t>
  </si>
  <si>
    <t>Los 2</t>
  </si>
  <si>
    <t>Los 3</t>
  </si>
  <si>
    <t>Bauteil 1</t>
  </si>
  <si>
    <t>Bauteil 2</t>
  </si>
  <si>
    <t>00. Inhaltsverzeichnis Checkliste</t>
  </si>
  <si>
    <t>01. Bestimmungen zum Vergabeverfahren</t>
  </si>
  <si>
    <t>02. Unternehmerangaben</t>
  </si>
  <si>
    <t>03. Werkvertragsdokumente</t>
  </si>
  <si>
    <t>03.0 Vertragsurkunde</t>
  </si>
  <si>
    <t>03.1 Rechnungsdeckblatt</t>
  </si>
  <si>
    <t>03.2 Verhaltenskodex Korruptionsbekämpfung</t>
  </si>
  <si>
    <t>03.3 Verhalten bei Arbeiten auf Nationalstrassen</t>
  </si>
  <si>
    <t>03.4 Weisung Qualitätsanforderungen bit. Schichten</t>
  </si>
  <si>
    <t>03.5 Weitere_Weisungen_Merkblätter_Richtlinien</t>
  </si>
  <si>
    <t>03.6 Vereinbarung Streitschlichtung</t>
  </si>
  <si>
    <t>04. Besondere Bestimmungen Bau</t>
  </si>
  <si>
    <t>05. Leistungsverzeichnis</t>
  </si>
  <si>
    <t>06. Projektorganisation des Bauherrn</t>
  </si>
  <si>
    <t>07. Technische Beilagen der Bauherrschaft</t>
  </si>
  <si>
    <t>07.1 Terminprogramm</t>
  </si>
  <si>
    <t>07.2 Kontrollplan Bauhher</t>
  </si>
  <si>
    <t>07.3 Projektspezifische Berichte</t>
  </si>
  <si>
    <t>1.8.1_Baugrunduntersuchung NHB</t>
  </si>
  <si>
    <t>1.8.2_Baugrunduntersuchung SABA Emme</t>
  </si>
  <si>
    <t>1.8.3_GW-messungen_150505</t>
  </si>
  <si>
    <t>1.8.4_Baugrunduntersuchung RB Ischlag</t>
  </si>
  <si>
    <t>1.8.5_Baugrunduntersuchung Pfähle</t>
  </si>
  <si>
    <t>1.8.6_9351.201_20170131_MP_UN_V1.0_AeBo_NF</t>
  </si>
  <si>
    <t>1.8.7_N01.24-001_11.5_MP_V1.0_Konzept_Abfall_AeBo_9351.201_NF</t>
  </si>
  <si>
    <t>07.4 Projektspezifische Pläne</t>
  </si>
  <si>
    <t>9351_5253_0_si_zaun-ist_teil2_fp</t>
  </si>
  <si>
    <t>9351_5252_0_si_zaun-ist_teil1_fp</t>
  </si>
  <si>
    <t>07.5 Weitere Unterlagen</t>
  </si>
  <si>
    <t>Bauarbeitenverordnung_BauAV</t>
  </si>
  <si>
    <t>I-50169_V_11-0.1_DEU_ (003)</t>
  </si>
  <si>
    <t>Bauarbeitenverordnung, SBB-Regelwerke</t>
  </si>
  <si>
    <t>SBB-Sicherheitsdispositiv</t>
  </si>
  <si>
    <t>Begleitung Planerstellung</t>
  </si>
  <si>
    <t>Korreferatsrunden</t>
  </si>
  <si>
    <t>Phase 51 - Unterlagen für die Ausführung</t>
  </si>
  <si>
    <t>Phase 41 - Submission</t>
  </si>
  <si>
    <t>Phase 52 - Realisierung</t>
  </si>
  <si>
    <t>Submissionsterminprogramm</t>
  </si>
  <si>
    <t>PV</t>
  </si>
  <si>
    <t>öBL</t>
  </si>
  <si>
    <t>Planung Bauablauf und Bauprogramm</t>
  </si>
  <si>
    <t>Normalie mit Details (TU-60-2)</t>
  </si>
  <si>
    <t>Phase 53 - Inbetriebnahme / Abschluss</t>
  </si>
  <si>
    <t>Normalie M1:20/50/100</t>
  </si>
  <si>
    <t>Vermessung (Konzepte, Datenabgabe)</t>
  </si>
  <si>
    <t>Vereinbarung ASTRA/SBB</t>
  </si>
  <si>
    <t>Technische Begleitung PV der Ausführung</t>
  </si>
  <si>
    <t>PAW</t>
  </si>
  <si>
    <t>B</t>
  </si>
  <si>
    <t>C</t>
  </si>
  <si>
    <t>D</t>
  </si>
  <si>
    <t>E</t>
  </si>
  <si>
    <t>F</t>
  </si>
  <si>
    <t>G</t>
  </si>
  <si>
    <t>MD</t>
  </si>
  <si>
    <t>SD</t>
  </si>
  <si>
    <t>Har</t>
  </si>
  <si>
    <t>BoJ</t>
  </si>
  <si>
    <t>SCe</t>
  </si>
  <si>
    <t>NL</t>
  </si>
  <si>
    <t>BP</t>
  </si>
  <si>
    <t>Zuschlag ca. 20% auf Pläne</t>
  </si>
  <si>
    <t>Zuschlag ca. 5% auf Dokumente</t>
  </si>
  <si>
    <t>10 Situationen M1:500, km1800-2300 (NBS km2210-2650)</t>
  </si>
  <si>
    <t>1 Normalie mit 6 Seiten</t>
  </si>
  <si>
    <t>1 Sitzung à 2 Person à 2h + Protokoll 2.5h</t>
  </si>
  <si>
    <t>2 Sitzungen à 1 Person à 2h + Protokoll 2.5h</t>
  </si>
  <si>
    <t>Sitzungen und Austausch mit Bauherr/SBB</t>
  </si>
  <si>
    <t>Abrechnung UN</t>
  </si>
  <si>
    <t>1.5 Sitzungen pro Monat à 2 Personen à 2 h + Prot. 2.5h (2*1.5*(2*2+2.5)</t>
  </si>
  <si>
    <t>mit Protokoll</t>
  </si>
  <si>
    <t>CBL</t>
  </si>
  <si>
    <t>Werkvertrag</t>
  </si>
  <si>
    <t>exkl. Absteckung (falls erforderlich durch BHV)</t>
  </si>
  <si>
    <t>Korreferatsrunden Planerstellung</t>
  </si>
  <si>
    <t>Zuschlag ca. 10% auf Dokumente</t>
  </si>
  <si>
    <t>Zuschlag ca. 10% auf Pläne</t>
  </si>
  <si>
    <t>10 Pläne à 4h</t>
  </si>
  <si>
    <t>2 Pläne M1:5'000 mit Zufahrten/IP, Normalie M1:20/50/100</t>
  </si>
  <si>
    <t>best. Baugrunduntersuchungen, GW-Messungen, UN und Abfallkonzept</t>
  </si>
  <si>
    <t>mit Fotodokumentation</t>
  </si>
  <si>
    <t>eventuell</t>
  </si>
  <si>
    <t>2 Pläne M1:5'000 Übersichten mit allen Informationen</t>
  </si>
  <si>
    <t>10 A4-Planausschnitte à 1h</t>
  </si>
  <si>
    <t>10 A4-Situationen M1:200, tangierender WL</t>
  </si>
  <si>
    <t>2 Pläne à 2h</t>
  </si>
  <si>
    <t>Offertprüfung/Vergabe</t>
  </si>
  <si>
    <t>Bausitzungen</t>
  </si>
  <si>
    <t>Beweissicherung</t>
  </si>
  <si>
    <t>öBL Erstaufnahme</t>
  </si>
  <si>
    <t>öBL Schlussaufnahme</t>
  </si>
  <si>
    <t>Baubegleitung</t>
  </si>
  <si>
    <t>2 Pläne à 4h, Anpassung der Submissionspläne</t>
  </si>
  <si>
    <t>Abnahme, Dok.</t>
  </si>
  <si>
    <t>Vermessung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</si>
</sst>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trike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Dashed">
        <color theme="5"/>
      </left>
      <right style="mediumDashed">
        <color theme="5"/>
      </right>
      <top style="hair">
        <color auto="1"/>
      </top>
      <bottom style="hair">
        <color auto="1"/>
      </bottom>
      <diagonal/>
    </border>
    <border>
      <left style="mediumDashed">
        <color rgb="FF0070C0"/>
      </left>
      <right style="mediumDashed">
        <color rgb="FF0070C0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1" fillId="2" borderId="1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1" xfId="0" applyFont="1" applyFill="1" applyBorder="1"/>
    <xf numFmtId="0" fontId="0" fillId="0" borderId="5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8" xfId="0" applyBorder="1"/>
    <xf numFmtId="0" fontId="0" fillId="0" borderId="9" xfId="0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3" fontId="0" fillId="0" borderId="5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" xfId="0" applyFont="1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4" xfId="0" applyFill="1" applyBorder="1" applyAlignment="1">
      <alignment horizontal="center"/>
    </xf>
    <xf numFmtId="17" fontId="1" fillId="2" borderId="3" xfId="0" applyNumberFormat="1" applyFont="1" applyFill="1" applyBorder="1"/>
    <xf numFmtId="0" fontId="1" fillId="2" borderId="4" xfId="0" applyFont="1" applyFill="1" applyBorder="1"/>
    <xf numFmtId="0" fontId="0" fillId="0" borderId="13" xfId="0" applyBorder="1" applyAlignment="1">
      <alignment horizontal="left" indent="1"/>
    </xf>
    <xf numFmtId="0" fontId="0" fillId="0" borderId="23" xfId="0" applyBorder="1"/>
    <xf numFmtId="0" fontId="0" fillId="0" borderId="24" xfId="0" applyBorder="1"/>
    <xf numFmtId="3" fontId="0" fillId="0" borderId="25" xfId="0" applyNumberFormat="1" applyBorder="1" applyAlignment="1">
      <alignment horizontal="center"/>
    </xf>
    <xf numFmtId="0" fontId="0" fillId="0" borderId="25" xfId="0" applyBorder="1"/>
    <xf numFmtId="0" fontId="0" fillId="0" borderId="3" xfId="0" applyFill="1" applyBorder="1"/>
    <xf numFmtId="0" fontId="0" fillId="0" borderId="4" xfId="0" applyFill="1" applyBorder="1"/>
    <xf numFmtId="0" fontId="0" fillId="0" borderId="26" xfId="0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28" xfId="0" applyFont="1" applyFill="1" applyBorder="1" applyAlignment="1" applyProtection="1">
      <alignment horizontal="center" vertical="center"/>
    </xf>
    <xf numFmtId="0" fontId="0" fillId="0" borderId="29" xfId="0" applyFont="1" applyFill="1" applyBorder="1" applyAlignment="1" applyProtection="1">
      <alignment horizontal="center" vertical="center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31" xfId="0" applyFont="1" applyFill="1" applyBorder="1" applyAlignment="1" applyProtection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left" indent="1"/>
    </xf>
    <xf numFmtId="0" fontId="3" fillId="0" borderId="32" xfId="0" applyFont="1" applyBorder="1" applyAlignment="1">
      <alignment horizontal="left" indent="1"/>
    </xf>
    <xf numFmtId="3" fontId="0" fillId="0" borderId="33" xfId="0" applyNumberFormat="1" applyBorder="1" applyAlignment="1">
      <alignment horizontal="center"/>
    </xf>
    <xf numFmtId="9" fontId="0" fillId="0" borderId="0" xfId="1" applyFont="1"/>
    <xf numFmtId="3" fontId="0" fillId="0" borderId="5" xfId="0" applyNumberFormat="1" applyBorder="1" applyAlignment="1">
      <alignment horizontal="right" indent="2"/>
    </xf>
    <xf numFmtId="3" fontId="0" fillId="0" borderId="6" xfId="0" applyNumberFormat="1" applyBorder="1" applyAlignment="1">
      <alignment horizontal="right" indent="2"/>
    </xf>
    <xf numFmtId="4" fontId="0" fillId="0" borderId="7" xfId="0" applyNumberFormat="1" applyBorder="1" applyAlignment="1">
      <alignment horizontal="right"/>
    </xf>
    <xf numFmtId="3" fontId="1" fillId="2" borderId="1" xfId="0" applyNumberFormat="1" applyFont="1" applyFill="1" applyBorder="1" applyAlignment="1">
      <alignment horizontal="right" indent="2"/>
    </xf>
    <xf numFmtId="3" fontId="0" fillId="0" borderId="13" xfId="0" applyNumberFormat="1" applyBorder="1" applyAlignment="1">
      <alignment horizontal="center"/>
    </xf>
    <xf numFmtId="0" fontId="3" fillId="0" borderId="13" xfId="0" applyFont="1" applyBorder="1"/>
    <xf numFmtId="0" fontId="3" fillId="0" borderId="13" xfId="0" applyFont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32" xfId="0" applyBorder="1" applyAlignment="1">
      <alignment horizontal="left" indent="2"/>
    </xf>
    <xf numFmtId="3" fontId="0" fillId="0" borderId="34" xfId="0" applyNumberFormat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24" xfId="0" applyFont="1" applyBorder="1"/>
    <xf numFmtId="3" fontId="5" fillId="0" borderId="25" xfId="0" applyNumberFormat="1" applyFont="1" applyBorder="1" applyAlignment="1">
      <alignment horizontal="center"/>
    </xf>
    <xf numFmtId="3" fontId="5" fillId="0" borderId="6" xfId="0" applyNumberFormat="1" applyFont="1" applyBorder="1" applyAlignment="1">
      <alignment horizontal="right" indent="2"/>
    </xf>
    <xf numFmtId="0" fontId="5" fillId="0" borderId="25" xfId="0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Q9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95" sqref="H95"/>
    </sheetView>
  </sheetViews>
  <sheetFormatPr baseColWidth="10" defaultRowHeight="12.75" outlineLevelRow="1" x14ac:dyDescent="0.2"/>
  <cols>
    <col min="1" max="1" width="27.42578125" style="1" bestFit="1" customWidth="1"/>
    <col min="2" max="2" width="29.5703125" bestFit="1" customWidth="1"/>
    <col min="3" max="3" width="14.85546875" customWidth="1"/>
    <col min="4" max="4" width="57.85546875" bestFit="1" customWidth="1"/>
    <col min="5" max="7" width="11.42578125" style="33"/>
    <col min="8" max="8" width="60.7109375" bestFit="1" customWidth="1"/>
    <col min="10" max="15" width="7.7109375" customWidth="1"/>
  </cols>
  <sheetData>
    <row r="1" spans="1:17" s="1" customFormat="1" x14ac:dyDescent="0.2">
      <c r="A1" s="7" t="s">
        <v>0</v>
      </c>
      <c r="B1" s="7" t="s">
        <v>1</v>
      </c>
      <c r="C1" s="49" t="s">
        <v>2</v>
      </c>
      <c r="D1" s="50" t="s">
        <v>126</v>
      </c>
      <c r="E1" s="51" t="s">
        <v>7</v>
      </c>
      <c r="F1" s="51" t="s">
        <v>8</v>
      </c>
      <c r="G1" s="51" t="s">
        <v>9</v>
      </c>
      <c r="H1" s="7" t="s">
        <v>10</v>
      </c>
      <c r="J1" s="64" t="s">
        <v>190</v>
      </c>
      <c r="K1" s="65" t="s">
        <v>191</v>
      </c>
      <c r="L1" s="65" t="s">
        <v>192</v>
      </c>
      <c r="M1" s="65" t="s">
        <v>193</v>
      </c>
      <c r="N1" s="65" t="s">
        <v>194</v>
      </c>
      <c r="O1" s="68" t="s">
        <v>195</v>
      </c>
    </row>
    <row r="2" spans="1:17" x14ac:dyDescent="0.2">
      <c r="A2" s="56"/>
      <c r="B2" s="9"/>
      <c r="C2" s="52"/>
      <c r="D2" s="53"/>
      <c r="E2" s="54" t="s">
        <v>15</v>
      </c>
      <c r="F2" s="54" t="s">
        <v>16</v>
      </c>
      <c r="G2" s="54" t="s">
        <v>17</v>
      </c>
      <c r="H2" s="9"/>
      <c r="J2" s="66">
        <v>140</v>
      </c>
      <c r="K2" s="67">
        <v>120</v>
      </c>
      <c r="L2" s="67">
        <v>102</v>
      </c>
      <c r="M2" s="67">
        <v>80</v>
      </c>
      <c r="N2" s="67">
        <v>60</v>
      </c>
      <c r="O2" s="69">
        <v>35</v>
      </c>
    </row>
    <row r="3" spans="1:17" x14ac:dyDescent="0.2">
      <c r="J3" s="71"/>
      <c r="K3" s="71"/>
      <c r="L3" s="71"/>
      <c r="M3" s="71"/>
      <c r="N3" s="71"/>
      <c r="O3" s="71"/>
      <c r="P3" s="70"/>
      <c r="Q3" s="70"/>
    </row>
    <row r="4" spans="1:17" s="1" customFormat="1" x14ac:dyDescent="0.2">
      <c r="A4" s="49" t="s">
        <v>177</v>
      </c>
      <c r="B4" s="18"/>
      <c r="C4" s="17" t="s">
        <v>70</v>
      </c>
      <c r="D4" s="18"/>
      <c r="E4" s="43">
        <f>SUM(E5:E51)</f>
        <v>255.5</v>
      </c>
      <c r="F4" s="44"/>
      <c r="G4" s="80">
        <f>SUM(G5:G51)</f>
        <v>30270</v>
      </c>
      <c r="H4" s="10"/>
      <c r="J4" s="71" t="s">
        <v>196</v>
      </c>
      <c r="K4" s="71"/>
      <c r="L4" s="71" t="s">
        <v>198</v>
      </c>
      <c r="M4" s="71"/>
      <c r="N4" s="71" t="s">
        <v>199</v>
      </c>
      <c r="O4" s="71"/>
      <c r="P4" s="70"/>
      <c r="Q4" s="70"/>
    </row>
    <row r="5" spans="1:17" x14ac:dyDescent="0.2">
      <c r="A5" s="8"/>
      <c r="B5" s="29"/>
      <c r="C5" s="23" t="s">
        <v>187</v>
      </c>
      <c r="D5" s="24"/>
      <c r="E5" s="34">
        <v>10</v>
      </c>
      <c r="F5" s="36">
        <v>140</v>
      </c>
      <c r="G5" s="77">
        <f t="shared" ref="G5:G77" si="0">E5*F5</f>
        <v>1400</v>
      </c>
      <c r="H5" s="16"/>
      <c r="J5" s="71" t="s">
        <v>197</v>
      </c>
      <c r="K5" s="71"/>
      <c r="L5" s="71" t="s">
        <v>201</v>
      </c>
      <c r="M5" s="71"/>
      <c r="N5" s="71" t="s">
        <v>200</v>
      </c>
      <c r="O5" s="71"/>
      <c r="P5" s="70"/>
      <c r="Q5" s="70"/>
    </row>
    <row r="6" spans="1:17" x14ac:dyDescent="0.2">
      <c r="A6" s="8"/>
      <c r="B6" s="3"/>
      <c r="C6" s="25" t="s">
        <v>22</v>
      </c>
      <c r="D6" s="26"/>
      <c r="E6" s="36">
        <v>6.5</v>
      </c>
      <c r="F6" s="36">
        <v>140</v>
      </c>
      <c r="G6" s="78">
        <f t="shared" si="0"/>
        <v>910</v>
      </c>
      <c r="H6" s="5" t="s">
        <v>207</v>
      </c>
      <c r="J6" s="71" t="s">
        <v>202</v>
      </c>
      <c r="K6" s="71"/>
      <c r="L6" s="71"/>
      <c r="M6" s="71"/>
      <c r="N6" s="71"/>
      <c r="O6" s="71"/>
      <c r="P6" s="70"/>
      <c r="Q6" s="70"/>
    </row>
    <row r="7" spans="1:17" x14ac:dyDescent="0.2">
      <c r="A7" s="8"/>
      <c r="B7" s="3"/>
      <c r="C7" s="25" t="s">
        <v>209</v>
      </c>
      <c r="D7" s="26"/>
      <c r="E7" s="36">
        <v>9</v>
      </c>
      <c r="F7" s="36">
        <v>140</v>
      </c>
      <c r="G7" s="78">
        <f t="shared" si="0"/>
        <v>1260</v>
      </c>
      <c r="H7" s="5" t="s">
        <v>208</v>
      </c>
      <c r="J7" s="71" t="s">
        <v>213</v>
      </c>
      <c r="K7" s="71" t="s">
        <v>181</v>
      </c>
      <c r="L7" s="71" t="s">
        <v>181</v>
      </c>
      <c r="M7" s="71"/>
      <c r="N7" s="71"/>
      <c r="O7" s="71"/>
      <c r="P7" s="70"/>
      <c r="Q7" s="70"/>
    </row>
    <row r="8" spans="1:17" x14ac:dyDescent="0.2">
      <c r="A8" s="8"/>
      <c r="B8" s="3"/>
      <c r="C8" s="25" t="s">
        <v>179</v>
      </c>
      <c r="D8" s="26"/>
      <c r="E8" s="36">
        <v>5</v>
      </c>
      <c r="F8" s="36">
        <v>140</v>
      </c>
      <c r="G8" s="78">
        <f t="shared" si="0"/>
        <v>700</v>
      </c>
      <c r="H8" s="5"/>
      <c r="J8" s="72"/>
      <c r="K8" s="72"/>
      <c r="L8" s="72"/>
      <c r="M8" s="72"/>
      <c r="N8" s="72"/>
      <c r="O8" s="72"/>
    </row>
    <row r="9" spans="1:17" x14ac:dyDescent="0.2">
      <c r="A9" s="8"/>
      <c r="B9" s="3"/>
      <c r="C9" s="25" t="s">
        <v>173</v>
      </c>
      <c r="D9" s="26"/>
      <c r="E9" s="36">
        <v>10</v>
      </c>
      <c r="F9" s="36">
        <v>140</v>
      </c>
      <c r="G9" s="78">
        <f t="shared" si="0"/>
        <v>1400</v>
      </c>
      <c r="H9" s="5"/>
    </row>
    <row r="10" spans="1:17" x14ac:dyDescent="0.2">
      <c r="A10" s="8"/>
      <c r="B10" s="3"/>
      <c r="C10" s="25"/>
      <c r="D10" s="26"/>
      <c r="E10" s="36"/>
      <c r="F10" s="36"/>
      <c r="G10" s="78">
        <f t="shared" si="0"/>
        <v>0</v>
      </c>
      <c r="H10" s="5"/>
    </row>
    <row r="11" spans="1:17" x14ac:dyDescent="0.2">
      <c r="A11" s="8"/>
      <c r="B11" s="3"/>
      <c r="C11" s="25" t="s">
        <v>101</v>
      </c>
      <c r="D11" s="26" t="s">
        <v>141</v>
      </c>
      <c r="E11" s="36">
        <v>2</v>
      </c>
      <c r="F11" s="36">
        <v>140</v>
      </c>
      <c r="G11" s="78">
        <f t="shared" si="0"/>
        <v>280</v>
      </c>
      <c r="H11" s="5"/>
    </row>
    <row r="12" spans="1:17" x14ac:dyDescent="0.2">
      <c r="A12" s="8"/>
      <c r="B12" s="3"/>
      <c r="C12" s="25"/>
      <c r="D12" s="26" t="s">
        <v>142</v>
      </c>
      <c r="E12" s="36"/>
      <c r="F12" s="36">
        <v>140</v>
      </c>
      <c r="G12" s="78">
        <f t="shared" si="0"/>
        <v>0</v>
      </c>
      <c r="H12" s="5"/>
    </row>
    <row r="13" spans="1:17" x14ac:dyDescent="0.2">
      <c r="A13" s="8"/>
      <c r="B13" s="3"/>
      <c r="C13" s="25"/>
      <c r="D13" s="26" t="s">
        <v>143</v>
      </c>
      <c r="E13" s="36"/>
      <c r="F13" s="36">
        <v>140</v>
      </c>
      <c r="G13" s="78">
        <f t="shared" si="0"/>
        <v>0</v>
      </c>
      <c r="H13" s="5"/>
    </row>
    <row r="14" spans="1:17" collapsed="1" x14ac:dyDescent="0.2">
      <c r="A14" s="8"/>
      <c r="B14" s="3"/>
      <c r="C14" s="25"/>
      <c r="D14" s="26" t="s">
        <v>144</v>
      </c>
      <c r="E14" s="36">
        <f>SUM(E15:E21)</f>
        <v>8</v>
      </c>
      <c r="F14" s="36">
        <v>140</v>
      </c>
      <c r="G14" s="78">
        <f t="shared" si="0"/>
        <v>1120</v>
      </c>
      <c r="H14" s="5"/>
    </row>
    <row r="15" spans="1:17" hidden="1" outlineLevel="1" x14ac:dyDescent="0.2">
      <c r="A15" s="8"/>
      <c r="B15" s="3"/>
      <c r="C15" s="25"/>
      <c r="D15" s="73" t="s">
        <v>145</v>
      </c>
      <c r="E15" s="75">
        <v>3</v>
      </c>
      <c r="F15" s="81">
        <v>140</v>
      </c>
      <c r="G15" s="78">
        <f t="shared" si="0"/>
        <v>420</v>
      </c>
      <c r="H15" s="5"/>
    </row>
    <row r="16" spans="1:17" hidden="1" outlineLevel="1" x14ac:dyDescent="0.2">
      <c r="A16" s="8"/>
      <c r="B16" s="3"/>
      <c r="C16" s="25"/>
      <c r="D16" s="73" t="s">
        <v>146</v>
      </c>
      <c r="E16" s="75">
        <v>1</v>
      </c>
      <c r="F16" s="81">
        <v>140</v>
      </c>
      <c r="G16" s="78">
        <f t="shared" si="0"/>
        <v>140</v>
      </c>
      <c r="H16" s="5"/>
    </row>
    <row r="17" spans="1:8" hidden="1" outlineLevel="1" x14ac:dyDescent="0.2">
      <c r="A17" s="8"/>
      <c r="B17" s="3"/>
      <c r="C17" s="25"/>
      <c r="D17" s="73" t="s">
        <v>147</v>
      </c>
      <c r="E17" s="75">
        <v>1</v>
      </c>
      <c r="F17" s="81">
        <v>140</v>
      </c>
      <c r="G17" s="78">
        <f t="shared" si="0"/>
        <v>140</v>
      </c>
      <c r="H17" s="5"/>
    </row>
    <row r="18" spans="1:8" hidden="1" outlineLevel="1" x14ac:dyDescent="0.2">
      <c r="A18" s="8"/>
      <c r="B18" s="3"/>
      <c r="C18" s="25"/>
      <c r="D18" s="73" t="s">
        <v>148</v>
      </c>
      <c r="E18" s="75">
        <v>1</v>
      </c>
      <c r="F18" s="81">
        <v>140</v>
      </c>
      <c r="G18" s="78">
        <f t="shared" si="0"/>
        <v>140</v>
      </c>
      <c r="H18" s="5"/>
    </row>
    <row r="19" spans="1:8" hidden="1" outlineLevel="1" x14ac:dyDescent="0.2">
      <c r="A19" s="8"/>
      <c r="B19" s="3"/>
      <c r="C19" s="25"/>
      <c r="D19" s="74" t="s">
        <v>149</v>
      </c>
      <c r="E19" s="75"/>
      <c r="F19" s="81">
        <v>140</v>
      </c>
      <c r="G19" s="78">
        <f t="shared" si="0"/>
        <v>0</v>
      </c>
      <c r="H19" s="5"/>
    </row>
    <row r="20" spans="1:8" hidden="1" outlineLevel="1" x14ac:dyDescent="0.2">
      <c r="A20" s="8"/>
      <c r="B20" s="3"/>
      <c r="C20" s="25"/>
      <c r="D20" s="73" t="s">
        <v>150</v>
      </c>
      <c r="E20" s="75">
        <v>1</v>
      </c>
      <c r="F20" s="81">
        <v>140</v>
      </c>
      <c r="G20" s="78">
        <f t="shared" si="0"/>
        <v>140</v>
      </c>
      <c r="H20" s="5"/>
    </row>
    <row r="21" spans="1:8" hidden="1" outlineLevel="1" x14ac:dyDescent="0.2">
      <c r="A21" s="8"/>
      <c r="B21" s="3"/>
      <c r="C21" s="25"/>
      <c r="D21" s="73" t="s">
        <v>151</v>
      </c>
      <c r="E21" s="75">
        <v>1</v>
      </c>
      <c r="F21" s="81">
        <v>140</v>
      </c>
      <c r="G21" s="78">
        <f t="shared" si="0"/>
        <v>140</v>
      </c>
      <c r="H21" s="5"/>
    </row>
    <row r="22" spans="1:8" x14ac:dyDescent="0.2">
      <c r="A22" s="8"/>
      <c r="B22" s="3"/>
      <c r="C22" s="25"/>
      <c r="D22" s="26" t="s">
        <v>152</v>
      </c>
      <c r="E22" s="36">
        <v>40</v>
      </c>
      <c r="F22" s="36">
        <v>140</v>
      </c>
      <c r="G22" s="78">
        <f t="shared" si="0"/>
        <v>5600</v>
      </c>
      <c r="H22" s="5"/>
    </row>
    <row r="23" spans="1:8" x14ac:dyDescent="0.2">
      <c r="A23" s="8"/>
      <c r="B23" s="3"/>
      <c r="C23" s="30"/>
      <c r="D23" s="26" t="s">
        <v>153</v>
      </c>
      <c r="E23" s="36">
        <v>30</v>
      </c>
      <c r="F23" s="36">
        <v>140</v>
      </c>
      <c r="G23" s="78">
        <f t="shared" si="0"/>
        <v>4200</v>
      </c>
      <c r="H23" s="5"/>
    </row>
    <row r="24" spans="1:8" hidden="1" x14ac:dyDescent="0.2">
      <c r="A24" s="8"/>
      <c r="B24" s="3"/>
      <c r="C24" s="30"/>
      <c r="D24" s="82" t="s">
        <v>154</v>
      </c>
      <c r="E24" s="36"/>
      <c r="F24" s="36">
        <v>140</v>
      </c>
      <c r="G24" s="78">
        <f t="shared" si="0"/>
        <v>0</v>
      </c>
      <c r="H24" s="5"/>
    </row>
    <row r="25" spans="1:8" x14ac:dyDescent="0.2">
      <c r="A25" s="8"/>
      <c r="B25" s="3"/>
      <c r="C25" s="30"/>
      <c r="D25" s="26" t="s">
        <v>155</v>
      </c>
      <c r="E25" s="36"/>
      <c r="F25" s="36"/>
      <c r="G25" s="78"/>
      <c r="H25" s="5"/>
    </row>
    <row r="26" spans="1:8" x14ac:dyDescent="0.2">
      <c r="A26" s="8"/>
      <c r="B26" s="3"/>
      <c r="C26" s="30"/>
      <c r="D26" s="57" t="s">
        <v>156</v>
      </c>
      <c r="E26" s="36">
        <v>5</v>
      </c>
      <c r="F26" s="36">
        <v>140</v>
      </c>
      <c r="G26" s="78">
        <f t="shared" si="0"/>
        <v>700</v>
      </c>
      <c r="H26" s="5"/>
    </row>
    <row r="27" spans="1:8" hidden="1" x14ac:dyDescent="0.2">
      <c r="A27" s="8"/>
      <c r="B27" s="3"/>
      <c r="C27" s="30"/>
      <c r="D27" s="83" t="s">
        <v>157</v>
      </c>
      <c r="E27" s="36"/>
      <c r="F27" s="36">
        <v>140</v>
      </c>
      <c r="G27" s="78">
        <f t="shared" si="0"/>
        <v>0</v>
      </c>
      <c r="H27" s="5"/>
    </row>
    <row r="28" spans="1:8" collapsed="1" x14ac:dyDescent="0.2">
      <c r="A28" s="8"/>
      <c r="B28" s="3"/>
      <c r="C28" s="30"/>
      <c r="D28" s="57" t="s">
        <v>158</v>
      </c>
      <c r="E28" s="36">
        <v>2</v>
      </c>
      <c r="F28" s="36">
        <v>140</v>
      </c>
      <c r="G28" s="78">
        <f t="shared" si="0"/>
        <v>280</v>
      </c>
      <c r="H28" s="5" t="s">
        <v>221</v>
      </c>
    </row>
    <row r="29" spans="1:8" hidden="1" outlineLevel="1" x14ac:dyDescent="0.2">
      <c r="A29" s="8"/>
      <c r="B29" s="3"/>
      <c r="C29" s="30"/>
      <c r="D29" s="84" t="s">
        <v>159</v>
      </c>
      <c r="E29" s="36"/>
      <c r="F29" s="36"/>
      <c r="G29" s="78">
        <f t="shared" si="0"/>
        <v>0</v>
      </c>
      <c r="H29" s="5"/>
    </row>
    <row r="30" spans="1:8" hidden="1" outlineLevel="1" x14ac:dyDescent="0.2">
      <c r="A30" s="8"/>
      <c r="B30" s="3"/>
      <c r="C30" s="30"/>
      <c r="D30" s="84" t="s">
        <v>160</v>
      </c>
      <c r="E30" s="36"/>
      <c r="F30" s="36"/>
      <c r="G30" s="78">
        <f t="shared" si="0"/>
        <v>0</v>
      </c>
      <c r="H30" s="5"/>
    </row>
    <row r="31" spans="1:8" hidden="1" outlineLevel="1" x14ac:dyDescent="0.2">
      <c r="A31" s="8"/>
      <c r="B31" s="3"/>
      <c r="C31" s="30"/>
      <c r="D31" s="84" t="s">
        <v>161</v>
      </c>
      <c r="E31" s="36"/>
      <c r="F31" s="36"/>
      <c r="G31" s="78">
        <f t="shared" si="0"/>
        <v>0</v>
      </c>
      <c r="H31" s="5"/>
    </row>
    <row r="32" spans="1:8" hidden="1" outlineLevel="1" x14ac:dyDescent="0.2">
      <c r="A32" s="8"/>
      <c r="B32" s="3"/>
      <c r="C32" s="30"/>
      <c r="D32" s="84" t="s">
        <v>162</v>
      </c>
      <c r="E32" s="36"/>
      <c r="F32" s="36"/>
      <c r="G32" s="78">
        <f t="shared" si="0"/>
        <v>0</v>
      </c>
      <c r="H32" s="5"/>
    </row>
    <row r="33" spans="1:10" hidden="1" outlineLevel="1" x14ac:dyDescent="0.2">
      <c r="A33" s="8"/>
      <c r="B33" s="3"/>
      <c r="C33" s="30"/>
      <c r="D33" s="84" t="s">
        <v>163</v>
      </c>
      <c r="E33" s="36"/>
      <c r="F33" s="36"/>
      <c r="G33" s="78">
        <f t="shared" si="0"/>
        <v>0</v>
      </c>
      <c r="H33" s="5"/>
    </row>
    <row r="34" spans="1:10" hidden="1" outlineLevel="1" x14ac:dyDescent="0.2">
      <c r="A34" s="8"/>
      <c r="B34" s="3"/>
      <c r="C34" s="30"/>
      <c r="D34" s="84" t="s">
        <v>164</v>
      </c>
      <c r="E34" s="36"/>
      <c r="F34" s="36"/>
      <c r="G34" s="78">
        <f t="shared" si="0"/>
        <v>0</v>
      </c>
      <c r="H34" s="5"/>
    </row>
    <row r="35" spans="1:10" hidden="1" outlineLevel="1" x14ac:dyDescent="0.2">
      <c r="A35" s="8"/>
      <c r="B35" s="3"/>
      <c r="C35" s="30"/>
      <c r="D35" s="84" t="s">
        <v>165</v>
      </c>
      <c r="E35" s="36"/>
      <c r="F35" s="36"/>
      <c r="G35" s="78">
        <f t="shared" si="0"/>
        <v>0</v>
      </c>
      <c r="H35" s="5"/>
    </row>
    <row r="36" spans="1:10" collapsed="1" x14ac:dyDescent="0.2">
      <c r="A36" s="8"/>
      <c r="B36" s="3"/>
      <c r="C36" s="30"/>
      <c r="D36" s="57" t="s">
        <v>166</v>
      </c>
      <c r="E36" s="36">
        <f>SUM(E37:E39)</f>
        <v>30</v>
      </c>
      <c r="F36" s="36">
        <v>102</v>
      </c>
      <c r="G36" s="78">
        <f t="shared" si="0"/>
        <v>3060</v>
      </c>
      <c r="H36" s="5" t="s">
        <v>220</v>
      </c>
    </row>
    <row r="37" spans="1:10" hidden="1" outlineLevel="1" x14ac:dyDescent="0.2">
      <c r="A37" s="8"/>
      <c r="B37" s="3"/>
      <c r="C37" s="30"/>
      <c r="D37" s="85" t="s">
        <v>168</v>
      </c>
      <c r="E37" s="86">
        <v>10</v>
      </c>
      <c r="F37" s="81"/>
      <c r="G37" s="78">
        <f t="shared" si="0"/>
        <v>0</v>
      </c>
      <c r="H37" s="5"/>
    </row>
    <row r="38" spans="1:10" hidden="1" outlineLevel="1" x14ac:dyDescent="0.2">
      <c r="A38" s="8"/>
      <c r="B38" s="3"/>
      <c r="C38" s="30"/>
      <c r="D38" s="85" t="s">
        <v>167</v>
      </c>
      <c r="E38" s="86">
        <v>10</v>
      </c>
      <c r="F38" s="81"/>
      <c r="G38" s="78">
        <f t="shared" si="0"/>
        <v>0</v>
      </c>
      <c r="H38" s="5"/>
    </row>
    <row r="39" spans="1:10" hidden="1" outlineLevel="1" x14ac:dyDescent="0.2">
      <c r="A39" s="8"/>
      <c r="B39" s="3"/>
      <c r="C39" s="30"/>
      <c r="D39" s="85" t="s">
        <v>183</v>
      </c>
      <c r="E39" s="86">
        <v>10</v>
      </c>
      <c r="F39" s="81"/>
      <c r="G39" s="78">
        <f t="shared" si="0"/>
        <v>0</v>
      </c>
      <c r="H39" s="5"/>
    </row>
    <row r="40" spans="1:10" collapsed="1" x14ac:dyDescent="0.2">
      <c r="A40" s="8"/>
      <c r="B40" s="3"/>
      <c r="C40" s="30"/>
      <c r="D40" s="57" t="s">
        <v>169</v>
      </c>
      <c r="E40" s="36">
        <v>5</v>
      </c>
      <c r="F40" s="36">
        <v>140</v>
      </c>
      <c r="G40" s="78">
        <f t="shared" si="0"/>
        <v>700</v>
      </c>
      <c r="H40" s="5" t="s">
        <v>172</v>
      </c>
    </row>
    <row r="41" spans="1:10" hidden="1" outlineLevel="1" x14ac:dyDescent="0.2">
      <c r="A41" s="8"/>
      <c r="B41" s="3"/>
      <c r="C41" s="30"/>
      <c r="D41" s="84" t="s">
        <v>170</v>
      </c>
      <c r="E41" s="36"/>
      <c r="F41" s="36"/>
      <c r="G41" s="78">
        <f t="shared" si="0"/>
        <v>0</v>
      </c>
      <c r="H41" s="5"/>
    </row>
    <row r="42" spans="1:10" hidden="1" outlineLevel="1" x14ac:dyDescent="0.2">
      <c r="A42" s="8"/>
      <c r="B42" s="3"/>
      <c r="C42" s="30"/>
      <c r="D42" s="84" t="s">
        <v>171</v>
      </c>
      <c r="E42" s="36"/>
      <c r="F42" s="36"/>
      <c r="G42" s="78">
        <f t="shared" si="0"/>
        <v>0</v>
      </c>
      <c r="H42" s="5"/>
    </row>
    <row r="43" spans="1:10" hidden="1" outlineLevel="1" x14ac:dyDescent="0.2">
      <c r="A43" s="8"/>
      <c r="B43" s="3"/>
      <c r="C43" s="30"/>
      <c r="D43" s="84" t="s">
        <v>173</v>
      </c>
      <c r="E43" s="36">
        <v>0</v>
      </c>
      <c r="F43" s="36"/>
      <c r="G43" s="78">
        <f t="shared" si="0"/>
        <v>0</v>
      </c>
      <c r="H43" s="5"/>
    </row>
    <row r="44" spans="1:10" x14ac:dyDescent="0.2">
      <c r="A44" s="8"/>
      <c r="B44" s="3"/>
      <c r="C44" s="30"/>
      <c r="D44" s="26"/>
      <c r="E44" s="36"/>
      <c r="F44" s="36"/>
      <c r="G44" s="78"/>
      <c r="H44" s="5"/>
    </row>
    <row r="45" spans="1:10" x14ac:dyDescent="0.2">
      <c r="A45" s="8"/>
      <c r="B45" s="3"/>
      <c r="C45" s="25" t="s">
        <v>174</v>
      </c>
      <c r="D45" s="57"/>
      <c r="E45" s="36">
        <f>E36*J45</f>
        <v>6</v>
      </c>
      <c r="F45" s="36">
        <v>140</v>
      </c>
      <c r="G45" s="78">
        <f t="shared" si="0"/>
        <v>840</v>
      </c>
      <c r="H45" s="5" t="s">
        <v>203</v>
      </c>
      <c r="J45" s="76">
        <v>0.2</v>
      </c>
    </row>
    <row r="46" spans="1:10" x14ac:dyDescent="0.2">
      <c r="A46" s="8"/>
      <c r="B46" s="3"/>
      <c r="C46" s="25" t="s">
        <v>216</v>
      </c>
      <c r="D46" s="57" t="s">
        <v>180</v>
      </c>
      <c r="E46" s="36">
        <f>SUM(E11:E40)*J46</f>
        <v>16</v>
      </c>
      <c r="F46" s="36">
        <v>140</v>
      </c>
      <c r="G46" s="78">
        <f t="shared" si="0"/>
        <v>2240</v>
      </c>
      <c r="H46" s="5" t="s">
        <v>217</v>
      </c>
      <c r="J46" s="76">
        <v>0.1</v>
      </c>
    </row>
    <row r="47" spans="1:10" x14ac:dyDescent="0.2">
      <c r="A47" s="8"/>
      <c r="B47" s="3"/>
      <c r="C47" s="25"/>
      <c r="D47" s="57" t="s">
        <v>181</v>
      </c>
      <c r="E47" s="36">
        <f>SUM(E11:E40)*J47</f>
        <v>8</v>
      </c>
      <c r="F47" s="36">
        <v>120</v>
      </c>
      <c r="G47" s="78">
        <f t="shared" si="0"/>
        <v>960</v>
      </c>
      <c r="H47" s="5" t="s">
        <v>204</v>
      </c>
      <c r="J47" s="76">
        <v>0.05</v>
      </c>
    </row>
    <row r="48" spans="1:10" x14ac:dyDescent="0.2">
      <c r="A48" s="8"/>
      <c r="B48" s="3"/>
      <c r="C48" s="30" t="s">
        <v>228</v>
      </c>
      <c r="D48" s="57"/>
      <c r="E48" s="36">
        <v>10</v>
      </c>
      <c r="F48" s="36">
        <v>140</v>
      </c>
      <c r="G48" s="78">
        <f t="shared" ref="G48:G49" si="1">E48*F48</f>
        <v>1400</v>
      </c>
      <c r="H48" s="5"/>
      <c r="J48" s="76"/>
    </row>
    <row r="49" spans="1:10" x14ac:dyDescent="0.2">
      <c r="A49" s="8"/>
      <c r="B49" s="3"/>
      <c r="C49" s="30" t="s">
        <v>214</v>
      </c>
      <c r="D49" s="57"/>
      <c r="E49" s="36">
        <v>10</v>
      </c>
      <c r="F49" s="36">
        <v>140</v>
      </c>
      <c r="G49" s="78">
        <f t="shared" si="1"/>
        <v>1400</v>
      </c>
      <c r="H49" s="5"/>
      <c r="J49" s="76"/>
    </row>
    <row r="50" spans="1:10" x14ac:dyDescent="0.2">
      <c r="A50" s="8"/>
      <c r="B50" s="3"/>
      <c r="C50" s="30" t="s">
        <v>71</v>
      </c>
      <c r="D50" s="31"/>
      <c r="E50" s="38">
        <v>5</v>
      </c>
      <c r="F50" s="36">
        <v>140</v>
      </c>
      <c r="G50" s="78">
        <f t="shared" si="0"/>
        <v>700</v>
      </c>
      <c r="H50" s="32"/>
    </row>
    <row r="51" spans="1:10" x14ac:dyDescent="0.2">
      <c r="A51" s="56"/>
      <c r="B51" s="4"/>
      <c r="C51" s="27"/>
      <c r="D51" s="28"/>
      <c r="E51" s="39"/>
      <c r="F51" s="39"/>
      <c r="G51" s="79"/>
      <c r="H51" s="6"/>
    </row>
    <row r="52" spans="1:10" x14ac:dyDescent="0.2">
      <c r="E52" s="41"/>
      <c r="F52" s="42"/>
      <c r="G52" s="42"/>
    </row>
    <row r="53" spans="1:10" s="1" customFormat="1" x14ac:dyDescent="0.2">
      <c r="A53" s="7" t="s">
        <v>176</v>
      </c>
      <c r="B53" s="10"/>
      <c r="C53" s="17" t="s">
        <v>70</v>
      </c>
      <c r="D53" s="18"/>
      <c r="E53" s="43">
        <f>SUM(E54:E67)</f>
        <v>73.5</v>
      </c>
      <c r="F53" s="44"/>
      <c r="G53" s="80">
        <f>SUM(G54:G67)</f>
        <v>9290</v>
      </c>
      <c r="H53" s="10"/>
    </row>
    <row r="54" spans="1:10" x14ac:dyDescent="0.2">
      <c r="A54" s="8"/>
      <c r="B54" s="62"/>
      <c r="C54" s="25" t="s">
        <v>22</v>
      </c>
      <c r="D54" s="59"/>
      <c r="E54" s="60">
        <v>6.5</v>
      </c>
      <c r="F54" s="36">
        <v>140</v>
      </c>
      <c r="G54" s="78">
        <f t="shared" ref="G54:G66" si="2">E54*F54</f>
        <v>910</v>
      </c>
      <c r="H54" s="5" t="s">
        <v>207</v>
      </c>
    </row>
    <row r="55" spans="1:10" x14ac:dyDescent="0.2">
      <c r="A55" s="8"/>
      <c r="B55" s="62"/>
      <c r="C55" s="25" t="s">
        <v>26</v>
      </c>
      <c r="D55" s="59"/>
      <c r="E55" s="60">
        <v>9</v>
      </c>
      <c r="F55" s="36">
        <v>140</v>
      </c>
      <c r="G55" s="78">
        <f t="shared" si="2"/>
        <v>1260</v>
      </c>
      <c r="H55" s="5" t="s">
        <v>208</v>
      </c>
    </row>
    <row r="56" spans="1:10" x14ac:dyDescent="0.2">
      <c r="A56" s="8"/>
      <c r="B56" s="62"/>
      <c r="C56" s="25" t="s">
        <v>209</v>
      </c>
      <c r="D56" s="59"/>
      <c r="E56" s="60">
        <v>9</v>
      </c>
      <c r="F56" s="36">
        <v>140</v>
      </c>
      <c r="G56" s="78">
        <f t="shared" si="2"/>
        <v>1260</v>
      </c>
      <c r="H56" s="5" t="s">
        <v>208</v>
      </c>
    </row>
    <row r="57" spans="1:10" x14ac:dyDescent="0.2">
      <c r="A57" s="8"/>
      <c r="B57" s="62"/>
      <c r="C57" s="25" t="s">
        <v>182</v>
      </c>
      <c r="D57" s="59"/>
      <c r="E57" s="60">
        <v>6</v>
      </c>
      <c r="F57" s="36">
        <v>120</v>
      </c>
      <c r="G57" s="78">
        <f t="shared" si="2"/>
        <v>720</v>
      </c>
      <c r="H57" s="5" t="s">
        <v>181</v>
      </c>
    </row>
    <row r="58" spans="1:10" x14ac:dyDescent="0.2">
      <c r="A58" s="8"/>
      <c r="B58" s="62"/>
      <c r="C58" s="25" t="s">
        <v>186</v>
      </c>
      <c r="D58" s="59"/>
      <c r="E58" s="60">
        <v>5</v>
      </c>
      <c r="F58" s="36">
        <v>140</v>
      </c>
      <c r="G58" s="78">
        <f t="shared" si="2"/>
        <v>700</v>
      </c>
      <c r="H58" s="61"/>
    </row>
    <row r="59" spans="1:10" x14ac:dyDescent="0.2">
      <c r="A59" s="8"/>
      <c r="B59" s="62"/>
      <c r="C59" s="25" t="s">
        <v>36</v>
      </c>
      <c r="D59" s="59" t="s">
        <v>224</v>
      </c>
      <c r="E59" s="60">
        <v>8</v>
      </c>
      <c r="F59" s="60">
        <v>102</v>
      </c>
      <c r="G59" s="78">
        <f t="shared" si="2"/>
        <v>816</v>
      </c>
      <c r="H59" s="61" t="s">
        <v>234</v>
      </c>
    </row>
    <row r="60" spans="1:10" x14ac:dyDescent="0.2">
      <c r="A60" s="8"/>
      <c r="B60" s="62"/>
      <c r="C60" s="25"/>
      <c r="D60" s="59" t="s">
        <v>226</v>
      </c>
      <c r="E60" s="60">
        <v>10</v>
      </c>
      <c r="F60" s="60">
        <v>102</v>
      </c>
      <c r="G60" s="78">
        <f t="shared" ref="G60" si="3">E60*F60</f>
        <v>1020</v>
      </c>
      <c r="H60" s="61" t="s">
        <v>225</v>
      </c>
    </row>
    <row r="61" spans="1:10" x14ac:dyDescent="0.2">
      <c r="A61" s="8"/>
      <c r="B61" s="62"/>
      <c r="C61" s="87" t="s">
        <v>223</v>
      </c>
      <c r="D61" s="88" t="s">
        <v>205</v>
      </c>
      <c r="E61" s="89"/>
      <c r="F61" s="89">
        <v>102</v>
      </c>
      <c r="G61" s="90">
        <f t="shared" ref="G61" si="4">E61*F61</f>
        <v>0</v>
      </c>
      <c r="H61" s="91" t="s">
        <v>219</v>
      </c>
    </row>
    <row r="62" spans="1:10" x14ac:dyDescent="0.2">
      <c r="A62" s="8"/>
      <c r="B62" s="62"/>
      <c r="C62" s="25"/>
      <c r="D62" s="26" t="s">
        <v>206</v>
      </c>
      <c r="E62" s="36">
        <v>4</v>
      </c>
      <c r="F62" s="36">
        <v>102</v>
      </c>
      <c r="G62" s="78">
        <f t="shared" si="2"/>
        <v>408</v>
      </c>
      <c r="H62" s="5" t="s">
        <v>185</v>
      </c>
    </row>
    <row r="63" spans="1:10" x14ac:dyDescent="0.2">
      <c r="A63" s="8"/>
      <c r="B63" s="62"/>
      <c r="C63" s="25" t="s">
        <v>174</v>
      </c>
      <c r="D63" s="57"/>
      <c r="E63" s="36">
        <f>SUM(E59:E62)*J63</f>
        <v>4.4000000000000004</v>
      </c>
      <c r="F63" s="36">
        <v>140</v>
      </c>
      <c r="G63" s="78">
        <f t="shared" si="2"/>
        <v>616</v>
      </c>
      <c r="H63" s="5" t="s">
        <v>203</v>
      </c>
      <c r="J63" s="76">
        <v>0.2</v>
      </c>
    </row>
    <row r="64" spans="1:10" x14ac:dyDescent="0.2">
      <c r="A64" s="8"/>
      <c r="B64" s="62"/>
      <c r="C64" s="25" t="s">
        <v>175</v>
      </c>
      <c r="D64" s="57" t="s">
        <v>180</v>
      </c>
      <c r="E64" s="36">
        <f>SUM(E59:E62)*J64</f>
        <v>4.4000000000000004</v>
      </c>
      <c r="F64" s="36">
        <v>140</v>
      </c>
      <c r="G64" s="78">
        <f t="shared" si="2"/>
        <v>616</v>
      </c>
      <c r="H64" s="5" t="s">
        <v>203</v>
      </c>
      <c r="J64" s="76">
        <v>0.2</v>
      </c>
    </row>
    <row r="65" spans="1:10" x14ac:dyDescent="0.2">
      <c r="A65" s="8"/>
      <c r="B65" s="62"/>
      <c r="C65" s="25"/>
      <c r="D65" s="57" t="s">
        <v>181</v>
      </c>
      <c r="E65" s="36">
        <f>SUM(E59:E62)*J65</f>
        <v>2.2000000000000002</v>
      </c>
      <c r="F65" s="36">
        <v>120</v>
      </c>
      <c r="G65" s="78">
        <f t="shared" si="2"/>
        <v>264</v>
      </c>
      <c r="H65" s="5" t="s">
        <v>218</v>
      </c>
      <c r="J65" s="76">
        <v>0.1</v>
      </c>
    </row>
    <row r="66" spans="1:10" x14ac:dyDescent="0.2">
      <c r="A66" s="8"/>
      <c r="B66" s="62"/>
      <c r="C66" s="25" t="s">
        <v>71</v>
      </c>
      <c r="D66" s="26"/>
      <c r="E66" s="36">
        <v>5</v>
      </c>
      <c r="F66" s="36">
        <v>140</v>
      </c>
      <c r="G66" s="78">
        <f t="shared" si="2"/>
        <v>700</v>
      </c>
      <c r="H66" s="5"/>
    </row>
    <row r="67" spans="1:10" x14ac:dyDescent="0.2">
      <c r="A67" s="56"/>
      <c r="B67" s="63"/>
      <c r="C67" s="27"/>
      <c r="D67" s="28"/>
      <c r="E67" s="39"/>
      <c r="F67" s="39"/>
      <c r="G67" s="40"/>
      <c r="H67" s="6"/>
    </row>
    <row r="68" spans="1:10" x14ac:dyDescent="0.2">
      <c r="C68" s="11"/>
      <c r="D68" s="11"/>
      <c r="E68" s="41"/>
      <c r="F68" s="42"/>
      <c r="G68" s="42"/>
    </row>
    <row r="69" spans="1:10" s="1" customFormat="1" x14ac:dyDescent="0.2">
      <c r="A69" s="49" t="s">
        <v>178</v>
      </c>
      <c r="B69" s="18"/>
      <c r="C69" s="17" t="s">
        <v>70</v>
      </c>
      <c r="D69" s="18"/>
      <c r="E69" s="43">
        <f>SUM(E70:E78)</f>
        <v>121</v>
      </c>
      <c r="F69" s="44"/>
      <c r="G69" s="80">
        <f>SUM(G70:G78)</f>
        <v>14930</v>
      </c>
      <c r="H69" s="10"/>
    </row>
    <row r="70" spans="1:10" x14ac:dyDescent="0.2">
      <c r="A70" s="8"/>
      <c r="B70" s="62"/>
      <c r="C70" s="25" t="s">
        <v>22</v>
      </c>
      <c r="D70" s="24"/>
      <c r="E70" s="60">
        <v>6.5</v>
      </c>
      <c r="F70" s="36">
        <v>140</v>
      </c>
      <c r="G70" s="78">
        <f t="shared" si="0"/>
        <v>910</v>
      </c>
      <c r="H70" s="5" t="s">
        <v>207</v>
      </c>
    </row>
    <row r="71" spans="1:10" x14ac:dyDescent="0.2">
      <c r="A71" s="8"/>
      <c r="B71" s="62"/>
      <c r="C71" s="25" t="s">
        <v>229</v>
      </c>
      <c r="D71" s="59"/>
      <c r="E71" s="60">
        <v>19.5</v>
      </c>
      <c r="F71" s="36">
        <v>120</v>
      </c>
      <c r="G71" s="78">
        <f t="shared" si="0"/>
        <v>2340</v>
      </c>
      <c r="H71" s="5" t="s">
        <v>211</v>
      </c>
    </row>
    <row r="72" spans="1:10" x14ac:dyDescent="0.2">
      <c r="A72" s="8"/>
      <c r="B72" s="62"/>
      <c r="C72" s="25" t="s">
        <v>209</v>
      </c>
      <c r="D72" s="59"/>
      <c r="E72" s="60">
        <v>9</v>
      </c>
      <c r="F72" s="36">
        <v>140</v>
      </c>
      <c r="G72" s="78">
        <f t="shared" si="0"/>
        <v>1260</v>
      </c>
      <c r="H72" s="5" t="s">
        <v>208</v>
      </c>
    </row>
    <row r="73" spans="1:10" x14ac:dyDescent="0.2">
      <c r="A73" s="8"/>
      <c r="B73" s="62"/>
      <c r="C73" s="25" t="s">
        <v>236</v>
      </c>
      <c r="D73" s="59"/>
      <c r="E73" s="60">
        <v>0</v>
      </c>
      <c r="F73" s="36">
        <v>140</v>
      </c>
      <c r="G73" s="78">
        <f t="shared" si="0"/>
        <v>0</v>
      </c>
      <c r="H73" s="61" t="s">
        <v>215</v>
      </c>
    </row>
    <row r="74" spans="1:10" x14ac:dyDescent="0.2">
      <c r="A74" s="8"/>
      <c r="B74" s="62"/>
      <c r="C74" s="25" t="s">
        <v>188</v>
      </c>
      <c r="D74" s="59"/>
      <c r="E74" s="60">
        <v>5</v>
      </c>
      <c r="F74" s="36">
        <v>140</v>
      </c>
      <c r="G74" s="78">
        <f t="shared" si="0"/>
        <v>700</v>
      </c>
      <c r="H74" s="61"/>
    </row>
    <row r="75" spans="1:10" x14ac:dyDescent="0.2">
      <c r="A75" s="8"/>
      <c r="B75" s="62"/>
      <c r="C75" s="25" t="s">
        <v>230</v>
      </c>
      <c r="D75" s="59" t="s">
        <v>231</v>
      </c>
      <c r="E75" s="60">
        <v>12</v>
      </c>
      <c r="F75" s="36">
        <v>120</v>
      </c>
      <c r="G75" s="78">
        <f t="shared" ref="G75" si="5">E75*F75</f>
        <v>1440</v>
      </c>
      <c r="H75" s="61" t="s">
        <v>222</v>
      </c>
    </row>
    <row r="76" spans="1:10" x14ac:dyDescent="0.2">
      <c r="A76" s="8"/>
      <c r="B76" s="62"/>
      <c r="C76" s="25" t="s">
        <v>233</v>
      </c>
      <c r="D76" s="26" t="s">
        <v>181</v>
      </c>
      <c r="E76" s="36">
        <v>45</v>
      </c>
      <c r="F76" s="36">
        <v>120</v>
      </c>
      <c r="G76" s="78">
        <f t="shared" si="0"/>
        <v>5400</v>
      </c>
      <c r="H76" s="5"/>
    </row>
    <row r="77" spans="1:10" x14ac:dyDescent="0.2">
      <c r="A77" s="8"/>
      <c r="B77" s="62"/>
      <c r="C77" s="25" t="s">
        <v>210</v>
      </c>
      <c r="D77" s="26" t="s">
        <v>181</v>
      </c>
      <c r="E77" s="36">
        <v>24</v>
      </c>
      <c r="F77" s="36">
        <v>120</v>
      </c>
      <c r="G77" s="78">
        <f t="shared" si="0"/>
        <v>2880</v>
      </c>
      <c r="H77" s="5"/>
    </row>
    <row r="78" spans="1:10" x14ac:dyDescent="0.2">
      <c r="A78" s="56"/>
      <c r="B78" s="63"/>
      <c r="C78" s="27"/>
      <c r="D78" s="28"/>
      <c r="E78" s="39"/>
      <c r="F78" s="40"/>
      <c r="G78" s="40"/>
      <c r="H78" s="6"/>
    </row>
    <row r="79" spans="1:10" x14ac:dyDescent="0.2">
      <c r="C79" s="11"/>
      <c r="D79" s="11"/>
      <c r="E79" s="41"/>
      <c r="F79" s="42"/>
      <c r="G79" s="42"/>
    </row>
    <row r="80" spans="1:10" s="1" customFormat="1" x14ac:dyDescent="0.2">
      <c r="A80" s="7" t="s">
        <v>184</v>
      </c>
      <c r="B80" s="10"/>
      <c r="C80" s="17" t="s">
        <v>70</v>
      </c>
      <c r="D80" s="18"/>
      <c r="E80" s="43">
        <f>SUM(E81:E88)</f>
        <v>36.400000000000006</v>
      </c>
      <c r="F80" s="44"/>
      <c r="G80" s="80">
        <f>SUM(G81:G88)</f>
        <v>4308</v>
      </c>
      <c r="H80" s="10"/>
    </row>
    <row r="81" spans="1:10" x14ac:dyDescent="0.2">
      <c r="A81" s="8"/>
      <c r="B81" s="62"/>
      <c r="C81" s="23" t="s">
        <v>235</v>
      </c>
      <c r="D81" s="24" t="s">
        <v>181</v>
      </c>
      <c r="E81" s="34">
        <v>16</v>
      </c>
      <c r="F81" s="36">
        <v>120</v>
      </c>
      <c r="G81" s="78">
        <f t="shared" ref="G81:G86" si="6">E81*F81</f>
        <v>1920</v>
      </c>
      <c r="H81" s="16" t="s">
        <v>212</v>
      </c>
    </row>
    <row r="82" spans="1:10" x14ac:dyDescent="0.2">
      <c r="A82" s="8"/>
      <c r="B82" s="62"/>
      <c r="C82" s="58" t="s">
        <v>230</v>
      </c>
      <c r="D82" s="59" t="s">
        <v>232</v>
      </c>
      <c r="E82" s="60">
        <v>12</v>
      </c>
      <c r="F82" s="36">
        <v>120</v>
      </c>
      <c r="G82" s="78">
        <f t="shared" si="6"/>
        <v>1440</v>
      </c>
      <c r="H82" s="61" t="s">
        <v>212</v>
      </c>
    </row>
    <row r="83" spans="1:10" x14ac:dyDescent="0.2">
      <c r="A83" s="8"/>
      <c r="B83" s="62"/>
      <c r="C83" s="58"/>
      <c r="D83" s="59"/>
      <c r="E83" s="60"/>
      <c r="F83" s="36"/>
      <c r="G83" s="78">
        <f t="shared" si="6"/>
        <v>0</v>
      </c>
      <c r="H83" s="61"/>
    </row>
    <row r="84" spans="1:10" x14ac:dyDescent="0.2">
      <c r="A84" s="8"/>
      <c r="B84" s="62"/>
      <c r="C84" s="58" t="s">
        <v>189</v>
      </c>
      <c r="D84" s="59" t="s">
        <v>224</v>
      </c>
      <c r="E84" s="60">
        <v>4</v>
      </c>
      <c r="F84" s="36">
        <v>102</v>
      </c>
      <c r="G84" s="78">
        <f t="shared" si="6"/>
        <v>408</v>
      </c>
      <c r="H84" s="61" t="s">
        <v>227</v>
      </c>
    </row>
    <row r="85" spans="1:10" x14ac:dyDescent="0.2">
      <c r="A85" s="8"/>
      <c r="B85" s="62"/>
      <c r="C85" s="58"/>
      <c r="D85" s="26" t="s">
        <v>206</v>
      </c>
      <c r="E85" s="60">
        <v>2</v>
      </c>
      <c r="F85" s="36">
        <v>102</v>
      </c>
      <c r="G85" s="78">
        <f t="shared" si="6"/>
        <v>204</v>
      </c>
      <c r="H85" s="5" t="s">
        <v>185</v>
      </c>
    </row>
    <row r="86" spans="1:10" x14ac:dyDescent="0.2">
      <c r="A86" s="8"/>
      <c r="B86" s="62"/>
      <c r="C86" s="25" t="s">
        <v>174</v>
      </c>
      <c r="D86" s="59"/>
      <c r="E86" s="60">
        <f>SUM(E84:E85)*J86</f>
        <v>1.2000000000000002</v>
      </c>
      <c r="F86" s="36">
        <v>140</v>
      </c>
      <c r="G86" s="78">
        <f t="shared" si="6"/>
        <v>168.00000000000003</v>
      </c>
      <c r="H86" s="5" t="s">
        <v>203</v>
      </c>
      <c r="J86" s="76">
        <v>0.2</v>
      </c>
    </row>
    <row r="87" spans="1:10" x14ac:dyDescent="0.2">
      <c r="A87" s="8"/>
      <c r="B87" s="62"/>
      <c r="C87" s="25" t="s">
        <v>175</v>
      </c>
      <c r="D87" s="57" t="s">
        <v>180</v>
      </c>
      <c r="E87" s="60">
        <f>SUM(E84:E85)*J87</f>
        <v>1.2000000000000002</v>
      </c>
      <c r="F87" s="36">
        <v>140</v>
      </c>
      <c r="G87" s="78">
        <f t="shared" ref="G87" si="7">E87*F87</f>
        <v>168.00000000000003</v>
      </c>
      <c r="H87" s="5" t="s">
        <v>203</v>
      </c>
      <c r="J87" s="76">
        <v>0.2</v>
      </c>
    </row>
    <row r="88" spans="1:10" x14ac:dyDescent="0.2">
      <c r="A88" s="56"/>
      <c r="B88" s="63"/>
      <c r="C88" s="27"/>
      <c r="D88" s="28"/>
      <c r="E88" s="39"/>
      <c r="F88" s="40"/>
      <c r="G88" s="40"/>
      <c r="H88" s="6"/>
    </row>
    <row r="89" spans="1:10" x14ac:dyDescent="0.2">
      <c r="E89" s="41"/>
      <c r="F89" s="42"/>
      <c r="G89" s="42"/>
    </row>
    <row r="90" spans="1:10" x14ac:dyDescent="0.2">
      <c r="E90" s="43">
        <f>E80+E69+E53+E4</f>
        <v>486.4</v>
      </c>
      <c r="F90" s="44"/>
      <c r="G90" s="80">
        <f>G80+G69+G53+G4</f>
        <v>58798</v>
      </c>
    </row>
    <row r="91" spans="1:10" x14ac:dyDescent="0.2">
      <c r="E91" s="41"/>
      <c r="F91" s="42"/>
      <c r="G91" s="42"/>
    </row>
    <row r="92" spans="1:10" x14ac:dyDescent="0.2">
      <c r="E92" s="41"/>
      <c r="F92" s="42"/>
      <c r="G92" s="42"/>
    </row>
    <row r="93" spans="1:10" x14ac:dyDescent="0.2">
      <c r="E93" s="41"/>
      <c r="F93" s="42"/>
      <c r="G93" s="42"/>
    </row>
    <row r="94" spans="1:10" x14ac:dyDescent="0.2">
      <c r="E94" s="41"/>
      <c r="F94" s="42"/>
      <c r="G94" s="42"/>
    </row>
    <row r="95" spans="1:10" x14ac:dyDescent="0.2">
      <c r="F95" s="42"/>
    </row>
    <row r="96" spans="1:10" x14ac:dyDescent="0.2">
      <c r="F96" s="42"/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86" orientation="landscape" r:id="rId1"/>
  <headerFooter>
    <oddHeader>&amp;LN01.24-001 EP Kirchberg - Kriegstetten, 80303
Teilprojekt SBB-Zaun NBS km 22.10 - 26.50
Honorarabschätzung Phase 41 - 53&amp;R&amp;"Arial,Fett"IG ABBA&amp;"Arial,Standard"
&amp;D</oddHeader>
    <oddFooter>&amp;L&amp;8Verfasser: Aegerter &amp; Bosshardt AG
&amp;F&amp;R&amp;P/&amp;N</oddFooter>
  </headerFooter>
  <ignoredErrors>
    <ignoredError sqref="E64:E65 E14:E19 E29:E36 E21:E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F6" sqref="F6"/>
    </sheetView>
  </sheetViews>
  <sheetFormatPr baseColWidth="10" defaultRowHeight="12.75" x14ac:dyDescent="0.2"/>
  <cols>
    <col min="1" max="1" width="27.42578125" style="1" bestFit="1" customWidth="1"/>
    <col min="2" max="2" width="29.5703125" bestFit="1" customWidth="1"/>
    <col min="3" max="3" width="14.85546875" customWidth="1"/>
    <col min="4" max="4" width="57.85546875" bestFit="1" customWidth="1"/>
    <col min="5" max="7" width="11.42578125" style="33"/>
    <col min="8" max="8" width="60.7109375" bestFit="1" customWidth="1"/>
  </cols>
  <sheetData>
    <row r="1" spans="1:8" s="1" customFormat="1" x14ac:dyDescent="0.2">
      <c r="A1" s="7" t="s">
        <v>0</v>
      </c>
      <c r="B1" s="7" t="s">
        <v>1</v>
      </c>
      <c r="C1" s="49" t="s">
        <v>2</v>
      </c>
      <c r="D1" s="50" t="s">
        <v>126</v>
      </c>
      <c r="E1" s="51" t="s">
        <v>7</v>
      </c>
      <c r="F1" s="51" t="s">
        <v>8</v>
      </c>
      <c r="G1" s="51" t="s">
        <v>9</v>
      </c>
      <c r="H1" s="7" t="s">
        <v>10</v>
      </c>
    </row>
    <row r="2" spans="1:8" x14ac:dyDescent="0.2">
      <c r="A2" s="56"/>
      <c r="B2" s="9"/>
      <c r="C2" s="52"/>
      <c r="D2" s="53"/>
      <c r="E2" s="54" t="s">
        <v>15</v>
      </c>
      <c r="F2" s="54" t="s">
        <v>16</v>
      </c>
      <c r="G2" s="54" t="s">
        <v>17</v>
      </c>
      <c r="H2" s="9"/>
    </row>
    <row r="4" spans="1:8" s="1" customFormat="1" x14ac:dyDescent="0.2">
      <c r="A4" s="7" t="s">
        <v>5</v>
      </c>
      <c r="B4" s="10"/>
      <c r="C4" s="17" t="s">
        <v>70</v>
      </c>
      <c r="D4" s="18"/>
      <c r="E4" s="43">
        <f>SUM(E5:E25)</f>
        <v>0</v>
      </c>
      <c r="F4" s="44"/>
      <c r="G4" s="44">
        <f>SUM(G5:G25)</f>
        <v>0</v>
      </c>
      <c r="H4" s="10"/>
    </row>
    <row r="5" spans="1:8" x14ac:dyDescent="0.2">
      <c r="A5" s="8"/>
      <c r="B5" s="29" t="s">
        <v>99</v>
      </c>
      <c r="C5" s="23" t="s">
        <v>11</v>
      </c>
      <c r="D5" s="24"/>
      <c r="E5" s="34"/>
      <c r="F5" s="35"/>
      <c r="G5" s="35">
        <f t="shared" ref="G5:G146" si="0">E5*F5</f>
        <v>0</v>
      </c>
      <c r="H5" s="16" t="s">
        <v>131</v>
      </c>
    </row>
    <row r="6" spans="1:8" x14ac:dyDescent="0.2">
      <c r="A6" s="8"/>
      <c r="B6" s="3"/>
      <c r="C6" s="25" t="s">
        <v>22</v>
      </c>
      <c r="D6" s="26"/>
      <c r="E6" s="36"/>
      <c r="F6" s="37"/>
      <c r="G6" s="37">
        <f t="shared" ref="G6:G7" si="1">E6*F6</f>
        <v>0</v>
      </c>
      <c r="H6" s="5" t="s">
        <v>14</v>
      </c>
    </row>
    <row r="7" spans="1:8" x14ac:dyDescent="0.2">
      <c r="A7" s="8"/>
      <c r="B7" s="3"/>
      <c r="C7" s="25" t="s">
        <v>100</v>
      </c>
      <c r="D7" s="26"/>
      <c r="E7" s="36"/>
      <c r="F7" s="37"/>
      <c r="G7" s="37">
        <f t="shared" si="1"/>
        <v>0</v>
      </c>
      <c r="H7" s="5" t="s">
        <v>27</v>
      </c>
    </row>
    <row r="8" spans="1:8" x14ac:dyDescent="0.2">
      <c r="A8" s="8"/>
      <c r="B8" s="3"/>
      <c r="C8" s="25" t="s">
        <v>101</v>
      </c>
      <c r="D8" s="26" t="s">
        <v>102</v>
      </c>
      <c r="E8" s="36"/>
      <c r="F8" s="37"/>
      <c r="G8" s="37">
        <f t="shared" ref="G8:G17" si="2">E8*F8</f>
        <v>0</v>
      </c>
      <c r="H8" s="5" t="s">
        <v>116</v>
      </c>
    </row>
    <row r="9" spans="1:8" x14ac:dyDescent="0.2">
      <c r="A9" s="8"/>
      <c r="B9" s="3"/>
      <c r="C9" s="25"/>
      <c r="D9" s="26" t="s">
        <v>103</v>
      </c>
      <c r="E9" s="36"/>
      <c r="F9" s="37"/>
      <c r="G9" s="37">
        <f t="shared" si="2"/>
        <v>0</v>
      </c>
      <c r="H9" s="5" t="s">
        <v>117</v>
      </c>
    </row>
    <row r="10" spans="1:8" x14ac:dyDescent="0.2">
      <c r="A10" s="8"/>
      <c r="B10" s="3"/>
      <c r="C10" s="25"/>
      <c r="D10" s="26" t="s">
        <v>104</v>
      </c>
      <c r="E10" s="36"/>
      <c r="F10" s="37"/>
      <c r="G10" s="37">
        <f t="shared" si="2"/>
        <v>0</v>
      </c>
      <c r="H10" s="5" t="s">
        <v>132</v>
      </c>
    </row>
    <row r="11" spans="1:8" x14ac:dyDescent="0.2">
      <c r="A11" s="8"/>
      <c r="B11" s="3"/>
      <c r="C11" s="25"/>
      <c r="D11" s="26" t="s">
        <v>105</v>
      </c>
      <c r="E11" s="36"/>
      <c r="F11" s="37"/>
      <c r="G11" s="37">
        <f t="shared" si="2"/>
        <v>0</v>
      </c>
      <c r="H11" s="5" t="s">
        <v>118</v>
      </c>
    </row>
    <row r="12" spans="1:8" x14ac:dyDescent="0.2">
      <c r="A12" s="8"/>
      <c r="B12" s="3"/>
      <c r="C12" s="25"/>
      <c r="D12" s="26" t="s">
        <v>106</v>
      </c>
      <c r="E12" s="36"/>
      <c r="F12" s="37"/>
      <c r="G12" s="37">
        <f t="shared" si="2"/>
        <v>0</v>
      </c>
      <c r="H12" s="5" t="s">
        <v>119</v>
      </c>
    </row>
    <row r="13" spans="1:8" x14ac:dyDescent="0.2">
      <c r="A13" s="8"/>
      <c r="B13" s="3"/>
      <c r="C13" s="25"/>
      <c r="D13" s="26" t="s">
        <v>107</v>
      </c>
      <c r="E13" s="36"/>
      <c r="F13" s="37"/>
      <c r="G13" s="37">
        <f t="shared" si="2"/>
        <v>0</v>
      </c>
      <c r="H13" s="5" t="s">
        <v>133</v>
      </c>
    </row>
    <row r="14" spans="1:8" x14ac:dyDescent="0.2">
      <c r="A14" s="8"/>
      <c r="B14" s="3"/>
      <c r="C14" s="25"/>
      <c r="D14" s="26" t="s">
        <v>108</v>
      </c>
      <c r="E14" s="36"/>
      <c r="F14" s="37"/>
      <c r="G14" s="37">
        <f t="shared" si="2"/>
        <v>0</v>
      </c>
      <c r="H14" s="5"/>
    </row>
    <row r="15" spans="1:8" x14ac:dyDescent="0.2">
      <c r="A15" s="8"/>
      <c r="B15" s="3"/>
      <c r="C15" s="25"/>
      <c r="D15" s="26" t="s">
        <v>109</v>
      </c>
      <c r="E15" s="36"/>
      <c r="F15" s="37"/>
      <c r="G15" s="37">
        <f t="shared" si="2"/>
        <v>0</v>
      </c>
      <c r="H15" s="5" t="s">
        <v>120</v>
      </c>
    </row>
    <row r="16" spans="1:8" x14ac:dyDescent="0.2">
      <c r="A16" s="8"/>
      <c r="B16" s="3"/>
      <c r="C16" s="25"/>
      <c r="D16" s="26" t="s">
        <v>110</v>
      </c>
      <c r="E16" s="36"/>
      <c r="F16" s="37"/>
      <c r="G16" s="37">
        <f t="shared" si="2"/>
        <v>0</v>
      </c>
      <c r="H16" s="5" t="s">
        <v>121</v>
      </c>
    </row>
    <row r="17" spans="1:8" x14ac:dyDescent="0.2">
      <c r="A17" s="8"/>
      <c r="B17" s="3"/>
      <c r="C17" s="25"/>
      <c r="D17" s="26" t="s">
        <v>111</v>
      </c>
      <c r="E17" s="36"/>
      <c r="F17" s="37"/>
      <c r="G17" s="37">
        <f t="shared" si="2"/>
        <v>0</v>
      </c>
      <c r="H17" s="5" t="s">
        <v>122</v>
      </c>
    </row>
    <row r="18" spans="1:8" x14ac:dyDescent="0.2">
      <c r="A18" s="8"/>
      <c r="B18" s="3"/>
      <c r="C18" s="25"/>
      <c r="D18" s="26" t="s">
        <v>112</v>
      </c>
      <c r="E18" s="36"/>
      <c r="F18" s="37"/>
      <c r="G18" s="37">
        <f t="shared" si="0"/>
        <v>0</v>
      </c>
      <c r="H18" s="5"/>
    </row>
    <row r="19" spans="1:8" x14ac:dyDescent="0.2">
      <c r="A19" s="8"/>
      <c r="B19" s="3"/>
      <c r="C19" s="25"/>
      <c r="D19" s="26" t="s">
        <v>113</v>
      </c>
      <c r="E19" s="36"/>
      <c r="F19" s="37"/>
      <c r="G19" s="37">
        <f t="shared" si="0"/>
        <v>0</v>
      </c>
      <c r="H19" s="5"/>
    </row>
    <row r="20" spans="1:8" x14ac:dyDescent="0.2">
      <c r="A20" s="8"/>
      <c r="B20" s="3"/>
      <c r="C20" s="30"/>
      <c r="D20" s="31" t="s">
        <v>114</v>
      </c>
      <c r="E20" s="38"/>
      <c r="F20" s="37"/>
      <c r="G20" s="37">
        <f t="shared" ref="G20:G24" si="3">E20*F20</f>
        <v>0</v>
      </c>
      <c r="H20" s="32" t="s">
        <v>134</v>
      </c>
    </row>
    <row r="21" spans="1:8" x14ac:dyDescent="0.2">
      <c r="A21" s="8"/>
      <c r="B21" s="3"/>
      <c r="C21" s="30"/>
      <c r="D21" s="31" t="s">
        <v>123</v>
      </c>
      <c r="E21" s="38"/>
      <c r="F21" s="37"/>
      <c r="G21" s="37">
        <f t="shared" si="3"/>
        <v>0</v>
      </c>
      <c r="H21" s="32" t="s">
        <v>124</v>
      </c>
    </row>
    <row r="22" spans="1:8" x14ac:dyDescent="0.2">
      <c r="A22" s="8"/>
      <c r="B22" s="3"/>
      <c r="C22" s="30"/>
      <c r="D22" s="31" t="s">
        <v>125</v>
      </c>
      <c r="E22" s="38"/>
      <c r="F22" s="37"/>
      <c r="G22" s="37">
        <f t="shared" ref="G22" si="4">E22*F22</f>
        <v>0</v>
      </c>
      <c r="H22" s="32" t="s">
        <v>135</v>
      </c>
    </row>
    <row r="23" spans="1:8" x14ac:dyDescent="0.2">
      <c r="A23" s="8"/>
      <c r="B23" s="3"/>
      <c r="C23" s="30" t="s">
        <v>115</v>
      </c>
      <c r="D23" s="31"/>
      <c r="E23" s="38"/>
      <c r="F23" s="37"/>
      <c r="G23" s="37">
        <f t="shared" si="3"/>
        <v>0</v>
      </c>
      <c r="H23" s="32"/>
    </row>
    <row r="24" spans="1:8" x14ac:dyDescent="0.2">
      <c r="A24" s="8"/>
      <c r="B24" s="3"/>
      <c r="C24" s="30" t="s">
        <v>71</v>
      </c>
      <c r="D24" s="31"/>
      <c r="E24" s="38"/>
      <c r="F24" s="37"/>
      <c r="G24" s="37">
        <f t="shared" si="3"/>
        <v>0</v>
      </c>
      <c r="H24" s="32"/>
    </row>
    <row r="25" spans="1:8" x14ac:dyDescent="0.2">
      <c r="A25" s="56"/>
      <c r="B25" s="4"/>
      <c r="C25" s="27"/>
      <c r="D25" s="28"/>
      <c r="E25" s="39"/>
      <c r="F25" s="40"/>
      <c r="G25" s="40"/>
      <c r="H25" s="6"/>
    </row>
    <row r="26" spans="1:8" x14ac:dyDescent="0.2">
      <c r="E26" s="41"/>
      <c r="F26" s="42"/>
      <c r="G26" s="42"/>
    </row>
    <row r="27" spans="1:8" s="1" customFormat="1" x14ac:dyDescent="0.2">
      <c r="A27" s="7" t="s">
        <v>6</v>
      </c>
      <c r="B27" s="10"/>
      <c r="C27" s="17" t="s">
        <v>70</v>
      </c>
      <c r="D27" s="18"/>
      <c r="E27" s="43">
        <f>E29+E80+E88</f>
        <v>0</v>
      </c>
      <c r="F27" s="44"/>
      <c r="G27" s="43">
        <f>G29+G80+G88</f>
        <v>0</v>
      </c>
      <c r="H27" s="10"/>
    </row>
    <row r="28" spans="1:8" x14ac:dyDescent="0.2">
      <c r="A28" s="8"/>
      <c r="B28" s="2"/>
      <c r="C28" s="19"/>
      <c r="D28" s="20"/>
      <c r="E28" s="45"/>
      <c r="F28" s="46"/>
      <c r="G28" s="46"/>
      <c r="H28" s="2"/>
    </row>
    <row r="29" spans="1:8" s="1" customFormat="1" x14ac:dyDescent="0.2">
      <c r="A29" s="8"/>
      <c r="B29" s="12" t="s">
        <v>128</v>
      </c>
      <c r="C29" s="21" t="s">
        <v>70</v>
      </c>
      <c r="D29" s="22"/>
      <c r="E29" s="47">
        <f>SUM(E30:E79)</f>
        <v>0</v>
      </c>
      <c r="F29" s="48"/>
      <c r="G29" s="48">
        <f>SUM(G30:G79)</f>
        <v>0</v>
      </c>
      <c r="H29" s="15"/>
    </row>
    <row r="30" spans="1:8" x14ac:dyDescent="0.2">
      <c r="A30" s="8"/>
      <c r="B30" s="13"/>
      <c r="C30" s="23" t="s">
        <v>11</v>
      </c>
      <c r="D30" s="24"/>
      <c r="E30" s="34"/>
      <c r="F30" s="35"/>
      <c r="G30" s="35">
        <f t="shared" si="0"/>
        <v>0</v>
      </c>
      <c r="H30" s="16" t="s">
        <v>79</v>
      </c>
    </row>
    <row r="31" spans="1:8" x14ac:dyDescent="0.2">
      <c r="A31" s="8"/>
      <c r="B31" s="13"/>
      <c r="C31" s="25" t="s">
        <v>22</v>
      </c>
      <c r="D31" s="26"/>
      <c r="E31" s="36"/>
      <c r="F31" s="37"/>
      <c r="G31" s="37">
        <f t="shared" si="0"/>
        <v>0</v>
      </c>
      <c r="H31" s="5" t="s">
        <v>14</v>
      </c>
    </row>
    <row r="32" spans="1:8" x14ac:dyDescent="0.2">
      <c r="A32" s="8"/>
      <c r="B32" s="13"/>
      <c r="C32" s="25" t="s">
        <v>25</v>
      </c>
      <c r="D32" s="26"/>
      <c r="E32" s="36"/>
      <c r="F32" s="37"/>
      <c r="G32" s="37">
        <f t="shared" si="0"/>
        <v>0</v>
      </c>
      <c r="H32" s="5" t="s">
        <v>23</v>
      </c>
    </row>
    <row r="33" spans="1:8" x14ac:dyDescent="0.2">
      <c r="A33" s="8"/>
      <c r="B33" s="13"/>
      <c r="C33" s="25" t="s">
        <v>12</v>
      </c>
      <c r="D33" s="26"/>
      <c r="E33" s="36"/>
      <c r="F33" s="37"/>
      <c r="G33" s="37">
        <f t="shared" si="0"/>
        <v>0</v>
      </c>
      <c r="H33" s="5" t="s">
        <v>24</v>
      </c>
    </row>
    <row r="34" spans="1:8" x14ac:dyDescent="0.2">
      <c r="A34" s="8"/>
      <c r="B34" s="13"/>
      <c r="C34" s="25" t="s">
        <v>29</v>
      </c>
      <c r="D34" s="26"/>
      <c r="E34" s="36"/>
      <c r="F34" s="37"/>
      <c r="G34" s="37">
        <f t="shared" ref="G34:G35" si="5">E34*F34</f>
        <v>0</v>
      </c>
      <c r="H34" s="5" t="s">
        <v>28</v>
      </c>
    </row>
    <row r="35" spans="1:8" x14ac:dyDescent="0.2">
      <c r="A35" s="8"/>
      <c r="B35" s="13"/>
      <c r="C35" s="25" t="s">
        <v>13</v>
      </c>
      <c r="D35" s="26"/>
      <c r="E35" s="36"/>
      <c r="F35" s="37"/>
      <c r="G35" s="37">
        <f t="shared" si="5"/>
        <v>0</v>
      </c>
      <c r="H35" s="5"/>
    </row>
    <row r="36" spans="1:8" x14ac:dyDescent="0.2">
      <c r="A36" s="8"/>
      <c r="B36" s="13"/>
      <c r="C36" s="25" t="s">
        <v>18</v>
      </c>
      <c r="D36" s="26"/>
      <c r="E36" s="36"/>
      <c r="F36" s="37"/>
      <c r="G36" s="37">
        <f t="shared" si="0"/>
        <v>0</v>
      </c>
      <c r="H36" s="5"/>
    </row>
    <row r="37" spans="1:8" x14ac:dyDescent="0.2">
      <c r="A37" s="8"/>
      <c r="B37" s="13"/>
      <c r="C37" s="25" t="s">
        <v>19</v>
      </c>
      <c r="D37" s="26"/>
      <c r="E37" s="36"/>
      <c r="F37" s="37"/>
      <c r="G37" s="37">
        <f t="shared" si="0"/>
        <v>0</v>
      </c>
      <c r="H37" s="5"/>
    </row>
    <row r="38" spans="1:8" x14ac:dyDescent="0.2">
      <c r="A38" s="8"/>
      <c r="B38" s="13"/>
      <c r="C38" s="25" t="s">
        <v>20</v>
      </c>
      <c r="D38" s="26"/>
      <c r="E38" s="36"/>
      <c r="F38" s="37"/>
      <c r="G38" s="37">
        <f t="shared" si="0"/>
        <v>0</v>
      </c>
      <c r="H38" s="5"/>
    </row>
    <row r="39" spans="1:8" x14ac:dyDescent="0.2">
      <c r="A39" s="8"/>
      <c r="B39" s="13"/>
      <c r="C39" s="25" t="s">
        <v>73</v>
      </c>
      <c r="D39" s="26"/>
      <c r="E39" s="36"/>
      <c r="F39" s="37"/>
      <c r="G39" s="37">
        <f t="shared" ref="G39" si="6">E39*F39</f>
        <v>0</v>
      </c>
      <c r="H39" s="5"/>
    </row>
    <row r="40" spans="1:8" x14ac:dyDescent="0.2">
      <c r="A40" s="8"/>
      <c r="B40" s="13"/>
      <c r="C40" s="25" t="s">
        <v>21</v>
      </c>
      <c r="D40" s="26" t="s">
        <v>30</v>
      </c>
      <c r="E40" s="36"/>
      <c r="F40" s="37"/>
      <c r="G40" s="37">
        <f t="shared" si="0"/>
        <v>0</v>
      </c>
      <c r="H40" s="5"/>
    </row>
    <row r="41" spans="1:8" x14ac:dyDescent="0.2">
      <c r="A41" s="8"/>
      <c r="B41" s="13"/>
      <c r="C41" s="25"/>
      <c r="D41" s="26" t="s">
        <v>31</v>
      </c>
      <c r="E41" s="36"/>
      <c r="F41" s="37"/>
      <c r="G41" s="37">
        <f t="shared" si="0"/>
        <v>0</v>
      </c>
      <c r="H41" s="5"/>
    </row>
    <row r="42" spans="1:8" x14ac:dyDescent="0.2">
      <c r="A42" s="8"/>
      <c r="B42" s="13"/>
      <c r="C42" s="25"/>
      <c r="D42" s="26" t="s">
        <v>32</v>
      </c>
      <c r="E42" s="36"/>
      <c r="F42" s="37"/>
      <c r="G42" s="37">
        <f t="shared" si="0"/>
        <v>0</v>
      </c>
      <c r="H42" s="5"/>
    </row>
    <row r="43" spans="1:8" x14ac:dyDescent="0.2">
      <c r="A43" s="8"/>
      <c r="B43" s="13"/>
      <c r="C43" s="25"/>
      <c r="D43" s="26" t="s">
        <v>33</v>
      </c>
      <c r="E43" s="36"/>
      <c r="F43" s="37"/>
      <c r="G43" s="37">
        <f t="shared" si="0"/>
        <v>0</v>
      </c>
      <c r="H43" s="5"/>
    </row>
    <row r="44" spans="1:8" x14ac:dyDescent="0.2">
      <c r="A44" s="8"/>
      <c r="B44" s="13"/>
      <c r="C44" s="25"/>
      <c r="D44" s="26" t="s">
        <v>34</v>
      </c>
      <c r="E44" s="36"/>
      <c r="F44" s="37"/>
      <c r="G44" s="37">
        <f t="shared" si="0"/>
        <v>0</v>
      </c>
      <c r="H44" s="5"/>
    </row>
    <row r="45" spans="1:8" x14ac:dyDescent="0.2">
      <c r="A45" s="8"/>
      <c r="B45" s="13"/>
      <c r="C45" s="25"/>
      <c r="D45" s="26" t="s">
        <v>35</v>
      </c>
      <c r="E45" s="36"/>
      <c r="F45" s="37"/>
      <c r="G45" s="37">
        <f t="shared" si="0"/>
        <v>0</v>
      </c>
      <c r="H45" s="5"/>
    </row>
    <row r="46" spans="1:8" x14ac:dyDescent="0.2">
      <c r="A46" s="8"/>
      <c r="B46" s="13"/>
      <c r="C46" s="25" t="s">
        <v>36</v>
      </c>
      <c r="D46" s="26" t="s">
        <v>37</v>
      </c>
      <c r="E46" s="36"/>
      <c r="F46" s="37"/>
      <c r="G46" s="37">
        <f t="shared" si="0"/>
        <v>0</v>
      </c>
      <c r="H46" s="5"/>
    </row>
    <row r="47" spans="1:8" x14ac:dyDescent="0.2">
      <c r="A47" s="8"/>
      <c r="B47" s="13"/>
      <c r="C47" s="25"/>
      <c r="D47" s="26" t="s">
        <v>72</v>
      </c>
      <c r="E47" s="36"/>
      <c r="F47" s="37"/>
      <c r="G47" s="37">
        <f t="shared" ref="G47" si="7">E47*F47</f>
        <v>0</v>
      </c>
      <c r="H47" s="5"/>
    </row>
    <row r="48" spans="1:8" x14ac:dyDescent="0.2">
      <c r="A48" s="8"/>
      <c r="B48" s="13"/>
      <c r="C48" s="25"/>
      <c r="D48" s="26" t="s">
        <v>38</v>
      </c>
      <c r="E48" s="36"/>
      <c r="F48" s="37"/>
      <c r="G48" s="37">
        <f t="shared" si="0"/>
        <v>0</v>
      </c>
      <c r="H48" s="5"/>
    </row>
    <row r="49" spans="1:8" x14ac:dyDescent="0.2">
      <c r="A49" s="8"/>
      <c r="B49" s="13"/>
      <c r="C49" s="25"/>
      <c r="D49" s="26" t="s">
        <v>39</v>
      </c>
      <c r="E49" s="36"/>
      <c r="F49" s="37"/>
      <c r="G49" s="37">
        <f t="shared" si="0"/>
        <v>0</v>
      </c>
      <c r="H49" s="5"/>
    </row>
    <row r="50" spans="1:8" x14ac:dyDescent="0.2">
      <c r="A50" s="8"/>
      <c r="B50" s="13"/>
      <c r="C50" s="25"/>
      <c r="D50" s="26" t="s">
        <v>40</v>
      </c>
      <c r="E50" s="36"/>
      <c r="F50" s="37"/>
      <c r="G50" s="37">
        <f t="shared" si="0"/>
        <v>0</v>
      </c>
      <c r="H50" s="5"/>
    </row>
    <row r="51" spans="1:8" x14ac:dyDescent="0.2">
      <c r="A51" s="8"/>
      <c r="B51" s="13"/>
      <c r="C51" s="25"/>
      <c r="D51" s="26" t="s">
        <v>41</v>
      </c>
      <c r="E51" s="36"/>
      <c r="F51" s="37"/>
      <c r="G51" s="37">
        <f t="shared" si="0"/>
        <v>0</v>
      </c>
      <c r="H51" s="5"/>
    </row>
    <row r="52" spans="1:8" x14ac:dyDescent="0.2">
      <c r="A52" s="8"/>
      <c r="B52" s="13"/>
      <c r="C52" s="25"/>
      <c r="D52" s="26" t="s">
        <v>42</v>
      </c>
      <c r="E52" s="36"/>
      <c r="F52" s="37"/>
      <c r="G52" s="37">
        <f t="shared" si="0"/>
        <v>0</v>
      </c>
      <c r="H52" s="5"/>
    </row>
    <row r="53" spans="1:8" x14ac:dyDescent="0.2">
      <c r="A53" s="8"/>
      <c r="B53" s="13"/>
      <c r="C53" s="25"/>
      <c r="D53" s="26" t="s">
        <v>43</v>
      </c>
      <c r="E53" s="36"/>
      <c r="F53" s="37"/>
      <c r="G53" s="37">
        <f t="shared" ref="G53:G62" si="8">E53*F53</f>
        <v>0</v>
      </c>
      <c r="H53" s="5"/>
    </row>
    <row r="54" spans="1:8" x14ac:dyDescent="0.2">
      <c r="A54" s="8"/>
      <c r="B54" s="13"/>
      <c r="C54" s="25"/>
      <c r="D54" s="26" t="s">
        <v>44</v>
      </c>
      <c r="E54" s="36"/>
      <c r="F54" s="37"/>
      <c r="G54" s="37">
        <f t="shared" si="8"/>
        <v>0</v>
      </c>
      <c r="H54" s="5"/>
    </row>
    <row r="55" spans="1:8" x14ac:dyDescent="0.2">
      <c r="A55" s="8"/>
      <c r="B55" s="13"/>
      <c r="C55" s="25"/>
      <c r="D55" s="26" t="s">
        <v>45</v>
      </c>
      <c r="E55" s="36"/>
      <c r="F55" s="37"/>
      <c r="G55" s="37">
        <f t="shared" si="8"/>
        <v>0</v>
      </c>
      <c r="H55" s="5"/>
    </row>
    <row r="56" spans="1:8" x14ac:dyDescent="0.2">
      <c r="A56" s="8"/>
      <c r="B56" s="13"/>
      <c r="C56" s="25"/>
      <c r="D56" s="26" t="s">
        <v>46</v>
      </c>
      <c r="E56" s="36"/>
      <c r="F56" s="37"/>
      <c r="G56" s="37">
        <f t="shared" si="8"/>
        <v>0</v>
      </c>
      <c r="H56" s="5"/>
    </row>
    <row r="57" spans="1:8" x14ac:dyDescent="0.2">
      <c r="A57" s="8"/>
      <c r="B57" s="13"/>
      <c r="C57" s="25"/>
      <c r="D57" s="26" t="s">
        <v>47</v>
      </c>
      <c r="E57" s="36"/>
      <c r="F57" s="37"/>
      <c r="G57" s="37">
        <f t="shared" si="8"/>
        <v>0</v>
      </c>
      <c r="H57" s="5"/>
    </row>
    <row r="58" spans="1:8" x14ac:dyDescent="0.2">
      <c r="A58" s="8"/>
      <c r="B58" s="13"/>
      <c r="C58" s="25"/>
      <c r="D58" s="26" t="s">
        <v>48</v>
      </c>
      <c r="E58" s="36"/>
      <c r="F58" s="37"/>
      <c r="G58" s="37">
        <f t="shared" si="8"/>
        <v>0</v>
      </c>
      <c r="H58" s="5"/>
    </row>
    <row r="59" spans="1:8" x14ac:dyDescent="0.2">
      <c r="A59" s="8"/>
      <c r="B59" s="13"/>
      <c r="C59" s="25"/>
      <c r="D59" s="26" t="s">
        <v>49</v>
      </c>
      <c r="E59" s="36"/>
      <c r="F59" s="37"/>
      <c r="G59" s="37">
        <f t="shared" si="8"/>
        <v>0</v>
      </c>
      <c r="H59" s="5"/>
    </row>
    <row r="60" spans="1:8" x14ac:dyDescent="0.2">
      <c r="A60" s="8"/>
      <c r="B60" s="13"/>
      <c r="C60" s="25"/>
      <c r="D60" s="26" t="s">
        <v>50</v>
      </c>
      <c r="E60" s="36"/>
      <c r="F60" s="37"/>
      <c r="G60" s="37">
        <f t="shared" si="8"/>
        <v>0</v>
      </c>
      <c r="H60" s="5"/>
    </row>
    <row r="61" spans="1:8" x14ac:dyDescent="0.2">
      <c r="A61" s="8"/>
      <c r="B61" s="13"/>
      <c r="C61" s="25"/>
      <c r="D61" s="26" t="s">
        <v>51</v>
      </c>
      <c r="E61" s="36"/>
      <c r="F61" s="37"/>
      <c r="G61" s="37">
        <f t="shared" si="8"/>
        <v>0</v>
      </c>
      <c r="H61" s="5"/>
    </row>
    <row r="62" spans="1:8" x14ac:dyDescent="0.2">
      <c r="A62" s="8"/>
      <c r="B62" s="13"/>
      <c r="C62" s="25"/>
      <c r="D62" s="26" t="s">
        <v>52</v>
      </c>
      <c r="E62" s="36"/>
      <c r="F62" s="37"/>
      <c r="G62" s="37">
        <f t="shared" si="8"/>
        <v>0</v>
      </c>
      <c r="H62" s="5"/>
    </row>
    <row r="63" spans="1:8" x14ac:dyDescent="0.2">
      <c r="A63" s="8"/>
      <c r="B63" s="13"/>
      <c r="C63" s="25"/>
      <c r="D63" s="26" t="s">
        <v>53</v>
      </c>
      <c r="E63" s="36"/>
      <c r="F63" s="37"/>
      <c r="G63" s="37">
        <f t="shared" si="0"/>
        <v>0</v>
      </c>
      <c r="H63" s="5"/>
    </row>
    <row r="64" spans="1:8" x14ac:dyDescent="0.2">
      <c r="A64" s="8"/>
      <c r="B64" s="13"/>
      <c r="C64" s="25"/>
      <c r="D64" s="26" t="s">
        <v>54</v>
      </c>
      <c r="E64" s="36"/>
      <c r="F64" s="37"/>
      <c r="G64" s="37">
        <f t="shared" si="0"/>
        <v>0</v>
      </c>
      <c r="H64" s="5"/>
    </row>
    <row r="65" spans="1:8" x14ac:dyDescent="0.2">
      <c r="A65" s="8"/>
      <c r="B65" s="13"/>
      <c r="C65" s="25"/>
      <c r="D65" s="26" t="s">
        <v>55</v>
      </c>
      <c r="E65" s="36"/>
      <c r="F65" s="37"/>
      <c r="G65" s="37">
        <f t="shared" si="0"/>
        <v>0</v>
      </c>
      <c r="H65" s="5"/>
    </row>
    <row r="66" spans="1:8" x14ac:dyDescent="0.2">
      <c r="A66" s="8"/>
      <c r="B66" s="13"/>
      <c r="C66" s="25"/>
      <c r="D66" s="26" t="s">
        <v>56</v>
      </c>
      <c r="E66" s="36"/>
      <c r="F66" s="37"/>
      <c r="G66" s="37">
        <f t="shared" si="0"/>
        <v>0</v>
      </c>
      <c r="H66" s="5"/>
    </row>
    <row r="67" spans="1:8" x14ac:dyDescent="0.2">
      <c r="A67" s="8"/>
      <c r="B67" s="13"/>
      <c r="C67" s="25"/>
      <c r="D67" s="26" t="s">
        <v>57</v>
      </c>
      <c r="E67" s="36"/>
      <c r="F67" s="37"/>
      <c r="G67" s="37">
        <f t="shared" si="0"/>
        <v>0</v>
      </c>
      <c r="H67" s="5"/>
    </row>
    <row r="68" spans="1:8" x14ac:dyDescent="0.2">
      <c r="A68" s="8"/>
      <c r="B68" s="13"/>
      <c r="C68" s="25"/>
      <c r="D68" s="26" t="s">
        <v>58</v>
      </c>
      <c r="E68" s="36"/>
      <c r="F68" s="37"/>
      <c r="G68" s="37">
        <f t="shared" si="0"/>
        <v>0</v>
      </c>
      <c r="H68" s="5"/>
    </row>
    <row r="69" spans="1:8" x14ac:dyDescent="0.2">
      <c r="A69" s="8"/>
      <c r="B69" s="13"/>
      <c r="C69" s="25"/>
      <c r="D69" s="26" t="s">
        <v>59</v>
      </c>
      <c r="E69" s="36"/>
      <c r="F69" s="37"/>
      <c r="G69" s="37">
        <f t="shared" si="0"/>
        <v>0</v>
      </c>
      <c r="H69" s="5"/>
    </row>
    <row r="70" spans="1:8" x14ac:dyDescent="0.2">
      <c r="A70" s="8"/>
      <c r="B70" s="13"/>
      <c r="C70" s="25"/>
      <c r="D70" s="26" t="s">
        <v>60</v>
      </c>
      <c r="E70" s="36"/>
      <c r="F70" s="37"/>
      <c r="G70" s="37">
        <f t="shared" ref="G70:G71" si="9">E70*F70</f>
        <v>0</v>
      </c>
      <c r="H70" s="5"/>
    </row>
    <row r="71" spans="1:8" x14ac:dyDescent="0.2">
      <c r="A71" s="8"/>
      <c r="B71" s="13"/>
      <c r="C71" s="25" t="s">
        <v>61</v>
      </c>
      <c r="D71" s="26" t="s">
        <v>62</v>
      </c>
      <c r="E71" s="36"/>
      <c r="F71" s="37"/>
      <c r="G71" s="37">
        <f t="shared" si="9"/>
        <v>0</v>
      </c>
      <c r="H71" s="5"/>
    </row>
    <row r="72" spans="1:8" x14ac:dyDescent="0.2">
      <c r="A72" s="8"/>
      <c r="B72" s="13"/>
      <c r="C72" s="25"/>
      <c r="D72" s="26" t="s">
        <v>63</v>
      </c>
      <c r="E72" s="36"/>
      <c r="F72" s="37"/>
      <c r="G72" s="37">
        <f t="shared" ref="G72:G76" si="10">E72*F72</f>
        <v>0</v>
      </c>
      <c r="H72" s="5"/>
    </row>
    <row r="73" spans="1:8" x14ac:dyDescent="0.2">
      <c r="A73" s="8"/>
      <c r="B73" s="13"/>
      <c r="C73" s="25"/>
      <c r="D73" s="26" t="s">
        <v>64</v>
      </c>
      <c r="E73" s="36"/>
      <c r="F73" s="37"/>
      <c r="G73" s="37">
        <f t="shared" si="10"/>
        <v>0</v>
      </c>
      <c r="H73" s="5"/>
    </row>
    <row r="74" spans="1:8" x14ac:dyDescent="0.2">
      <c r="A74" s="8"/>
      <c r="B74" s="13"/>
      <c r="C74" s="25"/>
      <c r="D74" s="26" t="s">
        <v>65</v>
      </c>
      <c r="E74" s="36"/>
      <c r="F74" s="37"/>
      <c r="G74" s="37">
        <f t="shared" si="10"/>
        <v>0</v>
      </c>
      <c r="H74" s="5"/>
    </row>
    <row r="75" spans="1:8" x14ac:dyDescent="0.2">
      <c r="A75" s="8"/>
      <c r="B75" s="13"/>
      <c r="C75" s="25"/>
      <c r="D75" s="26" t="s">
        <v>66</v>
      </c>
      <c r="E75" s="36"/>
      <c r="F75" s="37"/>
      <c r="G75" s="37">
        <f t="shared" si="10"/>
        <v>0</v>
      </c>
      <c r="H75" s="5"/>
    </row>
    <row r="76" spans="1:8" x14ac:dyDescent="0.2">
      <c r="A76" s="8"/>
      <c r="B76" s="13"/>
      <c r="C76" s="25"/>
      <c r="D76" s="26" t="s">
        <v>67</v>
      </c>
      <c r="E76" s="36"/>
      <c r="F76" s="37"/>
      <c r="G76" s="37">
        <f t="shared" si="10"/>
        <v>0</v>
      </c>
      <c r="H76" s="5"/>
    </row>
    <row r="77" spans="1:8" x14ac:dyDescent="0.2">
      <c r="A77" s="8"/>
      <c r="B77" s="13"/>
      <c r="C77" s="25" t="s">
        <v>68</v>
      </c>
      <c r="D77" s="26" t="s">
        <v>69</v>
      </c>
      <c r="E77" s="36"/>
      <c r="F77" s="37"/>
      <c r="G77" s="37">
        <f t="shared" ref="G77:G78" si="11">E77*F77</f>
        <v>0</v>
      </c>
      <c r="H77" s="5"/>
    </row>
    <row r="78" spans="1:8" x14ac:dyDescent="0.2">
      <c r="A78" s="8"/>
      <c r="B78" s="13"/>
      <c r="C78" s="25" t="s">
        <v>71</v>
      </c>
      <c r="D78" s="26"/>
      <c r="E78" s="36"/>
      <c r="F78" s="37"/>
      <c r="G78" s="37">
        <f t="shared" si="11"/>
        <v>0</v>
      </c>
      <c r="H78" s="5"/>
    </row>
    <row r="79" spans="1:8" x14ac:dyDescent="0.2">
      <c r="A79" s="8"/>
      <c r="B79" s="14"/>
      <c r="C79" s="27"/>
      <c r="D79" s="28"/>
      <c r="E79" s="39"/>
      <c r="F79" s="40"/>
      <c r="G79" s="40"/>
      <c r="H79" s="6"/>
    </row>
    <row r="80" spans="1:8" s="1" customFormat="1" x14ac:dyDescent="0.2">
      <c r="A80" s="8"/>
      <c r="B80" s="12" t="s">
        <v>130</v>
      </c>
      <c r="C80" s="21"/>
      <c r="D80" s="22"/>
      <c r="E80" s="47">
        <f>SUM(E81:E87)</f>
        <v>0</v>
      </c>
      <c r="F80" s="48"/>
      <c r="G80" s="48">
        <f t="shared" ref="G80" si="12">SUM(G81:G87)</f>
        <v>0</v>
      </c>
      <c r="H80" s="15"/>
    </row>
    <row r="81" spans="1:8" x14ac:dyDescent="0.2">
      <c r="A81" s="8"/>
      <c r="B81" s="13"/>
      <c r="C81" s="23" t="s">
        <v>11</v>
      </c>
      <c r="D81" s="24"/>
      <c r="E81" s="34"/>
      <c r="F81" s="35"/>
      <c r="G81" s="35">
        <f t="shared" ref="G81" si="13">E81*F81</f>
        <v>0</v>
      </c>
      <c r="H81" s="16" t="s">
        <v>79</v>
      </c>
    </row>
    <row r="82" spans="1:8" x14ac:dyDescent="0.2">
      <c r="A82" s="8"/>
      <c r="B82" s="13"/>
      <c r="C82" s="25" t="s">
        <v>74</v>
      </c>
      <c r="D82" s="26"/>
      <c r="E82" s="36"/>
      <c r="F82" s="37"/>
      <c r="G82" s="37">
        <f t="shared" ref="G82:G86" si="14">E82*F82</f>
        <v>0</v>
      </c>
      <c r="H82" s="5"/>
    </row>
    <row r="83" spans="1:8" x14ac:dyDescent="0.2">
      <c r="A83" s="8"/>
      <c r="B83" s="13"/>
      <c r="C83" s="25" t="s">
        <v>36</v>
      </c>
      <c r="D83" s="26" t="s">
        <v>75</v>
      </c>
      <c r="E83" s="36"/>
      <c r="F83" s="37"/>
      <c r="G83" s="37">
        <f t="shared" si="14"/>
        <v>0</v>
      </c>
      <c r="H83" s="5"/>
    </row>
    <row r="84" spans="1:8" x14ac:dyDescent="0.2">
      <c r="A84" s="8"/>
      <c r="B84" s="13"/>
      <c r="C84" s="25"/>
      <c r="D84" s="26" t="s">
        <v>76</v>
      </c>
      <c r="E84" s="36"/>
      <c r="F84" s="37"/>
      <c r="G84" s="37">
        <f t="shared" si="14"/>
        <v>0</v>
      </c>
      <c r="H84" s="5"/>
    </row>
    <row r="85" spans="1:8" x14ac:dyDescent="0.2">
      <c r="A85" s="8"/>
      <c r="B85" s="13"/>
      <c r="C85" s="25"/>
      <c r="D85" s="26" t="s">
        <v>77</v>
      </c>
      <c r="E85" s="36"/>
      <c r="F85" s="37"/>
      <c r="G85" s="37">
        <f t="shared" si="14"/>
        <v>0</v>
      </c>
      <c r="H85" s="5"/>
    </row>
    <row r="86" spans="1:8" x14ac:dyDescent="0.2">
      <c r="A86" s="8"/>
      <c r="B86" s="13"/>
      <c r="C86" s="25"/>
      <c r="D86" s="26" t="s">
        <v>78</v>
      </c>
      <c r="E86" s="36"/>
      <c r="F86" s="37"/>
      <c r="G86" s="37">
        <f t="shared" si="14"/>
        <v>0</v>
      </c>
      <c r="H86" s="5"/>
    </row>
    <row r="87" spans="1:8" x14ac:dyDescent="0.2">
      <c r="A87" s="8"/>
      <c r="B87" s="14"/>
      <c r="C87" s="27"/>
      <c r="D87" s="28"/>
      <c r="E87" s="39"/>
      <c r="F87" s="40"/>
      <c r="G87" s="40"/>
      <c r="H87" s="6"/>
    </row>
    <row r="88" spans="1:8" s="1" customFormat="1" x14ac:dyDescent="0.2">
      <c r="A88" s="8"/>
      <c r="B88" s="12" t="s">
        <v>129</v>
      </c>
      <c r="C88" s="21"/>
      <c r="D88" s="22"/>
      <c r="E88" s="47">
        <f>SUM(E89:E117)</f>
        <v>0</v>
      </c>
      <c r="F88" s="48"/>
      <c r="G88" s="48">
        <f>SUM(G89:G117)</f>
        <v>0</v>
      </c>
      <c r="H88" s="15"/>
    </row>
    <row r="89" spans="1:8" x14ac:dyDescent="0.2">
      <c r="A89" s="8"/>
      <c r="B89" s="13"/>
      <c r="C89" s="23" t="s">
        <v>11</v>
      </c>
      <c r="D89" s="24"/>
      <c r="E89" s="34"/>
      <c r="F89" s="35"/>
      <c r="G89" s="35">
        <f t="shared" ref="G89" si="15">E89*F89</f>
        <v>0</v>
      </c>
      <c r="H89" s="16" t="s">
        <v>79</v>
      </c>
    </row>
    <row r="90" spans="1:8" x14ac:dyDescent="0.2">
      <c r="A90" s="8"/>
      <c r="B90" s="13"/>
      <c r="C90" s="25" t="s">
        <v>22</v>
      </c>
      <c r="D90" s="26"/>
      <c r="E90" s="36"/>
      <c r="F90" s="37"/>
      <c r="G90" s="37">
        <f t="shared" ref="G90" si="16">E90*F90</f>
        <v>0</v>
      </c>
      <c r="H90" s="5" t="s">
        <v>79</v>
      </c>
    </row>
    <row r="91" spans="1:8" x14ac:dyDescent="0.2">
      <c r="A91" s="8"/>
      <c r="B91" s="13"/>
      <c r="C91" s="25" t="s">
        <v>26</v>
      </c>
      <c r="D91" s="26"/>
      <c r="E91" s="36"/>
      <c r="F91" s="37"/>
      <c r="G91" s="37">
        <f t="shared" ref="G91:G111" si="17">E91*F91</f>
        <v>0</v>
      </c>
      <c r="H91" s="5" t="s">
        <v>27</v>
      </c>
    </row>
    <row r="92" spans="1:8" x14ac:dyDescent="0.2">
      <c r="A92" s="8"/>
      <c r="B92" s="13"/>
      <c r="C92" s="25" t="s">
        <v>13</v>
      </c>
      <c r="D92" s="26"/>
      <c r="E92" s="36"/>
      <c r="F92" s="37"/>
      <c r="G92" s="37">
        <f t="shared" si="17"/>
        <v>0</v>
      </c>
      <c r="H92" s="5"/>
    </row>
    <row r="93" spans="1:8" x14ac:dyDescent="0.2">
      <c r="A93" s="8"/>
      <c r="B93" s="13"/>
      <c r="C93" s="25" t="s">
        <v>18</v>
      </c>
      <c r="D93" s="26"/>
      <c r="E93" s="36"/>
      <c r="F93" s="37"/>
      <c r="G93" s="37">
        <f t="shared" si="17"/>
        <v>0</v>
      </c>
      <c r="H93" s="5"/>
    </row>
    <row r="94" spans="1:8" x14ac:dyDescent="0.2">
      <c r="A94" s="8"/>
      <c r="B94" s="13"/>
      <c r="C94" s="25" t="s">
        <v>80</v>
      </c>
      <c r="D94" s="26"/>
      <c r="E94" s="36"/>
      <c r="F94" s="37"/>
      <c r="G94" s="37">
        <f t="shared" si="17"/>
        <v>0</v>
      </c>
      <c r="H94" s="5"/>
    </row>
    <row r="95" spans="1:8" x14ac:dyDescent="0.2">
      <c r="A95" s="8"/>
      <c r="B95" s="13"/>
      <c r="C95" s="25" t="s">
        <v>20</v>
      </c>
      <c r="D95" s="26"/>
      <c r="E95" s="36"/>
      <c r="F95" s="37"/>
      <c r="G95" s="37">
        <f t="shared" si="17"/>
        <v>0</v>
      </c>
      <c r="H95" s="5"/>
    </row>
    <row r="96" spans="1:8" x14ac:dyDescent="0.2">
      <c r="A96" s="8"/>
      <c r="B96" s="13"/>
      <c r="C96" s="25" t="s">
        <v>73</v>
      </c>
      <c r="D96" s="26"/>
      <c r="E96" s="36"/>
      <c r="F96" s="37"/>
      <c r="G96" s="37">
        <f t="shared" si="17"/>
        <v>0</v>
      </c>
      <c r="H96" s="5"/>
    </row>
    <row r="97" spans="1:8" x14ac:dyDescent="0.2">
      <c r="A97" s="8"/>
      <c r="B97" s="13"/>
      <c r="C97" s="25" t="s">
        <v>21</v>
      </c>
      <c r="D97" s="26" t="s">
        <v>31</v>
      </c>
      <c r="E97" s="36"/>
      <c r="F97" s="37"/>
      <c r="G97" s="37">
        <f t="shared" si="17"/>
        <v>0</v>
      </c>
      <c r="H97" s="5"/>
    </row>
    <row r="98" spans="1:8" x14ac:dyDescent="0.2">
      <c r="A98" s="8"/>
      <c r="B98" s="13"/>
      <c r="C98" s="25"/>
      <c r="D98" s="26" t="s">
        <v>32</v>
      </c>
      <c r="E98" s="36"/>
      <c r="F98" s="37"/>
      <c r="G98" s="37">
        <f t="shared" si="17"/>
        <v>0</v>
      </c>
      <c r="H98" s="5"/>
    </row>
    <row r="99" spans="1:8" x14ac:dyDescent="0.2">
      <c r="A99" s="8"/>
      <c r="B99" s="13"/>
      <c r="C99" s="25"/>
      <c r="D99" s="26" t="s">
        <v>33</v>
      </c>
      <c r="E99" s="36"/>
      <c r="F99" s="37"/>
      <c r="G99" s="37">
        <f t="shared" si="17"/>
        <v>0</v>
      </c>
      <c r="H99" s="5"/>
    </row>
    <row r="100" spans="1:8" x14ac:dyDescent="0.2">
      <c r="A100" s="8"/>
      <c r="B100" s="13"/>
      <c r="C100" s="25"/>
      <c r="D100" s="26" t="s">
        <v>34</v>
      </c>
      <c r="E100" s="36"/>
      <c r="F100" s="37"/>
      <c r="G100" s="37">
        <f t="shared" si="17"/>
        <v>0</v>
      </c>
      <c r="H100" s="5"/>
    </row>
    <row r="101" spans="1:8" x14ac:dyDescent="0.2">
      <c r="A101" s="8"/>
      <c r="B101" s="13"/>
      <c r="C101" s="25"/>
      <c r="D101" s="26" t="s">
        <v>35</v>
      </c>
      <c r="E101" s="36"/>
      <c r="F101" s="37"/>
      <c r="G101" s="37">
        <f t="shared" si="17"/>
        <v>0</v>
      </c>
      <c r="H101" s="5"/>
    </row>
    <row r="102" spans="1:8" x14ac:dyDescent="0.2">
      <c r="A102" s="8"/>
      <c r="B102" s="13"/>
      <c r="C102" s="25" t="s">
        <v>36</v>
      </c>
      <c r="D102" s="26" t="s">
        <v>37</v>
      </c>
      <c r="E102" s="36"/>
      <c r="F102" s="37"/>
      <c r="G102" s="37">
        <f t="shared" si="17"/>
        <v>0</v>
      </c>
      <c r="H102" s="5"/>
    </row>
    <row r="103" spans="1:8" x14ac:dyDescent="0.2">
      <c r="A103" s="8"/>
      <c r="B103" s="13"/>
      <c r="C103" s="25"/>
      <c r="D103" s="26" t="s">
        <v>81</v>
      </c>
      <c r="E103" s="36"/>
      <c r="F103" s="37"/>
      <c r="G103" s="37">
        <f t="shared" si="17"/>
        <v>0</v>
      </c>
      <c r="H103" s="5"/>
    </row>
    <row r="104" spans="1:8" x14ac:dyDescent="0.2">
      <c r="A104" s="8"/>
      <c r="B104" s="13"/>
      <c r="C104" s="25"/>
      <c r="D104" s="26" t="s">
        <v>82</v>
      </c>
      <c r="E104" s="36"/>
      <c r="F104" s="37"/>
      <c r="G104" s="37">
        <f t="shared" si="17"/>
        <v>0</v>
      </c>
      <c r="H104" s="5"/>
    </row>
    <row r="105" spans="1:8" x14ac:dyDescent="0.2">
      <c r="A105" s="8"/>
      <c r="B105" s="13"/>
      <c r="C105" s="25"/>
      <c r="D105" s="26" t="s">
        <v>83</v>
      </c>
      <c r="E105" s="36"/>
      <c r="F105" s="37"/>
      <c r="G105" s="37">
        <f t="shared" si="17"/>
        <v>0</v>
      </c>
      <c r="H105" s="5"/>
    </row>
    <row r="106" spans="1:8" x14ac:dyDescent="0.2">
      <c r="A106" s="8"/>
      <c r="B106" s="13"/>
      <c r="C106" s="25"/>
      <c r="D106" s="26" t="s">
        <v>84</v>
      </c>
      <c r="E106" s="36"/>
      <c r="F106" s="37"/>
      <c r="G106" s="37">
        <f t="shared" si="17"/>
        <v>0</v>
      </c>
      <c r="H106" s="5"/>
    </row>
    <row r="107" spans="1:8" x14ac:dyDescent="0.2">
      <c r="A107" s="8"/>
      <c r="B107" s="13"/>
      <c r="C107" s="25"/>
      <c r="D107" s="26" t="s">
        <v>85</v>
      </c>
      <c r="E107" s="36"/>
      <c r="F107" s="37"/>
      <c r="G107" s="37">
        <f t="shared" si="17"/>
        <v>0</v>
      </c>
      <c r="H107" s="5"/>
    </row>
    <row r="108" spans="1:8" x14ac:dyDescent="0.2">
      <c r="A108" s="8"/>
      <c r="B108" s="13"/>
      <c r="C108" s="25"/>
      <c r="D108" s="26" t="s">
        <v>86</v>
      </c>
      <c r="E108" s="36"/>
      <c r="F108" s="37"/>
      <c r="G108" s="37">
        <f t="shared" si="17"/>
        <v>0</v>
      </c>
      <c r="H108" s="5"/>
    </row>
    <row r="109" spans="1:8" x14ac:dyDescent="0.2">
      <c r="A109" s="8"/>
      <c r="B109" s="13"/>
      <c r="C109" s="25"/>
      <c r="D109" s="26" t="s">
        <v>87</v>
      </c>
      <c r="E109" s="36"/>
      <c r="F109" s="37"/>
      <c r="G109" s="37">
        <f t="shared" si="17"/>
        <v>0</v>
      </c>
      <c r="H109" s="5"/>
    </row>
    <row r="110" spans="1:8" x14ac:dyDescent="0.2">
      <c r="A110" s="8"/>
      <c r="B110" s="13"/>
      <c r="C110" s="25" t="s">
        <v>61</v>
      </c>
      <c r="D110" s="26" t="s">
        <v>62</v>
      </c>
      <c r="E110" s="36"/>
      <c r="F110" s="37"/>
      <c r="G110" s="37">
        <f t="shared" si="17"/>
        <v>0</v>
      </c>
      <c r="H110" s="5"/>
    </row>
    <row r="111" spans="1:8" x14ac:dyDescent="0.2">
      <c r="A111" s="8"/>
      <c r="B111" s="13"/>
      <c r="C111" s="25"/>
      <c r="D111" s="26" t="s">
        <v>63</v>
      </c>
      <c r="E111" s="36"/>
      <c r="F111" s="37"/>
      <c r="G111" s="37">
        <f t="shared" si="17"/>
        <v>0</v>
      </c>
      <c r="H111" s="5"/>
    </row>
    <row r="112" spans="1:8" x14ac:dyDescent="0.2">
      <c r="A112" s="8"/>
      <c r="B112" s="13"/>
      <c r="C112" s="25"/>
      <c r="D112" s="26" t="s">
        <v>127</v>
      </c>
      <c r="E112" s="36"/>
      <c r="F112" s="37"/>
      <c r="G112" s="37">
        <f t="shared" ref="G112:G116" si="18">E112*F112</f>
        <v>0</v>
      </c>
      <c r="H112" s="5"/>
    </row>
    <row r="113" spans="1:8" x14ac:dyDescent="0.2">
      <c r="A113" s="8"/>
      <c r="B113" s="13"/>
      <c r="C113" s="25"/>
      <c r="D113" s="26" t="s">
        <v>65</v>
      </c>
      <c r="E113" s="36"/>
      <c r="F113" s="37"/>
      <c r="G113" s="37">
        <f t="shared" si="18"/>
        <v>0</v>
      </c>
      <c r="H113" s="5"/>
    </row>
    <row r="114" spans="1:8" x14ac:dyDescent="0.2">
      <c r="A114" s="8"/>
      <c r="B114" s="13"/>
      <c r="C114" s="25"/>
      <c r="D114" s="26" t="s">
        <v>66</v>
      </c>
      <c r="E114" s="36"/>
      <c r="F114" s="37"/>
      <c r="G114" s="37">
        <f t="shared" si="18"/>
        <v>0</v>
      </c>
      <c r="H114" s="5"/>
    </row>
    <row r="115" spans="1:8" x14ac:dyDescent="0.2">
      <c r="A115" s="8"/>
      <c r="B115" s="13"/>
      <c r="C115" s="25" t="s">
        <v>68</v>
      </c>
      <c r="D115" s="26" t="s">
        <v>69</v>
      </c>
      <c r="E115" s="36"/>
      <c r="F115" s="37"/>
      <c r="G115" s="37">
        <f t="shared" si="18"/>
        <v>0</v>
      </c>
      <c r="H115" s="5"/>
    </row>
    <row r="116" spans="1:8" x14ac:dyDescent="0.2">
      <c r="A116" s="8"/>
      <c r="B116" s="13"/>
      <c r="C116" s="25" t="s">
        <v>71</v>
      </c>
      <c r="D116" s="26"/>
      <c r="E116" s="36"/>
      <c r="F116" s="37"/>
      <c r="G116" s="37">
        <f t="shared" si="18"/>
        <v>0</v>
      </c>
      <c r="H116" s="5"/>
    </row>
    <row r="117" spans="1:8" x14ac:dyDescent="0.2">
      <c r="A117" s="56"/>
      <c r="B117" s="14"/>
      <c r="C117" s="27"/>
      <c r="D117" s="28"/>
      <c r="E117" s="39"/>
      <c r="F117" s="40"/>
      <c r="G117" s="40"/>
      <c r="H117" s="6"/>
    </row>
    <row r="118" spans="1:8" x14ac:dyDescent="0.2">
      <c r="C118" s="11"/>
      <c r="D118" s="11"/>
      <c r="E118" s="41"/>
      <c r="F118" s="42"/>
      <c r="G118" s="42"/>
    </row>
    <row r="119" spans="1:8" s="1" customFormat="1" x14ac:dyDescent="0.2">
      <c r="A119" s="7" t="s">
        <v>3</v>
      </c>
      <c r="B119" s="10"/>
      <c r="C119" s="17" t="s">
        <v>70</v>
      </c>
      <c r="D119" s="18"/>
      <c r="E119" s="43">
        <f>E121+E126+E131</f>
        <v>0</v>
      </c>
      <c r="F119" s="44"/>
      <c r="G119" s="44">
        <f>G121+G126+G131</f>
        <v>0</v>
      </c>
      <c r="H119" s="10"/>
    </row>
    <row r="120" spans="1:8" x14ac:dyDescent="0.2">
      <c r="A120" s="8"/>
      <c r="B120" s="2"/>
      <c r="C120" s="19"/>
      <c r="D120" s="20"/>
      <c r="E120" s="45"/>
      <c r="F120" s="46"/>
      <c r="G120" s="46"/>
      <c r="H120" s="2"/>
    </row>
    <row r="121" spans="1:8" s="1" customFormat="1" x14ac:dyDescent="0.2">
      <c r="A121" s="8"/>
      <c r="B121" s="12" t="s">
        <v>136</v>
      </c>
      <c r="C121" s="21" t="s">
        <v>70</v>
      </c>
      <c r="D121" s="22"/>
      <c r="E121" s="47">
        <f>SUM(E122:E125)</f>
        <v>0</v>
      </c>
      <c r="F121" s="48"/>
      <c r="G121" s="48">
        <f>SUM(G122:G125)</f>
        <v>0</v>
      </c>
      <c r="H121" s="15"/>
    </row>
    <row r="122" spans="1:8" x14ac:dyDescent="0.2">
      <c r="A122" s="8"/>
      <c r="B122" s="13"/>
      <c r="C122" s="23" t="s">
        <v>88</v>
      </c>
      <c r="D122" s="24" t="s">
        <v>91</v>
      </c>
      <c r="E122" s="34"/>
      <c r="F122" s="35"/>
      <c r="G122" s="35">
        <f t="shared" si="0"/>
        <v>0</v>
      </c>
      <c r="H122" s="16"/>
    </row>
    <row r="123" spans="1:8" x14ac:dyDescent="0.2">
      <c r="A123" s="8"/>
      <c r="B123" s="13"/>
      <c r="C123" s="25" t="s">
        <v>89</v>
      </c>
      <c r="D123" s="26" t="s">
        <v>91</v>
      </c>
      <c r="E123" s="36"/>
      <c r="F123" s="37"/>
      <c r="G123" s="37">
        <f t="shared" ref="G123:G124" si="19">E123*F123</f>
        <v>0</v>
      </c>
      <c r="H123" s="5"/>
    </row>
    <row r="124" spans="1:8" x14ac:dyDescent="0.2">
      <c r="A124" s="8"/>
      <c r="B124" s="13"/>
      <c r="C124" s="25" t="s">
        <v>90</v>
      </c>
      <c r="D124" s="26" t="s">
        <v>91</v>
      </c>
      <c r="E124" s="36"/>
      <c r="F124" s="37"/>
      <c r="G124" s="37">
        <f t="shared" si="19"/>
        <v>0</v>
      </c>
      <c r="H124" s="5"/>
    </row>
    <row r="125" spans="1:8" x14ac:dyDescent="0.2">
      <c r="A125" s="8"/>
      <c r="B125" s="14"/>
      <c r="C125" s="27"/>
      <c r="D125" s="28"/>
      <c r="E125" s="39"/>
      <c r="F125" s="40"/>
      <c r="G125" s="40"/>
      <c r="H125" s="6"/>
    </row>
    <row r="126" spans="1:8" s="1" customFormat="1" x14ac:dyDescent="0.2">
      <c r="A126" s="8"/>
      <c r="B126" s="12" t="s">
        <v>137</v>
      </c>
      <c r="C126" s="21" t="s">
        <v>70</v>
      </c>
      <c r="D126" s="22"/>
      <c r="E126" s="47">
        <f>SUM(E127:E130)</f>
        <v>0</v>
      </c>
      <c r="F126" s="48"/>
      <c r="G126" s="48">
        <f>SUM(G127:G130)</f>
        <v>0</v>
      </c>
      <c r="H126" s="15"/>
    </row>
    <row r="127" spans="1:8" x14ac:dyDescent="0.2">
      <c r="A127" s="8"/>
      <c r="B127" s="13"/>
      <c r="C127" s="23" t="s">
        <v>88</v>
      </c>
      <c r="D127" s="24" t="s">
        <v>93</v>
      </c>
      <c r="E127" s="34"/>
      <c r="F127" s="35"/>
      <c r="G127" s="35">
        <f t="shared" si="0"/>
        <v>0</v>
      </c>
      <c r="H127" s="16"/>
    </row>
    <row r="128" spans="1:8" x14ac:dyDescent="0.2">
      <c r="A128" s="8"/>
      <c r="B128" s="13"/>
      <c r="C128" s="25" t="s">
        <v>89</v>
      </c>
      <c r="D128" s="26" t="s">
        <v>93</v>
      </c>
      <c r="E128" s="36"/>
      <c r="F128" s="37"/>
      <c r="G128" s="37">
        <f t="shared" si="0"/>
        <v>0</v>
      </c>
      <c r="H128" s="5" t="s">
        <v>97</v>
      </c>
    </row>
    <row r="129" spans="1:8" x14ac:dyDescent="0.2">
      <c r="A129" s="8"/>
      <c r="B129" s="13"/>
      <c r="C129" s="25" t="s">
        <v>90</v>
      </c>
      <c r="D129" s="26" t="s">
        <v>93</v>
      </c>
      <c r="E129" s="36"/>
      <c r="F129" s="37"/>
      <c r="G129" s="37">
        <f t="shared" ref="G129" si="20">E129*F129</f>
        <v>0</v>
      </c>
      <c r="H129" s="5" t="s">
        <v>97</v>
      </c>
    </row>
    <row r="130" spans="1:8" x14ac:dyDescent="0.2">
      <c r="A130" s="8"/>
      <c r="B130" s="14"/>
      <c r="C130" s="27"/>
      <c r="D130" s="28"/>
      <c r="E130" s="39"/>
      <c r="F130" s="40"/>
      <c r="G130" s="40"/>
      <c r="H130" s="6"/>
    </row>
    <row r="131" spans="1:8" s="1" customFormat="1" x14ac:dyDescent="0.2">
      <c r="A131" s="55"/>
      <c r="B131" s="12" t="s">
        <v>138</v>
      </c>
      <c r="C131" s="21" t="s">
        <v>70</v>
      </c>
      <c r="D131" s="22"/>
      <c r="E131" s="47">
        <f>SUM(E132:E135)</f>
        <v>0</v>
      </c>
      <c r="F131" s="48"/>
      <c r="G131" s="48">
        <f>SUM(G132:G135)</f>
        <v>0</v>
      </c>
      <c r="H131" s="15"/>
    </row>
    <row r="132" spans="1:8" x14ac:dyDescent="0.2">
      <c r="A132" s="8"/>
      <c r="B132" s="13"/>
      <c r="C132" s="23" t="s">
        <v>88</v>
      </c>
      <c r="D132" s="24" t="s">
        <v>92</v>
      </c>
      <c r="E132" s="34"/>
      <c r="F132" s="35"/>
      <c r="G132" s="35">
        <f t="shared" si="0"/>
        <v>0</v>
      </c>
      <c r="H132" s="16"/>
    </row>
    <row r="133" spans="1:8" x14ac:dyDescent="0.2">
      <c r="A133" s="8"/>
      <c r="B133" s="13"/>
      <c r="C133" s="25" t="s">
        <v>89</v>
      </c>
      <c r="D133" s="26" t="s">
        <v>92</v>
      </c>
      <c r="E133" s="36"/>
      <c r="F133" s="37"/>
      <c r="G133" s="37">
        <f t="shared" ref="G133:G134" si="21">E133*F133</f>
        <v>0</v>
      </c>
      <c r="H133" s="5"/>
    </row>
    <row r="134" spans="1:8" x14ac:dyDescent="0.2">
      <c r="A134" s="8"/>
      <c r="B134" s="13"/>
      <c r="C134" s="25" t="s">
        <v>90</v>
      </c>
      <c r="D134" s="26" t="s">
        <v>92</v>
      </c>
      <c r="E134" s="36"/>
      <c r="F134" s="37"/>
      <c r="G134" s="37">
        <f t="shared" si="21"/>
        <v>0</v>
      </c>
      <c r="H134" s="5"/>
    </row>
    <row r="135" spans="1:8" x14ac:dyDescent="0.2">
      <c r="A135" s="56"/>
      <c r="B135" s="14"/>
      <c r="C135" s="27"/>
      <c r="D135" s="28"/>
      <c r="E135" s="39"/>
      <c r="F135" s="40"/>
      <c r="G135" s="40"/>
      <c r="H135" s="6"/>
    </row>
    <row r="136" spans="1:8" x14ac:dyDescent="0.2">
      <c r="C136" s="11"/>
      <c r="D136" s="11"/>
      <c r="E136" s="41"/>
      <c r="F136" s="42"/>
      <c r="G136" s="42"/>
    </row>
    <row r="137" spans="1:8" s="1" customFormat="1" x14ac:dyDescent="0.2">
      <c r="A137" s="7" t="s">
        <v>4</v>
      </c>
      <c r="B137" s="10"/>
      <c r="C137" s="17" t="s">
        <v>70</v>
      </c>
      <c r="D137" s="18"/>
      <c r="E137" s="43">
        <f>E139+E143</f>
        <v>0</v>
      </c>
      <c r="F137" s="44"/>
      <c r="G137" s="44">
        <f>G139+G143</f>
        <v>0</v>
      </c>
      <c r="H137" s="10"/>
    </row>
    <row r="138" spans="1:8" x14ac:dyDescent="0.2">
      <c r="A138" s="8"/>
      <c r="B138" s="2"/>
      <c r="C138" s="19"/>
      <c r="D138" s="20"/>
      <c r="E138" s="45"/>
      <c r="F138" s="46"/>
      <c r="G138" s="46"/>
      <c r="H138" s="2"/>
    </row>
    <row r="139" spans="1:8" s="1" customFormat="1" x14ac:dyDescent="0.2">
      <c r="A139" s="8"/>
      <c r="B139" s="12" t="s">
        <v>139</v>
      </c>
      <c r="C139" s="21" t="s">
        <v>70</v>
      </c>
      <c r="D139" s="22"/>
      <c r="E139" s="47">
        <f>SUM(E140:E142)</f>
        <v>0</v>
      </c>
      <c r="F139" s="48"/>
      <c r="G139" s="48">
        <f>SUM(G140:G142)</f>
        <v>0</v>
      </c>
      <c r="H139" s="15"/>
    </row>
    <row r="140" spans="1:8" x14ac:dyDescent="0.2">
      <c r="A140" s="8"/>
      <c r="B140" s="13"/>
      <c r="C140" s="23" t="s">
        <v>21</v>
      </c>
      <c r="D140" s="24" t="s">
        <v>94</v>
      </c>
      <c r="E140" s="34"/>
      <c r="F140" s="35"/>
      <c r="G140" s="35">
        <f t="shared" ref="G140:G141" si="22">E140*F140</f>
        <v>0</v>
      </c>
      <c r="H140" s="16"/>
    </row>
    <row r="141" spans="1:8" x14ac:dyDescent="0.2">
      <c r="A141" s="8"/>
      <c r="B141" s="13"/>
      <c r="C141" s="25" t="s">
        <v>36</v>
      </c>
      <c r="D141" s="26" t="s">
        <v>96</v>
      </c>
      <c r="E141" s="36"/>
      <c r="F141" s="37"/>
      <c r="G141" s="37">
        <f t="shared" si="22"/>
        <v>0</v>
      </c>
      <c r="H141" s="5"/>
    </row>
    <row r="142" spans="1:8" x14ac:dyDescent="0.2">
      <c r="A142" s="8"/>
      <c r="B142" s="14"/>
      <c r="C142" s="27"/>
      <c r="D142" s="28"/>
      <c r="E142" s="39"/>
      <c r="F142" s="40"/>
      <c r="G142" s="40"/>
      <c r="H142" s="6"/>
    </row>
    <row r="143" spans="1:8" s="1" customFormat="1" x14ac:dyDescent="0.2">
      <c r="A143" s="8"/>
      <c r="B143" s="12" t="s">
        <v>140</v>
      </c>
      <c r="C143" s="21" t="s">
        <v>70</v>
      </c>
      <c r="D143" s="22"/>
      <c r="E143" s="47">
        <f>SUM(E144:E147)</f>
        <v>0</v>
      </c>
      <c r="F143" s="48"/>
      <c r="G143" s="48">
        <f>SUM(G144:G147)</f>
        <v>0</v>
      </c>
      <c r="H143" s="15"/>
    </row>
    <row r="144" spans="1:8" x14ac:dyDescent="0.2">
      <c r="A144" s="8"/>
      <c r="B144" s="13"/>
      <c r="C144" s="23" t="s">
        <v>21</v>
      </c>
      <c r="D144" s="24" t="s">
        <v>94</v>
      </c>
      <c r="E144" s="34"/>
      <c r="F144" s="35"/>
      <c r="G144" s="35">
        <f t="shared" si="0"/>
        <v>0</v>
      </c>
      <c r="H144" s="16"/>
    </row>
    <row r="145" spans="1:8" x14ac:dyDescent="0.2">
      <c r="A145" s="8"/>
      <c r="B145" s="13"/>
      <c r="C145" s="25" t="s">
        <v>36</v>
      </c>
      <c r="D145" s="26" t="s">
        <v>95</v>
      </c>
      <c r="E145" s="36"/>
      <c r="F145" s="37"/>
      <c r="G145" s="37">
        <f t="shared" si="0"/>
        <v>0</v>
      </c>
      <c r="H145" s="5"/>
    </row>
    <row r="146" spans="1:8" x14ac:dyDescent="0.2">
      <c r="A146" s="8"/>
      <c r="B146" s="13"/>
      <c r="C146" s="25"/>
      <c r="D146" s="26" t="s">
        <v>98</v>
      </c>
      <c r="E146" s="36"/>
      <c r="F146" s="37"/>
      <c r="G146" s="37">
        <f t="shared" si="0"/>
        <v>0</v>
      </c>
      <c r="H146" s="5"/>
    </row>
    <row r="147" spans="1:8" x14ac:dyDescent="0.2">
      <c r="A147" s="56"/>
      <c r="B147" s="14"/>
      <c r="C147" s="27"/>
      <c r="D147" s="28"/>
      <c r="E147" s="39"/>
      <c r="F147" s="40"/>
      <c r="G147" s="40"/>
      <c r="H147" s="6"/>
    </row>
    <row r="148" spans="1:8" x14ac:dyDescent="0.2">
      <c r="E148" s="41"/>
      <c r="F148" s="42"/>
      <c r="G148" s="42"/>
    </row>
    <row r="149" spans="1:8" x14ac:dyDescent="0.2">
      <c r="E149" s="41"/>
      <c r="F149" s="42"/>
      <c r="G149" s="42"/>
    </row>
    <row r="150" spans="1:8" x14ac:dyDescent="0.2">
      <c r="E150" s="41"/>
      <c r="F150" s="42"/>
      <c r="G150" s="42"/>
    </row>
    <row r="151" spans="1:8" x14ac:dyDescent="0.2">
      <c r="E151" s="41"/>
      <c r="F151" s="42"/>
      <c r="G151" s="42"/>
    </row>
    <row r="152" spans="1:8" x14ac:dyDescent="0.2">
      <c r="E152" s="41"/>
      <c r="F152" s="42"/>
      <c r="G152" s="42"/>
    </row>
    <row r="153" spans="1:8" x14ac:dyDescent="0.2">
      <c r="E153" s="41"/>
      <c r="F153" s="42"/>
      <c r="G153" s="42"/>
    </row>
    <row r="154" spans="1:8" x14ac:dyDescent="0.2">
      <c r="F154" s="42"/>
    </row>
    <row r="155" spans="1:8" x14ac:dyDescent="0.2">
      <c r="F155" s="42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SBB-Zaun</vt:lpstr>
      <vt:lpstr>Vorlage Roli</vt:lpstr>
      <vt:lpstr>'SBB-Zaun'!Druckbereich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BECHTIGER Roland</dc:creator>
  <cp:lastModifiedBy>Martin Dirk</cp:lastModifiedBy>
  <cp:lastPrinted>2021-04-19T06:31:35Z</cp:lastPrinted>
  <dcterms:created xsi:type="dcterms:W3CDTF">2021-01-21T15:00:33Z</dcterms:created>
  <dcterms:modified xsi:type="dcterms:W3CDTF">2021-04-19T08:08:56Z</dcterms:modified>
</cp:coreProperties>
</file>