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3_Kostencontrolling\Honorarschätzung_MK\00_PL-Daten\"/>
    </mc:Choice>
  </mc:AlternateContent>
  <bookViews>
    <workbookView xWindow="0" yWindow="0" windowWidth="21210" windowHeight="6630"/>
  </bookViews>
  <sheets>
    <sheet name="Zusammenfassung" sheetId="4" r:id="rId1"/>
    <sheet name="AeBo" sheetId="1" r:id="rId2"/>
    <sheet name="Holinger" sheetId="2" r:id="rId3"/>
    <sheet name="JS" sheetId="3" r:id="rId4"/>
  </sheets>
  <definedNames>
    <definedName name="_xlnm.Print_Area" localSheetId="0">Zusammenfassung!$A$1:$H$10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4" l="1"/>
  <c r="C9" i="4"/>
  <c r="D9" i="4"/>
  <c r="J10" i="4"/>
  <c r="H6" i="4"/>
  <c r="H5" i="4"/>
  <c r="C7" i="4"/>
  <c r="D7" i="4"/>
  <c r="E7" i="4"/>
  <c r="E9" i="4" s="1"/>
  <c r="B7" i="4"/>
  <c r="C6" i="4"/>
  <c r="D6" i="4"/>
  <c r="E6" i="4"/>
  <c r="F6" i="4"/>
  <c r="B6" i="4"/>
  <c r="C5" i="4"/>
  <c r="D5" i="4"/>
  <c r="E5" i="4"/>
  <c r="F5" i="4"/>
  <c r="B5" i="4"/>
  <c r="D10" i="3"/>
  <c r="D20" i="3" s="1"/>
  <c r="H15" i="3"/>
  <c r="H20" i="3" s="1"/>
  <c r="F7" i="4" s="1"/>
  <c r="F9" i="4" s="1"/>
  <c r="G15" i="3"/>
  <c r="G20" i="3" s="1"/>
  <c r="F15" i="3"/>
  <c r="F10" i="3"/>
  <c r="F20" i="3" s="1"/>
  <c r="E10" i="3"/>
  <c r="E20" i="3" s="1"/>
  <c r="D21" i="2"/>
  <c r="D21" i="1"/>
  <c r="H15" i="2"/>
  <c r="H20" i="2" s="1"/>
  <c r="F15" i="2"/>
  <c r="G15" i="2"/>
  <c r="G20" i="2" s="1"/>
  <c r="F10" i="2"/>
  <c r="E10" i="2"/>
  <c r="E20" i="2" s="1"/>
  <c r="D10" i="2"/>
  <c r="D20" i="2" s="1"/>
  <c r="G5" i="4" l="1"/>
  <c r="G6" i="4"/>
  <c r="G7" i="4"/>
  <c r="D21" i="3"/>
  <c r="F20" i="2"/>
  <c r="G9" i="4" l="1"/>
  <c r="H7" i="4"/>
  <c r="H9" i="4" s="1"/>
  <c r="H10" i="4" s="1"/>
  <c r="G13" i="1"/>
  <c r="H15" i="1"/>
  <c r="H20" i="1" s="1"/>
  <c r="G15" i="1"/>
  <c r="G20" i="1" s="1"/>
  <c r="F15" i="1"/>
  <c r="F20" i="1" s="1"/>
  <c r="E20" i="1"/>
  <c r="D20" i="1"/>
  <c r="F10" i="1" l="1"/>
  <c r="E10" i="1"/>
  <c r="D10" i="1"/>
</calcChain>
</file>

<file path=xl/sharedStrings.xml><?xml version="1.0" encoding="utf-8"?>
<sst xmlns="http://schemas.openxmlformats.org/spreadsheetml/2006/main" count="64" uniqueCount="21">
  <si>
    <t>(ohne MwSt.)</t>
  </si>
  <si>
    <t>Projektplanung (Index .100)</t>
  </si>
  <si>
    <t>EK (Index .200)</t>
  </si>
  <si>
    <t>MK (Index .310 + .320)</t>
  </si>
  <si>
    <t>Federführung (Index .990)</t>
  </si>
  <si>
    <t>IST (F+R)</t>
  </si>
  <si>
    <t>Prognose (FCh)</t>
  </si>
  <si>
    <t>Total</t>
  </si>
  <si>
    <t>SUMME</t>
  </si>
  <si>
    <t>IST (Hol)</t>
  </si>
  <si>
    <t>Prognose (BrR)</t>
  </si>
  <si>
    <t>IST (JS)</t>
  </si>
  <si>
    <t>Prognose (fg)</t>
  </si>
  <si>
    <t>AP LSP</t>
  </si>
  <si>
    <t>AeBo</t>
  </si>
  <si>
    <t>Holinger</t>
  </si>
  <si>
    <t>JS</t>
  </si>
  <si>
    <t>Jan-Juli</t>
  </si>
  <si>
    <t>Summe exkl.</t>
  </si>
  <si>
    <t>Summe inkl.</t>
  </si>
  <si>
    <t>/Monat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</si>
</sst>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0" tint="-0.34998626667073579"/>
      <name val="Arial"/>
      <family val="2"/>
    </font>
    <font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darkUp">
        <fgColor theme="2" tint="-9.9948118533890809E-2"/>
        <bgColor theme="5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7" fontId="0" fillId="0" borderId="0" xfId="0" quotePrefix="1" applyNumberFormat="1"/>
    <xf numFmtId="17" fontId="0" fillId="0" borderId="0" xfId="0" quotePrefix="1" applyNumberFormat="1" applyFont="1"/>
    <xf numFmtId="0" fontId="1" fillId="0" borderId="0" xfId="0" applyFont="1" applyAlignment="1">
      <alignment vertical="center"/>
    </xf>
    <xf numFmtId="4" fontId="0" fillId="2" borderId="0" xfId="0" applyNumberFormat="1" applyFill="1"/>
    <xf numFmtId="0" fontId="0" fillId="3" borderId="0" xfId="0" applyFill="1"/>
    <xf numFmtId="4" fontId="0" fillId="3" borderId="0" xfId="0" applyNumberFormat="1" applyFill="1"/>
    <xf numFmtId="0" fontId="0" fillId="0" borderId="0" xfId="0" applyFill="1"/>
    <xf numFmtId="4" fontId="0" fillId="2" borderId="1" xfId="0" applyNumberFormat="1" applyFont="1" applyFill="1" applyBorder="1"/>
    <xf numFmtId="0" fontId="0" fillId="0" borderId="1" xfId="0" applyBorder="1"/>
    <xf numFmtId="0" fontId="0" fillId="0" borderId="1" xfId="0" applyFill="1" applyBorder="1"/>
    <xf numFmtId="4" fontId="0" fillId="3" borderId="1" xfId="0" applyNumberFormat="1" applyFill="1" applyBorder="1"/>
    <xf numFmtId="0" fontId="0" fillId="5" borderId="0" xfId="0" applyFill="1"/>
    <xf numFmtId="4" fontId="0" fillId="5" borderId="0" xfId="0" applyNumberFormat="1" applyFill="1"/>
    <xf numFmtId="4" fontId="0" fillId="5" borderId="1" xfId="0" applyNumberFormat="1" applyFill="1" applyBorder="1"/>
    <xf numFmtId="0" fontId="0" fillId="5" borderId="1" xfId="0" applyFill="1" applyBorder="1"/>
    <xf numFmtId="0" fontId="0" fillId="6" borderId="0" xfId="0" applyFill="1"/>
    <xf numFmtId="17" fontId="1" fillId="0" borderId="0" xfId="0" quotePrefix="1" applyNumberFormat="1" applyFont="1"/>
    <xf numFmtId="0" fontId="0" fillId="0" borderId="0" xfId="0" applyFill="1" applyBorder="1"/>
    <xf numFmtId="3" fontId="0" fillId="2" borderId="0" xfId="0" applyNumberFormat="1" applyFill="1"/>
    <xf numFmtId="0" fontId="0" fillId="0" borderId="5" xfId="0" applyBorder="1"/>
    <xf numFmtId="0" fontId="0" fillId="7" borderId="0" xfId="0" applyFill="1" applyBorder="1"/>
    <xf numFmtId="0" fontId="0" fillId="0" borderId="0" xfId="0" applyBorder="1"/>
    <xf numFmtId="0" fontId="0" fillId="7" borderId="6" xfId="0" applyFill="1" applyBorder="1"/>
    <xf numFmtId="0" fontId="1" fillId="0" borderId="5" xfId="0" applyFont="1" applyBorder="1"/>
    <xf numFmtId="4" fontId="0" fillId="7" borderId="0" xfId="0" applyNumberFormat="1" applyFill="1" applyBorder="1"/>
    <xf numFmtId="4" fontId="0" fillId="0" borderId="0" xfId="0" applyNumberFormat="1" applyBorder="1"/>
    <xf numFmtId="4" fontId="0" fillId="7" borderId="6" xfId="0" applyNumberFormat="1" applyFill="1" applyBorder="1"/>
    <xf numFmtId="0" fontId="0" fillId="0" borderId="6" xfId="0" applyBorder="1"/>
    <xf numFmtId="0" fontId="0" fillId="0" borderId="7" xfId="0" applyBorder="1"/>
    <xf numFmtId="0" fontId="3" fillId="0" borderId="5" xfId="0" applyFont="1" applyFill="1" applyBorder="1"/>
    <xf numFmtId="4" fontId="3" fillId="0" borderId="5" xfId="0" applyNumberFormat="1" applyFont="1" applyFill="1" applyBorder="1"/>
    <xf numFmtId="0" fontId="3" fillId="0" borderId="6" xfId="0" applyFont="1" applyBorder="1"/>
    <xf numFmtId="4" fontId="2" fillId="0" borderId="7" xfId="0" applyNumberFormat="1" applyFont="1" applyFill="1" applyBorder="1"/>
    <xf numFmtId="4" fontId="2" fillId="8" borderId="8" xfId="0" applyNumberFormat="1" applyFont="1" applyFill="1" applyBorder="1"/>
    <xf numFmtId="3" fontId="3" fillId="7" borderId="6" xfId="0" applyNumberFormat="1" applyFont="1" applyFill="1" applyBorder="1"/>
    <xf numFmtId="0" fontId="0" fillId="0" borderId="10" xfId="0" applyBorder="1"/>
    <xf numFmtId="4" fontId="2" fillId="0" borderId="11" xfId="0" applyNumberFormat="1" applyFont="1" applyFill="1" applyBorder="1"/>
    <xf numFmtId="3" fontId="0" fillId="0" borderId="0" xfId="0" applyNumberFormat="1"/>
    <xf numFmtId="0" fontId="0" fillId="0" borderId="2" xfId="0" applyBorder="1" applyAlignment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17" fontId="1" fillId="7" borderId="3" xfId="0" quotePrefix="1" applyNumberFormat="1" applyFont="1" applyFill="1" applyBorder="1" applyAlignment="1">
      <alignment horizontal="center" vertical="center"/>
    </xf>
    <xf numFmtId="17" fontId="1" fillId="0" borderId="3" xfId="0" quotePrefix="1" applyNumberFormat="1" applyFont="1" applyBorder="1" applyAlignment="1">
      <alignment horizontal="center" vertical="center"/>
    </xf>
    <xf numFmtId="17" fontId="1" fillId="7" borderId="4" xfId="0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" fontId="0" fillId="0" borderId="1" xfId="0" applyNumberFormat="1" applyBorder="1"/>
    <xf numFmtId="4" fontId="0" fillId="0" borderId="8" xfId="0" applyNumberFormat="1" applyBorder="1"/>
    <xf numFmtId="0" fontId="4" fillId="7" borderId="6" xfId="0" applyFont="1" applyFill="1" applyBorder="1"/>
    <xf numFmtId="0" fontId="5" fillId="0" borderId="0" xfId="0" applyFont="1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4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0"/>
  <sheetViews>
    <sheetView tabSelected="1" zoomScale="170" zoomScaleNormal="170" workbookViewId="0">
      <selection activeCell="F16" sqref="F16"/>
    </sheetView>
  </sheetViews>
  <sheetFormatPr baseColWidth="10" defaultRowHeight="12.75" x14ac:dyDescent="0.2"/>
  <sheetData>
    <row r="3" spans="1:11" ht="30" x14ac:dyDescent="0.2">
      <c r="A3" s="39"/>
      <c r="B3" s="43">
        <v>44044</v>
      </c>
      <c r="C3" s="44">
        <v>44075</v>
      </c>
      <c r="D3" s="43">
        <v>44105</v>
      </c>
      <c r="E3" s="44">
        <v>44136</v>
      </c>
      <c r="F3" s="45">
        <v>44166</v>
      </c>
      <c r="G3" s="40" t="s">
        <v>18</v>
      </c>
      <c r="H3" s="41" t="s">
        <v>19</v>
      </c>
      <c r="I3" s="46"/>
      <c r="J3" s="42" t="s">
        <v>17</v>
      </c>
    </row>
    <row r="4" spans="1:11" ht="14.25" x14ac:dyDescent="0.2">
      <c r="A4" s="20"/>
      <c r="B4" s="21"/>
      <c r="C4" s="22"/>
      <c r="D4" s="21"/>
      <c r="E4" s="22"/>
      <c r="F4" s="23"/>
      <c r="G4" s="30"/>
      <c r="H4" s="49">
        <v>1.077</v>
      </c>
      <c r="J4" s="36"/>
    </row>
    <row r="5" spans="1:11" ht="14.25" x14ac:dyDescent="0.2">
      <c r="A5" s="24" t="s">
        <v>14</v>
      </c>
      <c r="B5" s="25">
        <f>AeBo!D20</f>
        <v>32872.25</v>
      </c>
      <c r="C5" s="26">
        <f>AeBo!E20</f>
        <v>33865.25</v>
      </c>
      <c r="D5" s="25">
        <f>AeBo!F20</f>
        <v>35358.5</v>
      </c>
      <c r="E5" s="26">
        <f>AeBo!G20</f>
        <v>30800</v>
      </c>
      <c r="F5" s="27">
        <f>AeBo!H20</f>
        <v>18000</v>
      </c>
      <c r="G5" s="31">
        <f>SUM(B5:F5)</f>
        <v>150896</v>
      </c>
      <c r="H5" s="35">
        <f>H$4*G5</f>
        <v>162514.992</v>
      </c>
      <c r="J5" s="36"/>
    </row>
    <row r="6" spans="1:11" ht="14.25" x14ac:dyDescent="0.2">
      <c r="A6" s="24" t="s">
        <v>15</v>
      </c>
      <c r="B6" s="25">
        <f>Holinger!D20</f>
        <v>800</v>
      </c>
      <c r="C6" s="26">
        <f>Holinger!E20</f>
        <v>4700</v>
      </c>
      <c r="D6" s="25">
        <f>Holinger!F20</f>
        <v>11000</v>
      </c>
      <c r="E6" s="26">
        <f>Holinger!G20</f>
        <v>7000</v>
      </c>
      <c r="F6" s="27">
        <f>Holinger!H20</f>
        <v>5000</v>
      </c>
      <c r="G6" s="31">
        <f>SUM(B6:F6)</f>
        <v>28500</v>
      </c>
      <c r="H6" s="35">
        <f t="shared" ref="H6:H7" si="0">H$4*G6</f>
        <v>30694.5</v>
      </c>
      <c r="J6" s="36"/>
    </row>
    <row r="7" spans="1:11" ht="14.25" x14ac:dyDescent="0.2">
      <c r="A7" s="24" t="s">
        <v>16</v>
      </c>
      <c r="B7" s="25">
        <f>JS!D20</f>
        <v>60345.93</v>
      </c>
      <c r="C7" s="26">
        <f>JS!E20</f>
        <v>78102.850000000006</v>
      </c>
      <c r="D7" s="25">
        <f>JS!F20</f>
        <v>54900</v>
      </c>
      <c r="E7" s="26">
        <f>JS!G20</f>
        <v>60000</v>
      </c>
      <c r="F7" s="27">
        <f>JS!H20</f>
        <v>35000</v>
      </c>
      <c r="G7" s="31">
        <f>SUM(B7:F7)</f>
        <v>288348.78000000003</v>
      </c>
      <c r="H7" s="35">
        <f t="shared" si="0"/>
        <v>310551.63605999999</v>
      </c>
      <c r="J7" s="36"/>
    </row>
    <row r="8" spans="1:11" ht="14.25" x14ac:dyDescent="0.2">
      <c r="A8" s="20"/>
      <c r="B8" s="22"/>
      <c r="C8" s="22"/>
      <c r="D8" s="22"/>
      <c r="E8" s="22"/>
      <c r="F8" s="28"/>
      <c r="G8" s="30"/>
      <c r="H8" s="32"/>
      <c r="J8" s="36"/>
    </row>
    <row r="9" spans="1:11" ht="15" x14ac:dyDescent="0.25">
      <c r="A9" s="29"/>
      <c r="B9" s="47">
        <f t="shared" ref="B9:F9" si="1">SUM(B5:B8)</f>
        <v>94018.18</v>
      </c>
      <c r="C9" s="47">
        <f t="shared" si="1"/>
        <v>116668.1</v>
      </c>
      <c r="D9" s="47">
        <f t="shared" si="1"/>
        <v>101258.5</v>
      </c>
      <c r="E9" s="47">
        <f t="shared" si="1"/>
        <v>97800</v>
      </c>
      <c r="F9" s="48">
        <f t="shared" si="1"/>
        <v>58000</v>
      </c>
      <c r="G9" s="33">
        <f>SUM(G5:G8)</f>
        <v>467744.78</v>
      </c>
      <c r="H9" s="34">
        <f>SUM(H5:H7)</f>
        <v>503761.12806000002</v>
      </c>
      <c r="J9" s="37">
        <v>585150.4</v>
      </c>
    </row>
    <row r="10" spans="1:11" x14ac:dyDescent="0.2">
      <c r="H10" s="38">
        <f>H9/5</f>
        <v>100752.22561200001</v>
      </c>
      <c r="J10" s="38">
        <f>J9/7</f>
        <v>83592.914285714287</v>
      </c>
      <c r="K10" t="s">
        <v>20</v>
      </c>
    </row>
  </sheetData>
  <pageMargins left="0.7" right="0.7" top="0.78740157499999996" bottom="0.78740157499999996" header="0.3" footer="0.3"/>
  <pageSetup paperSize="9" scale="71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7" zoomScale="180" zoomScaleNormal="180" workbookViewId="0">
      <selection activeCell="I10" sqref="I10"/>
    </sheetView>
  </sheetViews>
  <sheetFormatPr baseColWidth="10" defaultRowHeight="12.75" x14ac:dyDescent="0.2"/>
  <cols>
    <col min="3" max="3" width="12.28515625" customWidth="1"/>
    <col min="5" max="5" width="15.42578125" customWidth="1"/>
  </cols>
  <sheetData>
    <row r="1" spans="1:9" x14ac:dyDescent="0.2">
      <c r="B1">
        <v>9890</v>
      </c>
    </row>
    <row r="3" spans="1:9" x14ac:dyDescent="0.2">
      <c r="B3" s="2" t="s">
        <v>0</v>
      </c>
      <c r="D3" s="17">
        <v>44044</v>
      </c>
      <c r="E3" s="17">
        <v>44075</v>
      </c>
      <c r="F3" s="17">
        <v>44105</v>
      </c>
      <c r="G3" s="17">
        <v>44136</v>
      </c>
      <c r="H3" s="17">
        <v>44166</v>
      </c>
      <c r="I3" s="1"/>
    </row>
    <row r="4" spans="1:9" x14ac:dyDescent="0.2">
      <c r="A4" s="3"/>
    </row>
    <row r="5" spans="1:9" x14ac:dyDescent="0.2">
      <c r="A5" s="3"/>
    </row>
    <row r="6" spans="1:9" x14ac:dyDescent="0.2">
      <c r="A6" s="51" t="s">
        <v>5</v>
      </c>
      <c r="B6" s="7" t="s">
        <v>1</v>
      </c>
      <c r="C6" s="7"/>
      <c r="D6" s="4">
        <v>1738.5</v>
      </c>
      <c r="E6" s="4">
        <v>3416</v>
      </c>
      <c r="F6" s="4">
        <v>213.5</v>
      </c>
    </row>
    <row r="7" spans="1:9" x14ac:dyDescent="0.2">
      <c r="A7" s="51"/>
      <c r="B7" s="7" t="s">
        <v>2</v>
      </c>
      <c r="C7" s="7"/>
      <c r="D7" s="4">
        <v>15692.5</v>
      </c>
      <c r="E7" s="4">
        <v>16890.25</v>
      </c>
      <c r="F7" s="4">
        <v>13568.5</v>
      </c>
    </row>
    <row r="8" spans="1:9" x14ac:dyDescent="0.2">
      <c r="A8" s="51"/>
      <c r="B8" s="7" t="s">
        <v>3</v>
      </c>
      <c r="C8" s="7"/>
      <c r="D8" s="4">
        <v>15011.25</v>
      </c>
      <c r="E8" s="4">
        <v>13451.5</v>
      </c>
      <c r="F8" s="4">
        <v>18211</v>
      </c>
    </row>
    <row r="9" spans="1:9" ht="18.75" customHeight="1" x14ac:dyDescent="0.2">
      <c r="A9" s="51"/>
      <c r="B9" s="10" t="s">
        <v>4</v>
      </c>
      <c r="C9" s="10"/>
      <c r="D9" s="8">
        <v>430</v>
      </c>
      <c r="E9" s="8">
        <v>107.5</v>
      </c>
      <c r="F9" s="8">
        <v>365.5</v>
      </c>
      <c r="G9" s="9"/>
      <c r="H9" s="9"/>
    </row>
    <row r="10" spans="1:9" ht="12.75" customHeight="1" x14ac:dyDescent="0.2">
      <c r="A10" s="51"/>
      <c r="B10" s="18" t="s">
        <v>8</v>
      </c>
      <c r="C10" s="7"/>
      <c r="D10" s="4">
        <f>SUM(D6:D9)</f>
        <v>32872.25</v>
      </c>
      <c r="E10" s="4">
        <f>SUM(E6:E9)</f>
        <v>33865.25</v>
      </c>
      <c r="F10" s="4">
        <f>SUM(F6:F9)</f>
        <v>32358.5</v>
      </c>
    </row>
    <row r="11" spans="1:9" ht="25.5" customHeight="1" x14ac:dyDescent="0.2">
      <c r="A11" s="52" t="s">
        <v>6</v>
      </c>
      <c r="B11" s="7" t="s">
        <v>1</v>
      </c>
      <c r="C11" s="7"/>
      <c r="D11" s="7"/>
      <c r="E11" s="7"/>
      <c r="F11" s="5"/>
      <c r="G11" s="5"/>
      <c r="H11" s="5"/>
    </row>
    <row r="12" spans="1:9" x14ac:dyDescent="0.2">
      <c r="A12" s="52"/>
      <c r="B12" s="7" t="s">
        <v>2</v>
      </c>
      <c r="C12" s="7"/>
      <c r="D12" s="7"/>
      <c r="E12" s="7"/>
      <c r="F12" s="16"/>
      <c r="G12" s="16"/>
      <c r="H12" s="16"/>
    </row>
    <row r="13" spans="1:9" x14ac:dyDescent="0.2">
      <c r="A13" s="52"/>
      <c r="B13" s="7" t="s">
        <v>3</v>
      </c>
      <c r="C13" s="7"/>
      <c r="D13" s="7"/>
      <c r="E13" s="7"/>
      <c r="F13" s="6">
        <v>3000</v>
      </c>
      <c r="G13" s="6">
        <f>2*15400</f>
        <v>30800</v>
      </c>
      <c r="H13" s="6">
        <v>18000</v>
      </c>
    </row>
    <row r="14" spans="1:9" x14ac:dyDescent="0.2">
      <c r="A14" s="52"/>
      <c r="B14" s="10" t="s">
        <v>4</v>
      </c>
      <c r="C14" s="10"/>
      <c r="D14" s="10"/>
      <c r="E14" s="10"/>
      <c r="F14" s="11"/>
      <c r="G14" s="11"/>
      <c r="H14" s="11"/>
    </row>
    <row r="15" spans="1:9" x14ac:dyDescent="0.2">
      <c r="A15" s="52"/>
      <c r="B15" s="18" t="s">
        <v>8</v>
      </c>
      <c r="C15" s="7"/>
      <c r="D15" s="7"/>
      <c r="E15" s="7"/>
      <c r="F15" s="6">
        <f>F13+F14</f>
        <v>3000</v>
      </c>
      <c r="G15" s="6">
        <f t="shared" ref="G15:H15" si="0">G13+G14</f>
        <v>30800</v>
      </c>
      <c r="H15" s="6">
        <f t="shared" si="0"/>
        <v>18000</v>
      </c>
    </row>
    <row r="16" spans="1:9" x14ac:dyDescent="0.2">
      <c r="A16" s="53" t="s">
        <v>7</v>
      </c>
      <c r="B16" s="7" t="s">
        <v>1</v>
      </c>
      <c r="C16" s="7"/>
      <c r="D16" s="12"/>
      <c r="E16" s="12"/>
      <c r="F16" s="12"/>
      <c r="G16" s="12"/>
      <c r="H16" s="12"/>
    </row>
    <row r="17" spans="1:8" x14ac:dyDescent="0.2">
      <c r="A17" s="53"/>
      <c r="B17" s="7" t="s">
        <v>2</v>
      </c>
      <c r="C17" s="7"/>
      <c r="D17" s="12"/>
      <c r="E17" s="12"/>
      <c r="F17" s="12"/>
      <c r="G17" s="12"/>
      <c r="H17" s="12"/>
    </row>
    <row r="18" spans="1:8" x14ac:dyDescent="0.2">
      <c r="A18" s="53"/>
      <c r="B18" s="7" t="s">
        <v>3</v>
      </c>
      <c r="C18" s="7"/>
      <c r="D18" s="12"/>
      <c r="E18" s="12"/>
      <c r="F18" s="13"/>
      <c r="G18" s="12"/>
      <c r="H18" s="12"/>
    </row>
    <row r="19" spans="1:8" x14ac:dyDescent="0.2">
      <c r="A19" s="53"/>
      <c r="B19" s="10" t="s">
        <v>4</v>
      </c>
      <c r="C19" s="10"/>
      <c r="D19" s="15"/>
      <c r="E19" s="15"/>
      <c r="F19" s="14"/>
      <c r="G19" s="15"/>
      <c r="H19" s="15"/>
    </row>
    <row r="20" spans="1:8" x14ac:dyDescent="0.2">
      <c r="A20" s="53"/>
      <c r="B20" s="18" t="s">
        <v>8</v>
      </c>
      <c r="C20" s="7"/>
      <c r="D20" s="13">
        <f>D10+D15</f>
        <v>32872.25</v>
      </c>
      <c r="E20" s="13">
        <f t="shared" ref="E20:H20" si="1">E10+E15</f>
        <v>33865.25</v>
      </c>
      <c r="F20" s="13">
        <f>F10+F15</f>
        <v>35358.5</v>
      </c>
      <c r="G20" s="13">
        <f t="shared" si="1"/>
        <v>30800</v>
      </c>
      <c r="H20" s="13">
        <f t="shared" si="1"/>
        <v>18000</v>
      </c>
    </row>
    <row r="21" spans="1:8" x14ac:dyDescent="0.2">
      <c r="D21" s="54">
        <f>SUM(D20:H20)</f>
        <v>150896</v>
      </c>
      <c r="E21" s="55"/>
      <c r="F21" s="55"/>
      <c r="G21" s="55"/>
      <c r="H21" s="55"/>
    </row>
    <row r="22" spans="1:8" x14ac:dyDescent="0.2">
      <c r="D22" s="55"/>
      <c r="E22" s="55"/>
      <c r="F22" s="55"/>
      <c r="G22" s="55"/>
      <c r="H22" s="55"/>
    </row>
  </sheetData>
  <mergeCells count="4">
    <mergeCell ref="A6:A10"/>
    <mergeCell ref="A11:A15"/>
    <mergeCell ref="A16:A20"/>
    <mergeCell ref="D21:H22"/>
  </mergeCells>
  <pageMargins left="0.7" right="0.7" top="0.78740157499999996" bottom="0.78740157499999996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170" zoomScaleNormal="170" workbookViewId="0">
      <selection activeCell="D21" sqref="D21:H22"/>
    </sheetView>
  </sheetViews>
  <sheetFormatPr baseColWidth="10" defaultRowHeight="12.75" x14ac:dyDescent="0.2"/>
  <cols>
    <col min="3" max="3" width="12.28515625" customWidth="1"/>
    <col min="5" max="5" width="15.42578125" customWidth="1"/>
  </cols>
  <sheetData>
    <row r="1" spans="1:9" x14ac:dyDescent="0.2">
      <c r="B1">
        <v>9890</v>
      </c>
    </row>
    <row r="3" spans="1:9" x14ac:dyDescent="0.2">
      <c r="B3" s="2" t="s">
        <v>0</v>
      </c>
      <c r="D3" s="17">
        <v>44044</v>
      </c>
      <c r="E3" s="17">
        <v>44075</v>
      </c>
      <c r="F3" s="17">
        <v>44105</v>
      </c>
      <c r="G3" s="17">
        <v>44136</v>
      </c>
      <c r="H3" s="17">
        <v>44166</v>
      </c>
      <c r="I3" s="1"/>
    </row>
    <row r="4" spans="1:9" x14ac:dyDescent="0.2">
      <c r="A4" s="3"/>
    </row>
    <row r="5" spans="1:9" x14ac:dyDescent="0.2">
      <c r="A5" s="3"/>
    </row>
    <row r="6" spans="1:9" x14ac:dyDescent="0.2">
      <c r="A6" s="51" t="s">
        <v>9</v>
      </c>
      <c r="B6" s="7" t="s">
        <v>1</v>
      </c>
      <c r="C6" s="7"/>
      <c r="D6" s="4"/>
      <c r="E6" s="4"/>
      <c r="F6" s="4"/>
    </row>
    <row r="7" spans="1:9" x14ac:dyDescent="0.2">
      <c r="A7" s="51"/>
      <c r="B7" s="7" t="s">
        <v>2</v>
      </c>
      <c r="C7" s="7"/>
      <c r="D7" s="4"/>
      <c r="E7" s="4"/>
      <c r="F7" s="4"/>
    </row>
    <row r="8" spans="1:9" x14ac:dyDescent="0.2">
      <c r="A8" s="51"/>
      <c r="B8" s="7" t="s">
        <v>3</v>
      </c>
      <c r="C8" s="7"/>
      <c r="D8" s="4">
        <v>800</v>
      </c>
      <c r="E8" s="4">
        <v>4700</v>
      </c>
      <c r="F8" s="4">
        <v>11000</v>
      </c>
    </row>
    <row r="9" spans="1:9" ht="18.75" customHeight="1" x14ac:dyDescent="0.2">
      <c r="A9" s="51"/>
      <c r="B9" s="10" t="s">
        <v>4</v>
      </c>
      <c r="C9" s="10"/>
      <c r="D9" s="8"/>
      <c r="E9" s="8"/>
      <c r="F9" s="8"/>
      <c r="G9" s="9"/>
      <c r="H9" s="9"/>
    </row>
    <row r="10" spans="1:9" ht="12.75" customHeight="1" x14ac:dyDescent="0.2">
      <c r="A10" s="51"/>
      <c r="B10" s="18" t="s">
        <v>8</v>
      </c>
      <c r="C10" s="7"/>
      <c r="D10" s="4">
        <f>SUM(D6:D9)</f>
        <v>800</v>
      </c>
      <c r="E10" s="4">
        <f>SUM(E6:E9)</f>
        <v>4700</v>
      </c>
      <c r="F10" s="4">
        <f>SUM(F6:F9)</f>
        <v>11000</v>
      </c>
    </row>
    <row r="11" spans="1:9" ht="25.5" customHeight="1" x14ac:dyDescent="0.2">
      <c r="A11" s="52" t="s">
        <v>10</v>
      </c>
      <c r="B11" s="7" t="s">
        <v>1</v>
      </c>
      <c r="C11" s="7"/>
      <c r="D11" s="7"/>
      <c r="E11" s="7"/>
      <c r="F11" s="5"/>
      <c r="G11" s="5"/>
      <c r="H11" s="5"/>
    </row>
    <row r="12" spans="1:9" x14ac:dyDescent="0.2">
      <c r="A12" s="52"/>
      <c r="B12" s="7" t="s">
        <v>2</v>
      </c>
      <c r="C12" s="7"/>
      <c r="D12" s="7"/>
      <c r="E12" s="7"/>
      <c r="F12" s="16"/>
      <c r="G12" s="16"/>
      <c r="H12" s="16"/>
    </row>
    <row r="13" spans="1:9" x14ac:dyDescent="0.2">
      <c r="A13" s="52"/>
      <c r="B13" s="7" t="s">
        <v>3</v>
      </c>
      <c r="C13" s="7"/>
      <c r="D13" s="7"/>
      <c r="E13" s="7"/>
      <c r="F13" s="6"/>
      <c r="G13" s="6">
        <v>7000</v>
      </c>
      <c r="H13" s="6">
        <v>5000</v>
      </c>
    </row>
    <row r="14" spans="1:9" x14ac:dyDescent="0.2">
      <c r="A14" s="52"/>
      <c r="B14" s="10" t="s">
        <v>4</v>
      </c>
      <c r="C14" s="10"/>
      <c r="D14" s="10"/>
      <c r="E14" s="10"/>
      <c r="F14" s="11"/>
      <c r="G14" s="11"/>
      <c r="H14" s="11"/>
    </row>
    <row r="15" spans="1:9" x14ac:dyDescent="0.2">
      <c r="A15" s="52"/>
      <c r="B15" s="18" t="s">
        <v>8</v>
      </c>
      <c r="C15" s="7"/>
      <c r="D15" s="7"/>
      <c r="E15" s="7"/>
      <c r="F15" s="6">
        <f>F13+F14</f>
        <v>0</v>
      </c>
      <c r="G15" s="6">
        <f t="shared" ref="G15:H15" si="0">G13+G14</f>
        <v>7000</v>
      </c>
      <c r="H15" s="6">
        <f t="shared" si="0"/>
        <v>5000</v>
      </c>
    </row>
    <row r="16" spans="1:9" x14ac:dyDescent="0.2">
      <c r="A16" s="53" t="s">
        <v>7</v>
      </c>
      <c r="B16" s="7" t="s">
        <v>1</v>
      </c>
      <c r="C16" s="7"/>
      <c r="D16" s="12"/>
      <c r="E16" s="12"/>
      <c r="F16" s="12"/>
      <c r="G16" s="12"/>
      <c r="H16" s="12"/>
    </row>
    <row r="17" spans="1:8" x14ac:dyDescent="0.2">
      <c r="A17" s="53"/>
      <c r="B17" s="7" t="s">
        <v>2</v>
      </c>
      <c r="C17" s="7"/>
      <c r="D17" s="12"/>
      <c r="E17" s="12"/>
      <c r="F17" s="12"/>
      <c r="G17" s="12"/>
      <c r="H17" s="12"/>
    </row>
    <row r="18" spans="1:8" x14ac:dyDescent="0.2">
      <c r="A18" s="53"/>
      <c r="B18" s="7" t="s">
        <v>3</v>
      </c>
      <c r="C18" s="7"/>
      <c r="D18" s="12"/>
      <c r="E18" s="12"/>
      <c r="F18" s="13"/>
      <c r="G18" s="12"/>
      <c r="H18" s="12"/>
    </row>
    <row r="19" spans="1:8" x14ac:dyDescent="0.2">
      <c r="A19" s="53"/>
      <c r="B19" s="10" t="s">
        <v>4</v>
      </c>
      <c r="C19" s="10"/>
      <c r="D19" s="15"/>
      <c r="E19" s="15"/>
      <c r="F19" s="14"/>
      <c r="G19" s="15"/>
      <c r="H19" s="15"/>
    </row>
    <row r="20" spans="1:8" x14ac:dyDescent="0.2">
      <c r="A20" s="53"/>
      <c r="B20" s="18" t="s">
        <v>8</v>
      </c>
      <c r="C20" s="7"/>
      <c r="D20" s="13">
        <f>D10+D15</f>
        <v>800</v>
      </c>
      <c r="E20" s="13">
        <f t="shared" ref="E20:H20" si="1">E10+E15</f>
        <v>4700</v>
      </c>
      <c r="F20" s="13">
        <f>F10+F15</f>
        <v>11000</v>
      </c>
      <c r="G20" s="13">
        <f t="shared" si="1"/>
        <v>7000</v>
      </c>
      <c r="H20" s="13">
        <f t="shared" si="1"/>
        <v>5000</v>
      </c>
    </row>
    <row r="21" spans="1:8" x14ac:dyDescent="0.2">
      <c r="D21" s="54">
        <f>SUM(D20:H20)</f>
        <v>28500</v>
      </c>
      <c r="E21" s="55"/>
      <c r="F21" s="55"/>
      <c r="G21" s="55"/>
      <c r="H21" s="55"/>
    </row>
    <row r="22" spans="1:8" x14ac:dyDescent="0.2">
      <c r="D22" s="55"/>
      <c r="E22" s="55"/>
      <c r="F22" s="55"/>
      <c r="G22" s="55"/>
      <c r="H22" s="55"/>
    </row>
  </sheetData>
  <mergeCells count="4">
    <mergeCell ref="A6:A10"/>
    <mergeCell ref="A11:A15"/>
    <mergeCell ref="A16:A20"/>
    <mergeCell ref="D21:H22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4" zoomScale="170" zoomScaleNormal="170" workbookViewId="0">
      <selection activeCell="I13" sqref="I13"/>
    </sheetView>
  </sheetViews>
  <sheetFormatPr baseColWidth="10" defaultRowHeight="12.75" x14ac:dyDescent="0.2"/>
  <sheetData>
    <row r="1" spans="1:8" x14ac:dyDescent="0.2">
      <c r="B1">
        <v>9890</v>
      </c>
    </row>
    <row r="3" spans="1:8" x14ac:dyDescent="0.2">
      <c r="B3" s="2" t="s">
        <v>0</v>
      </c>
      <c r="D3" s="17">
        <v>44044</v>
      </c>
      <c r="E3" s="17">
        <v>44075</v>
      </c>
      <c r="F3" s="17">
        <v>44105</v>
      </c>
      <c r="G3" s="17">
        <v>44136</v>
      </c>
      <c r="H3" s="17">
        <v>44166</v>
      </c>
    </row>
    <row r="4" spans="1:8" x14ac:dyDescent="0.2">
      <c r="A4" s="3"/>
    </row>
    <row r="5" spans="1:8" x14ac:dyDescent="0.2">
      <c r="A5" s="3"/>
    </row>
    <row r="6" spans="1:8" x14ac:dyDescent="0.2">
      <c r="A6" s="51" t="s">
        <v>11</v>
      </c>
      <c r="B6" s="7" t="s">
        <v>1</v>
      </c>
      <c r="C6" s="7"/>
      <c r="D6" s="4"/>
      <c r="E6" s="4"/>
      <c r="F6" s="4"/>
    </row>
    <row r="7" spans="1:8" x14ac:dyDescent="0.2">
      <c r="A7" s="51"/>
      <c r="B7" s="7" t="s">
        <v>2</v>
      </c>
      <c r="C7" s="7"/>
      <c r="D7" s="19">
        <v>4032.56</v>
      </c>
      <c r="E7" s="4">
        <v>6920.8</v>
      </c>
      <c r="F7" s="4">
        <v>700</v>
      </c>
    </row>
    <row r="8" spans="1:8" x14ac:dyDescent="0.2">
      <c r="A8" s="51"/>
      <c r="B8" s="7" t="s">
        <v>3</v>
      </c>
      <c r="C8" s="7"/>
      <c r="D8" s="19">
        <v>52730.19</v>
      </c>
      <c r="E8" s="4">
        <v>47227.63</v>
      </c>
      <c r="F8" s="4">
        <v>48000</v>
      </c>
    </row>
    <row r="9" spans="1:8" x14ac:dyDescent="0.2">
      <c r="A9" s="51"/>
      <c r="B9" s="10" t="s">
        <v>13</v>
      </c>
      <c r="C9" s="10"/>
      <c r="D9" s="8">
        <v>3583.18</v>
      </c>
      <c r="E9" s="8">
        <v>23954.42</v>
      </c>
      <c r="F9" s="8">
        <v>6200</v>
      </c>
      <c r="G9" s="9"/>
      <c r="H9" s="9"/>
    </row>
    <row r="10" spans="1:8" x14ac:dyDescent="0.2">
      <c r="A10" s="51"/>
      <c r="B10" s="18" t="s">
        <v>8</v>
      </c>
      <c r="C10" s="7"/>
      <c r="D10" s="4">
        <f>SUM(D6:D9)</f>
        <v>60345.93</v>
      </c>
      <c r="E10" s="4">
        <f>SUM(E6:E9)</f>
        <v>78102.850000000006</v>
      </c>
      <c r="F10" s="4">
        <f>SUM(F6:F9)</f>
        <v>54900</v>
      </c>
    </row>
    <row r="11" spans="1:8" x14ac:dyDescent="0.2">
      <c r="A11" s="52" t="s">
        <v>12</v>
      </c>
      <c r="B11" s="7" t="s">
        <v>1</v>
      </c>
      <c r="C11" s="7"/>
      <c r="D11" s="7"/>
      <c r="E11" s="7"/>
      <c r="F11" s="5"/>
      <c r="G11" s="5"/>
      <c r="H11" s="5"/>
    </row>
    <row r="12" spans="1:8" x14ac:dyDescent="0.2">
      <c r="A12" s="52"/>
      <c r="B12" s="7" t="s">
        <v>2</v>
      </c>
      <c r="C12" s="7"/>
      <c r="D12" s="7"/>
      <c r="E12" s="7"/>
      <c r="F12" s="16"/>
      <c r="G12" s="16"/>
      <c r="H12" s="16"/>
    </row>
    <row r="13" spans="1:8" x14ac:dyDescent="0.2">
      <c r="A13" s="52"/>
      <c r="B13" s="7" t="s">
        <v>3</v>
      </c>
      <c r="C13" s="7"/>
      <c r="D13" s="7"/>
      <c r="E13" s="7"/>
      <c r="F13" s="6"/>
      <c r="G13" s="6">
        <v>60000</v>
      </c>
      <c r="H13" s="6">
        <v>35000</v>
      </c>
    </row>
    <row r="14" spans="1:8" x14ac:dyDescent="0.2">
      <c r="A14" s="52"/>
      <c r="B14" s="10" t="s">
        <v>4</v>
      </c>
      <c r="C14" s="10"/>
      <c r="D14" s="10"/>
      <c r="E14" s="10"/>
      <c r="F14" s="11"/>
      <c r="G14" s="11"/>
      <c r="H14" s="11"/>
    </row>
    <row r="15" spans="1:8" x14ac:dyDescent="0.2">
      <c r="A15" s="52"/>
      <c r="B15" s="18" t="s">
        <v>8</v>
      </c>
      <c r="C15" s="7"/>
      <c r="D15" s="7"/>
      <c r="E15" s="7"/>
      <c r="F15" s="6">
        <f>F13+F14</f>
        <v>0</v>
      </c>
      <c r="G15" s="6">
        <f t="shared" ref="G15:H15" si="0">G13+G14</f>
        <v>60000</v>
      </c>
      <c r="H15" s="6">
        <f t="shared" si="0"/>
        <v>35000</v>
      </c>
    </row>
    <row r="16" spans="1:8" x14ac:dyDescent="0.2">
      <c r="A16" s="53" t="s">
        <v>7</v>
      </c>
      <c r="B16" s="7" t="s">
        <v>1</v>
      </c>
      <c r="C16" s="7"/>
      <c r="D16" s="12"/>
      <c r="E16" s="12"/>
      <c r="F16" s="12"/>
      <c r="G16" s="12"/>
      <c r="H16" s="12"/>
    </row>
    <row r="17" spans="1:10" x14ac:dyDescent="0.2">
      <c r="A17" s="53"/>
      <c r="B17" s="7" t="s">
        <v>2</v>
      </c>
      <c r="C17" s="7"/>
      <c r="D17" s="12"/>
      <c r="E17" s="12"/>
      <c r="F17" s="12"/>
      <c r="G17" s="12"/>
      <c r="H17" s="12"/>
    </row>
    <row r="18" spans="1:10" x14ac:dyDescent="0.2">
      <c r="A18" s="53"/>
      <c r="B18" s="7" t="s">
        <v>3</v>
      </c>
      <c r="C18" s="7"/>
      <c r="D18" s="12"/>
      <c r="E18" s="12"/>
      <c r="F18" s="13"/>
      <c r="G18" s="12"/>
      <c r="H18" s="12"/>
    </row>
    <row r="19" spans="1:10" x14ac:dyDescent="0.2">
      <c r="A19" s="53"/>
      <c r="B19" s="10" t="s">
        <v>4</v>
      </c>
      <c r="C19" s="10"/>
      <c r="D19" s="15"/>
      <c r="E19" s="15"/>
      <c r="F19" s="14"/>
      <c r="G19" s="15"/>
      <c r="H19" s="15"/>
    </row>
    <row r="20" spans="1:10" x14ac:dyDescent="0.2">
      <c r="A20" s="53"/>
      <c r="B20" s="18" t="s">
        <v>8</v>
      </c>
      <c r="C20" s="7"/>
      <c r="D20" s="13">
        <f>D10+D15</f>
        <v>60345.93</v>
      </c>
      <c r="E20" s="13">
        <f t="shared" ref="E20:H20" si="1">E10+E15</f>
        <v>78102.850000000006</v>
      </c>
      <c r="F20" s="13">
        <f>F10+F15</f>
        <v>54900</v>
      </c>
      <c r="G20" s="13">
        <f t="shared" si="1"/>
        <v>60000</v>
      </c>
      <c r="H20" s="13">
        <f t="shared" si="1"/>
        <v>35000</v>
      </c>
    </row>
    <row r="21" spans="1:10" x14ac:dyDescent="0.2">
      <c r="D21" s="54">
        <f>SUM(D20:H20)</f>
        <v>288348.78000000003</v>
      </c>
      <c r="E21" s="55"/>
      <c r="F21" s="55"/>
      <c r="G21" s="55"/>
      <c r="H21" s="55"/>
    </row>
    <row r="22" spans="1:10" x14ac:dyDescent="0.2">
      <c r="D22" s="55"/>
      <c r="E22" s="55"/>
      <c r="F22" s="55"/>
      <c r="G22" s="55"/>
      <c r="H22" s="55"/>
    </row>
    <row r="30" spans="1:10" ht="18" x14ac:dyDescent="0.25">
      <c r="J30" s="50"/>
    </row>
  </sheetData>
  <mergeCells count="4">
    <mergeCell ref="A6:A10"/>
    <mergeCell ref="A11:A15"/>
    <mergeCell ref="A16:A20"/>
    <mergeCell ref="D21:H2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Zusammenfassung</vt:lpstr>
      <vt:lpstr>AeBo</vt:lpstr>
      <vt:lpstr>Holinger</vt:lpstr>
      <vt:lpstr>JS</vt:lpstr>
      <vt:lpstr>Zusammenfassung!Druckbereich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Boschung Brigitte</dc:creator>
  <cp:lastModifiedBy>Fuchs Christian</cp:lastModifiedBy>
  <cp:lastPrinted>2020-11-02T15:34:44Z</cp:lastPrinted>
  <dcterms:created xsi:type="dcterms:W3CDTF">2020-10-30T07:49:56Z</dcterms:created>
  <dcterms:modified xsi:type="dcterms:W3CDTF">2021-12-13T10:30:12Z</dcterms:modified>
</cp:coreProperties>
</file>