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 EK\Phase EK\EK eff\"/>
    </mc:Choice>
  </mc:AlternateContent>
  <bookViews>
    <workbookView xWindow="120" yWindow="90" windowWidth="28515" windowHeight="14625"/>
  </bookViews>
  <sheets>
    <sheet name="T-U" sheetId="2" r:id="rId1"/>
    <sheet name="K" sheetId="7" r:id="rId2"/>
    <sheet name="T-G" sheetId="8" r:id="rId3"/>
    <sheet name="Zusammenzug" sheetId="5" r:id="rId4"/>
  </sheets>
  <definedNames>
    <definedName name="_xlnm.Print_Area" localSheetId="1">K!$A$1:$K$97</definedName>
  </definedNames>
  <calcPr calcId="162913"/>
</workbook>
</file>

<file path=xl/calcChain.xml><?xml version="1.0" encoding="utf-8"?>
<calcChain xmlns="http://schemas.openxmlformats.org/spreadsheetml/2006/main">
  <c r="E98" i="2" l="1"/>
  <c r="F98" i="2"/>
  <c r="G98" i="2"/>
  <c r="H98" i="2"/>
  <c r="D98" i="2"/>
  <c r="E95" i="2"/>
  <c r="F95" i="2"/>
  <c r="G95" i="2"/>
  <c r="D95" i="2"/>
  <c r="E94" i="2"/>
  <c r="F94" i="2"/>
  <c r="G94" i="2"/>
  <c r="D94" i="2"/>
  <c r="I29" i="8" l="1"/>
  <c r="I33" i="8" s="1"/>
  <c r="G29" i="8"/>
  <c r="G33" i="8" s="1"/>
  <c r="G37" i="8" s="1"/>
  <c r="F29" i="8"/>
  <c r="H29" i="8" s="1"/>
  <c r="H28" i="8"/>
  <c r="H27" i="8"/>
  <c r="H26" i="8"/>
  <c r="H25" i="8"/>
  <c r="H24" i="8"/>
  <c r="H23" i="8"/>
  <c r="H22" i="8"/>
  <c r="H20" i="8"/>
  <c r="H19" i="8"/>
  <c r="H17" i="8"/>
  <c r="H15" i="8"/>
  <c r="H14" i="8"/>
  <c r="H13" i="8"/>
  <c r="H11" i="8"/>
  <c r="H10" i="8"/>
  <c r="H9" i="8"/>
  <c r="E31" i="8" l="1"/>
  <c r="E33" i="8" s="1"/>
  <c r="E37" i="8" s="1"/>
  <c r="D31" i="8"/>
  <c r="F33" i="8"/>
  <c r="F37" i="8" s="1"/>
  <c r="H31" i="8" l="1"/>
  <c r="H33" i="8" s="1"/>
  <c r="D33" i="8"/>
  <c r="D37" i="8" s="1"/>
  <c r="H37" i="8" s="1"/>
  <c r="G107" i="7" l="1"/>
  <c r="F107" i="7"/>
  <c r="G106" i="7"/>
  <c r="F105" i="7"/>
  <c r="G104" i="7"/>
  <c r="G108" i="7" s="1"/>
  <c r="F103" i="7"/>
  <c r="F108" i="7" s="1"/>
  <c r="F102" i="7"/>
  <c r="I86" i="7"/>
  <c r="I90" i="7" s="1"/>
  <c r="F79" i="7"/>
  <c r="H79" i="7" s="1"/>
  <c r="G29" i="7"/>
  <c r="F29" i="7"/>
  <c r="H29" i="7" s="1"/>
  <c r="H27" i="7"/>
  <c r="G21" i="7"/>
  <c r="F21" i="7"/>
  <c r="H21" i="7" s="1"/>
  <c r="G16" i="7"/>
  <c r="G86" i="7" s="1"/>
  <c r="G90" i="7" s="1"/>
  <c r="F16" i="7"/>
  <c r="F86" i="7" s="1"/>
  <c r="F90" i="7" s="1"/>
  <c r="H11" i="7"/>
  <c r="G11" i="7"/>
  <c r="F11" i="7"/>
  <c r="H9" i="7"/>
  <c r="F97" i="7" l="1"/>
  <c r="I92" i="7"/>
  <c r="G97" i="7"/>
  <c r="I93" i="7"/>
  <c r="H16" i="7"/>
  <c r="H86" i="7" s="1"/>
  <c r="E88" i="7" l="1"/>
  <c r="E97" i="7" s="1"/>
  <c r="D88" i="7"/>
  <c r="H88" i="7" l="1"/>
  <c r="H90" i="7" s="1"/>
  <c r="D97" i="7"/>
  <c r="H97" i="7" s="1"/>
  <c r="J95" i="2" l="1"/>
  <c r="J96" i="2"/>
  <c r="J94" i="2"/>
  <c r="B31" i="5" l="1"/>
  <c r="K88" i="2" l="1"/>
  <c r="K84" i="2"/>
  <c r="G13" i="2" l="1"/>
  <c r="H13" i="2"/>
  <c r="I13" i="2"/>
  <c r="F13" i="2"/>
  <c r="G50" i="2"/>
  <c r="H50" i="2"/>
  <c r="I50" i="2"/>
  <c r="G44" i="2"/>
  <c r="H44" i="2"/>
  <c r="I44" i="2"/>
  <c r="G7" i="2"/>
  <c r="H7" i="2"/>
  <c r="I7" i="2"/>
  <c r="F7" i="2"/>
  <c r="G68" i="2" l="1"/>
  <c r="F68" i="2"/>
  <c r="G64" i="2"/>
  <c r="F64" i="2"/>
  <c r="G60" i="2"/>
  <c r="F60" i="2"/>
  <c r="G56" i="2"/>
  <c r="F56" i="2"/>
  <c r="F50" i="2"/>
  <c r="F44" i="2"/>
  <c r="G35" i="2"/>
  <c r="F35" i="2"/>
  <c r="G21" i="2"/>
  <c r="F21" i="2"/>
  <c r="F41" i="2" l="1"/>
  <c r="G41" i="2"/>
  <c r="H41" i="2"/>
  <c r="I41" i="2"/>
  <c r="J41" i="2" l="1"/>
  <c r="G72" i="2"/>
  <c r="H72" i="2"/>
  <c r="I72" i="2"/>
  <c r="H68" i="2"/>
  <c r="I68" i="2"/>
  <c r="H64" i="2"/>
  <c r="I64" i="2"/>
  <c r="H60" i="2"/>
  <c r="I60" i="2"/>
  <c r="H56" i="2"/>
  <c r="I56" i="2"/>
  <c r="J50" i="2"/>
  <c r="H35" i="2"/>
  <c r="I35" i="2"/>
  <c r="F32" i="2"/>
  <c r="G32" i="2"/>
  <c r="H32" i="2"/>
  <c r="I32" i="2"/>
  <c r="H21" i="2"/>
  <c r="I21" i="2"/>
  <c r="J72" i="2" l="1"/>
  <c r="J13" i="2"/>
  <c r="F84" i="2"/>
  <c r="F88" i="2" s="1"/>
  <c r="F92" i="2" s="1"/>
  <c r="J32" i="2"/>
  <c r="J56" i="2"/>
  <c r="J64" i="2"/>
  <c r="J60" i="2"/>
  <c r="J68" i="2"/>
  <c r="J44" i="2"/>
  <c r="I84" i="2"/>
  <c r="I88" i="2" s="1"/>
  <c r="I92" i="2" s="1"/>
  <c r="H84" i="2"/>
  <c r="H88" i="2" s="1"/>
  <c r="H92" i="2" s="1"/>
  <c r="J35" i="2"/>
  <c r="G84" i="2"/>
  <c r="G88" i="2" s="1"/>
  <c r="G92" i="2" s="1"/>
  <c r="J7" i="2"/>
  <c r="J21" i="2"/>
  <c r="J84" i="2" l="1"/>
  <c r="E86" i="2" s="1"/>
  <c r="E88" i="2" s="1"/>
  <c r="E92" i="2" s="1"/>
  <c r="D86" i="2" l="1"/>
  <c r="D88" i="2" l="1"/>
  <c r="D92" i="2" s="1"/>
  <c r="J92" i="2" s="1"/>
  <c r="J98" i="2" s="1"/>
  <c r="B14" i="5" s="1"/>
  <c r="J86" i="2"/>
  <c r="J88" i="2" s="1"/>
  <c r="C14" i="5" l="1"/>
  <c r="C17" i="5" s="1"/>
  <c r="C33" i="5" s="1"/>
  <c r="B17" i="5"/>
  <c r="B33" i="5" s="1"/>
</calcChain>
</file>

<file path=xl/sharedStrings.xml><?xml version="1.0" encoding="utf-8"?>
<sst xmlns="http://schemas.openxmlformats.org/spreadsheetml/2006/main" count="552" uniqueCount="374">
  <si>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</si>
  <si>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</si>
  <si>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</si>
  <si>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</si>
  <si>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</si>
  <si>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</si>
  <si>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</si>
  <si>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</si>
  <si>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</si>
  <si>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</si>
  <si>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</si>
  <si>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</si>
  <si>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</si>
  <si>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</si>
  <si>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</si>
  <si>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</si>
  <si>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</si>
  <si>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</si>
  <si>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</si>
  <si>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</si>
  <si>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</si>
  <si>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</si>
  <si>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</si>
  <si>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</si>
  <si>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</si>
  <si>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</si>
  <si>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</si>
  <si>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</si>
  <si>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</si>
  <si>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</si>
  <si>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</si>
  <si>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</si>
  <si>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</si>
  <si>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</si>
  <si>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</si>
  <si>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</si>
  <si>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</si>
  <si>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</si>
  <si>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</si>
  <si>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</si>
  <si>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</si>
  <si>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</si>
  <si>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</si>
  <si>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</si>
  <si>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</si>
  <si>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</si>
  <si>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</si>
  <si>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</si>
  <si>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</si>
  <si>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</si>
  <si>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</si>
  <si>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</si>
  <si>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</si>
  <si>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</si>
  <si>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</si>
  <si>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</si>
  <si>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</si>
  <si>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</si>
  <si>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</si>
  <si>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</si>
  <si>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</si>
  <si>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</si>
  <si>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</si>
  <si>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</si>
  <si>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</si>
  <si>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</si>
  <si>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</si>
  <si>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</si>
  <si>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</si>
  <si>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</si>
  <si>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</si>
  <si>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</si>
  <si>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</si>
  <si>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</si>
  <si>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</si>
  <si>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</si>
  <si>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Total</t>
  </si>
  <si>
    <t>Projektleitung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</si>
  <si>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</si>
  <si>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</si>
  <si>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</si>
  <si>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</si>
  <si>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</si>
  <si>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</si>
  <si>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</si>
  <si>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</si>
  <si>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</si>
  <si>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</si>
  <si>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</si>
  <si>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</si>
  <si>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</si>
  <si>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</si>
  <si>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</si>
  <si>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</si>
  <si>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</si>
  <si>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</si>
  <si>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</si>
  <si>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</si>
  <si>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</si>
  <si>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</si>
  <si>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</si>
  <si>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</si>
  <si>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</si>
  <si>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</si>
  <si>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</si>
  <si>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</si>
  <si>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</si>
  <si>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</si>
  <si>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</si>
  <si>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</si>
  <si>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</si>
  <si>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</si>
  <si>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</si>
  <si>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</si>
  <si>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</si>
  <si>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</si>
  <si>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</si>
  <si>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</si>
  <si>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</si>
  <si>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</si>
  <si>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</si>
  <si>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</si>
  <si>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</si>
  <si>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</si>
  <si>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</si>
  <si>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</si>
  <si>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</si>
  <si>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</si>
  <si>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</si>
  <si>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</si>
  <si>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</si>
  <si>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</si>
  <si>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</si>
  <si>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</si>
  <si>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</si>
  <si>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</si>
  <si>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</si>
  <si>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</si>
  <si>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</si>
  <si>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</si>
  <si>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</si>
  <si>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</si>
  <si>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</si>
  <si>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</si>
  <si>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</si>
  <si>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</si>
  <si>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</si>
  <si>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</si>
  <si>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</si>
  <si>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</si>
  <si>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</si>
  <si>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</si>
  <si>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</si>
  <si>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</si>
  <si>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</si>
  <si>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</si>
  <si>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</si>
  <si>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</si>
  <si>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</si>
  <si>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</si>
  <si>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</si>
  <si>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</si>
  <si>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</si>
  <si>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</si>
  <si>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</si>
  <si>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</si>
  <si>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</si>
  <si>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</si>
  <si>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</si>
  <si>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</si>
  <si>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</si>
  <si>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</si>
  <si>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</si>
  <si>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</si>
  <si>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</si>
  <si>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</si>
  <si>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</si>
  <si>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</si>
  <si>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</si>
  <si>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</si>
  <si>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</si>
  <si>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</si>
  <si>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</si>
  <si>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</si>
  <si>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</si>
  <si>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</si>
  <si>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</si>
  <si>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</si>
  <si>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</si>
  <si>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</si>
  <si>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</si>
  <si>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</si>
  <si>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</si>
  <si>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</si>
  <si>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</si>
  <si>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</si>
  <si>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</si>
  <si>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</si>
  <si>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</si>
  <si>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</si>
  <si>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</si>
  <si>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</si>
  <si>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</si>
  <si>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</si>
  <si>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</si>
  <si>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</si>
  <si>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</si>
  <si>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</si>
  <si>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</si>
  <si>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</si>
  <si>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</si>
  <si>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</si>
  <si>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</si>
  <si>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</si>
  <si>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</si>
  <si>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</si>
  <si>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</si>
  <si>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</si>
  <si>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</si>
  <si>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</si>
  <si>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</si>
  <si>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</si>
  <si>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</si>
  <si>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</si>
  <si>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</si>
  <si>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</si>
  <si>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</si>
  <si>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</si>
  <si>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</si>
  <si>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</si>
  <si>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</si>
  <si>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</si>
  <si>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</si>
  <si>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</si>
  <si>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</si>
  <si>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</si>
  <si>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</si>
  <si>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</si>
  <si>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</si>
  <si>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</si>
  <si>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</si>
  <si>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</si>
  <si>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</si>
  <si>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</si>
  <si>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</si>
  <si>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</si>
  <si>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</si>
  <si>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</si>
  <si>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</si>
  <si>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Sämtliche Leistungen, Engineering, Sitzungen, 
Koordination, sind einzurechnen</t>
  </si>
  <si>
    <t>Dossier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</si>
  <si>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</si>
  <si>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</si>
  <si>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</si>
  <si>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</si>
  <si>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</si>
  <si>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Engineering</t>
  </si>
  <si>
    <t>Zuarbeit JS</t>
  </si>
  <si>
    <t>TOTAL K</t>
  </si>
  <si>
    <t>Total T-G</t>
  </si>
  <si>
    <t>TOTAL</t>
  </si>
  <si>
    <t>AeBo: Kanal-TV (Einl.), JS Belag (Konzept, Offertanfrage)</t>
  </si>
  <si>
    <t>Fremdwassermessung</t>
  </si>
  <si>
    <t xml:space="preserve">Hol, (AeBo) </t>
  </si>
  <si>
    <t>CAD-Grundstrkutur, IO-Plan</t>
  </si>
  <si>
    <t>Studium, Vollständigkeit, Einarbeitung</t>
  </si>
  <si>
    <t>AeBo, JS K / JS SM (ZE auf Mauerrückseite, vgl Bem. Sfo)</t>
  </si>
  <si>
    <t>Einholen, Koordination Textbaust. Dritter</t>
  </si>
  <si>
    <t>inkl Sign.portale, Bach-/Flussverbauungen, Unterhaltswege</t>
  </si>
  <si>
    <t>inkl hydraulische Überprüfung Leitungsnetz unter Berücksichtigung der Varianten SABA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</si>
  <si>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</si>
  <si>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</si>
  <si>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</si>
  <si>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</si>
  <si>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</si>
  <si>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</si>
  <si>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</si>
  <si>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</si>
  <si>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</si>
  <si>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</si>
  <si>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</si>
  <si>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</si>
  <si>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</si>
  <si>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>Von PV Umwelt (eingerechnet Koordination)</t>
  </si>
  <si>
    <t>JS inkl. Setzungsmulde Wasserloch Rheinfelden (unter Beizug</t>
  </si>
  <si>
    <t>Geotechniker)</t>
  </si>
  <si>
    <t>Inhaltsverzeichnis, Einbindung Phasenwechsel, Textbausteine</t>
  </si>
  <si>
    <t>Inhaltsverzeichnis, Textentwürfe</t>
  </si>
  <si>
    <t>Mehrere Aktualisierungen aufgrund Projektverzögerung</t>
  </si>
  <si>
    <t>Erste Grobschätzungen</t>
  </si>
  <si>
    <t>erfolgte Absprachen</t>
  </si>
  <si>
    <t>Erste Überlegungen, Koordination mit PV Verkehr</t>
  </si>
  <si>
    <t>Schnittstellenmatrizen</t>
  </si>
  <si>
    <t>Liste Vereinbarungen, Im Rahmen Ein-Ausfahrten, SABA-Konz.</t>
  </si>
  <si>
    <t>LP für Porjektachse</t>
  </si>
  <si>
    <t>Ist-Situation</t>
  </si>
  <si>
    <t>hydrl. Überpr., Konzept Fremdwasser, Drainagen, Versick. Zust.-Normprüf., Dichtigkeitstest</t>
  </si>
  <si>
    <t>Schadensfeststellungen erfolgt</t>
  </si>
  <si>
    <t>Ist-Zustand, Normprüfung</t>
  </si>
  <si>
    <t xml:space="preserve">Ist-Situation </t>
  </si>
  <si>
    <t>Ist-Zustand, Normprüfung, Konzeptmassnahmen</t>
  </si>
  <si>
    <t>Koordination PV Verkehr</t>
  </si>
  <si>
    <r>
      <t xml:space="preserve">Stand 23.05.2019, </t>
    </r>
    <r>
      <rPr>
        <b/>
        <sz val="10"/>
        <color rgb="FFFF0000"/>
        <rFont val="Arial"/>
        <family val="2"/>
      </rPr>
      <t>akt. 08.07.2020</t>
    </r>
  </si>
  <si>
    <t>in rot Beschrieb bzw. veränderte Aufwandschätzung gegenüber Gesamt-EK</t>
  </si>
  <si>
    <t>Stützen, Schubtragsicherh. Bei DL  keine stat. Überpr.</t>
  </si>
  <si>
    <t>Dieses Kapitel vollständig erbracht (-&gt;unverändert belassen), Mehrleistungen</t>
  </si>
  <si>
    <t>sind in Mehraufwand von 190'000.- enthalten</t>
  </si>
  <si>
    <t>Schätzung erbrachte Leistungen Teilphase EK</t>
  </si>
  <si>
    <t>Basis: Triage EK-MK vom 12.05.2020</t>
  </si>
  <si>
    <t>Schätzung effektiv erbracht</t>
  </si>
  <si>
    <t>Ausg.lage</t>
  </si>
  <si>
    <t>Schätzung erbrachte Leistungen Teilphase EK / Zusammenzug</t>
  </si>
  <si>
    <t>Ausgangslage: Schätzung Aufwand EK per Oktober 2019</t>
  </si>
  <si>
    <t xml:space="preserve">  - auf Basis ProGen</t>
  </si>
  <si>
    <t xml:space="preserve">  - ohne Kenntnis der vollständigen Archivunterlagen</t>
  </si>
  <si>
    <t xml:space="preserve">  - ohne Auswirkung der Projektverzögerung infolge Digitalisierung Archiv</t>
  </si>
  <si>
    <t xml:space="preserve">  - ohne Mehrleistungen der NO1-NO3</t>
  </si>
  <si>
    <t xml:space="preserve">  - ohne per Oktober 2019 angemeldete Mehrleistungen</t>
  </si>
  <si>
    <t xml:space="preserve">  - inkl. Perimetererweiterung Anschluss Frick</t>
  </si>
  <si>
    <t>Zuzüglich</t>
  </si>
  <si>
    <t xml:space="preserve">  - NO1 und NO2 (Anteil Honorar)</t>
  </si>
  <si>
    <t xml:space="preserve">  - NO3 (Anteil Honorar)</t>
  </si>
  <si>
    <t xml:space="preserve">  - Mehrleistungen angemeldet Oktober 2019</t>
  </si>
  <si>
    <t xml:space="preserve">  - weitere Mehrleistungen im 2020 (Grobschätzung):</t>
  </si>
  <si>
    <t xml:space="preserve">  Total Zuzüglich</t>
  </si>
  <si>
    <t xml:space="preserve">Schätzung effektiv erbrachte Grundleistungen Teilphase EK </t>
  </si>
  <si>
    <t>Total Erbrachte Leistungen Teilphase EK</t>
  </si>
  <si>
    <t>Erste Abklärungen, Faktenblätter, Grundsatzentscheid</t>
  </si>
  <si>
    <t>Grundlagenpläne 1:5'000 mit Überarbeitung auf 1:2'000 für MK</t>
  </si>
  <si>
    <t>Erste Überlegungen, NP, Konzept Belag, Nothaltebuchten</t>
  </si>
  <si>
    <t>Projektachse definiert, Horax und Verax konstruiert</t>
  </si>
  <si>
    <t>erfolgte Absprachewn mit BSA, Verifikation Zustandserfassungen Schächte</t>
  </si>
  <si>
    <t>akt. Verlauf KRB und BSA-Infrastruktur aus Grundlagenpl. NSNW aufbereitet</t>
  </si>
  <si>
    <t>Ist-Situation Signalisation</t>
  </si>
  <si>
    <t>Aufw. unverändert, Mehraufw. in 190'000.- enthalten, exkl. Genehmigungsteil</t>
  </si>
  <si>
    <t>Mehrleistung (Normprüfung/Istzustand) aufgrund Forderungen FU</t>
  </si>
  <si>
    <t>Total BSA</t>
  </si>
  <si>
    <t xml:space="preserve">  - auf Basis Triage EK-MK vom 12.05.2020, Stand 30.06.2020</t>
  </si>
  <si>
    <t xml:space="preserve">    - Erg. ZU K/SM</t>
  </si>
  <si>
    <t xml:space="preserve">    - SABA-Konzept</t>
  </si>
  <si>
    <t xml:space="preserve">       - Grundsatzentscheide </t>
  </si>
  <si>
    <t xml:space="preserve">       - Überdeckung BSA-Schächte</t>
  </si>
  <si>
    <t xml:space="preserve">       - Faktenblatt T-U 02, Digitalisierung Archivunterlagen</t>
  </si>
  <si>
    <t xml:space="preserve">  - Total Grundleistungen Teilphase EK</t>
  </si>
  <si>
    <t xml:space="preserve">  - Abgrenzung Leistung NO 2 (nicht separat erfasst)</t>
  </si>
  <si>
    <t>verr. per 30.6.</t>
  </si>
  <si>
    <t>eff. verr.</t>
  </si>
  <si>
    <t>exkl JS im 06</t>
  </si>
  <si>
    <r>
      <t xml:space="preserve">Stand 23.05.2019, </t>
    </r>
    <r>
      <rPr>
        <b/>
        <sz val="10"/>
        <color rgb="FFFF0000"/>
        <rFont val="Arial"/>
        <family val="2"/>
      </rPr>
      <t>akt. 23.07.2020</t>
    </r>
  </si>
  <si>
    <t>Inhaltsverzeichnis erstellt</t>
  </si>
  <si>
    <t xml:space="preserve">Auswertung der Grundlagen und HI je IO. </t>
  </si>
  <si>
    <r>
      <rPr>
        <strike/>
        <sz val="10"/>
        <color theme="1"/>
        <rFont val="Arial"/>
        <family val="2"/>
      </rPr>
      <t>Pläne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Engineering + Statik</t>
    </r>
  </si>
  <si>
    <r>
      <t xml:space="preserve">Platzhalter für Einrechnen sämtlicher
Ingenieuraufw., inkl. stat. Prüf. einz. BWT (exkl. 
DL), Beihilfe Inspektionen, Sitzungswesen,
Koordination IG-intern und Extern
</t>
    </r>
    <r>
      <rPr>
        <sz val="10"/>
        <color rgb="FFFF0000"/>
        <rFont val="Arial"/>
        <family val="2"/>
      </rPr>
      <t>Allg. Engineering  Phase EK, Triage Statik, Durchf. diverse Statische Überprufüngen und Projektbasen, MTU für Objekte K (hier nicht eingerechnet, da in übergeordneter  Pos. Grundlagen eingerechnet). Zusätzlich, Inspektion LSW, Inspektionen Hohlkasten Obj. 301, 405, 407, Inspektionen DL und WLK, sowie Gerbergelenke, lichte Höhen UEF.</t>
    </r>
  </si>
  <si>
    <r>
      <t xml:space="preserve">Tabellen in T.B. </t>
    </r>
    <r>
      <rPr>
        <sz val="10"/>
        <color rgb="FFFF0000"/>
        <rFont val="Arial"/>
        <family val="2"/>
      </rPr>
      <t>Vorlage ASTRA projektbezogen erarbeitet zur Gen. FU</t>
    </r>
  </si>
  <si>
    <t>Stand 23.05.2019</t>
  </si>
  <si>
    <t xml:space="preserve">Differenz: </t>
  </si>
  <si>
    <t>1. Entwurf für Dossier MK</t>
  </si>
  <si>
    <r>
      <rPr>
        <sz val="10"/>
        <rFont val="Arial"/>
        <family val="2"/>
      </rPr>
      <t>1 Heft über alle Objekte</t>
    </r>
    <r>
      <rPr>
        <sz val="10"/>
        <color rgb="FFFF0000"/>
        <rFont val="Arial"/>
        <family val="2"/>
      </rPr>
      <t xml:space="preserve">
Da von den Bauwerk N3-357 und N3-450 keine Objektskizzen vorhanden sind, wurde diese neu erstellt (Mehrleistung +40h gegenüber Schätzung 23.5.2019 bereits angemeldet)</t>
    </r>
    <r>
      <rPr>
        <b/>
        <sz val="10"/>
        <color rgb="FFFF0000"/>
        <rFont val="Arial"/>
        <family val="2"/>
      </rPr>
      <t xml:space="preserve">
Die bereits im Oktober 2019 angemeldeten  Mehrleistungen von 40 h für die Erstellung der Objektskizzen N3-357 und N3-450 sind in der vorliegend Stundenschätzung nicht mit eingerechnet!</t>
    </r>
    <r>
      <rPr>
        <sz val="10"/>
        <color rgb="FFFF0000"/>
        <rFont val="Arial"/>
        <family val="2"/>
      </rPr>
      <t xml:space="preserve">
</t>
    </r>
  </si>
  <si>
    <t xml:space="preserve">JS, exkl Erstellen neuer Skizzen
</t>
  </si>
  <si>
    <t>Vorentwurf erstellt (auf der Grunlage der DAW-Unterlagen und der durchgeführter Inspektionen und Untersuchungen/Überprüfungen)</t>
  </si>
  <si>
    <r>
      <t xml:space="preserve">1 T.B. für alle Objekte
</t>
    </r>
    <r>
      <rPr>
        <sz val="10"/>
        <color rgb="FFFF0000"/>
        <rFont val="Arial"/>
        <family val="2"/>
      </rPr>
      <t>Mit dem Teil "EK" wird kein Technischer Bericht erstellt. Der Technischer Bericht wird mit der Ausarbeitung des MK erstellt.</t>
    </r>
  </si>
  <si>
    <t>Mit dem Teil "EK" werden keine Kosten geschätz. Die Kostenschätzung wird mit der Ausarbeitung des MK erstellt.</t>
  </si>
  <si>
    <r>
      <rPr>
        <sz val="10"/>
        <color rgb="FFFF0000"/>
        <rFont val="Arial"/>
        <family val="2"/>
      </rPr>
      <t>Leistungen "Teil EK" + Teil MK per Ende Juli:
- Grundlagenstudium
- ARP 01 Vorgehenskonzept stat. Überprüfung (Triage)
- Angaben/Korreferat zu Baugrunduntersuchungen
- Beantragen Überwachungsmessunge
- ARP 04 Entwässerung (Vorabzug)
- ARP 05 statische Überprüfung Objekte 1.Priorität
- ARP 06 Risikobeurteilung Defizite Querkraftbewehrung Grossbohrpfähle(aufgrund Forderung FU)  inkl. detaillierte stat. Überprüfung der Bohrpfähle 
- Generelle statische Überprüfung Objekt N3-350
- Generelle statische Überprüfung Objekt N3-351 (2. Priorität MK)
- Generelle statische Überprüfung Objekt N3-352 inkl. Bestimmung zul Wasseraufstau
- Generelle statische Überprüfung Objekt N3-356 (2. Priorität MK)
- Generelle statische Überprüfung Objekt N3-360
- Grundlagenaufbereitung für Massnahmenplanung
- Projektbasen N3-350, N3-351, N3-352, N3-356 und N3-360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Die bereits im Oktober 2019 angemeldeten nachstehenden Mehrleistungen und Mehraufwand von 200 h sind in der vorliegend Stundenschätzung nicht mit eingerechnet !
Mehrleistungen:
  Definierter Umfang gemäss Entscheid PFS T/G 01:
  Statische Überprüfung der Bauwerke N3-350 (bestehend aus 5
  verschiedene Tragsystemen), N3-352, N3-355 und N3-360
  Mehrleistung Teilprojektleitung T-G</t>
    </r>
    <r>
      <rPr>
        <b/>
        <sz val="10"/>
        <color rgb="FFFF0000"/>
        <rFont val="Arial"/>
        <family val="2"/>
      </rPr>
      <t xml:space="preserve">
</t>
    </r>
  </si>
  <si>
    <r>
      <rPr>
        <sz val="10"/>
        <color rgb="FFFF0000"/>
        <rFont val="Arial"/>
        <family val="2"/>
      </rPr>
      <t xml:space="preserve">
</t>
    </r>
    <r>
      <rPr>
        <strike/>
        <sz val="10"/>
        <color theme="1"/>
        <rFont val="Arial"/>
        <family val="2"/>
      </rPr>
      <t>JS / Annahme, dass von 8 Winkelstützmauern eine wesentliche Gefährdung ausgeht und daher diese einer stat. Überprüfung unterzogen werden müssen, z.T. evtl "nur" innere Sicherheit</t>
    </r>
  </si>
  <si>
    <t xml:space="preserve">Zusatzleistungen
. Planung, Unterstützung Organisation, Begleitung Kanal TV-Aufnahmen
. Auswertung / Beurteilung Kanal TV-Aufnahmen
. Verfassen von ARP T/G 02 "Umgang mit fehlenden Unterlagen" und ARP T/G 03 "MTU"
. Planung, Begleitung MTU inkl. Planung Sodierschacht und temp. Verkehrsführung Objekt N3-356
. Visuelle Inspektion Objekt N3-357
. Auswertung / Beurteilung Zustandsuntersuchungen
</t>
  </si>
  <si>
    <r>
      <rPr>
        <b/>
        <strike/>
        <sz val="9"/>
        <rFont val="Arial"/>
        <family val="2"/>
      </rPr>
      <t>Syn. Schadenplan oder Tabelle</t>
    </r>
    <r>
      <rPr>
        <b/>
        <sz val="9"/>
        <color rgb="FFFF0000"/>
        <rFont val="Arial"/>
        <family val="2"/>
      </rPr>
      <t xml:space="preserve">
Syn Plan Zustand und Normkonformität</t>
    </r>
  </si>
  <si>
    <r>
      <t xml:space="preserve">Tabellen in T.B.
</t>
    </r>
    <r>
      <rPr>
        <sz val="10"/>
        <color rgb="FFFF0000"/>
        <rFont val="Arial"/>
        <family val="2"/>
      </rPr>
      <t>Layout und Darstellung festgelegt</t>
    </r>
  </si>
  <si>
    <t>Leistungen Sub Holinger sind nicht separat ausgewiesen</t>
  </si>
  <si>
    <t xml:space="preserve">  - Abschätzung der Grundleistungen für Juli 2020 (gem. Triage)</t>
  </si>
  <si>
    <t xml:space="preserve">    - unter eff. erbrachter Grundleistungen bereits enthalten (ca. 30'000.-)</t>
  </si>
  <si>
    <t>QUINTESSENZ</t>
  </si>
  <si>
    <t>abgeschätzte Honorarleistung von ca. 1'312'000.- erbracht.</t>
  </si>
  <si>
    <t>Für die Teilphase EK wurden mit 726'000.- Grundleistung ca. 55% der für die vollumfängliche Phase EK</t>
  </si>
  <si>
    <t xml:space="preserve">    ausstehende Mehr- und Zusatzleistungen August bis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</si>
</sst>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_ ;_ * \-#,##0_ ;_ * &quot;-&quot;?_ ;_ @_ 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trike/>
      <sz val="10"/>
      <color theme="1"/>
      <name val="Arial"/>
      <family val="2"/>
    </font>
    <font>
      <sz val="10"/>
      <color rgb="FFFF0000"/>
      <name val="Arial Narrow"/>
      <family val="2"/>
    </font>
    <font>
      <b/>
      <sz val="9"/>
      <color rgb="FFFF0000"/>
      <name val="Arial"/>
      <family val="2"/>
    </font>
    <font>
      <b/>
      <strike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5" fillId="0" borderId="5" xfId="0" applyFont="1" applyBorder="1"/>
    <xf numFmtId="0" fontId="0" fillId="0" borderId="5" xfId="0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5" xfId="0" applyFont="1" applyBorder="1"/>
    <xf numFmtId="2" fontId="7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0" fillId="0" borderId="1" xfId="1" applyNumberFormat="1" applyFont="1" applyBorder="1"/>
    <xf numFmtId="0" fontId="5" fillId="7" borderId="0" xfId="0" applyFont="1" applyFill="1" applyBorder="1"/>
    <xf numFmtId="0" fontId="5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9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3" borderId="1" xfId="0" applyFill="1" applyBorder="1"/>
    <xf numFmtId="164" fontId="2" fillId="3" borderId="1" xfId="1" applyNumberFormat="1" applyFont="1" applyFill="1" applyBorder="1"/>
    <xf numFmtId="165" fontId="0" fillId="3" borderId="8" xfId="1" applyNumberFormat="1" applyFont="1" applyFill="1" applyBorder="1" applyAlignment="1">
      <alignment vertical="center"/>
    </xf>
    <xf numFmtId="165" fontId="0" fillId="2" borderId="1" xfId="1" applyNumberFormat="1" applyFont="1" applyFill="1" applyBorder="1"/>
    <xf numFmtId="165" fontId="11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164" fontId="0" fillId="3" borderId="1" xfId="0" applyNumberForma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2" fillId="0" borderId="0" xfId="0" applyFont="1" applyAlignment="1">
      <alignment horizontal="right"/>
    </xf>
    <xf numFmtId="164" fontId="10" fillId="0" borderId="0" xfId="1" applyNumberFormat="1" applyFont="1"/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5" xfId="0" applyFont="1" applyFill="1" applyBorder="1"/>
    <xf numFmtId="0" fontId="0" fillId="0" borderId="7" xfId="0" applyBorder="1" applyAlignment="1">
      <alignment wrapText="1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0" fontId="2" fillId="0" borderId="0" xfId="0" applyFont="1" applyAlignment="1">
      <alignment horizontal="right"/>
    </xf>
    <xf numFmtId="0" fontId="0" fillId="0" borderId="9" xfId="0" quotePrefix="1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3" fillId="0" borderId="7" xfId="0" applyFont="1" applyBorder="1"/>
    <xf numFmtId="0" fontId="13" fillId="2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2" fillId="0" borderId="9" xfId="0" applyFont="1" applyBorder="1"/>
    <xf numFmtId="0" fontId="13" fillId="0" borderId="0" xfId="0" applyFont="1" applyBorder="1"/>
    <xf numFmtId="0" fontId="13" fillId="0" borderId="3" xfId="0" applyFont="1" applyBorder="1"/>
    <xf numFmtId="0" fontId="0" fillId="0" borderId="2" xfId="0" applyBorder="1"/>
    <xf numFmtId="14" fontId="0" fillId="0" borderId="9" xfId="0" applyNumberFormat="1" applyBorder="1"/>
    <xf numFmtId="164" fontId="14" fillId="3" borderId="1" xfId="0" applyNumberFormat="1" applyFont="1" applyFill="1" applyBorder="1" applyAlignment="1">
      <alignment horizontal="center"/>
    </xf>
    <xf numFmtId="164" fontId="14" fillId="0" borderId="6" xfId="1" applyNumberFormat="1" applyFont="1" applyBorder="1"/>
    <xf numFmtId="0" fontId="14" fillId="3" borderId="6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0" borderId="6" xfId="1" applyNumberFormat="1" applyFont="1" applyFill="1" applyBorder="1"/>
    <xf numFmtId="164" fontId="14" fillId="0" borderId="1" xfId="1" applyNumberFormat="1" applyFont="1" applyFill="1" applyBorder="1"/>
    <xf numFmtId="164" fontId="14" fillId="3" borderId="6" xfId="1" applyNumberFormat="1" applyFont="1" applyFill="1" applyBorder="1"/>
    <xf numFmtId="164" fontId="14" fillId="2" borderId="1" xfId="1" applyNumberFormat="1" applyFont="1" applyFill="1" applyBorder="1"/>
    <xf numFmtId="164" fontId="13" fillId="6" borderId="6" xfId="1" applyNumberFormat="1" applyFont="1" applyFill="1" applyBorder="1"/>
    <xf numFmtId="164" fontId="13" fillId="6" borderId="1" xfId="1" applyNumberFormat="1" applyFont="1" applyFill="1" applyBorder="1"/>
    <xf numFmtId="164" fontId="14" fillId="0" borderId="1" xfId="1" applyNumberFormat="1" applyFont="1" applyBorder="1"/>
    <xf numFmtId="164" fontId="17" fillId="0" borderId="1" xfId="1" applyNumberFormat="1" applyFont="1" applyBorder="1"/>
    <xf numFmtId="164" fontId="2" fillId="6" borderId="0" xfId="1" applyNumberFormat="1" applyFont="1" applyFill="1" applyBorder="1"/>
    <xf numFmtId="164" fontId="0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/>
    <xf numFmtId="0" fontId="13" fillId="3" borderId="1" xfId="0" applyFont="1" applyFill="1" applyBorder="1" applyAlignment="1">
      <alignment horizontal="center"/>
    </xf>
    <xf numFmtId="0" fontId="13" fillId="0" borderId="15" xfId="0" applyFont="1" applyBorder="1" applyAlignment="1"/>
    <xf numFmtId="14" fontId="11" fillId="0" borderId="9" xfId="0" applyNumberFormat="1" applyFont="1" applyBorder="1" applyAlignment="1"/>
    <xf numFmtId="0" fontId="18" fillId="0" borderId="0" xfId="0" applyFont="1"/>
    <xf numFmtId="0" fontId="19" fillId="0" borderId="0" xfId="0" applyFont="1"/>
    <xf numFmtId="43" fontId="0" fillId="0" borderId="0" xfId="1" applyFont="1"/>
    <xf numFmtId="43" fontId="0" fillId="0" borderId="11" xfId="1" applyFont="1" applyBorder="1"/>
    <xf numFmtId="43" fontId="2" fillId="0" borderId="0" xfId="0" applyNumberFormat="1" applyFont="1"/>
    <xf numFmtId="43" fontId="2" fillId="0" borderId="0" xfId="1" applyFont="1"/>
    <xf numFmtId="164" fontId="17" fillId="0" borderId="0" xfId="1" applyNumberFormat="1" applyFont="1"/>
    <xf numFmtId="43" fontId="0" fillId="0" borderId="0" xfId="1" applyFont="1" applyBorder="1"/>
    <xf numFmtId="43" fontId="0" fillId="0" borderId="0" xfId="0" applyNumberFormat="1"/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3" fillId="0" borderId="13" xfId="0" applyFont="1" applyBorder="1" applyAlignment="1"/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/>
    <xf numFmtId="0" fontId="14" fillId="2" borderId="6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164" fontId="14" fillId="3" borderId="1" xfId="1" applyNumberFormat="1" applyFont="1" applyFill="1" applyBorder="1"/>
    <xf numFmtId="0" fontId="0" fillId="0" borderId="7" xfId="0" applyBorder="1" applyAlignment="1">
      <alignment horizontal="center" vertical="center"/>
    </xf>
    <xf numFmtId="164" fontId="2" fillId="0" borderId="8" xfId="1" applyNumberFormat="1" applyFont="1" applyFill="1" applyBorder="1"/>
    <xf numFmtId="0" fontId="13" fillId="0" borderId="7" xfId="0" applyFont="1" applyBorder="1" applyAlignment="1">
      <alignment horizontal="left" vertical="center" wrapText="1"/>
    </xf>
    <xf numFmtId="164" fontId="2" fillId="0" borderId="0" xfId="1" applyNumberFormat="1" applyFont="1" applyFill="1" applyBorder="1"/>
    <xf numFmtId="164" fontId="14" fillId="0" borderId="0" xfId="1" applyNumberFormat="1" applyFont="1" applyFill="1" applyBorder="1"/>
    <xf numFmtId="0" fontId="0" fillId="0" borderId="0" xfId="0" applyBorder="1" applyAlignment="1">
      <alignment horizontal="left" vertical="center"/>
    </xf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164" fontId="2" fillId="3" borderId="0" xfId="1" applyNumberFormat="1" applyFont="1" applyFill="1" applyBorder="1"/>
    <xf numFmtId="0" fontId="2" fillId="8" borderId="0" xfId="0" applyFont="1" applyFill="1"/>
    <xf numFmtId="164" fontId="2" fillId="8" borderId="0" xfId="1" applyNumberFormat="1" applyFont="1" applyFill="1"/>
    <xf numFmtId="164" fontId="2" fillId="8" borderId="0" xfId="1" applyNumberFormat="1" applyFont="1" applyFill="1" applyAlignment="1">
      <alignment horizontal="right"/>
    </xf>
    <xf numFmtId="164" fontId="2" fillId="8" borderId="0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1" fontId="14" fillId="2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 vertical="top"/>
    </xf>
    <xf numFmtId="1" fontId="14" fillId="0" borderId="1" xfId="0" applyNumberFormat="1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1" fontId="2" fillId="6" borderId="1" xfId="0" applyNumberFormat="1" applyFont="1" applyFill="1" applyBorder="1" applyAlignment="1">
      <alignment horizontal="center"/>
    </xf>
    <xf numFmtId="164" fontId="2" fillId="0" borderId="6" xfId="1" applyNumberFormat="1" applyFont="1" applyBorder="1" applyAlignment="1">
      <alignment vertical="top"/>
    </xf>
    <xf numFmtId="0" fontId="13" fillId="0" borderId="7" xfId="0" applyFont="1" applyBorder="1" applyAlignment="1">
      <alignment wrapText="1"/>
    </xf>
    <xf numFmtId="1" fontId="12" fillId="2" borderId="1" xfId="0" applyNumberFormat="1" applyFont="1" applyFill="1" applyBorder="1" applyAlignment="1">
      <alignment horizontal="center" vertical="top"/>
    </xf>
    <xf numFmtId="1" fontId="12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6" borderId="3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20" fillId="0" borderId="9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1" fillId="0" borderId="15" xfId="0" applyFont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top"/>
    </xf>
    <xf numFmtId="1" fontId="14" fillId="2" borderId="9" xfId="0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/>
    </xf>
    <xf numFmtId="1" fontId="14" fillId="2" borderId="1" xfId="1" applyNumberFormat="1" applyFont="1" applyFill="1" applyBorder="1"/>
    <xf numFmtId="1" fontId="11" fillId="0" borderId="7" xfId="1" applyNumberFormat="1" applyFont="1" applyBorder="1"/>
    <xf numFmtId="166" fontId="0" fillId="3" borderId="1" xfId="0" applyNumberFormat="1" applyFill="1" applyBorder="1"/>
    <xf numFmtId="41" fontId="11" fillId="2" borderId="1" xfId="0" applyNumberFormat="1" applyFont="1" applyFill="1" applyBorder="1"/>
    <xf numFmtId="1" fontId="11" fillId="6" borderId="1" xfId="1" applyNumberFormat="1" applyFont="1" applyFill="1" applyBorder="1"/>
    <xf numFmtId="0" fontId="11" fillId="0" borderId="7" xfId="0" applyFont="1" applyBorder="1"/>
    <xf numFmtId="1" fontId="12" fillId="2" borderId="1" xfId="1" applyNumberFormat="1" applyFont="1" applyFill="1" applyBorder="1"/>
    <xf numFmtId="164" fontId="17" fillId="3" borderId="1" xfId="1" applyNumberFormat="1" applyFont="1" applyFill="1" applyBorder="1"/>
    <xf numFmtId="164" fontId="17" fillId="2" borderId="1" xfId="1" applyNumberFormat="1" applyFont="1" applyFill="1" applyBorder="1"/>
    <xf numFmtId="0" fontId="2" fillId="0" borderId="8" xfId="0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0" xfId="0" applyFont="1" applyFill="1" applyBorder="1"/>
    <xf numFmtId="0" fontId="2" fillId="7" borderId="0" xfId="0" applyFont="1" applyFill="1"/>
    <xf numFmtId="43" fontId="2" fillId="7" borderId="0" xfId="1" applyFont="1" applyFill="1"/>
    <xf numFmtId="43" fontId="2" fillId="7" borderId="0" xfId="0" applyNumberFormat="1" applyFont="1" applyFill="1"/>
    <xf numFmtId="0" fontId="0" fillId="7" borderId="0" xfId="0" applyFill="1"/>
    <xf numFmtId="0" fontId="0" fillId="0" borderId="0" xfId="0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8" fillId="0" borderId="1" xfId="0" applyNumberFormat="1" applyFont="1" applyBorder="1" applyAlignment="1">
      <alignment horizontal="left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13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4" fillId="2" borderId="9" xfId="0" applyNumberFormat="1" applyFont="1" applyFill="1" applyBorder="1" applyAlignment="1">
      <alignment horizontal="center" vertical="center"/>
    </xf>
    <xf numFmtId="164" fontId="14" fillId="0" borderId="2" xfId="1" applyNumberFormat="1" applyFont="1" applyBorder="1" applyAlignment="1">
      <alignment horizontal="center" vertical="center"/>
    </xf>
    <xf numFmtId="164" fontId="14" fillId="0" borderId="9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left" vertical="top" wrapText="1"/>
    </xf>
    <xf numFmtId="2" fontId="22" fillId="0" borderId="1" xfId="0" applyNumberFormat="1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6"/>
  <sheetViews>
    <sheetView tabSelected="1" topLeftCell="A55" workbookViewId="0">
      <selection activeCell="L100" sqref="L100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29" customWidth="1"/>
    <col min="4" max="5" width="6.28515625" customWidth="1"/>
    <col min="6" max="6" width="7.28515625" customWidth="1"/>
    <col min="7" max="7" width="7.140625" customWidth="1"/>
    <col min="8" max="9" width="6.28515625" customWidth="1"/>
    <col min="10" max="10" width="9" customWidth="1"/>
    <col min="11" max="11" width="10" customWidth="1"/>
    <col min="12" max="12" width="63.42578125" customWidth="1"/>
    <col min="13" max="13" width="52.28515625" customWidth="1"/>
  </cols>
  <sheetData>
    <row r="1" spans="1:13" ht="15.75" x14ac:dyDescent="0.25">
      <c r="A1" s="1" t="s">
        <v>0</v>
      </c>
    </row>
    <row r="2" spans="1:13" ht="18" x14ac:dyDescent="0.25">
      <c r="A2" s="138" t="s">
        <v>307</v>
      </c>
    </row>
    <row r="3" spans="1:13" ht="15.75" x14ac:dyDescent="0.25">
      <c r="A3" s="139" t="s">
        <v>308</v>
      </c>
      <c r="D3" s="261"/>
      <c r="E3" s="261"/>
      <c r="F3" s="261"/>
      <c r="G3" s="261"/>
      <c r="H3" s="261"/>
      <c r="I3" s="261"/>
      <c r="J3" s="261"/>
      <c r="K3" s="143" t="s">
        <v>310</v>
      </c>
      <c r="L3" s="141"/>
      <c r="M3" s="108" t="s">
        <v>302</v>
      </c>
    </row>
    <row r="4" spans="1:13" x14ac:dyDescent="0.2">
      <c r="D4" s="262" t="s">
        <v>309</v>
      </c>
      <c r="E4" s="263"/>
      <c r="F4" s="263"/>
      <c r="G4" s="263"/>
      <c r="H4" s="263"/>
      <c r="I4" s="263"/>
      <c r="J4" s="264"/>
      <c r="K4" s="144">
        <v>43608</v>
      </c>
      <c r="L4" s="142" t="s">
        <v>303</v>
      </c>
    </row>
    <row r="5" spans="1:13" x14ac:dyDescent="0.2">
      <c r="A5" s="24" t="s">
        <v>1</v>
      </c>
      <c r="B5" s="24" t="s">
        <v>2</v>
      </c>
      <c r="C5" s="11" t="s">
        <v>3</v>
      </c>
      <c r="D5" s="270" t="s">
        <v>8</v>
      </c>
      <c r="E5" s="271"/>
      <c r="F5" s="47" t="s">
        <v>4</v>
      </c>
      <c r="G5" s="22" t="s">
        <v>5</v>
      </c>
      <c r="H5" s="48" t="s">
        <v>6</v>
      </c>
      <c r="I5" s="23" t="s">
        <v>7</v>
      </c>
      <c r="J5" s="54" t="s">
        <v>76</v>
      </c>
      <c r="K5" s="54"/>
      <c r="L5" s="140" t="s">
        <v>68</v>
      </c>
      <c r="M5" s="8" t="s">
        <v>69</v>
      </c>
    </row>
    <row r="6" spans="1:13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19"/>
      <c r="I6" s="50"/>
      <c r="J6" s="6"/>
      <c r="K6" s="6"/>
      <c r="L6" s="55"/>
      <c r="M6" s="265" t="s">
        <v>249</v>
      </c>
    </row>
    <row r="7" spans="1:13" ht="15" x14ac:dyDescent="0.25">
      <c r="A7" s="272" t="s">
        <v>70</v>
      </c>
      <c r="B7" s="272"/>
      <c r="C7" s="272"/>
      <c r="D7" s="63"/>
      <c r="E7" s="64"/>
      <c r="F7" s="110">
        <f>SUM(F8:F12)</f>
        <v>920</v>
      </c>
      <c r="G7" s="110">
        <f t="shared" ref="G7:I7" si="0">SUM(G8:G12)</f>
        <v>800</v>
      </c>
      <c r="H7" s="110">
        <f t="shared" si="0"/>
        <v>40</v>
      </c>
      <c r="I7" s="110">
        <f t="shared" si="0"/>
        <v>275</v>
      </c>
      <c r="J7" s="40">
        <f>SUM(D7:I7)</f>
        <v>2035</v>
      </c>
      <c r="K7" s="165">
        <v>2035</v>
      </c>
      <c r="L7" s="132" t="s">
        <v>305</v>
      </c>
      <c r="M7" s="266"/>
    </row>
    <row r="8" spans="1:13" x14ac:dyDescent="0.2">
      <c r="A8" s="28"/>
      <c r="B8" s="29"/>
      <c r="C8" s="30" t="s">
        <v>265</v>
      </c>
      <c r="D8" s="71"/>
      <c r="E8" s="72"/>
      <c r="F8" s="13">
        <v>250</v>
      </c>
      <c r="G8" s="135">
        <v>250</v>
      </c>
      <c r="H8" s="16">
        <v>40</v>
      </c>
      <c r="I8" s="51">
        <v>25</v>
      </c>
      <c r="J8" s="4"/>
      <c r="K8" s="162"/>
      <c r="L8" s="132" t="s">
        <v>306</v>
      </c>
      <c r="M8" s="55"/>
    </row>
    <row r="9" spans="1:13" x14ac:dyDescent="0.2">
      <c r="A9" s="28"/>
      <c r="B9" s="29"/>
      <c r="C9" s="30" t="s">
        <v>264</v>
      </c>
      <c r="D9" s="71"/>
      <c r="E9" s="72"/>
      <c r="F9" s="13">
        <v>100</v>
      </c>
      <c r="G9" s="135">
        <v>100</v>
      </c>
      <c r="H9" s="16"/>
      <c r="I9" s="51"/>
      <c r="J9" s="4"/>
      <c r="K9" s="162"/>
      <c r="L9" s="132"/>
      <c r="M9" s="55"/>
    </row>
    <row r="10" spans="1:13" x14ac:dyDescent="0.2">
      <c r="A10" s="28"/>
      <c r="B10" s="29"/>
      <c r="C10" s="30" t="s">
        <v>71</v>
      </c>
      <c r="D10" s="71"/>
      <c r="E10" s="72"/>
      <c r="F10" s="13">
        <v>400</v>
      </c>
      <c r="G10" s="135">
        <v>150</v>
      </c>
      <c r="H10" s="16"/>
      <c r="I10" s="51"/>
      <c r="J10" s="4"/>
      <c r="K10" s="162"/>
      <c r="L10" s="55" t="s">
        <v>79</v>
      </c>
      <c r="M10" s="55" t="s">
        <v>261</v>
      </c>
    </row>
    <row r="11" spans="1:13" x14ac:dyDescent="0.2">
      <c r="A11" s="28"/>
      <c r="B11" s="29"/>
      <c r="C11" s="30" t="s">
        <v>71</v>
      </c>
      <c r="D11" s="71"/>
      <c r="E11" s="72"/>
      <c r="F11" s="13">
        <v>120</v>
      </c>
      <c r="G11" s="135">
        <v>300</v>
      </c>
      <c r="H11" s="16"/>
      <c r="I11" s="51"/>
      <c r="J11" s="4"/>
      <c r="K11" s="162"/>
      <c r="L11" s="55" t="s">
        <v>78</v>
      </c>
      <c r="M11" s="55" t="s">
        <v>266</v>
      </c>
    </row>
    <row r="12" spans="1:13" x14ac:dyDescent="0.2">
      <c r="A12" s="28"/>
      <c r="B12" s="29"/>
      <c r="C12" s="30" t="s">
        <v>262</v>
      </c>
      <c r="D12" s="71"/>
      <c r="E12" s="72"/>
      <c r="F12" s="13">
        <v>50</v>
      </c>
      <c r="G12" s="135"/>
      <c r="H12" s="16"/>
      <c r="I12" s="51">
        <v>250</v>
      </c>
      <c r="J12" s="4"/>
      <c r="K12" s="162"/>
      <c r="L12" s="55"/>
      <c r="M12" s="55" t="s">
        <v>263</v>
      </c>
    </row>
    <row r="13" spans="1:13" ht="15" x14ac:dyDescent="0.25">
      <c r="A13" s="272" t="s">
        <v>20</v>
      </c>
      <c r="B13" s="272"/>
      <c r="C13" s="272"/>
      <c r="D13" s="63"/>
      <c r="E13" s="64"/>
      <c r="F13" s="145">
        <f>SUM(F14:F19)</f>
        <v>390</v>
      </c>
      <c r="G13" s="145">
        <f t="shared" ref="G13:I13" si="1">SUM(G14:G19)</f>
        <v>80</v>
      </c>
      <c r="H13" s="145">
        <f t="shared" si="1"/>
        <v>0</v>
      </c>
      <c r="I13" s="145">
        <f t="shared" si="1"/>
        <v>0</v>
      </c>
      <c r="J13" s="146">
        <f>SUM(D13:I13)</f>
        <v>470</v>
      </c>
      <c r="K13" s="163">
        <v>435</v>
      </c>
      <c r="L13" s="132"/>
      <c r="M13" s="55"/>
    </row>
    <row r="14" spans="1:13" x14ac:dyDescent="0.2">
      <c r="A14" s="32" t="s">
        <v>9</v>
      </c>
      <c r="B14" s="29"/>
      <c r="C14" s="30" t="s">
        <v>10</v>
      </c>
      <c r="D14" s="73"/>
      <c r="E14" s="74"/>
      <c r="F14" s="134">
        <v>40</v>
      </c>
      <c r="G14" s="133">
        <v>10</v>
      </c>
      <c r="H14" s="17"/>
      <c r="I14" s="52"/>
      <c r="J14" s="4"/>
      <c r="K14" s="162"/>
      <c r="L14" s="132" t="s">
        <v>286</v>
      </c>
      <c r="M14" s="55" t="s">
        <v>246</v>
      </c>
    </row>
    <row r="15" spans="1:13" x14ac:dyDescent="0.2">
      <c r="A15" s="32" t="s">
        <v>11</v>
      </c>
      <c r="B15" s="29"/>
      <c r="C15" s="30" t="s">
        <v>12</v>
      </c>
      <c r="D15" s="73"/>
      <c r="E15" s="74"/>
      <c r="F15" s="134">
        <v>0</v>
      </c>
      <c r="G15" s="74"/>
      <c r="H15" s="73"/>
      <c r="I15" s="74"/>
      <c r="J15" s="4"/>
      <c r="K15" s="162"/>
      <c r="L15" s="55"/>
      <c r="M15" s="55"/>
    </row>
    <row r="16" spans="1:13" x14ac:dyDescent="0.2">
      <c r="A16" s="32" t="s">
        <v>13</v>
      </c>
      <c r="B16" s="29"/>
      <c r="C16" s="30" t="s">
        <v>14</v>
      </c>
      <c r="D16" s="73"/>
      <c r="E16" s="74"/>
      <c r="F16" s="134">
        <v>250</v>
      </c>
      <c r="G16" s="133">
        <v>70</v>
      </c>
      <c r="H16" s="73"/>
      <c r="I16" s="74"/>
      <c r="J16" s="4"/>
      <c r="K16" s="162"/>
      <c r="L16" s="132" t="s">
        <v>335</v>
      </c>
      <c r="M16" s="55"/>
    </row>
    <row r="17" spans="1:13" x14ac:dyDescent="0.2">
      <c r="A17" s="32" t="s">
        <v>15</v>
      </c>
      <c r="B17" s="29"/>
      <c r="C17" s="30" t="s">
        <v>16</v>
      </c>
      <c r="D17" s="73"/>
      <c r="E17" s="74"/>
      <c r="F17" s="134">
        <v>0</v>
      </c>
      <c r="G17" s="74"/>
      <c r="H17" s="73"/>
      <c r="I17" s="74"/>
      <c r="J17" s="4"/>
      <c r="K17" s="162"/>
      <c r="L17" s="55" t="s">
        <v>19</v>
      </c>
      <c r="M17" s="55"/>
    </row>
    <row r="18" spans="1:13" x14ac:dyDescent="0.2">
      <c r="A18" s="32" t="s">
        <v>17</v>
      </c>
      <c r="B18" s="29"/>
      <c r="C18" s="30" t="s">
        <v>18</v>
      </c>
      <c r="D18" s="73"/>
      <c r="E18" s="74"/>
      <c r="F18" s="13">
        <v>100</v>
      </c>
      <c r="G18" s="74"/>
      <c r="H18" s="73"/>
      <c r="I18" s="74"/>
      <c r="J18" s="4"/>
      <c r="K18" s="162"/>
      <c r="L18" s="132" t="s">
        <v>334</v>
      </c>
      <c r="M18" s="55"/>
    </row>
    <row r="19" spans="1:13" x14ac:dyDescent="0.2">
      <c r="A19" s="28"/>
      <c r="B19" s="29"/>
      <c r="C19" s="30" t="s">
        <v>267</v>
      </c>
      <c r="D19" s="73"/>
      <c r="E19" s="74"/>
      <c r="F19" s="134">
        <v>0</v>
      </c>
      <c r="G19" s="44"/>
      <c r="H19" s="17"/>
      <c r="I19" s="52"/>
      <c r="J19" s="4"/>
      <c r="K19" s="162"/>
      <c r="L19" s="55"/>
      <c r="M19" s="55"/>
    </row>
    <row r="20" spans="1:13" ht="15" x14ac:dyDescent="0.25">
      <c r="A20" s="273" t="s">
        <v>21</v>
      </c>
      <c r="B20" s="274"/>
      <c r="C20" s="275"/>
      <c r="D20" s="73"/>
      <c r="E20" s="74"/>
      <c r="F20" s="14"/>
      <c r="G20" s="44"/>
      <c r="H20" s="17"/>
      <c r="I20" s="52"/>
      <c r="J20" s="4"/>
      <c r="K20" s="162"/>
      <c r="L20" s="55"/>
      <c r="M20" s="55"/>
    </row>
    <row r="21" spans="1:13" x14ac:dyDescent="0.2">
      <c r="A21" s="8"/>
      <c r="B21" s="267" t="s">
        <v>40</v>
      </c>
      <c r="C21" s="267"/>
      <c r="D21" s="63"/>
      <c r="E21" s="64"/>
      <c r="F21" s="147">
        <f>SUM(F22:F31)</f>
        <v>210</v>
      </c>
      <c r="G21" s="148">
        <f>SUM(G22:G31)</f>
        <v>400</v>
      </c>
      <c r="H21" s="149">
        <f t="shared" ref="H21:I21" si="2">SUM(H23:H31)</f>
        <v>0</v>
      </c>
      <c r="I21" s="150">
        <f t="shared" si="2"/>
        <v>0</v>
      </c>
      <c r="J21" s="146">
        <f>SUM(D21:I21)</f>
        <v>610</v>
      </c>
      <c r="K21" s="163">
        <v>842</v>
      </c>
      <c r="L21" s="55"/>
      <c r="M21" s="55"/>
    </row>
    <row r="22" spans="1:13" x14ac:dyDescent="0.2">
      <c r="A22" s="103"/>
      <c r="B22" s="104"/>
      <c r="C22" s="111" t="s">
        <v>256</v>
      </c>
      <c r="D22" s="69"/>
      <c r="E22" s="70"/>
      <c r="F22" s="134">
        <v>80</v>
      </c>
      <c r="G22" s="133">
        <v>120</v>
      </c>
      <c r="H22" s="105"/>
      <c r="I22" s="106"/>
      <c r="J22" s="107"/>
      <c r="K22" s="164"/>
      <c r="L22" s="132" t="s">
        <v>327</v>
      </c>
      <c r="M22" s="55" t="s">
        <v>268</v>
      </c>
    </row>
    <row r="23" spans="1:13" x14ac:dyDescent="0.2">
      <c r="A23" s="28"/>
      <c r="B23" s="33">
        <v>10.1</v>
      </c>
      <c r="C23" s="30" t="s">
        <v>22</v>
      </c>
      <c r="D23" s="73"/>
      <c r="E23" s="74"/>
      <c r="F23" s="13">
        <v>5</v>
      </c>
      <c r="G23" s="133"/>
      <c r="H23" s="73"/>
      <c r="I23" s="74"/>
      <c r="J23" s="4"/>
      <c r="K23" s="162"/>
      <c r="L23" s="55"/>
      <c r="M23" s="55"/>
    </row>
    <row r="24" spans="1:13" x14ac:dyDescent="0.2">
      <c r="A24" s="28"/>
      <c r="B24" s="33">
        <v>10.199999999999999</v>
      </c>
      <c r="C24" s="30" t="s">
        <v>23</v>
      </c>
      <c r="D24" s="73"/>
      <c r="E24" s="74"/>
      <c r="F24" s="134">
        <v>30</v>
      </c>
      <c r="G24" s="133"/>
      <c r="H24" s="73"/>
      <c r="I24" s="74"/>
      <c r="J24" s="4"/>
      <c r="K24" s="162"/>
      <c r="L24" s="132" t="s">
        <v>292</v>
      </c>
      <c r="M24" s="55"/>
    </row>
    <row r="25" spans="1:13" x14ac:dyDescent="0.2">
      <c r="A25" s="28"/>
      <c r="B25" s="33">
        <v>10.3</v>
      </c>
      <c r="C25" s="30" t="s">
        <v>24</v>
      </c>
      <c r="D25" s="73"/>
      <c r="E25" s="74"/>
      <c r="F25" s="134">
        <v>10</v>
      </c>
      <c r="G25" s="133">
        <v>20</v>
      </c>
      <c r="H25" s="73"/>
      <c r="I25" s="52"/>
      <c r="J25" s="4"/>
      <c r="K25" s="162"/>
      <c r="L25" s="132" t="s">
        <v>287</v>
      </c>
      <c r="M25" s="55" t="s">
        <v>247</v>
      </c>
    </row>
    <row r="26" spans="1:13" x14ac:dyDescent="0.2">
      <c r="A26" s="28"/>
      <c r="B26" s="33">
        <v>10.4</v>
      </c>
      <c r="C26" s="30" t="s">
        <v>25</v>
      </c>
      <c r="D26" s="73"/>
      <c r="E26" s="74"/>
      <c r="F26" s="13">
        <v>5</v>
      </c>
      <c r="G26" s="135">
        <v>55</v>
      </c>
      <c r="H26" s="73"/>
      <c r="I26" s="74"/>
      <c r="J26" s="4"/>
      <c r="K26" s="162"/>
      <c r="L26" s="55" t="s">
        <v>26</v>
      </c>
      <c r="M26" s="55" t="s">
        <v>72</v>
      </c>
    </row>
    <row r="27" spans="1:13" x14ac:dyDescent="0.2">
      <c r="A27" s="28"/>
      <c r="B27" s="33">
        <v>10.5</v>
      </c>
      <c r="C27" s="30" t="s">
        <v>27</v>
      </c>
      <c r="D27" s="73"/>
      <c r="E27" s="74"/>
      <c r="F27" s="134">
        <v>30</v>
      </c>
      <c r="G27" s="133">
        <v>15</v>
      </c>
      <c r="H27" s="73"/>
      <c r="I27" s="74"/>
      <c r="J27" s="4"/>
      <c r="K27" s="162"/>
      <c r="L27" s="132" t="s">
        <v>288</v>
      </c>
      <c r="M27" s="55" t="s">
        <v>257</v>
      </c>
    </row>
    <row r="28" spans="1:13" x14ac:dyDescent="0.2">
      <c r="A28" s="28"/>
      <c r="B28" s="33">
        <v>10.6</v>
      </c>
      <c r="C28" s="30" t="s">
        <v>28</v>
      </c>
      <c r="D28" s="73"/>
      <c r="E28" s="74"/>
      <c r="F28" s="134">
        <v>10</v>
      </c>
      <c r="G28" s="133">
        <v>40</v>
      </c>
      <c r="H28" s="73"/>
      <c r="I28" s="74"/>
      <c r="J28" s="4"/>
      <c r="K28" s="162"/>
      <c r="L28" s="132" t="s">
        <v>289</v>
      </c>
      <c r="M28" s="55" t="s">
        <v>72</v>
      </c>
    </row>
    <row r="29" spans="1:13" x14ac:dyDescent="0.2">
      <c r="A29" s="28"/>
      <c r="B29" s="33">
        <v>10.7</v>
      </c>
      <c r="C29" s="30" t="s">
        <v>29</v>
      </c>
      <c r="D29" s="73"/>
      <c r="E29" s="74"/>
      <c r="F29" s="134">
        <v>40</v>
      </c>
      <c r="G29" s="133">
        <v>150</v>
      </c>
      <c r="H29" s="73"/>
      <c r="I29" s="74"/>
      <c r="J29" s="4"/>
      <c r="K29" s="162"/>
      <c r="L29" s="132" t="s">
        <v>328</v>
      </c>
      <c r="M29" s="55" t="s">
        <v>73</v>
      </c>
    </row>
    <row r="30" spans="1:13" x14ac:dyDescent="0.2">
      <c r="A30" s="28"/>
      <c r="B30" s="33">
        <v>10.8</v>
      </c>
      <c r="C30" s="30" t="s">
        <v>30</v>
      </c>
      <c r="D30" s="73"/>
      <c r="E30" s="74"/>
      <c r="F30" s="134">
        <v>0</v>
      </c>
      <c r="G30" s="133">
        <v>0</v>
      </c>
      <c r="H30" s="73"/>
      <c r="I30" s="74"/>
      <c r="J30" s="4"/>
      <c r="K30" s="162"/>
      <c r="L30" s="55"/>
      <c r="M30" s="55" t="s">
        <v>74</v>
      </c>
    </row>
    <row r="31" spans="1:13" x14ac:dyDescent="0.2">
      <c r="A31" s="28"/>
      <c r="B31" s="33">
        <v>10.9</v>
      </c>
      <c r="C31" s="30" t="s">
        <v>31</v>
      </c>
      <c r="D31" s="73"/>
      <c r="E31" s="74"/>
      <c r="F31" s="134">
        <v>0</v>
      </c>
      <c r="G31" s="133">
        <v>0</v>
      </c>
      <c r="H31" s="73"/>
      <c r="I31" s="74"/>
      <c r="J31" s="4"/>
      <c r="K31" s="162"/>
      <c r="L31" s="55"/>
      <c r="M31" s="55" t="s">
        <v>73</v>
      </c>
    </row>
    <row r="32" spans="1:13" x14ac:dyDescent="0.2">
      <c r="A32" s="9"/>
      <c r="B32" s="267" t="s">
        <v>41</v>
      </c>
      <c r="C32" s="267"/>
      <c r="D32" s="63"/>
      <c r="E32" s="64"/>
      <c r="F32" s="147">
        <f t="shared" ref="F32:I32" si="3">SUM(F33:F34)</f>
        <v>15</v>
      </c>
      <c r="G32" s="148">
        <f t="shared" si="3"/>
        <v>0</v>
      </c>
      <c r="H32" s="149">
        <f t="shared" si="3"/>
        <v>0</v>
      </c>
      <c r="I32" s="150">
        <f t="shared" si="3"/>
        <v>0</v>
      </c>
      <c r="J32" s="146">
        <f>SUM(D32:I32)</f>
        <v>15</v>
      </c>
      <c r="K32" s="163">
        <v>60</v>
      </c>
      <c r="L32" s="55"/>
      <c r="M32" s="55"/>
    </row>
    <row r="33" spans="1:13" x14ac:dyDescent="0.2">
      <c r="A33" s="28"/>
      <c r="B33" s="33">
        <v>11.2</v>
      </c>
      <c r="C33" s="30" t="s">
        <v>33</v>
      </c>
      <c r="D33" s="73"/>
      <c r="E33" s="74"/>
      <c r="F33" s="134">
        <v>15</v>
      </c>
      <c r="G33" s="74"/>
      <c r="H33" s="73"/>
      <c r="I33" s="74"/>
      <c r="J33" s="4"/>
      <c r="K33" s="4"/>
      <c r="L33" s="132" t="s">
        <v>290</v>
      </c>
      <c r="M33" s="58" t="s">
        <v>84</v>
      </c>
    </row>
    <row r="34" spans="1:13" x14ac:dyDescent="0.2">
      <c r="A34" s="28"/>
      <c r="B34" s="33">
        <v>11.2</v>
      </c>
      <c r="C34" s="30" t="s">
        <v>32</v>
      </c>
      <c r="D34" s="73"/>
      <c r="E34" s="74"/>
      <c r="F34" s="134"/>
      <c r="G34" s="74"/>
      <c r="H34" s="73"/>
      <c r="I34" s="74"/>
      <c r="J34" s="4"/>
      <c r="K34" s="4"/>
      <c r="L34" s="55" t="s">
        <v>283</v>
      </c>
      <c r="M34" s="55"/>
    </row>
    <row r="35" spans="1:13" x14ac:dyDescent="0.2">
      <c r="A35" s="9"/>
      <c r="B35" s="267" t="s">
        <v>34</v>
      </c>
      <c r="C35" s="267"/>
      <c r="D35" s="63"/>
      <c r="E35" s="64"/>
      <c r="F35" s="166">
        <f>SUM(F36:F40)</f>
        <v>0</v>
      </c>
      <c r="G35" s="148">
        <f>SUM(G36:G40)</f>
        <v>70</v>
      </c>
      <c r="H35" s="149">
        <f t="shared" ref="H35:I35" si="4">SUM(H37:H40)</f>
        <v>0</v>
      </c>
      <c r="I35" s="150">
        <f t="shared" si="4"/>
        <v>0</v>
      </c>
      <c r="J35" s="151">
        <f>SUM(D35:I35)</f>
        <v>70</v>
      </c>
      <c r="K35" s="131">
        <v>650</v>
      </c>
      <c r="L35" s="55"/>
      <c r="M35" s="55" t="s">
        <v>81</v>
      </c>
    </row>
    <row r="36" spans="1:13" x14ac:dyDescent="0.2">
      <c r="A36" s="28"/>
      <c r="B36" s="104"/>
      <c r="C36" s="111" t="s">
        <v>256</v>
      </c>
      <c r="D36" s="69"/>
      <c r="E36" s="70"/>
      <c r="F36" s="71"/>
      <c r="G36" s="133">
        <v>70</v>
      </c>
      <c r="H36" s="105"/>
      <c r="I36" s="106"/>
      <c r="J36" s="66"/>
      <c r="K36" s="66"/>
      <c r="L36" s="132" t="s">
        <v>291</v>
      </c>
      <c r="M36" s="55"/>
    </row>
    <row r="37" spans="1:13" x14ac:dyDescent="0.2">
      <c r="A37" s="28"/>
      <c r="B37" s="33">
        <v>12.1</v>
      </c>
      <c r="C37" s="30" t="s">
        <v>34</v>
      </c>
      <c r="D37" s="71"/>
      <c r="E37" s="72"/>
      <c r="F37" s="71"/>
      <c r="G37" s="133">
        <v>0</v>
      </c>
      <c r="H37" s="15"/>
      <c r="I37" s="53"/>
      <c r="J37" s="3"/>
      <c r="K37" s="5"/>
      <c r="L37" s="55"/>
      <c r="M37" s="55"/>
    </row>
    <row r="38" spans="1:13" x14ac:dyDescent="0.2">
      <c r="A38" s="28"/>
      <c r="B38" s="33">
        <v>12.2</v>
      </c>
      <c r="C38" s="30" t="s">
        <v>35</v>
      </c>
      <c r="D38" s="71"/>
      <c r="E38" s="72"/>
      <c r="F38" s="71"/>
      <c r="G38" s="133">
        <v>0</v>
      </c>
      <c r="H38" s="15"/>
      <c r="I38" s="53"/>
      <c r="J38" s="3"/>
      <c r="K38" s="5"/>
      <c r="L38" s="55"/>
      <c r="M38" s="55"/>
    </row>
    <row r="39" spans="1:13" x14ac:dyDescent="0.2">
      <c r="A39" s="28"/>
      <c r="B39" s="33">
        <v>12.3</v>
      </c>
      <c r="C39" s="30" t="s">
        <v>36</v>
      </c>
      <c r="D39" s="71"/>
      <c r="E39" s="72"/>
      <c r="F39" s="71"/>
      <c r="G39" s="72"/>
      <c r="H39" s="71"/>
      <c r="I39" s="72"/>
      <c r="J39" s="3"/>
      <c r="K39" s="5"/>
      <c r="L39" s="55" t="s">
        <v>38</v>
      </c>
      <c r="M39" s="55"/>
    </row>
    <row r="40" spans="1:13" x14ac:dyDescent="0.2">
      <c r="A40" s="28"/>
      <c r="B40" s="33">
        <v>12.4</v>
      </c>
      <c r="C40" s="30" t="s">
        <v>37</v>
      </c>
      <c r="D40" s="71"/>
      <c r="E40" s="72"/>
      <c r="F40" s="71"/>
      <c r="G40" s="72"/>
      <c r="H40" s="71"/>
      <c r="I40" s="72"/>
      <c r="J40" s="3"/>
      <c r="K40" s="5"/>
      <c r="L40" s="55" t="s">
        <v>38</v>
      </c>
      <c r="M40" s="55"/>
    </row>
    <row r="41" spans="1:13" x14ac:dyDescent="0.2">
      <c r="A41" s="9"/>
      <c r="B41" s="267" t="s">
        <v>42</v>
      </c>
      <c r="C41" s="267"/>
      <c r="D41" s="63"/>
      <c r="E41" s="64"/>
      <c r="F41" s="147">
        <f t="shared" ref="F41:I41" si="5">SUM(F42:F43)</f>
        <v>0</v>
      </c>
      <c r="G41" s="148">
        <f t="shared" si="5"/>
        <v>50</v>
      </c>
      <c r="H41" s="149">
        <f t="shared" si="5"/>
        <v>0</v>
      </c>
      <c r="I41" s="150">
        <f t="shared" si="5"/>
        <v>0</v>
      </c>
      <c r="J41" s="151">
        <f>SUM(D41:I41)</f>
        <v>50</v>
      </c>
      <c r="K41" s="131">
        <v>150</v>
      </c>
      <c r="L41" s="55"/>
      <c r="M41" s="55" t="s">
        <v>5</v>
      </c>
    </row>
    <row r="42" spans="1:13" x14ac:dyDescent="0.2">
      <c r="A42" s="28"/>
      <c r="B42" s="33">
        <v>13.1</v>
      </c>
      <c r="C42" s="30" t="s">
        <v>85</v>
      </c>
      <c r="D42" s="71"/>
      <c r="E42" s="72"/>
      <c r="F42" s="71"/>
      <c r="G42" s="135">
        <v>50</v>
      </c>
      <c r="H42" s="15"/>
      <c r="I42" s="53"/>
      <c r="J42" s="3"/>
      <c r="K42" s="5"/>
      <c r="L42" s="132" t="s">
        <v>293</v>
      </c>
      <c r="M42" s="55"/>
    </row>
    <row r="43" spans="1:13" x14ac:dyDescent="0.2">
      <c r="A43" s="28"/>
      <c r="B43" s="33">
        <v>13.2</v>
      </c>
      <c r="C43" s="30" t="s">
        <v>39</v>
      </c>
      <c r="D43" s="71"/>
      <c r="E43" s="72"/>
      <c r="F43" s="71"/>
      <c r="G43" s="133">
        <v>0</v>
      </c>
      <c r="H43" s="15"/>
      <c r="I43" s="53"/>
      <c r="J43" s="3"/>
      <c r="K43" s="5"/>
      <c r="L43" s="55"/>
      <c r="M43" s="55"/>
    </row>
    <row r="44" spans="1:13" x14ac:dyDescent="0.2">
      <c r="A44" s="9"/>
      <c r="B44" s="267" t="s">
        <v>43</v>
      </c>
      <c r="C44" s="267"/>
      <c r="D44" s="63"/>
      <c r="E44" s="64"/>
      <c r="F44" s="152">
        <f>SUM(F45:F49)</f>
        <v>0</v>
      </c>
      <c r="G44" s="152">
        <f t="shared" ref="G44:I44" si="6">SUM(G45:G49)</f>
        <v>340</v>
      </c>
      <c r="H44" s="152">
        <f t="shared" si="6"/>
        <v>0</v>
      </c>
      <c r="I44" s="152">
        <f t="shared" si="6"/>
        <v>0</v>
      </c>
      <c r="J44" s="151">
        <f>SUM(D44:I44)</f>
        <v>340</v>
      </c>
      <c r="K44" s="131">
        <v>650</v>
      </c>
      <c r="L44" s="55"/>
      <c r="M44" s="55" t="s">
        <v>284</v>
      </c>
    </row>
    <row r="45" spans="1:13" x14ac:dyDescent="0.2">
      <c r="A45" s="28"/>
      <c r="B45" s="112"/>
      <c r="C45" s="111" t="s">
        <v>256</v>
      </c>
      <c r="D45" s="69"/>
      <c r="E45" s="70"/>
      <c r="F45" s="71"/>
      <c r="G45" s="133">
        <v>200</v>
      </c>
      <c r="H45" s="105"/>
      <c r="I45" s="106"/>
      <c r="J45" s="66"/>
      <c r="K45" s="66"/>
      <c r="L45" s="132" t="s">
        <v>329</v>
      </c>
      <c r="M45" s="55" t="s">
        <v>285</v>
      </c>
    </row>
    <row r="46" spans="1:13" x14ac:dyDescent="0.2">
      <c r="A46" s="28"/>
      <c r="B46" s="113">
        <v>20.100000000000001</v>
      </c>
      <c r="C46" s="114" t="s">
        <v>44</v>
      </c>
      <c r="D46" s="71"/>
      <c r="E46" s="72"/>
      <c r="F46" s="71"/>
      <c r="G46" s="133">
        <v>80</v>
      </c>
      <c r="H46" s="71"/>
      <c r="I46" s="72"/>
      <c r="J46" s="3"/>
      <c r="K46" s="5"/>
      <c r="L46" s="132" t="s">
        <v>330</v>
      </c>
      <c r="M46" s="55"/>
    </row>
    <row r="47" spans="1:13" x14ac:dyDescent="0.2">
      <c r="A47" s="28"/>
      <c r="B47" s="113">
        <v>20.2</v>
      </c>
      <c r="C47" s="114" t="s">
        <v>45</v>
      </c>
      <c r="D47" s="71"/>
      <c r="E47" s="72"/>
      <c r="F47" s="71"/>
      <c r="G47" s="133">
        <v>60</v>
      </c>
      <c r="H47" s="71"/>
      <c r="I47" s="72"/>
      <c r="J47" s="3"/>
      <c r="K47" s="5"/>
      <c r="L47" s="132" t="s">
        <v>294</v>
      </c>
      <c r="M47" s="55"/>
    </row>
    <row r="48" spans="1:13" x14ac:dyDescent="0.2">
      <c r="A48" s="28"/>
      <c r="B48" s="113">
        <v>20.3</v>
      </c>
      <c r="C48" s="114" t="s">
        <v>46</v>
      </c>
      <c r="D48" s="71"/>
      <c r="E48" s="72"/>
      <c r="F48" s="71"/>
      <c r="G48" s="133">
        <v>0</v>
      </c>
      <c r="H48" s="71"/>
      <c r="I48" s="72"/>
      <c r="J48" s="3"/>
      <c r="K48" s="5"/>
      <c r="L48" s="55"/>
      <c r="M48" s="55"/>
    </row>
    <row r="49" spans="1:13" x14ac:dyDescent="0.2">
      <c r="A49" s="28"/>
      <c r="B49" s="113">
        <v>20.399999999999999</v>
      </c>
      <c r="C49" s="114" t="s">
        <v>47</v>
      </c>
      <c r="D49" s="71"/>
      <c r="E49" s="72"/>
      <c r="F49" s="71"/>
      <c r="G49" s="133">
        <v>0</v>
      </c>
      <c r="H49" s="71"/>
      <c r="I49" s="72"/>
      <c r="J49" s="3"/>
      <c r="K49" s="5"/>
      <c r="L49" s="55"/>
      <c r="M49" s="55"/>
    </row>
    <row r="50" spans="1:13" x14ac:dyDescent="0.2">
      <c r="A50" s="9"/>
      <c r="B50" s="269" t="s">
        <v>48</v>
      </c>
      <c r="C50" s="269"/>
      <c r="D50" s="63"/>
      <c r="E50" s="64"/>
      <c r="F50" s="152">
        <f>SUM(F51:F55)</f>
        <v>690</v>
      </c>
      <c r="G50" s="152">
        <f t="shared" ref="G50:I50" si="7">SUM(G51:G55)</f>
        <v>0</v>
      </c>
      <c r="H50" s="152">
        <f t="shared" si="7"/>
        <v>0</v>
      </c>
      <c r="I50" s="152">
        <f t="shared" si="7"/>
        <v>80</v>
      </c>
      <c r="J50" s="151">
        <f>SUM(D50:I50)</f>
        <v>770</v>
      </c>
      <c r="K50" s="131">
        <v>1270</v>
      </c>
      <c r="L50" s="55"/>
      <c r="M50" s="55" t="s">
        <v>75</v>
      </c>
    </row>
    <row r="51" spans="1:13" x14ac:dyDescent="0.2">
      <c r="A51" s="28"/>
      <c r="B51" s="112"/>
      <c r="C51" s="111" t="s">
        <v>256</v>
      </c>
      <c r="D51" s="69"/>
      <c r="E51" s="70"/>
      <c r="F51" s="136">
        <v>580</v>
      </c>
      <c r="G51" s="72"/>
      <c r="H51" s="105"/>
      <c r="I51" s="106">
        <v>80</v>
      </c>
      <c r="J51" s="66"/>
      <c r="K51" s="66"/>
      <c r="L51" s="132" t="s">
        <v>296</v>
      </c>
      <c r="M51" s="55"/>
    </row>
    <row r="52" spans="1:13" ht="12.75" customHeight="1" x14ac:dyDescent="0.2">
      <c r="A52" s="28"/>
      <c r="B52" s="33">
        <v>30.1</v>
      </c>
      <c r="C52" s="30" t="s">
        <v>49</v>
      </c>
      <c r="D52" s="71"/>
      <c r="E52" s="72"/>
      <c r="F52" s="137">
        <v>80</v>
      </c>
      <c r="G52" s="72"/>
      <c r="H52" s="71"/>
      <c r="I52" s="53"/>
      <c r="J52" s="3"/>
      <c r="K52" s="5"/>
      <c r="L52" s="132" t="s">
        <v>295</v>
      </c>
      <c r="M52" s="268" t="s">
        <v>269</v>
      </c>
    </row>
    <row r="53" spans="1:13" x14ac:dyDescent="0.2">
      <c r="A53" s="28"/>
      <c r="B53" s="33">
        <v>30.2</v>
      </c>
      <c r="C53" s="30" t="s">
        <v>44</v>
      </c>
      <c r="D53" s="71"/>
      <c r="E53" s="72"/>
      <c r="F53" s="134">
        <v>0</v>
      </c>
      <c r="G53" s="72"/>
      <c r="H53" s="71"/>
      <c r="I53" s="53"/>
      <c r="J53" s="3"/>
      <c r="K53" s="5"/>
      <c r="L53" s="55"/>
      <c r="M53" s="268"/>
    </row>
    <row r="54" spans="1:13" x14ac:dyDescent="0.2">
      <c r="A54" s="28"/>
      <c r="B54" s="33">
        <v>30.3</v>
      </c>
      <c r="C54" s="30" t="s">
        <v>50</v>
      </c>
      <c r="D54" s="71"/>
      <c r="E54" s="72"/>
      <c r="F54" s="134">
        <v>0</v>
      </c>
      <c r="G54" s="72"/>
      <c r="H54" s="71"/>
      <c r="I54" s="53"/>
      <c r="J54" s="3"/>
      <c r="K54" s="5"/>
      <c r="L54" s="55" t="s">
        <v>51</v>
      </c>
      <c r="M54" s="268"/>
    </row>
    <row r="55" spans="1:13" x14ac:dyDescent="0.2">
      <c r="A55" s="28"/>
      <c r="B55" s="33">
        <v>30.4</v>
      </c>
      <c r="C55" s="30" t="s">
        <v>52</v>
      </c>
      <c r="D55" s="71"/>
      <c r="E55" s="72"/>
      <c r="F55" s="137">
        <v>30</v>
      </c>
      <c r="G55" s="72"/>
      <c r="H55" s="71"/>
      <c r="I55" s="53"/>
      <c r="J55" s="3"/>
      <c r="K55" s="5"/>
      <c r="L55" s="132" t="s">
        <v>297</v>
      </c>
      <c r="M55" s="268"/>
    </row>
    <row r="56" spans="1:13" x14ac:dyDescent="0.2">
      <c r="A56" s="9"/>
      <c r="B56" s="267" t="s">
        <v>53</v>
      </c>
      <c r="C56" s="267"/>
      <c r="D56" s="63"/>
      <c r="E56" s="64"/>
      <c r="F56" s="147">
        <f>SUM(F57:F59)</f>
        <v>0</v>
      </c>
      <c r="G56" s="148">
        <f>SUM(G57:G59)</f>
        <v>90</v>
      </c>
      <c r="H56" s="149">
        <f t="shared" ref="H56:I56" si="8">SUM(H58:H59)</f>
        <v>0</v>
      </c>
      <c r="I56" s="150">
        <f t="shared" si="8"/>
        <v>0</v>
      </c>
      <c r="J56" s="151">
        <f>SUM(D56:I56)</f>
        <v>90</v>
      </c>
      <c r="K56" s="131">
        <v>130</v>
      </c>
      <c r="L56" s="55"/>
      <c r="M56" s="59" t="s">
        <v>5</v>
      </c>
    </row>
    <row r="57" spans="1:13" x14ac:dyDescent="0.2">
      <c r="A57" s="28"/>
      <c r="B57" s="104"/>
      <c r="C57" s="111" t="s">
        <v>256</v>
      </c>
      <c r="D57" s="69"/>
      <c r="E57" s="70"/>
      <c r="F57" s="71"/>
      <c r="G57" s="133">
        <v>30</v>
      </c>
      <c r="H57" s="105"/>
      <c r="I57" s="106"/>
      <c r="J57" s="66"/>
      <c r="K57" s="66"/>
      <c r="L57" s="132" t="s">
        <v>331</v>
      </c>
      <c r="M57" s="59"/>
    </row>
    <row r="58" spans="1:13" x14ac:dyDescent="0.2">
      <c r="A58" s="28"/>
      <c r="B58" s="33">
        <v>40.1</v>
      </c>
      <c r="C58" s="30" t="s">
        <v>44</v>
      </c>
      <c r="D58" s="71"/>
      <c r="E58" s="72"/>
      <c r="F58" s="71"/>
      <c r="G58" s="133">
        <v>60</v>
      </c>
      <c r="H58" s="71"/>
      <c r="I58" s="72"/>
      <c r="J58" s="3"/>
      <c r="K58" s="5"/>
      <c r="L58" s="132" t="s">
        <v>332</v>
      </c>
      <c r="M58" s="55"/>
    </row>
    <row r="59" spans="1:13" x14ac:dyDescent="0.2">
      <c r="A59" s="28"/>
      <c r="B59" s="33">
        <v>40.200000000000003</v>
      </c>
      <c r="C59" s="30" t="s">
        <v>50</v>
      </c>
      <c r="D59" s="71"/>
      <c r="E59" s="72"/>
      <c r="F59" s="71"/>
      <c r="G59" s="43"/>
      <c r="H59" s="71"/>
      <c r="I59" s="72"/>
      <c r="J59" s="3"/>
      <c r="K59" s="5"/>
      <c r="L59" s="55" t="s">
        <v>51</v>
      </c>
      <c r="M59" s="55"/>
    </row>
    <row r="60" spans="1:13" x14ac:dyDescent="0.2">
      <c r="A60" s="9"/>
      <c r="B60" s="267" t="s">
        <v>54</v>
      </c>
      <c r="C60" s="267"/>
      <c r="D60" s="63"/>
      <c r="E60" s="64"/>
      <c r="F60" s="147">
        <f>SUM(F61:F63)</f>
        <v>160</v>
      </c>
      <c r="G60" s="148">
        <f>SUM(G61:G63)</f>
        <v>0</v>
      </c>
      <c r="H60" s="149">
        <f t="shared" ref="H60:I60" si="9">SUM(H62:H63)</f>
        <v>0</v>
      </c>
      <c r="I60" s="150">
        <f t="shared" si="9"/>
        <v>0</v>
      </c>
      <c r="J60" s="151">
        <f>SUM(D60:I60)</f>
        <v>160</v>
      </c>
      <c r="K60" s="131">
        <v>310</v>
      </c>
      <c r="L60" s="55"/>
      <c r="M60" s="55" t="s">
        <v>4</v>
      </c>
    </row>
    <row r="61" spans="1:13" x14ac:dyDescent="0.2">
      <c r="A61" s="28"/>
      <c r="B61" s="104"/>
      <c r="C61" s="111" t="s">
        <v>256</v>
      </c>
      <c r="D61" s="69"/>
      <c r="E61" s="70"/>
      <c r="F61" s="136">
        <v>100</v>
      </c>
      <c r="G61" s="72"/>
      <c r="H61" s="105"/>
      <c r="I61" s="106"/>
      <c r="J61" s="66"/>
      <c r="K61" s="66"/>
      <c r="L61" s="132" t="s">
        <v>298</v>
      </c>
      <c r="M61" s="55"/>
    </row>
    <row r="62" spans="1:13" x14ac:dyDescent="0.2">
      <c r="A62" s="28"/>
      <c r="B62" s="29">
        <v>50.1</v>
      </c>
      <c r="C62" s="31" t="s">
        <v>44</v>
      </c>
      <c r="D62" s="71"/>
      <c r="E62" s="72"/>
      <c r="F62" s="137">
        <v>60</v>
      </c>
      <c r="G62" s="72"/>
      <c r="H62" s="71"/>
      <c r="I62" s="72"/>
      <c r="J62" s="3"/>
      <c r="K62" s="5"/>
      <c r="L62" s="132" t="s">
        <v>299</v>
      </c>
      <c r="M62" s="55"/>
    </row>
    <row r="63" spans="1:13" x14ac:dyDescent="0.2">
      <c r="A63" s="28"/>
      <c r="B63" s="29">
        <v>50.2</v>
      </c>
      <c r="C63" s="31" t="s">
        <v>50</v>
      </c>
      <c r="D63" s="71"/>
      <c r="E63" s="72"/>
      <c r="F63" s="134">
        <v>0</v>
      </c>
      <c r="G63" s="72"/>
      <c r="H63" s="71"/>
      <c r="I63" s="72"/>
      <c r="J63" s="3"/>
      <c r="K63" s="5"/>
      <c r="L63" s="55" t="s">
        <v>51</v>
      </c>
      <c r="M63" s="55"/>
    </row>
    <row r="64" spans="1:13" x14ac:dyDescent="0.2">
      <c r="A64" s="9"/>
      <c r="B64" s="267" t="s">
        <v>55</v>
      </c>
      <c r="C64" s="267"/>
      <c r="D64" s="63"/>
      <c r="E64" s="64"/>
      <c r="F64" s="147">
        <f>SUM(F65:F67)</f>
        <v>80</v>
      </c>
      <c r="G64" s="148">
        <f>SUM(G65:G67)</f>
        <v>0</v>
      </c>
      <c r="H64" s="149">
        <f t="shared" ref="H64:I64" si="10">SUM(H66:H67)</f>
        <v>0</v>
      </c>
      <c r="I64" s="150">
        <f t="shared" si="10"/>
        <v>0</v>
      </c>
      <c r="J64" s="151">
        <f>SUM(D64:I64)</f>
        <v>80</v>
      </c>
      <c r="K64" s="131">
        <v>160</v>
      </c>
      <c r="L64" s="55"/>
      <c r="M64" s="55" t="s">
        <v>4</v>
      </c>
    </row>
    <row r="65" spans="1:13" x14ac:dyDescent="0.2">
      <c r="A65" s="28"/>
      <c r="B65" s="104"/>
      <c r="C65" s="111" t="s">
        <v>256</v>
      </c>
      <c r="D65" s="69"/>
      <c r="E65" s="70"/>
      <c r="F65" s="136">
        <v>40</v>
      </c>
      <c r="G65" s="72"/>
      <c r="H65" s="105"/>
      <c r="I65" s="106"/>
      <c r="J65" s="66"/>
      <c r="K65" s="66"/>
      <c r="L65" s="55" t="s">
        <v>300</v>
      </c>
      <c r="M65" s="55"/>
    </row>
    <row r="66" spans="1:13" x14ac:dyDescent="0.2">
      <c r="A66" s="28"/>
      <c r="B66" s="29">
        <v>60.1</v>
      </c>
      <c r="C66" s="31" t="s">
        <v>44</v>
      </c>
      <c r="D66" s="71"/>
      <c r="E66" s="72"/>
      <c r="F66" s="137">
        <v>40</v>
      </c>
      <c r="G66" s="72"/>
      <c r="H66" s="71"/>
      <c r="I66" s="72"/>
      <c r="J66" s="3"/>
      <c r="K66" s="5"/>
      <c r="L66" s="132" t="s">
        <v>299</v>
      </c>
      <c r="M66" s="55"/>
    </row>
    <row r="67" spans="1:13" x14ac:dyDescent="0.2">
      <c r="A67" s="28"/>
      <c r="B67" s="29">
        <v>60.2</v>
      </c>
      <c r="C67" s="31" t="s">
        <v>50</v>
      </c>
      <c r="D67" s="71"/>
      <c r="E67" s="72"/>
      <c r="F67" s="134">
        <v>0</v>
      </c>
      <c r="G67" s="72"/>
      <c r="H67" s="71"/>
      <c r="I67" s="72"/>
      <c r="J67" s="3"/>
      <c r="K67" s="5"/>
      <c r="L67" s="55" t="s">
        <v>51</v>
      </c>
      <c r="M67" s="55"/>
    </row>
    <row r="68" spans="1:13" x14ac:dyDescent="0.2">
      <c r="A68" s="9"/>
      <c r="B68" s="267" t="s">
        <v>56</v>
      </c>
      <c r="C68" s="267"/>
      <c r="D68" s="63"/>
      <c r="E68" s="64"/>
      <c r="F68" s="147">
        <f>SUM(F69:F71)</f>
        <v>0</v>
      </c>
      <c r="G68" s="148">
        <f>SUM(G69:G71)</f>
        <v>50</v>
      </c>
      <c r="H68" s="149">
        <f t="shared" ref="H68:I68" si="11">SUM(H70:H71)</f>
        <v>0</v>
      </c>
      <c r="I68" s="150">
        <f t="shared" si="11"/>
        <v>0</v>
      </c>
      <c r="J68" s="151">
        <f>SUM(D68:I68)</f>
        <v>50</v>
      </c>
      <c r="K68" s="131">
        <v>130</v>
      </c>
      <c r="L68" s="55"/>
      <c r="M68" s="55" t="s">
        <v>5</v>
      </c>
    </row>
    <row r="69" spans="1:13" x14ac:dyDescent="0.2">
      <c r="A69" s="28"/>
      <c r="B69" s="104"/>
      <c r="C69" s="111" t="s">
        <v>256</v>
      </c>
      <c r="D69" s="69"/>
      <c r="E69" s="70"/>
      <c r="F69" s="71"/>
      <c r="G69" s="133">
        <v>20</v>
      </c>
      <c r="H69" s="105"/>
      <c r="I69" s="106"/>
      <c r="J69" s="66"/>
      <c r="K69" s="66"/>
      <c r="L69" s="132" t="s">
        <v>301</v>
      </c>
      <c r="M69" s="55"/>
    </row>
    <row r="70" spans="1:13" x14ac:dyDescent="0.2">
      <c r="A70" s="28"/>
      <c r="B70" s="33">
        <v>70.099999999999994</v>
      </c>
      <c r="C70" s="30" t="s">
        <v>44</v>
      </c>
      <c r="D70" s="71"/>
      <c r="E70" s="72"/>
      <c r="F70" s="71"/>
      <c r="G70" s="133">
        <v>30</v>
      </c>
      <c r="H70" s="71"/>
      <c r="I70" s="72"/>
      <c r="J70" s="3"/>
      <c r="K70" s="5"/>
      <c r="L70" s="132" t="s">
        <v>333</v>
      </c>
      <c r="M70" s="55"/>
    </row>
    <row r="71" spans="1:13" x14ac:dyDescent="0.2">
      <c r="A71" s="28"/>
      <c r="B71" s="33">
        <v>70.2</v>
      </c>
      <c r="C71" s="30" t="s">
        <v>50</v>
      </c>
      <c r="D71" s="71"/>
      <c r="E71" s="72"/>
      <c r="F71" s="71"/>
      <c r="G71" s="43"/>
      <c r="H71" s="71"/>
      <c r="I71" s="72"/>
      <c r="J71" s="3"/>
      <c r="K71" s="5"/>
      <c r="L71" s="55" t="s">
        <v>51</v>
      </c>
      <c r="M71" s="55"/>
    </row>
    <row r="72" spans="1:13" x14ac:dyDescent="0.2">
      <c r="A72" s="9"/>
      <c r="B72" s="267" t="s">
        <v>57</v>
      </c>
      <c r="C72" s="267"/>
      <c r="D72" s="63"/>
      <c r="E72" s="64"/>
      <c r="F72" s="147">
        <v>0</v>
      </c>
      <c r="G72" s="22">
        <f t="shared" ref="G72:I72" si="12">SUM(G73:G82)</f>
        <v>0</v>
      </c>
      <c r="H72" s="48">
        <f t="shared" si="12"/>
        <v>0</v>
      </c>
      <c r="I72" s="23">
        <f t="shared" si="12"/>
        <v>0</v>
      </c>
      <c r="J72" s="151">
        <f>SUM(D72:I72)</f>
        <v>0</v>
      </c>
      <c r="K72" s="131">
        <v>40</v>
      </c>
      <c r="L72" s="55"/>
      <c r="M72" s="55" t="s">
        <v>83</v>
      </c>
    </row>
    <row r="73" spans="1:13" x14ac:dyDescent="0.2">
      <c r="A73" s="28"/>
      <c r="B73" s="34">
        <v>80.099999999999994</v>
      </c>
      <c r="C73" s="30" t="s">
        <v>58</v>
      </c>
      <c r="D73" s="71"/>
      <c r="E73" s="72"/>
      <c r="F73" s="71"/>
      <c r="G73" s="72"/>
      <c r="H73" s="71"/>
      <c r="I73" s="72"/>
      <c r="J73" s="3"/>
      <c r="K73" s="5"/>
      <c r="L73" s="277" t="s">
        <v>67</v>
      </c>
      <c r="M73" s="55"/>
    </row>
    <row r="74" spans="1:13" x14ac:dyDescent="0.2">
      <c r="A74" s="28"/>
      <c r="B74" s="34">
        <v>80.2</v>
      </c>
      <c r="C74" s="30" t="s">
        <v>82</v>
      </c>
      <c r="D74" s="71"/>
      <c r="E74" s="72"/>
      <c r="F74" s="71"/>
      <c r="G74" s="72"/>
      <c r="H74" s="71"/>
      <c r="I74" s="72"/>
      <c r="J74" s="3"/>
      <c r="K74" s="5"/>
      <c r="L74" s="277"/>
      <c r="M74" s="55"/>
    </row>
    <row r="75" spans="1:13" x14ac:dyDescent="0.2">
      <c r="A75" s="28"/>
      <c r="B75" s="34">
        <v>80.3</v>
      </c>
      <c r="C75" s="30" t="s">
        <v>59</v>
      </c>
      <c r="D75" s="71"/>
      <c r="E75" s="72"/>
      <c r="F75" s="71"/>
      <c r="G75" s="72"/>
      <c r="H75" s="71"/>
      <c r="I75" s="72"/>
      <c r="J75" s="3"/>
      <c r="K75" s="5"/>
      <c r="L75" s="277"/>
      <c r="M75" s="55"/>
    </row>
    <row r="76" spans="1:13" ht="13.5" x14ac:dyDescent="0.25">
      <c r="A76" s="28"/>
      <c r="B76" s="34">
        <v>80.400000000000006</v>
      </c>
      <c r="C76" s="35" t="s">
        <v>60</v>
      </c>
      <c r="D76" s="71"/>
      <c r="E76" s="72"/>
      <c r="F76" s="71"/>
      <c r="G76" s="72"/>
      <c r="H76" s="71"/>
      <c r="I76" s="72"/>
      <c r="J76" s="3"/>
      <c r="K76" s="5"/>
      <c r="L76" s="277"/>
      <c r="M76" s="55"/>
    </row>
    <row r="77" spans="1:13" ht="13.5" x14ac:dyDescent="0.25">
      <c r="A77" s="28"/>
      <c r="B77" s="34">
        <v>80.5</v>
      </c>
      <c r="C77" s="35" t="s">
        <v>63</v>
      </c>
      <c r="D77" s="71"/>
      <c r="E77" s="72"/>
      <c r="F77" s="71"/>
      <c r="G77" s="72"/>
      <c r="H77" s="71"/>
      <c r="I77" s="72"/>
      <c r="J77" s="3"/>
      <c r="K77" s="5"/>
      <c r="L77" s="277"/>
      <c r="M77" s="55"/>
    </row>
    <row r="78" spans="1:13" ht="13.5" x14ac:dyDescent="0.25">
      <c r="A78" s="28"/>
      <c r="B78" s="34">
        <v>80.599999999999994</v>
      </c>
      <c r="C78" s="35" t="s">
        <v>62</v>
      </c>
      <c r="D78" s="71"/>
      <c r="E78" s="72"/>
      <c r="F78" s="71"/>
      <c r="G78" s="72"/>
      <c r="H78" s="71"/>
      <c r="I78" s="72"/>
      <c r="J78" s="3"/>
      <c r="K78" s="5"/>
      <c r="L78" s="277"/>
      <c r="M78" s="55"/>
    </row>
    <row r="79" spans="1:13" x14ac:dyDescent="0.2">
      <c r="A79" s="28"/>
      <c r="B79" s="34">
        <v>80.7</v>
      </c>
      <c r="C79" s="30" t="s">
        <v>61</v>
      </c>
      <c r="D79" s="71"/>
      <c r="E79" s="72"/>
      <c r="F79" s="71"/>
      <c r="G79" s="72"/>
      <c r="H79" s="71"/>
      <c r="I79" s="72"/>
      <c r="J79" s="3"/>
      <c r="K79" s="5"/>
      <c r="L79" s="277"/>
      <c r="M79" s="55"/>
    </row>
    <row r="80" spans="1:13" ht="13.5" x14ac:dyDescent="0.25">
      <c r="A80" s="28"/>
      <c r="B80" s="34">
        <v>80.800000000000097</v>
      </c>
      <c r="C80" s="35" t="s">
        <v>64</v>
      </c>
      <c r="D80" s="71"/>
      <c r="E80" s="72"/>
      <c r="F80" s="71"/>
      <c r="G80" s="72"/>
      <c r="H80" s="71"/>
      <c r="I80" s="72"/>
      <c r="J80" s="3"/>
      <c r="K80" s="5"/>
      <c r="L80" s="277"/>
      <c r="M80" s="55"/>
    </row>
    <row r="81" spans="1:13" ht="13.5" x14ac:dyDescent="0.25">
      <c r="A81" s="28"/>
      <c r="B81" s="34">
        <v>80.900000000000105</v>
      </c>
      <c r="C81" s="35" t="s">
        <v>65</v>
      </c>
      <c r="D81" s="71"/>
      <c r="E81" s="72"/>
      <c r="F81" s="71"/>
      <c r="G81" s="72"/>
      <c r="H81" s="71"/>
      <c r="I81" s="72"/>
      <c r="J81" s="3"/>
      <c r="K81" s="5"/>
      <c r="L81" s="277"/>
      <c r="M81" s="55"/>
    </row>
    <row r="82" spans="1:13" ht="13.5" x14ac:dyDescent="0.25">
      <c r="A82" s="28"/>
      <c r="B82" s="36">
        <v>80.099999999999994</v>
      </c>
      <c r="C82" s="35" t="s">
        <v>66</v>
      </c>
      <c r="D82" s="71"/>
      <c r="E82" s="72"/>
      <c r="F82" s="71"/>
      <c r="G82" s="72"/>
      <c r="H82" s="71"/>
      <c r="I82" s="72"/>
      <c r="J82" s="3"/>
      <c r="K82" s="5"/>
      <c r="L82" s="277"/>
      <c r="M82" s="55"/>
    </row>
    <row r="83" spans="1:13" x14ac:dyDescent="0.2">
      <c r="A83" s="28"/>
      <c r="B83" s="37"/>
      <c r="C83" s="38"/>
      <c r="D83" s="73"/>
      <c r="E83" s="74"/>
      <c r="F83" s="12"/>
      <c r="G83" s="46"/>
      <c r="H83" s="4"/>
      <c r="I83" s="46"/>
      <c r="J83" s="4"/>
      <c r="K83" s="4"/>
      <c r="L83" s="56"/>
      <c r="M83" s="55"/>
    </row>
    <row r="84" spans="1:13" x14ac:dyDescent="0.2">
      <c r="A84" s="9"/>
      <c r="B84" s="278" t="s">
        <v>86</v>
      </c>
      <c r="C84" s="278"/>
      <c r="D84" s="65"/>
      <c r="E84" s="75"/>
      <c r="F84" s="153">
        <f>F7+F13+F21+F32+F35+F41+F44+F50+F56+F60+F64+F68+F72</f>
        <v>2465</v>
      </c>
      <c r="G84" s="154">
        <f>G7+G13+G21+G32+G35+G41+G44+G50+G56+G60+G64+G68+G72</f>
        <v>1880</v>
      </c>
      <c r="H84" s="153">
        <f>H7+H13+H21+H32+H35+H41+H44+H50+H56+H60+H64+H68+H72</f>
        <v>40</v>
      </c>
      <c r="I84" s="154">
        <f>I7+I13+I21+I32+I35+I41+I44+I50+I56+I60+I64+I68+I72</f>
        <v>355</v>
      </c>
      <c r="J84" s="153">
        <f>J7+J13+J21+J32+J35+J41+J44+J50+J56+J60+J64+J68+J72</f>
        <v>4740</v>
      </c>
      <c r="K84" s="21">
        <f>SUM(K7:K72)</f>
        <v>6862</v>
      </c>
      <c r="L84" s="56"/>
      <c r="M84" s="55"/>
    </row>
    <row r="85" spans="1:13" x14ac:dyDescent="0.2">
      <c r="A85" s="28"/>
      <c r="B85" s="37"/>
      <c r="C85" s="38"/>
      <c r="D85" s="12"/>
      <c r="E85" s="45"/>
      <c r="F85" s="12"/>
      <c r="G85" s="46"/>
      <c r="H85" s="4"/>
      <c r="I85" s="46"/>
      <c r="J85" s="4"/>
      <c r="K85" s="4"/>
      <c r="L85" s="56"/>
      <c r="M85" s="55"/>
    </row>
    <row r="86" spans="1:13" x14ac:dyDescent="0.2">
      <c r="A86" s="267" t="s">
        <v>77</v>
      </c>
      <c r="B86" s="267"/>
      <c r="C86" s="267"/>
      <c r="D86" s="155">
        <f>0.1*0.8*J84</f>
        <v>379.20000000000005</v>
      </c>
      <c r="E86" s="156">
        <f>0.1*0.2*J84</f>
        <v>94.800000000000011</v>
      </c>
      <c r="F86" s="157"/>
      <c r="G86" s="158"/>
      <c r="H86" s="157"/>
      <c r="I86" s="158"/>
      <c r="J86" s="146">
        <f>SUM(D86:E86)</f>
        <v>474.00000000000006</v>
      </c>
      <c r="K86" s="10">
        <v>686</v>
      </c>
      <c r="L86" s="56"/>
      <c r="M86" s="55" t="s">
        <v>248</v>
      </c>
    </row>
    <row r="87" spans="1:13" x14ac:dyDescent="0.2">
      <c r="A87" s="28"/>
      <c r="B87" s="37"/>
      <c r="C87" s="38"/>
      <c r="D87" s="4"/>
      <c r="E87" s="46"/>
      <c r="F87" s="4"/>
      <c r="G87" s="46"/>
      <c r="H87" s="4"/>
      <c r="I87" s="46"/>
      <c r="J87" s="4"/>
      <c r="K87" s="4"/>
      <c r="L87" s="56"/>
      <c r="M87" s="55"/>
    </row>
    <row r="88" spans="1:13" x14ac:dyDescent="0.2">
      <c r="A88" s="267" t="s">
        <v>87</v>
      </c>
      <c r="B88" s="267"/>
      <c r="C88" s="267"/>
      <c r="D88" s="146">
        <f>D84+D86</f>
        <v>379.20000000000005</v>
      </c>
      <c r="E88" s="159">
        <f t="shared" ref="E88:J88" si="13">E84+E86</f>
        <v>94.800000000000011</v>
      </c>
      <c r="F88" s="146">
        <f t="shared" si="13"/>
        <v>2465</v>
      </c>
      <c r="G88" s="159">
        <f t="shared" si="13"/>
        <v>1880</v>
      </c>
      <c r="H88" s="146">
        <f t="shared" si="13"/>
        <v>40</v>
      </c>
      <c r="I88" s="159">
        <f t="shared" si="13"/>
        <v>355</v>
      </c>
      <c r="J88" s="146">
        <f t="shared" si="13"/>
        <v>5214</v>
      </c>
      <c r="K88" s="10">
        <f>K84+K86</f>
        <v>7548</v>
      </c>
      <c r="L88" s="57"/>
      <c r="M88" s="60"/>
    </row>
    <row r="89" spans="1:13" x14ac:dyDescent="0.2">
      <c r="B89" s="2"/>
      <c r="D89" s="4"/>
      <c r="E89" s="4"/>
      <c r="F89" s="4"/>
      <c r="G89" s="4"/>
      <c r="H89" s="4"/>
      <c r="I89" s="4"/>
      <c r="J89" s="4"/>
      <c r="K89" s="4"/>
    </row>
    <row r="90" spans="1:13" x14ac:dyDescent="0.2">
      <c r="A90" s="276" t="s">
        <v>80</v>
      </c>
      <c r="B90" s="276"/>
      <c r="C90" s="276"/>
      <c r="D90" s="9">
        <v>99.5</v>
      </c>
      <c r="E90" s="80">
        <v>99.5</v>
      </c>
      <c r="F90" s="84">
        <v>80</v>
      </c>
      <c r="G90" s="84">
        <v>80</v>
      </c>
      <c r="H90" s="84">
        <v>80</v>
      </c>
      <c r="I90" s="84">
        <v>80</v>
      </c>
    </row>
    <row r="91" spans="1:13" x14ac:dyDescent="0.2">
      <c r="B91" s="2"/>
      <c r="D91" s="4"/>
      <c r="E91" s="4"/>
      <c r="F91" s="4"/>
      <c r="G91" s="4"/>
      <c r="H91" s="4"/>
      <c r="I91" s="4"/>
      <c r="J91" s="4"/>
      <c r="K91" s="4"/>
    </row>
    <row r="92" spans="1:13" x14ac:dyDescent="0.2">
      <c r="A92" s="267" t="s">
        <v>240</v>
      </c>
      <c r="B92" s="267"/>
      <c r="C92" s="267"/>
      <c r="D92" s="160">
        <f>D90*D88</f>
        <v>37730.400000000001</v>
      </c>
      <c r="E92" s="160">
        <f t="shared" ref="E92:I92" si="14">E90*E88</f>
        <v>9432.6</v>
      </c>
      <c r="F92" s="160">
        <f t="shared" si="14"/>
        <v>197200</v>
      </c>
      <c r="G92" s="160">
        <f t="shared" si="14"/>
        <v>150400</v>
      </c>
      <c r="H92" s="160">
        <f t="shared" si="14"/>
        <v>3200</v>
      </c>
      <c r="I92" s="160">
        <f t="shared" si="14"/>
        <v>28400</v>
      </c>
      <c r="J92" s="160">
        <f>SUM(D92:I92)</f>
        <v>426363</v>
      </c>
      <c r="K92" s="85">
        <v>617237</v>
      </c>
    </row>
    <row r="93" spans="1:13" x14ac:dyDescent="0.2">
      <c r="D93" s="4"/>
      <c r="E93" s="4"/>
      <c r="F93" s="4"/>
      <c r="G93" s="4"/>
      <c r="H93" s="4"/>
      <c r="I93" s="4"/>
      <c r="J93" s="4"/>
      <c r="K93" s="4"/>
    </row>
    <row r="94" spans="1:13" x14ac:dyDescent="0.2">
      <c r="A94" s="120" t="s">
        <v>258</v>
      </c>
      <c r="B94" s="254"/>
      <c r="C94" s="255"/>
      <c r="D94" s="160">
        <f>K!D97</f>
        <v>12696.200000000003</v>
      </c>
      <c r="E94" s="160">
        <f>K!E97</f>
        <v>3174.0500000000006</v>
      </c>
      <c r="F94" s="160">
        <f>K!F97</f>
        <v>88400</v>
      </c>
      <c r="G94" s="160">
        <f>K!G97</f>
        <v>39200</v>
      </c>
      <c r="H94" s="160"/>
      <c r="I94" s="160"/>
      <c r="J94" s="160">
        <f>SUM(D94:I94)</f>
        <v>143470.25</v>
      </c>
      <c r="K94" s="109"/>
    </row>
    <row r="95" spans="1:13" x14ac:dyDescent="0.2">
      <c r="A95" s="251" t="s">
        <v>259</v>
      </c>
      <c r="B95" s="252"/>
      <c r="C95" s="253"/>
      <c r="D95" s="160">
        <f>'T-G'!D37</f>
        <v>10547.000000000002</v>
      </c>
      <c r="E95" s="160">
        <f>'T-G'!E37</f>
        <v>2636.7500000000005</v>
      </c>
      <c r="F95" s="160">
        <f>'T-G'!F37</f>
        <v>0</v>
      </c>
      <c r="G95" s="160">
        <f>'T-G'!G37</f>
        <v>106000</v>
      </c>
      <c r="H95" s="160"/>
      <c r="I95" s="160"/>
      <c r="J95" s="160">
        <f t="shared" ref="J95:J96" si="15">SUM(D95:I95)</f>
        <v>119183.75</v>
      </c>
      <c r="K95" s="109"/>
    </row>
    <row r="96" spans="1:13" x14ac:dyDescent="0.2">
      <c r="A96" s="251" t="s">
        <v>336</v>
      </c>
      <c r="B96" s="252"/>
      <c r="C96" s="253"/>
      <c r="D96" s="160"/>
      <c r="E96" s="160"/>
      <c r="F96" s="160"/>
      <c r="G96" s="160"/>
      <c r="H96" s="160">
        <v>36500</v>
      </c>
      <c r="I96" s="160"/>
      <c r="J96" s="160">
        <f t="shared" si="15"/>
        <v>36500</v>
      </c>
      <c r="K96" s="109"/>
    </row>
    <row r="97" spans="1:11" x14ac:dyDescent="0.2">
      <c r="A97" s="6"/>
      <c r="B97" s="6"/>
      <c r="C97" s="6"/>
      <c r="D97" s="109"/>
      <c r="E97" s="109"/>
      <c r="F97" s="109"/>
      <c r="G97" s="109"/>
      <c r="H97" s="109"/>
      <c r="I97" s="109"/>
      <c r="J97" s="175"/>
      <c r="K97" s="7"/>
    </row>
    <row r="98" spans="1:11" x14ac:dyDescent="0.2">
      <c r="A98" s="251" t="s">
        <v>260</v>
      </c>
      <c r="B98" s="252"/>
      <c r="C98" s="11"/>
      <c r="D98" s="160">
        <f>D92+D94+D95+D96</f>
        <v>60973.600000000006</v>
      </c>
      <c r="E98" s="160">
        <f t="shared" ref="E98:H98" si="16">E92+E94+E95+E96</f>
        <v>15243.400000000001</v>
      </c>
      <c r="F98" s="160">
        <f t="shared" si="16"/>
        <v>285600</v>
      </c>
      <c r="G98" s="160">
        <f t="shared" si="16"/>
        <v>295600</v>
      </c>
      <c r="H98" s="160">
        <f t="shared" si="16"/>
        <v>39700</v>
      </c>
      <c r="I98" s="85"/>
      <c r="J98" s="160">
        <f>J92+J94+J95+J96</f>
        <v>725517</v>
      </c>
      <c r="K98" s="7"/>
    </row>
    <row r="99" spans="1:11" x14ac:dyDescent="0.2"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s="256" t="s">
        <v>367</v>
      </c>
      <c r="D100" s="4"/>
      <c r="E100" s="4"/>
      <c r="F100" s="4"/>
      <c r="G100" s="4"/>
      <c r="H100" s="4"/>
      <c r="I100" s="4"/>
      <c r="J100" s="4"/>
      <c r="K100" s="4"/>
    </row>
    <row r="101" spans="1:11" x14ac:dyDescent="0.2">
      <c r="D101" s="4"/>
      <c r="E101" s="4"/>
      <c r="F101" s="4"/>
      <c r="G101" s="4"/>
      <c r="H101" s="4"/>
      <c r="I101" s="4"/>
      <c r="J101" s="4"/>
      <c r="K101" s="4"/>
    </row>
    <row r="102" spans="1:11" x14ac:dyDescent="0.2">
      <c r="D102" s="4"/>
      <c r="E102" s="4"/>
      <c r="F102" s="4"/>
      <c r="G102" s="4"/>
      <c r="H102" s="4"/>
      <c r="I102" s="4"/>
      <c r="J102" s="4"/>
      <c r="K102" s="4"/>
    </row>
    <row r="103" spans="1:11" x14ac:dyDescent="0.2">
      <c r="D103" s="4"/>
      <c r="E103" s="4"/>
      <c r="F103" s="4"/>
      <c r="G103" s="4"/>
      <c r="H103" s="4"/>
      <c r="I103" s="4"/>
      <c r="J103" s="4"/>
      <c r="K103" s="4"/>
    </row>
    <row r="104" spans="1:11" x14ac:dyDescent="0.2">
      <c r="D104" s="4"/>
      <c r="E104" s="4"/>
      <c r="F104" s="4"/>
      <c r="G104" s="4"/>
      <c r="H104" s="4"/>
      <c r="I104" s="4"/>
      <c r="J104" s="4"/>
      <c r="K104" s="4"/>
    </row>
    <row r="105" spans="1:11" x14ac:dyDescent="0.2">
      <c r="D105" s="4"/>
      <c r="E105" s="4"/>
      <c r="F105" s="4"/>
      <c r="G105" s="4"/>
      <c r="H105" s="4"/>
      <c r="I105" s="4"/>
      <c r="J105" s="4"/>
      <c r="K105" s="4"/>
    </row>
    <row r="106" spans="1:11" x14ac:dyDescent="0.2">
      <c r="D106" s="4"/>
      <c r="E106" s="4"/>
      <c r="F106" s="4"/>
      <c r="G106" s="4"/>
      <c r="H106" s="4"/>
      <c r="I106" s="4"/>
      <c r="J106" s="4"/>
      <c r="K106" s="4"/>
    </row>
    <row r="107" spans="1:11" x14ac:dyDescent="0.2"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D109" s="4"/>
      <c r="E109" s="4"/>
      <c r="F109" s="4"/>
      <c r="G109" s="4"/>
      <c r="H109" s="4"/>
      <c r="I109" s="4"/>
      <c r="J109" s="4"/>
      <c r="K109" s="4"/>
    </row>
    <row r="110" spans="1:11" x14ac:dyDescent="0.2">
      <c r="D110" s="4"/>
      <c r="E110" s="4"/>
      <c r="F110" s="4"/>
      <c r="G110" s="4"/>
      <c r="H110" s="4"/>
      <c r="I110" s="4"/>
      <c r="J110" s="4"/>
      <c r="K110" s="4"/>
    </row>
    <row r="111" spans="1:11" x14ac:dyDescent="0.2">
      <c r="D111" s="4"/>
      <c r="E111" s="4"/>
      <c r="F111" s="4"/>
      <c r="G111" s="4"/>
      <c r="H111" s="4"/>
      <c r="I111" s="4"/>
      <c r="J111" s="4"/>
      <c r="K111" s="4"/>
    </row>
    <row r="112" spans="1:11" x14ac:dyDescent="0.2">
      <c r="D112" s="4"/>
      <c r="E112" s="4"/>
      <c r="F112" s="4"/>
      <c r="G112" s="4"/>
      <c r="H112" s="4"/>
      <c r="I112" s="4"/>
      <c r="J112" s="4"/>
      <c r="K112" s="4"/>
    </row>
    <row r="113" spans="4:11" x14ac:dyDescent="0.2">
      <c r="D113" s="4"/>
      <c r="E113" s="4"/>
      <c r="F113" s="4"/>
      <c r="G113" s="4"/>
      <c r="H113" s="4"/>
      <c r="I113" s="4"/>
      <c r="J113" s="4"/>
      <c r="K113" s="4"/>
    </row>
    <row r="114" spans="4:11" x14ac:dyDescent="0.2">
      <c r="D114" s="4"/>
      <c r="E114" s="4"/>
      <c r="F114" s="4"/>
      <c r="G114" s="4"/>
      <c r="H114" s="4"/>
      <c r="I114" s="4"/>
      <c r="J114" s="4"/>
      <c r="K114" s="4"/>
    </row>
    <row r="115" spans="4:11" x14ac:dyDescent="0.2">
      <c r="D115" s="4"/>
      <c r="E115" s="4"/>
      <c r="F115" s="4"/>
      <c r="G115" s="4"/>
      <c r="H115" s="4"/>
      <c r="I115" s="4"/>
      <c r="J115" s="4"/>
      <c r="K115" s="4"/>
    </row>
    <row r="116" spans="4:11" x14ac:dyDescent="0.2">
      <c r="D116" s="4"/>
      <c r="E116" s="4"/>
      <c r="F116" s="4"/>
      <c r="G116" s="4"/>
      <c r="H116" s="4"/>
      <c r="I116" s="4"/>
      <c r="J116" s="4"/>
      <c r="K116" s="4"/>
    </row>
    <row r="117" spans="4:11" x14ac:dyDescent="0.2">
      <c r="D117" s="4"/>
      <c r="E117" s="4"/>
      <c r="F117" s="4"/>
      <c r="G117" s="4"/>
      <c r="H117" s="4"/>
      <c r="I117" s="4"/>
      <c r="J117" s="4"/>
      <c r="K117" s="4"/>
    </row>
    <row r="118" spans="4:11" x14ac:dyDescent="0.2">
      <c r="D118" s="4"/>
      <c r="E118" s="4"/>
      <c r="F118" s="4"/>
      <c r="G118" s="4"/>
      <c r="H118" s="4"/>
      <c r="I118" s="4"/>
      <c r="J118" s="4"/>
      <c r="K118" s="4"/>
    </row>
    <row r="119" spans="4:11" x14ac:dyDescent="0.2">
      <c r="D119" s="4"/>
      <c r="E119" s="4"/>
      <c r="F119" s="4"/>
      <c r="G119" s="4"/>
      <c r="H119" s="4"/>
      <c r="I119" s="4"/>
      <c r="J119" s="4"/>
      <c r="K119" s="4"/>
    </row>
    <row r="120" spans="4:11" x14ac:dyDescent="0.2">
      <c r="D120" s="4"/>
      <c r="E120" s="4"/>
      <c r="F120" s="4"/>
      <c r="G120" s="4"/>
      <c r="H120" s="4"/>
      <c r="I120" s="4"/>
      <c r="J120" s="4"/>
      <c r="K120" s="4"/>
    </row>
    <row r="121" spans="4:11" x14ac:dyDescent="0.2">
      <c r="D121" s="4"/>
      <c r="E121" s="4"/>
      <c r="F121" s="4"/>
      <c r="G121" s="4"/>
      <c r="H121" s="4"/>
      <c r="I121" s="4"/>
      <c r="J121" s="4"/>
      <c r="K121" s="4"/>
    </row>
    <row r="122" spans="4:11" x14ac:dyDescent="0.2">
      <c r="D122" s="4"/>
      <c r="E122" s="4"/>
      <c r="F122" s="4"/>
      <c r="G122" s="4"/>
      <c r="H122" s="4"/>
      <c r="I122" s="4"/>
      <c r="J122" s="4"/>
      <c r="K122" s="4"/>
    </row>
    <row r="123" spans="4:11" x14ac:dyDescent="0.2">
      <c r="D123" s="4"/>
      <c r="E123" s="4"/>
      <c r="F123" s="4"/>
      <c r="G123" s="4"/>
      <c r="H123" s="4"/>
      <c r="I123" s="4"/>
      <c r="J123" s="4"/>
      <c r="K123" s="4"/>
    </row>
    <row r="124" spans="4:11" x14ac:dyDescent="0.2">
      <c r="D124" s="4"/>
      <c r="E124" s="4"/>
      <c r="F124" s="4"/>
      <c r="G124" s="4"/>
      <c r="H124" s="4"/>
      <c r="I124" s="4"/>
      <c r="J124" s="4"/>
      <c r="K124" s="4"/>
    </row>
    <row r="125" spans="4:11" x14ac:dyDescent="0.2">
      <c r="D125" s="4"/>
      <c r="E125" s="4"/>
      <c r="F125" s="4"/>
      <c r="G125" s="4"/>
      <c r="H125" s="4"/>
      <c r="I125" s="4"/>
      <c r="J125" s="4"/>
      <c r="K125" s="4"/>
    </row>
    <row r="126" spans="4:11" x14ac:dyDescent="0.2">
      <c r="D126" s="4"/>
      <c r="E126" s="4"/>
      <c r="F126" s="4"/>
      <c r="G126" s="4"/>
      <c r="H126" s="4"/>
      <c r="I126" s="4"/>
      <c r="J126" s="4"/>
      <c r="K126" s="4"/>
    </row>
    <row r="127" spans="4:11" x14ac:dyDescent="0.2">
      <c r="D127" s="4"/>
      <c r="E127" s="4"/>
      <c r="F127" s="4"/>
      <c r="G127" s="4"/>
      <c r="H127" s="4"/>
      <c r="I127" s="4"/>
      <c r="J127" s="4"/>
      <c r="K127" s="4"/>
    </row>
    <row r="128" spans="4:11" x14ac:dyDescent="0.2">
      <c r="D128" s="4"/>
      <c r="E128" s="4"/>
      <c r="F128" s="4"/>
      <c r="G128" s="4"/>
      <c r="H128" s="4"/>
      <c r="I128" s="4"/>
      <c r="J128" s="4"/>
      <c r="K128" s="4"/>
    </row>
    <row r="129" spans="4:11" x14ac:dyDescent="0.2">
      <c r="D129" s="4"/>
      <c r="E129" s="4"/>
      <c r="F129" s="4"/>
      <c r="G129" s="4"/>
      <c r="H129" s="4"/>
      <c r="I129" s="4"/>
      <c r="J129" s="4"/>
      <c r="K129" s="4"/>
    </row>
    <row r="130" spans="4:11" x14ac:dyDescent="0.2">
      <c r="D130" s="4"/>
      <c r="E130" s="4"/>
      <c r="F130" s="4"/>
      <c r="G130" s="4"/>
      <c r="H130" s="4"/>
      <c r="I130" s="4"/>
      <c r="J130" s="4"/>
      <c r="K130" s="4"/>
    </row>
    <row r="131" spans="4:11" x14ac:dyDescent="0.2">
      <c r="D131" s="4"/>
      <c r="E131" s="4"/>
      <c r="F131" s="4"/>
      <c r="G131" s="4"/>
      <c r="H131" s="4"/>
      <c r="I131" s="4"/>
      <c r="J131" s="4"/>
      <c r="K131" s="4"/>
    </row>
    <row r="132" spans="4:11" x14ac:dyDescent="0.2">
      <c r="D132" s="4"/>
      <c r="E132" s="4"/>
      <c r="F132" s="4"/>
      <c r="G132" s="4"/>
      <c r="H132" s="4"/>
      <c r="I132" s="4"/>
      <c r="J132" s="4"/>
      <c r="K132" s="4"/>
    </row>
    <row r="133" spans="4:11" x14ac:dyDescent="0.2">
      <c r="D133" s="4"/>
      <c r="E133" s="4"/>
      <c r="F133" s="4"/>
      <c r="G133" s="4"/>
      <c r="H133" s="4"/>
      <c r="I133" s="4"/>
      <c r="J133" s="4"/>
      <c r="K133" s="4"/>
    </row>
    <row r="134" spans="4:11" x14ac:dyDescent="0.2">
      <c r="D134" s="4"/>
      <c r="E134" s="4"/>
      <c r="F134" s="4"/>
      <c r="G134" s="4"/>
      <c r="H134" s="4"/>
      <c r="I134" s="4"/>
      <c r="J134" s="4"/>
      <c r="K134" s="4"/>
    </row>
    <row r="135" spans="4:11" x14ac:dyDescent="0.2">
      <c r="D135" s="4"/>
      <c r="E135" s="4"/>
      <c r="F135" s="4"/>
      <c r="G135" s="4"/>
      <c r="H135" s="4"/>
      <c r="I135" s="4"/>
      <c r="J135" s="4"/>
      <c r="K135" s="4"/>
    </row>
    <row r="136" spans="4:11" x14ac:dyDescent="0.2">
      <c r="D136" s="4"/>
      <c r="E136" s="4"/>
      <c r="F136" s="4"/>
      <c r="G136" s="4"/>
      <c r="H136" s="4"/>
      <c r="I136" s="4"/>
      <c r="J136" s="4"/>
      <c r="K136" s="4"/>
    </row>
    <row r="137" spans="4:11" x14ac:dyDescent="0.2">
      <c r="D137" s="4"/>
      <c r="E137" s="4"/>
      <c r="F137" s="4"/>
      <c r="G137" s="4"/>
      <c r="H137" s="4"/>
      <c r="I137" s="4"/>
      <c r="J137" s="4"/>
      <c r="K137" s="4"/>
    </row>
    <row r="138" spans="4:11" x14ac:dyDescent="0.2">
      <c r="D138" s="4"/>
      <c r="E138" s="4"/>
      <c r="F138" s="4"/>
      <c r="G138" s="4"/>
      <c r="H138" s="4"/>
      <c r="I138" s="4"/>
      <c r="J138" s="4"/>
      <c r="K138" s="4"/>
    </row>
    <row r="139" spans="4:11" x14ac:dyDescent="0.2">
      <c r="D139" s="4"/>
      <c r="E139" s="4"/>
      <c r="F139" s="4"/>
      <c r="G139" s="4"/>
      <c r="H139" s="4"/>
      <c r="I139" s="4"/>
      <c r="J139" s="4"/>
      <c r="K139" s="4"/>
    </row>
    <row r="140" spans="4:11" x14ac:dyDescent="0.2">
      <c r="D140" s="4"/>
      <c r="E140" s="4"/>
      <c r="F140" s="4"/>
      <c r="G140" s="4"/>
      <c r="H140" s="4"/>
      <c r="I140" s="4"/>
      <c r="J140" s="4"/>
      <c r="K140" s="4"/>
    </row>
    <row r="141" spans="4:11" x14ac:dyDescent="0.2">
      <c r="D141" s="4"/>
      <c r="E141" s="4"/>
      <c r="F141" s="4"/>
      <c r="G141" s="4"/>
      <c r="H141" s="4"/>
      <c r="I141" s="4"/>
      <c r="J141" s="4"/>
      <c r="K141" s="4"/>
    </row>
    <row r="142" spans="4:11" x14ac:dyDescent="0.2">
      <c r="D142" s="4"/>
      <c r="E142" s="4"/>
      <c r="F142" s="4"/>
      <c r="G142" s="4"/>
      <c r="H142" s="4"/>
      <c r="I142" s="4"/>
      <c r="J142" s="4"/>
      <c r="K142" s="4"/>
    </row>
    <row r="143" spans="4:11" x14ac:dyDescent="0.2">
      <c r="D143" s="4"/>
      <c r="E143" s="4"/>
      <c r="F143" s="4"/>
      <c r="G143" s="4"/>
      <c r="H143" s="4"/>
      <c r="I143" s="4"/>
      <c r="J143" s="4"/>
      <c r="K143" s="4"/>
    </row>
    <row r="144" spans="4:11" x14ac:dyDescent="0.2">
      <c r="D144" s="4"/>
      <c r="E144" s="4"/>
      <c r="F144" s="4"/>
      <c r="G144" s="4"/>
      <c r="H144" s="4"/>
      <c r="I144" s="4"/>
      <c r="J144" s="4"/>
      <c r="K144" s="4"/>
    </row>
    <row r="145" spans="4:11" x14ac:dyDescent="0.2">
      <c r="D145" s="4"/>
      <c r="E145" s="4"/>
      <c r="F145" s="4"/>
      <c r="G145" s="4"/>
      <c r="H145" s="4"/>
      <c r="I145" s="4"/>
      <c r="J145" s="4"/>
      <c r="K145" s="4"/>
    </row>
    <row r="146" spans="4:11" x14ac:dyDescent="0.2">
      <c r="D146" s="4"/>
      <c r="E146" s="4"/>
      <c r="F146" s="4"/>
      <c r="G146" s="4"/>
      <c r="H146" s="4"/>
      <c r="I146" s="4"/>
      <c r="J146" s="4"/>
      <c r="K146" s="4"/>
    </row>
    <row r="147" spans="4:11" x14ac:dyDescent="0.2">
      <c r="D147" s="4"/>
      <c r="E147" s="4"/>
      <c r="F147" s="4"/>
      <c r="G147" s="4"/>
      <c r="H147" s="4"/>
      <c r="I147" s="4"/>
      <c r="J147" s="4"/>
      <c r="K147" s="4"/>
    </row>
    <row r="148" spans="4:11" x14ac:dyDescent="0.2">
      <c r="D148" s="4"/>
      <c r="E148" s="4"/>
      <c r="F148" s="4"/>
      <c r="G148" s="4"/>
      <c r="H148" s="4"/>
      <c r="I148" s="4"/>
      <c r="J148" s="4"/>
      <c r="K148" s="4"/>
    </row>
    <row r="149" spans="4:11" x14ac:dyDescent="0.2">
      <c r="D149" s="4"/>
      <c r="E149" s="4"/>
      <c r="F149" s="4"/>
      <c r="G149" s="4"/>
      <c r="H149" s="4"/>
      <c r="I149" s="4"/>
      <c r="J149" s="4"/>
      <c r="K149" s="4"/>
    </row>
    <row r="150" spans="4:11" x14ac:dyDescent="0.2">
      <c r="D150" s="4"/>
      <c r="E150" s="4"/>
      <c r="F150" s="4"/>
      <c r="G150" s="4"/>
      <c r="H150" s="4"/>
      <c r="I150" s="4"/>
      <c r="J150" s="4"/>
      <c r="K150" s="4"/>
    </row>
    <row r="151" spans="4:11" x14ac:dyDescent="0.2">
      <c r="D151" s="4"/>
      <c r="E151" s="4"/>
      <c r="F151" s="4"/>
      <c r="G151" s="4"/>
      <c r="H151" s="4"/>
      <c r="I151" s="4"/>
      <c r="J151" s="4"/>
      <c r="K151" s="4"/>
    </row>
    <row r="152" spans="4:11" x14ac:dyDescent="0.2">
      <c r="D152" s="4"/>
      <c r="E152" s="4"/>
      <c r="F152" s="4"/>
      <c r="G152" s="4"/>
      <c r="H152" s="4"/>
      <c r="I152" s="4"/>
      <c r="J152" s="4"/>
      <c r="K152" s="4"/>
    </row>
    <row r="153" spans="4:11" x14ac:dyDescent="0.2">
      <c r="D153" s="4"/>
      <c r="E153" s="4"/>
      <c r="F153" s="4"/>
      <c r="G153" s="4"/>
      <c r="H153" s="4"/>
      <c r="I153" s="4"/>
      <c r="J153" s="4"/>
      <c r="K153" s="4"/>
    </row>
    <row r="154" spans="4:11" x14ac:dyDescent="0.2">
      <c r="D154" s="4"/>
      <c r="E154" s="4"/>
      <c r="F154" s="4"/>
      <c r="G154" s="4"/>
      <c r="H154" s="4"/>
      <c r="I154" s="4"/>
      <c r="J154" s="4"/>
      <c r="K154" s="4"/>
    </row>
    <row r="155" spans="4:11" x14ac:dyDescent="0.2">
      <c r="D155" s="4"/>
      <c r="E155" s="4"/>
      <c r="F155" s="4"/>
      <c r="G155" s="4"/>
      <c r="H155" s="4"/>
      <c r="I155" s="4"/>
      <c r="J155" s="4"/>
      <c r="K155" s="4"/>
    </row>
    <row r="156" spans="4:11" x14ac:dyDescent="0.2">
      <c r="D156" s="4"/>
      <c r="E156" s="4"/>
      <c r="F156" s="4"/>
      <c r="G156" s="4"/>
      <c r="H156" s="4"/>
      <c r="I156" s="4"/>
      <c r="J156" s="4"/>
      <c r="K156" s="4"/>
    </row>
    <row r="157" spans="4:11" x14ac:dyDescent="0.2">
      <c r="D157" s="4"/>
      <c r="E157" s="4"/>
      <c r="F157" s="4"/>
      <c r="G157" s="4"/>
      <c r="H157" s="4"/>
      <c r="I157" s="4"/>
      <c r="J157" s="4"/>
      <c r="K157" s="4"/>
    </row>
    <row r="158" spans="4:11" x14ac:dyDescent="0.2">
      <c r="D158" s="4"/>
      <c r="E158" s="4"/>
      <c r="F158" s="4"/>
      <c r="G158" s="4"/>
      <c r="H158" s="4"/>
      <c r="I158" s="4"/>
      <c r="J158" s="4"/>
      <c r="K158" s="4"/>
    </row>
    <row r="159" spans="4:11" x14ac:dyDescent="0.2">
      <c r="D159" s="4"/>
      <c r="E159" s="4"/>
      <c r="F159" s="4"/>
      <c r="G159" s="4"/>
      <c r="H159" s="4"/>
      <c r="I159" s="4"/>
      <c r="J159" s="4"/>
      <c r="K159" s="4"/>
    </row>
    <row r="160" spans="4:11" x14ac:dyDescent="0.2">
      <c r="D160" s="4"/>
      <c r="E160" s="4"/>
      <c r="F160" s="4"/>
      <c r="G160" s="4"/>
      <c r="H160" s="4"/>
      <c r="I160" s="4"/>
      <c r="J160" s="4"/>
      <c r="K160" s="4"/>
    </row>
    <row r="161" spans="4:11" x14ac:dyDescent="0.2">
      <c r="D161" s="4"/>
      <c r="E161" s="4"/>
      <c r="F161" s="4"/>
      <c r="G161" s="4"/>
      <c r="H161" s="4"/>
      <c r="I161" s="4"/>
      <c r="J161" s="4"/>
      <c r="K161" s="4"/>
    </row>
    <row r="162" spans="4:11" x14ac:dyDescent="0.2">
      <c r="D162" s="4"/>
      <c r="E162" s="4"/>
      <c r="F162" s="4"/>
      <c r="G162" s="4"/>
      <c r="H162" s="4"/>
      <c r="I162" s="4"/>
      <c r="J162" s="4"/>
      <c r="K162" s="4"/>
    </row>
    <row r="163" spans="4:11" x14ac:dyDescent="0.2">
      <c r="D163" s="4"/>
      <c r="E163" s="4"/>
      <c r="F163" s="4"/>
      <c r="G163" s="4"/>
      <c r="H163" s="4"/>
      <c r="I163" s="4"/>
      <c r="J163" s="4"/>
      <c r="K163" s="4"/>
    </row>
    <row r="164" spans="4:11" x14ac:dyDescent="0.2">
      <c r="D164" s="4"/>
      <c r="E164" s="4"/>
      <c r="F164" s="4"/>
      <c r="G164" s="4"/>
      <c r="H164" s="4"/>
      <c r="I164" s="4"/>
      <c r="J164" s="4"/>
      <c r="K164" s="4"/>
    </row>
    <row r="165" spans="4:11" x14ac:dyDescent="0.2">
      <c r="D165" s="4"/>
      <c r="E165" s="4"/>
      <c r="F165" s="4"/>
      <c r="G165" s="4"/>
      <c r="H165" s="4"/>
      <c r="I165" s="4"/>
      <c r="J165" s="4"/>
      <c r="K165" s="4"/>
    </row>
    <row r="166" spans="4:11" x14ac:dyDescent="0.2">
      <c r="D166" s="4"/>
      <c r="E166" s="4"/>
      <c r="F166" s="4"/>
      <c r="G166" s="4"/>
      <c r="H166" s="4"/>
      <c r="I166" s="4"/>
      <c r="J166" s="4"/>
      <c r="K166" s="4"/>
    </row>
    <row r="167" spans="4:11" x14ac:dyDescent="0.2">
      <c r="D167" s="4"/>
      <c r="E167" s="4"/>
      <c r="F167" s="4"/>
      <c r="G167" s="4"/>
      <c r="H167" s="4"/>
      <c r="I167" s="4"/>
      <c r="J167" s="4"/>
      <c r="K167" s="4"/>
    </row>
    <row r="168" spans="4:11" x14ac:dyDescent="0.2">
      <c r="D168" s="4"/>
      <c r="E168" s="4"/>
      <c r="F168" s="4"/>
      <c r="G168" s="4"/>
      <c r="H168" s="4"/>
      <c r="I168" s="4"/>
      <c r="J168" s="4"/>
      <c r="K168" s="4"/>
    </row>
    <row r="169" spans="4:11" x14ac:dyDescent="0.2">
      <c r="D169" s="4"/>
      <c r="E169" s="4"/>
      <c r="F169" s="4"/>
      <c r="G169" s="4"/>
      <c r="H169" s="4"/>
      <c r="I169" s="4"/>
      <c r="J169" s="4"/>
      <c r="K169" s="4"/>
    </row>
    <row r="170" spans="4:11" x14ac:dyDescent="0.2">
      <c r="D170" s="4"/>
      <c r="E170" s="4"/>
      <c r="F170" s="4"/>
      <c r="G170" s="4"/>
      <c r="H170" s="4"/>
      <c r="I170" s="4"/>
      <c r="J170" s="4"/>
      <c r="K170" s="4"/>
    </row>
    <row r="171" spans="4:11" x14ac:dyDescent="0.2">
      <c r="D171" s="4"/>
      <c r="E171" s="4"/>
      <c r="F171" s="4"/>
      <c r="G171" s="4"/>
      <c r="H171" s="4"/>
      <c r="I171" s="4"/>
      <c r="J171" s="4"/>
      <c r="K171" s="4"/>
    </row>
    <row r="172" spans="4:11" x14ac:dyDescent="0.2">
      <c r="D172" s="4"/>
      <c r="E172" s="4"/>
      <c r="F172" s="4"/>
      <c r="G172" s="4"/>
      <c r="H172" s="4"/>
      <c r="I172" s="4"/>
      <c r="J172" s="4"/>
      <c r="K172" s="4"/>
    </row>
    <row r="173" spans="4:11" x14ac:dyDescent="0.2">
      <c r="D173" s="4"/>
      <c r="E173" s="4"/>
      <c r="F173" s="4"/>
      <c r="G173" s="4"/>
      <c r="H173" s="4"/>
      <c r="I173" s="4"/>
      <c r="J173" s="4"/>
      <c r="K173" s="4"/>
    </row>
    <row r="174" spans="4:11" x14ac:dyDescent="0.2">
      <c r="D174" s="4"/>
      <c r="E174" s="4"/>
      <c r="F174" s="4"/>
      <c r="G174" s="4"/>
      <c r="H174" s="4"/>
      <c r="I174" s="4"/>
      <c r="J174" s="4"/>
      <c r="K174" s="4"/>
    </row>
    <row r="175" spans="4:11" x14ac:dyDescent="0.2">
      <c r="D175" s="4"/>
      <c r="E175" s="4"/>
      <c r="F175" s="4"/>
      <c r="G175" s="4"/>
      <c r="H175" s="4"/>
      <c r="I175" s="4"/>
      <c r="J175" s="4"/>
      <c r="K175" s="4"/>
    </row>
    <row r="176" spans="4:11" x14ac:dyDescent="0.2">
      <c r="D176" s="4"/>
      <c r="E176" s="4"/>
      <c r="F176" s="4"/>
      <c r="G176" s="4"/>
      <c r="H176" s="4"/>
      <c r="I176" s="4"/>
      <c r="J176" s="4"/>
      <c r="K176" s="4"/>
    </row>
    <row r="177" spans="4:11" x14ac:dyDescent="0.2">
      <c r="D177" s="4"/>
      <c r="E177" s="4"/>
      <c r="F177" s="4"/>
      <c r="G177" s="4"/>
      <c r="H177" s="4"/>
      <c r="I177" s="4"/>
      <c r="J177" s="4"/>
      <c r="K177" s="4"/>
    </row>
    <row r="178" spans="4:11" x14ac:dyDescent="0.2">
      <c r="D178" s="4"/>
      <c r="E178" s="4"/>
      <c r="F178" s="4"/>
      <c r="G178" s="4"/>
      <c r="H178" s="4"/>
      <c r="I178" s="4"/>
      <c r="J178" s="4"/>
      <c r="K178" s="4"/>
    </row>
    <row r="179" spans="4:11" x14ac:dyDescent="0.2">
      <c r="D179" s="4"/>
      <c r="E179" s="4"/>
      <c r="F179" s="4"/>
      <c r="G179" s="4"/>
      <c r="H179" s="4"/>
      <c r="I179" s="4"/>
      <c r="J179" s="4"/>
      <c r="K179" s="4"/>
    </row>
    <row r="180" spans="4:11" x14ac:dyDescent="0.2">
      <c r="D180" s="4"/>
      <c r="E180" s="4"/>
      <c r="F180" s="4"/>
      <c r="G180" s="4"/>
      <c r="H180" s="4"/>
      <c r="I180" s="4"/>
      <c r="J180" s="4"/>
      <c r="K180" s="4"/>
    </row>
    <row r="181" spans="4:11" x14ac:dyDescent="0.2">
      <c r="D181" s="4"/>
      <c r="E181" s="4"/>
      <c r="F181" s="4"/>
      <c r="G181" s="4"/>
      <c r="H181" s="4"/>
      <c r="I181" s="4"/>
      <c r="J181" s="4"/>
      <c r="K181" s="4"/>
    </row>
    <row r="182" spans="4:11" x14ac:dyDescent="0.2">
      <c r="D182" s="4"/>
      <c r="E182" s="4"/>
      <c r="F182" s="4"/>
      <c r="G182" s="4"/>
      <c r="H182" s="4"/>
      <c r="I182" s="4"/>
      <c r="J182" s="4"/>
      <c r="K182" s="4"/>
    </row>
    <row r="183" spans="4:11" x14ac:dyDescent="0.2">
      <c r="D183" s="4"/>
      <c r="E183" s="4"/>
      <c r="F183" s="4"/>
      <c r="G183" s="4"/>
      <c r="H183" s="4"/>
      <c r="I183" s="4"/>
      <c r="J183" s="4"/>
      <c r="K183" s="4"/>
    </row>
    <row r="184" spans="4:11" x14ac:dyDescent="0.2">
      <c r="D184" s="4"/>
      <c r="E184" s="4"/>
      <c r="F184" s="4"/>
      <c r="G184" s="4"/>
      <c r="H184" s="4"/>
      <c r="I184" s="4"/>
      <c r="J184" s="4"/>
      <c r="K184" s="4"/>
    </row>
    <row r="185" spans="4:11" x14ac:dyDescent="0.2">
      <c r="D185" s="4"/>
      <c r="E185" s="4"/>
      <c r="F185" s="4"/>
      <c r="G185" s="4"/>
      <c r="H185" s="4"/>
      <c r="I185" s="4"/>
      <c r="J185" s="4"/>
      <c r="K185" s="4"/>
    </row>
    <row r="186" spans="4:11" x14ac:dyDescent="0.2">
      <c r="D186" s="4"/>
      <c r="E186" s="4"/>
      <c r="F186" s="4"/>
      <c r="G186" s="4"/>
      <c r="H186" s="4"/>
      <c r="I186" s="4"/>
      <c r="J186" s="4"/>
      <c r="K186" s="4"/>
    </row>
    <row r="187" spans="4:11" x14ac:dyDescent="0.2">
      <c r="D187" s="4"/>
      <c r="E187" s="4"/>
      <c r="F187" s="4"/>
      <c r="G187" s="4"/>
      <c r="H187" s="4"/>
      <c r="I187" s="4"/>
      <c r="J187" s="4"/>
      <c r="K187" s="4"/>
    </row>
    <row r="188" spans="4:11" x14ac:dyDescent="0.2">
      <c r="D188" s="4"/>
      <c r="E188" s="4"/>
      <c r="F188" s="4"/>
      <c r="G188" s="4"/>
      <c r="H188" s="4"/>
      <c r="I188" s="4"/>
      <c r="J188" s="4"/>
      <c r="K188" s="4"/>
    </row>
    <row r="189" spans="4:11" x14ac:dyDescent="0.2">
      <c r="D189" s="4"/>
      <c r="E189" s="4"/>
      <c r="F189" s="4"/>
      <c r="G189" s="4"/>
      <c r="H189" s="4"/>
      <c r="I189" s="4"/>
      <c r="J189" s="4"/>
      <c r="K189" s="4"/>
    </row>
    <row r="190" spans="4:11" x14ac:dyDescent="0.2">
      <c r="D190" s="4"/>
      <c r="E190" s="4"/>
      <c r="F190" s="4"/>
      <c r="G190" s="4"/>
      <c r="H190" s="4"/>
      <c r="I190" s="4"/>
      <c r="J190" s="4"/>
      <c r="K190" s="4"/>
    </row>
    <row r="191" spans="4:11" x14ac:dyDescent="0.2">
      <c r="D191" s="4"/>
      <c r="E191" s="4"/>
      <c r="F191" s="4"/>
      <c r="G191" s="4"/>
      <c r="H191" s="4"/>
      <c r="I191" s="4"/>
      <c r="J191" s="4"/>
      <c r="K191" s="4"/>
    </row>
    <row r="192" spans="4:11" x14ac:dyDescent="0.2">
      <c r="D192" s="4"/>
      <c r="E192" s="4"/>
      <c r="F192" s="4"/>
      <c r="G192" s="4"/>
      <c r="H192" s="4"/>
      <c r="I192" s="4"/>
      <c r="J192" s="4"/>
      <c r="K192" s="4"/>
    </row>
    <row r="193" spans="4:11" x14ac:dyDescent="0.2">
      <c r="D193" s="4"/>
      <c r="E193" s="4"/>
      <c r="F193" s="4"/>
      <c r="G193" s="4"/>
      <c r="H193" s="4"/>
      <c r="I193" s="4"/>
      <c r="J193" s="4"/>
      <c r="K193" s="4"/>
    </row>
    <row r="194" spans="4:11" x14ac:dyDescent="0.2">
      <c r="D194" s="4"/>
      <c r="E194" s="4"/>
      <c r="F194" s="4"/>
      <c r="G194" s="4"/>
      <c r="H194" s="4"/>
      <c r="I194" s="4"/>
      <c r="J194" s="4"/>
      <c r="K194" s="4"/>
    </row>
    <row r="195" spans="4:11" x14ac:dyDescent="0.2">
      <c r="D195" s="4"/>
      <c r="E195" s="4"/>
      <c r="F195" s="4"/>
      <c r="G195" s="4"/>
      <c r="H195" s="4"/>
      <c r="I195" s="4"/>
      <c r="J195" s="4"/>
      <c r="K195" s="4"/>
    </row>
    <row r="196" spans="4:11" x14ac:dyDescent="0.2">
      <c r="D196" s="4"/>
      <c r="E196" s="4"/>
      <c r="F196" s="4"/>
      <c r="G196" s="4"/>
      <c r="H196" s="4"/>
      <c r="I196" s="4"/>
      <c r="J196" s="4"/>
      <c r="K196" s="4"/>
    </row>
    <row r="197" spans="4:11" x14ac:dyDescent="0.2">
      <c r="D197" s="4"/>
      <c r="E197" s="4"/>
      <c r="F197" s="4"/>
      <c r="G197" s="4"/>
      <c r="H197" s="4"/>
      <c r="I197" s="4"/>
      <c r="J197" s="4"/>
      <c r="K197" s="4"/>
    </row>
    <row r="198" spans="4:11" x14ac:dyDescent="0.2">
      <c r="D198" s="4"/>
      <c r="E198" s="4"/>
      <c r="F198" s="4"/>
      <c r="G198" s="4"/>
      <c r="H198" s="4"/>
      <c r="I198" s="4"/>
      <c r="J198" s="4"/>
      <c r="K198" s="4"/>
    </row>
    <row r="199" spans="4:11" x14ac:dyDescent="0.2">
      <c r="D199" s="4"/>
      <c r="E199" s="4"/>
      <c r="F199" s="4"/>
      <c r="G199" s="4"/>
      <c r="H199" s="4"/>
      <c r="I199" s="4"/>
      <c r="J199" s="4"/>
      <c r="K199" s="4"/>
    </row>
    <row r="200" spans="4:11" x14ac:dyDescent="0.2">
      <c r="D200" s="4"/>
      <c r="E200" s="4"/>
      <c r="F200" s="4"/>
      <c r="G200" s="4"/>
      <c r="H200" s="4"/>
      <c r="I200" s="4"/>
      <c r="J200" s="4"/>
      <c r="K200" s="4"/>
    </row>
    <row r="201" spans="4:11" x14ac:dyDescent="0.2">
      <c r="D201" s="4"/>
      <c r="E201" s="4"/>
      <c r="F201" s="4"/>
      <c r="G201" s="4"/>
      <c r="H201" s="4"/>
      <c r="I201" s="4"/>
      <c r="J201" s="4"/>
      <c r="K201" s="4"/>
    </row>
    <row r="202" spans="4:11" x14ac:dyDescent="0.2">
      <c r="D202" s="4"/>
      <c r="E202" s="4"/>
      <c r="F202" s="4"/>
      <c r="G202" s="4"/>
      <c r="H202" s="4"/>
      <c r="I202" s="4"/>
      <c r="J202" s="4"/>
      <c r="K202" s="4"/>
    </row>
    <row r="203" spans="4:11" x14ac:dyDescent="0.2">
      <c r="D203" s="4"/>
      <c r="E203" s="4"/>
      <c r="F203" s="4"/>
      <c r="G203" s="4"/>
      <c r="H203" s="4"/>
      <c r="I203" s="4"/>
      <c r="J203" s="4"/>
      <c r="K203" s="4"/>
    </row>
    <row r="204" spans="4:11" x14ac:dyDescent="0.2">
      <c r="D204" s="4"/>
      <c r="E204" s="4"/>
      <c r="F204" s="4"/>
      <c r="G204" s="4"/>
      <c r="H204" s="4"/>
      <c r="I204" s="4"/>
      <c r="J204" s="4"/>
      <c r="K204" s="4"/>
    </row>
    <row r="205" spans="4:11" x14ac:dyDescent="0.2">
      <c r="D205" s="4"/>
      <c r="E205" s="4"/>
      <c r="F205" s="4"/>
      <c r="G205" s="4"/>
      <c r="H205" s="4"/>
      <c r="I205" s="4"/>
      <c r="J205" s="4"/>
      <c r="K205" s="4"/>
    </row>
    <row r="206" spans="4:11" x14ac:dyDescent="0.2">
      <c r="D206" s="4"/>
      <c r="E206" s="4"/>
      <c r="F206" s="4"/>
      <c r="G206" s="4"/>
      <c r="H206" s="4"/>
      <c r="I206" s="4"/>
      <c r="J206" s="4"/>
      <c r="K206" s="4"/>
    </row>
    <row r="207" spans="4:11" x14ac:dyDescent="0.2">
      <c r="D207" s="4"/>
      <c r="E207" s="4"/>
      <c r="F207" s="4"/>
      <c r="G207" s="4"/>
      <c r="H207" s="4"/>
      <c r="I207" s="4"/>
      <c r="J207" s="4"/>
      <c r="K207" s="4"/>
    </row>
    <row r="208" spans="4:11" x14ac:dyDescent="0.2">
      <c r="D208" s="4"/>
      <c r="E208" s="4"/>
      <c r="F208" s="4"/>
      <c r="G208" s="4"/>
      <c r="H208" s="4"/>
      <c r="I208" s="4"/>
      <c r="J208" s="4"/>
      <c r="K208" s="4"/>
    </row>
    <row r="209" spans="4:11" x14ac:dyDescent="0.2">
      <c r="D209" s="4"/>
      <c r="E209" s="4"/>
      <c r="F209" s="4"/>
      <c r="G209" s="4"/>
      <c r="H209" s="4"/>
      <c r="I209" s="4"/>
      <c r="J209" s="4"/>
      <c r="K209" s="4"/>
    </row>
    <row r="210" spans="4:11" x14ac:dyDescent="0.2">
      <c r="D210" s="4"/>
      <c r="E210" s="4"/>
      <c r="F210" s="4"/>
      <c r="G210" s="4"/>
      <c r="H210" s="4"/>
      <c r="I210" s="4"/>
      <c r="J210" s="4"/>
      <c r="K210" s="4"/>
    </row>
    <row r="211" spans="4:11" x14ac:dyDescent="0.2">
      <c r="D211" s="4"/>
      <c r="E211" s="4"/>
      <c r="F211" s="4"/>
      <c r="G211" s="4"/>
      <c r="H211" s="4"/>
      <c r="I211" s="4"/>
      <c r="J211" s="4"/>
      <c r="K211" s="4"/>
    </row>
    <row r="212" spans="4:11" x14ac:dyDescent="0.2">
      <c r="D212" s="4"/>
      <c r="E212" s="4"/>
      <c r="F212" s="4"/>
      <c r="G212" s="4"/>
      <c r="H212" s="4"/>
      <c r="I212" s="4"/>
      <c r="J212" s="4"/>
      <c r="K212" s="4"/>
    </row>
    <row r="213" spans="4:11" x14ac:dyDescent="0.2">
      <c r="D213" s="4"/>
      <c r="E213" s="4"/>
      <c r="F213" s="4"/>
      <c r="G213" s="4"/>
      <c r="H213" s="4"/>
      <c r="I213" s="4"/>
      <c r="J213" s="4"/>
      <c r="K213" s="4"/>
    </row>
    <row r="214" spans="4:11" x14ac:dyDescent="0.2">
      <c r="D214" s="4"/>
      <c r="E214" s="4"/>
      <c r="F214" s="4"/>
      <c r="G214" s="4"/>
      <c r="H214" s="4"/>
      <c r="I214" s="4"/>
      <c r="J214" s="4"/>
      <c r="K214" s="4"/>
    </row>
    <row r="215" spans="4:11" x14ac:dyDescent="0.2">
      <c r="D215" s="4"/>
      <c r="E215" s="4"/>
      <c r="F215" s="4"/>
      <c r="G215" s="4"/>
      <c r="H215" s="4"/>
      <c r="I215" s="4"/>
      <c r="J215" s="4"/>
      <c r="K215" s="4"/>
    </row>
    <row r="216" spans="4:11" x14ac:dyDescent="0.2">
      <c r="D216" s="4"/>
      <c r="E216" s="4"/>
      <c r="F216" s="4"/>
      <c r="G216" s="4"/>
      <c r="H216" s="4"/>
      <c r="I216" s="4"/>
      <c r="J216" s="4"/>
      <c r="K216" s="4"/>
    </row>
    <row r="217" spans="4:11" x14ac:dyDescent="0.2">
      <c r="D217" s="4"/>
      <c r="E217" s="4"/>
      <c r="F217" s="4"/>
      <c r="G217" s="4"/>
      <c r="H217" s="4"/>
      <c r="I217" s="4"/>
      <c r="J217" s="4"/>
      <c r="K217" s="4"/>
    </row>
    <row r="218" spans="4:11" x14ac:dyDescent="0.2">
      <c r="D218" s="4"/>
      <c r="E218" s="4"/>
      <c r="F218" s="4"/>
      <c r="G218" s="4"/>
      <c r="H218" s="4"/>
      <c r="I218" s="4"/>
      <c r="J218" s="4"/>
      <c r="K218" s="4"/>
    </row>
    <row r="219" spans="4:11" x14ac:dyDescent="0.2">
      <c r="D219" s="4"/>
      <c r="E219" s="4"/>
      <c r="F219" s="4"/>
      <c r="G219" s="4"/>
      <c r="H219" s="4"/>
      <c r="I219" s="4"/>
      <c r="J219" s="4"/>
      <c r="K219" s="4"/>
    </row>
    <row r="220" spans="4:11" x14ac:dyDescent="0.2">
      <c r="D220" s="4"/>
      <c r="E220" s="4"/>
      <c r="F220" s="4"/>
      <c r="G220" s="4"/>
      <c r="H220" s="4"/>
      <c r="I220" s="4"/>
      <c r="J220" s="4"/>
      <c r="K220" s="4"/>
    </row>
    <row r="221" spans="4:11" x14ac:dyDescent="0.2">
      <c r="D221" s="4"/>
      <c r="E221" s="4"/>
      <c r="F221" s="4"/>
      <c r="G221" s="4"/>
      <c r="H221" s="4"/>
      <c r="I221" s="4"/>
      <c r="J221" s="4"/>
      <c r="K221" s="4"/>
    </row>
    <row r="222" spans="4:11" x14ac:dyDescent="0.2">
      <c r="D222" s="4"/>
      <c r="E222" s="4"/>
      <c r="F222" s="4"/>
      <c r="G222" s="4"/>
      <c r="H222" s="4"/>
      <c r="I222" s="4"/>
      <c r="J222" s="4"/>
      <c r="K222" s="4"/>
    </row>
    <row r="223" spans="4:11" x14ac:dyDescent="0.2">
      <c r="D223" s="4"/>
      <c r="E223" s="4"/>
      <c r="F223" s="4"/>
      <c r="G223" s="4"/>
      <c r="H223" s="4"/>
      <c r="I223" s="4"/>
      <c r="J223" s="4"/>
      <c r="K223" s="4"/>
    </row>
    <row r="224" spans="4:11" x14ac:dyDescent="0.2">
      <c r="D224" s="4"/>
      <c r="E224" s="4"/>
      <c r="F224" s="4"/>
      <c r="G224" s="4"/>
      <c r="H224" s="4"/>
      <c r="I224" s="4"/>
      <c r="J224" s="4"/>
      <c r="K224" s="4"/>
    </row>
    <row r="225" spans="4:11" x14ac:dyDescent="0.2">
      <c r="D225" s="4"/>
      <c r="E225" s="4"/>
      <c r="F225" s="4"/>
      <c r="G225" s="4"/>
      <c r="H225" s="4"/>
      <c r="I225" s="4"/>
      <c r="J225" s="4"/>
      <c r="K225" s="4"/>
    </row>
    <row r="226" spans="4:11" x14ac:dyDescent="0.2">
      <c r="D226" s="4"/>
      <c r="E226" s="4"/>
      <c r="F226" s="4"/>
      <c r="G226" s="4"/>
      <c r="H226" s="4"/>
      <c r="I226" s="4"/>
      <c r="J226" s="4"/>
      <c r="K226" s="4"/>
    </row>
    <row r="227" spans="4:11" x14ac:dyDescent="0.2">
      <c r="D227" s="4"/>
      <c r="E227" s="4"/>
      <c r="F227" s="4"/>
      <c r="G227" s="4"/>
      <c r="H227" s="4"/>
      <c r="I227" s="4"/>
      <c r="J227" s="4"/>
      <c r="K227" s="4"/>
    </row>
    <row r="228" spans="4:11" x14ac:dyDescent="0.2">
      <c r="D228" s="4"/>
      <c r="E228" s="4"/>
      <c r="F228" s="4"/>
      <c r="G228" s="4"/>
      <c r="H228" s="4"/>
      <c r="I228" s="4"/>
      <c r="J228" s="4"/>
      <c r="K228" s="4"/>
    </row>
    <row r="229" spans="4:11" x14ac:dyDescent="0.2">
      <c r="D229" s="4"/>
      <c r="E229" s="4"/>
      <c r="F229" s="4"/>
      <c r="G229" s="4"/>
      <c r="H229" s="4"/>
      <c r="I229" s="4"/>
      <c r="J229" s="4"/>
      <c r="K229" s="4"/>
    </row>
    <row r="230" spans="4:11" x14ac:dyDescent="0.2">
      <c r="D230" s="4"/>
      <c r="E230" s="4"/>
      <c r="F230" s="4"/>
      <c r="G230" s="4"/>
      <c r="H230" s="4"/>
      <c r="I230" s="4"/>
      <c r="J230" s="4"/>
      <c r="K230" s="4"/>
    </row>
    <row r="231" spans="4:11" x14ac:dyDescent="0.2">
      <c r="D231" s="4"/>
      <c r="E231" s="4"/>
      <c r="F231" s="4"/>
      <c r="G231" s="4"/>
      <c r="H231" s="4"/>
      <c r="I231" s="4"/>
      <c r="J231" s="4"/>
      <c r="K231" s="4"/>
    </row>
    <row r="232" spans="4:11" x14ac:dyDescent="0.2">
      <c r="D232" s="4"/>
      <c r="E232" s="4"/>
      <c r="F232" s="4"/>
      <c r="G232" s="4"/>
      <c r="H232" s="4"/>
      <c r="I232" s="4"/>
      <c r="J232" s="4"/>
      <c r="K232" s="4"/>
    </row>
    <row r="233" spans="4:11" x14ac:dyDescent="0.2">
      <c r="D233" s="4"/>
      <c r="E233" s="4"/>
      <c r="F233" s="4"/>
      <c r="G233" s="4"/>
      <c r="H233" s="4"/>
      <c r="I233" s="4"/>
      <c r="J233" s="4"/>
      <c r="K233" s="4"/>
    </row>
    <row r="234" spans="4:11" x14ac:dyDescent="0.2">
      <c r="D234" s="4"/>
      <c r="E234" s="4"/>
      <c r="F234" s="4"/>
      <c r="G234" s="4"/>
      <c r="H234" s="4"/>
      <c r="I234" s="4"/>
      <c r="J234" s="4"/>
      <c r="K234" s="4"/>
    </row>
    <row r="235" spans="4:11" x14ac:dyDescent="0.2">
      <c r="D235" s="4"/>
      <c r="E235" s="4"/>
      <c r="F235" s="4"/>
      <c r="G235" s="4"/>
      <c r="H235" s="4"/>
      <c r="I235" s="4"/>
      <c r="J235" s="4"/>
      <c r="K235" s="4"/>
    </row>
    <row r="236" spans="4:11" x14ac:dyDescent="0.2">
      <c r="D236" s="4"/>
      <c r="E236" s="4"/>
      <c r="F236" s="4"/>
      <c r="G236" s="4"/>
      <c r="H236" s="4"/>
      <c r="I236" s="4"/>
      <c r="J236" s="4"/>
      <c r="K236" s="4"/>
    </row>
    <row r="237" spans="4:11" x14ac:dyDescent="0.2">
      <c r="D237" s="4"/>
      <c r="E237" s="4"/>
      <c r="F237" s="4"/>
      <c r="G237" s="4"/>
      <c r="H237" s="4"/>
      <c r="I237" s="4"/>
      <c r="J237" s="4"/>
      <c r="K237" s="4"/>
    </row>
    <row r="238" spans="4:11" x14ac:dyDescent="0.2">
      <c r="D238" s="4"/>
      <c r="E238" s="4"/>
      <c r="F238" s="4"/>
      <c r="G238" s="4"/>
      <c r="H238" s="4"/>
      <c r="I238" s="4"/>
      <c r="J238" s="4"/>
      <c r="K238" s="4"/>
    </row>
    <row r="239" spans="4:11" x14ac:dyDescent="0.2">
      <c r="D239" s="4"/>
      <c r="E239" s="4"/>
      <c r="F239" s="4"/>
      <c r="G239" s="4"/>
      <c r="H239" s="4"/>
      <c r="I239" s="4"/>
      <c r="J239" s="4"/>
      <c r="K239" s="4"/>
    </row>
    <row r="240" spans="4:11" x14ac:dyDescent="0.2">
      <c r="D240" s="4"/>
      <c r="E240" s="4"/>
      <c r="F240" s="4"/>
      <c r="G240" s="4"/>
      <c r="H240" s="4"/>
      <c r="I240" s="4"/>
      <c r="J240" s="4"/>
      <c r="K240" s="4"/>
    </row>
    <row r="241" spans="4:11" x14ac:dyDescent="0.2">
      <c r="D241" s="4"/>
      <c r="E241" s="4"/>
      <c r="F241" s="4"/>
      <c r="G241" s="4"/>
      <c r="H241" s="4"/>
      <c r="I241" s="4"/>
      <c r="J241" s="4"/>
      <c r="K241" s="4"/>
    </row>
    <row r="242" spans="4:11" x14ac:dyDescent="0.2">
      <c r="D242" s="4"/>
      <c r="E242" s="4"/>
      <c r="F242" s="4"/>
      <c r="G242" s="4"/>
      <c r="H242" s="4"/>
      <c r="I242" s="4"/>
      <c r="J242" s="4"/>
      <c r="K242" s="4"/>
    </row>
    <row r="243" spans="4:11" x14ac:dyDescent="0.2">
      <c r="D243" s="4"/>
      <c r="E243" s="4"/>
      <c r="F243" s="4"/>
      <c r="G243" s="4"/>
      <c r="H243" s="4"/>
      <c r="I243" s="4"/>
      <c r="J243" s="4"/>
      <c r="K243" s="4"/>
    </row>
    <row r="244" spans="4:11" x14ac:dyDescent="0.2">
      <c r="D244" s="4"/>
      <c r="E244" s="4"/>
      <c r="F244" s="4"/>
      <c r="G244" s="4"/>
      <c r="H244" s="4"/>
      <c r="I244" s="4"/>
      <c r="J244" s="4"/>
      <c r="K244" s="4"/>
    </row>
    <row r="245" spans="4:11" x14ac:dyDescent="0.2">
      <c r="D245" s="4"/>
      <c r="E245" s="4"/>
      <c r="F245" s="4"/>
      <c r="G245" s="4"/>
      <c r="H245" s="4"/>
      <c r="I245" s="4"/>
      <c r="J245" s="4"/>
      <c r="K245" s="4"/>
    </row>
    <row r="246" spans="4:11" x14ac:dyDescent="0.2">
      <c r="D246" s="4"/>
      <c r="E246" s="4"/>
      <c r="F246" s="4"/>
      <c r="G246" s="4"/>
      <c r="H246" s="4"/>
      <c r="I246" s="4"/>
      <c r="J246" s="4"/>
      <c r="K246" s="4"/>
    </row>
    <row r="247" spans="4:11" x14ac:dyDescent="0.2">
      <c r="D247" s="4"/>
      <c r="E247" s="4"/>
      <c r="F247" s="4"/>
      <c r="G247" s="4"/>
      <c r="H247" s="4"/>
      <c r="I247" s="4"/>
      <c r="J247" s="4"/>
      <c r="K247" s="4"/>
    </row>
    <row r="248" spans="4:11" x14ac:dyDescent="0.2">
      <c r="D248" s="4"/>
      <c r="E248" s="4"/>
      <c r="F248" s="4"/>
      <c r="G248" s="4"/>
      <c r="H248" s="4"/>
      <c r="I248" s="4"/>
      <c r="J248" s="4"/>
      <c r="K248" s="4"/>
    </row>
    <row r="249" spans="4:11" x14ac:dyDescent="0.2">
      <c r="D249" s="4"/>
      <c r="E249" s="4"/>
      <c r="F249" s="4"/>
      <c r="G249" s="4"/>
      <c r="H249" s="4"/>
      <c r="I249" s="4"/>
      <c r="J249" s="4"/>
      <c r="K249" s="4"/>
    </row>
    <row r="250" spans="4:11" x14ac:dyDescent="0.2">
      <c r="D250" s="4"/>
      <c r="E250" s="4"/>
      <c r="F250" s="4"/>
      <c r="G250" s="4"/>
      <c r="H250" s="4"/>
      <c r="I250" s="4"/>
      <c r="J250" s="4"/>
      <c r="K250" s="4"/>
    </row>
    <row r="251" spans="4:11" x14ac:dyDescent="0.2">
      <c r="D251" s="4"/>
      <c r="E251" s="4"/>
      <c r="F251" s="4"/>
      <c r="G251" s="4"/>
      <c r="H251" s="4"/>
      <c r="I251" s="4"/>
      <c r="J251" s="4"/>
      <c r="K251" s="4"/>
    </row>
    <row r="252" spans="4:11" x14ac:dyDescent="0.2">
      <c r="D252" s="4"/>
      <c r="E252" s="4"/>
      <c r="F252" s="4"/>
      <c r="G252" s="4"/>
      <c r="H252" s="4"/>
      <c r="I252" s="4"/>
      <c r="J252" s="4"/>
      <c r="K252" s="4"/>
    </row>
    <row r="253" spans="4:11" x14ac:dyDescent="0.2">
      <c r="D253" s="4"/>
      <c r="E253" s="4"/>
      <c r="F253" s="4"/>
      <c r="G253" s="4"/>
      <c r="H253" s="4"/>
      <c r="I253" s="4"/>
      <c r="J253" s="4"/>
      <c r="K253" s="4"/>
    </row>
    <row r="254" spans="4:11" x14ac:dyDescent="0.2">
      <c r="D254" s="4"/>
      <c r="E254" s="4"/>
      <c r="F254" s="4"/>
      <c r="G254" s="4"/>
      <c r="H254" s="4"/>
      <c r="I254" s="4"/>
      <c r="J254" s="4"/>
      <c r="K254" s="4"/>
    </row>
    <row r="255" spans="4:11" x14ac:dyDescent="0.2">
      <c r="D255" s="4"/>
      <c r="E255" s="4"/>
      <c r="F255" s="4"/>
      <c r="G255" s="4"/>
      <c r="H255" s="4"/>
      <c r="I255" s="4"/>
      <c r="J255" s="4"/>
      <c r="K255" s="4"/>
    </row>
    <row r="256" spans="4:11" x14ac:dyDescent="0.2">
      <c r="D256" s="4"/>
      <c r="E256" s="4"/>
      <c r="F256" s="4"/>
      <c r="G256" s="4"/>
      <c r="H256" s="4"/>
      <c r="I256" s="4"/>
      <c r="J256" s="4"/>
      <c r="K256" s="4"/>
    </row>
    <row r="257" spans="4:11" x14ac:dyDescent="0.2">
      <c r="D257" s="4"/>
      <c r="E257" s="4"/>
      <c r="F257" s="4"/>
      <c r="G257" s="4"/>
      <c r="H257" s="4"/>
      <c r="I257" s="4"/>
      <c r="J257" s="4"/>
      <c r="K257" s="4"/>
    </row>
    <row r="258" spans="4:11" x14ac:dyDescent="0.2">
      <c r="D258" s="4"/>
      <c r="E258" s="4"/>
      <c r="F258" s="4"/>
      <c r="G258" s="4"/>
      <c r="H258" s="4"/>
      <c r="I258" s="4"/>
      <c r="J258" s="4"/>
      <c r="K258" s="4"/>
    </row>
    <row r="259" spans="4:11" x14ac:dyDescent="0.2">
      <c r="D259" s="4"/>
      <c r="E259" s="4"/>
      <c r="F259" s="4"/>
      <c r="G259" s="4"/>
      <c r="H259" s="4"/>
      <c r="I259" s="4"/>
      <c r="J259" s="4"/>
      <c r="K259" s="4"/>
    </row>
    <row r="260" spans="4:11" x14ac:dyDescent="0.2">
      <c r="D260" s="4"/>
      <c r="E260" s="4"/>
      <c r="F260" s="4"/>
      <c r="G260" s="4"/>
      <c r="H260" s="4"/>
      <c r="I260" s="4"/>
      <c r="J260" s="4"/>
      <c r="K260" s="4"/>
    </row>
    <row r="261" spans="4:11" x14ac:dyDescent="0.2">
      <c r="D261" s="4"/>
      <c r="E261" s="4"/>
      <c r="F261" s="4"/>
      <c r="G261" s="4"/>
      <c r="H261" s="4"/>
      <c r="I261" s="4"/>
      <c r="J261" s="4"/>
      <c r="K261" s="4"/>
    </row>
    <row r="262" spans="4:11" x14ac:dyDescent="0.2">
      <c r="D262" s="4"/>
      <c r="E262" s="4"/>
      <c r="F262" s="4"/>
      <c r="G262" s="4"/>
      <c r="H262" s="4"/>
      <c r="I262" s="4"/>
      <c r="J262" s="4"/>
      <c r="K262" s="4"/>
    </row>
    <row r="263" spans="4:11" x14ac:dyDescent="0.2">
      <c r="D263" s="4"/>
      <c r="E263" s="4"/>
      <c r="F263" s="4"/>
      <c r="G263" s="4"/>
      <c r="H263" s="4"/>
      <c r="I263" s="4"/>
      <c r="J263" s="4"/>
      <c r="K263" s="4"/>
    </row>
    <row r="264" spans="4:11" x14ac:dyDescent="0.2">
      <c r="D264" s="4"/>
      <c r="E264" s="4"/>
      <c r="F264" s="4"/>
      <c r="G264" s="4"/>
      <c r="H264" s="4"/>
      <c r="I264" s="4"/>
      <c r="J264" s="4"/>
      <c r="K264" s="4"/>
    </row>
    <row r="265" spans="4:11" x14ac:dyDescent="0.2">
      <c r="D265" s="4"/>
      <c r="E265" s="4"/>
      <c r="F265" s="4"/>
      <c r="G265" s="4"/>
      <c r="H265" s="4"/>
      <c r="I265" s="4"/>
      <c r="J265" s="4"/>
      <c r="K265" s="4"/>
    </row>
    <row r="266" spans="4:11" x14ac:dyDescent="0.2">
      <c r="D266" s="4"/>
      <c r="E266" s="4"/>
      <c r="F266" s="4"/>
      <c r="G266" s="4"/>
      <c r="H266" s="4"/>
      <c r="I266" s="4"/>
      <c r="J266" s="4"/>
      <c r="K266" s="4"/>
    </row>
    <row r="267" spans="4:11" x14ac:dyDescent="0.2">
      <c r="D267" s="4"/>
      <c r="E267" s="4"/>
      <c r="F267" s="4"/>
      <c r="G267" s="4"/>
      <c r="H267" s="4"/>
      <c r="I267" s="4"/>
      <c r="J267" s="4"/>
      <c r="K267" s="4"/>
    </row>
    <row r="268" spans="4:11" x14ac:dyDescent="0.2">
      <c r="D268" s="4"/>
      <c r="E268" s="4"/>
      <c r="F268" s="4"/>
      <c r="G268" s="4"/>
      <c r="H268" s="4"/>
      <c r="I268" s="4"/>
      <c r="J268" s="4"/>
      <c r="K268" s="4"/>
    </row>
    <row r="269" spans="4:11" x14ac:dyDescent="0.2">
      <c r="D269" s="4"/>
      <c r="E269" s="4"/>
      <c r="F269" s="4"/>
      <c r="G269" s="4"/>
      <c r="H269" s="4"/>
      <c r="I269" s="4"/>
      <c r="J269" s="4"/>
      <c r="K269" s="4"/>
    </row>
    <row r="270" spans="4:11" x14ac:dyDescent="0.2">
      <c r="D270" s="4"/>
      <c r="E270" s="4"/>
      <c r="F270" s="4"/>
      <c r="G270" s="4"/>
      <c r="H270" s="4"/>
      <c r="I270" s="4"/>
      <c r="J270" s="4"/>
      <c r="K270" s="4"/>
    </row>
    <row r="271" spans="4:11" x14ac:dyDescent="0.2">
      <c r="D271" s="4"/>
      <c r="E271" s="4"/>
      <c r="F271" s="4"/>
      <c r="G271" s="4"/>
      <c r="H271" s="4"/>
      <c r="I271" s="4"/>
      <c r="J271" s="4"/>
      <c r="K271" s="4"/>
    </row>
    <row r="272" spans="4:11" x14ac:dyDescent="0.2">
      <c r="D272" s="4"/>
      <c r="E272" s="4"/>
      <c r="F272" s="4"/>
      <c r="G272" s="4"/>
      <c r="H272" s="4"/>
      <c r="I272" s="4"/>
      <c r="J272" s="4"/>
      <c r="K272" s="4"/>
    </row>
    <row r="273" spans="4:11" x14ac:dyDescent="0.2">
      <c r="D273" s="4"/>
      <c r="E273" s="4"/>
      <c r="F273" s="4"/>
      <c r="G273" s="4"/>
      <c r="H273" s="4"/>
      <c r="I273" s="4"/>
      <c r="J273" s="4"/>
      <c r="K273" s="4"/>
    </row>
    <row r="274" spans="4:11" x14ac:dyDescent="0.2">
      <c r="D274" s="4"/>
      <c r="E274" s="4"/>
      <c r="F274" s="4"/>
      <c r="G274" s="4"/>
      <c r="H274" s="4"/>
      <c r="I274" s="4"/>
      <c r="J274" s="4"/>
      <c r="K274" s="4"/>
    </row>
    <row r="275" spans="4:11" x14ac:dyDescent="0.2">
      <c r="D275" s="4"/>
      <c r="E275" s="4"/>
      <c r="F275" s="4"/>
      <c r="G275" s="4"/>
      <c r="H275" s="4"/>
      <c r="I275" s="4"/>
      <c r="J275" s="4"/>
      <c r="K275" s="4"/>
    </row>
    <row r="276" spans="4:11" x14ac:dyDescent="0.2">
      <c r="D276" s="4"/>
      <c r="E276" s="4"/>
      <c r="F276" s="4"/>
      <c r="G276" s="4"/>
      <c r="H276" s="4"/>
      <c r="I276" s="4"/>
      <c r="J276" s="4"/>
      <c r="K276" s="4"/>
    </row>
    <row r="277" spans="4:11" x14ac:dyDescent="0.2">
      <c r="D277" s="4"/>
      <c r="E277" s="4"/>
      <c r="F277" s="4"/>
      <c r="G277" s="4"/>
      <c r="H277" s="4"/>
      <c r="I277" s="4"/>
      <c r="J277" s="4"/>
      <c r="K277" s="4"/>
    </row>
    <row r="278" spans="4:11" x14ac:dyDescent="0.2">
      <c r="D278" s="4"/>
      <c r="E278" s="4"/>
      <c r="F278" s="4"/>
      <c r="G278" s="4"/>
      <c r="H278" s="4"/>
      <c r="I278" s="4"/>
      <c r="J278" s="4"/>
      <c r="K278" s="4"/>
    </row>
    <row r="279" spans="4:11" x14ac:dyDescent="0.2">
      <c r="D279" s="4"/>
      <c r="E279" s="4"/>
      <c r="F279" s="4"/>
      <c r="G279" s="4"/>
      <c r="H279" s="4"/>
      <c r="I279" s="4"/>
      <c r="J279" s="4"/>
      <c r="K279" s="4"/>
    </row>
    <row r="280" spans="4:11" x14ac:dyDescent="0.2">
      <c r="D280" s="4"/>
      <c r="E280" s="4"/>
      <c r="F280" s="4"/>
      <c r="G280" s="4"/>
      <c r="H280" s="4"/>
      <c r="I280" s="4"/>
      <c r="J280" s="4"/>
      <c r="K280" s="4"/>
    </row>
    <row r="281" spans="4:11" x14ac:dyDescent="0.2">
      <c r="D281" s="4"/>
      <c r="E281" s="4"/>
      <c r="F281" s="4"/>
      <c r="G281" s="4"/>
      <c r="H281" s="4"/>
      <c r="I281" s="4"/>
      <c r="J281" s="4"/>
      <c r="K281" s="4"/>
    </row>
    <row r="282" spans="4:11" x14ac:dyDescent="0.2">
      <c r="D282" s="4"/>
      <c r="E282" s="4"/>
      <c r="F282" s="4"/>
      <c r="G282" s="4"/>
      <c r="H282" s="4"/>
      <c r="I282" s="4"/>
      <c r="J282" s="4"/>
      <c r="K282" s="4"/>
    </row>
    <row r="283" spans="4:11" x14ac:dyDescent="0.2">
      <c r="D283" s="4"/>
      <c r="E283" s="4"/>
      <c r="F283" s="4"/>
      <c r="G283" s="4"/>
      <c r="H283" s="4"/>
      <c r="I283" s="4"/>
      <c r="J283" s="4"/>
      <c r="K283" s="4"/>
    </row>
    <row r="284" spans="4:11" x14ac:dyDescent="0.2">
      <c r="D284" s="4"/>
      <c r="E284" s="4"/>
      <c r="F284" s="4"/>
      <c r="G284" s="4"/>
      <c r="H284" s="4"/>
      <c r="I284" s="4"/>
      <c r="J284" s="4"/>
      <c r="K284" s="4"/>
    </row>
    <row r="285" spans="4:11" x14ac:dyDescent="0.2">
      <c r="D285" s="4"/>
      <c r="E285" s="4"/>
      <c r="F285" s="4"/>
      <c r="G285" s="4"/>
      <c r="H285" s="4"/>
      <c r="I285" s="4"/>
      <c r="J285" s="4"/>
      <c r="K285" s="4"/>
    </row>
    <row r="286" spans="4:11" x14ac:dyDescent="0.2">
      <c r="D286" s="4"/>
      <c r="E286" s="4"/>
      <c r="F286" s="4"/>
      <c r="G286" s="4"/>
      <c r="H286" s="4"/>
      <c r="I286" s="4"/>
      <c r="J286" s="4"/>
      <c r="K286" s="4"/>
    </row>
    <row r="287" spans="4:11" x14ac:dyDescent="0.2">
      <c r="D287" s="4"/>
      <c r="E287" s="4"/>
      <c r="F287" s="4"/>
      <c r="G287" s="4"/>
      <c r="H287" s="4"/>
      <c r="I287" s="4"/>
      <c r="J287" s="4"/>
      <c r="K287" s="4"/>
    </row>
    <row r="288" spans="4:11" x14ac:dyDescent="0.2">
      <c r="D288" s="4"/>
      <c r="E288" s="4"/>
      <c r="F288" s="4"/>
      <c r="G288" s="4"/>
      <c r="H288" s="4"/>
      <c r="I288" s="4"/>
      <c r="J288" s="4"/>
      <c r="K288" s="4"/>
    </row>
    <row r="289" spans="4:11" x14ac:dyDescent="0.2">
      <c r="D289" s="4"/>
      <c r="E289" s="4"/>
      <c r="F289" s="4"/>
      <c r="G289" s="4"/>
      <c r="H289" s="4"/>
      <c r="I289" s="4"/>
      <c r="J289" s="4"/>
      <c r="K289" s="4"/>
    </row>
    <row r="290" spans="4:11" x14ac:dyDescent="0.2">
      <c r="D290" s="4"/>
      <c r="E290" s="4"/>
      <c r="F290" s="4"/>
      <c r="G290" s="4"/>
      <c r="H290" s="4"/>
      <c r="I290" s="4"/>
      <c r="J290" s="4"/>
      <c r="K290" s="4"/>
    </row>
    <row r="291" spans="4:11" x14ac:dyDescent="0.2">
      <c r="D291" s="4"/>
      <c r="E291" s="4"/>
      <c r="F291" s="4"/>
      <c r="G291" s="4"/>
      <c r="H291" s="4"/>
      <c r="I291" s="4"/>
      <c r="J291" s="4"/>
      <c r="K291" s="4"/>
    </row>
    <row r="292" spans="4:11" x14ac:dyDescent="0.2">
      <c r="D292" s="4"/>
      <c r="E292" s="4"/>
      <c r="F292" s="4"/>
      <c r="G292" s="4"/>
      <c r="H292" s="4"/>
      <c r="I292" s="4"/>
      <c r="J292" s="4"/>
      <c r="K292" s="4"/>
    </row>
    <row r="293" spans="4:11" x14ac:dyDescent="0.2">
      <c r="D293" s="4"/>
      <c r="E293" s="4"/>
      <c r="F293" s="4"/>
      <c r="G293" s="4"/>
      <c r="H293" s="4"/>
      <c r="I293" s="4"/>
      <c r="J293" s="4"/>
      <c r="K293" s="4"/>
    </row>
    <row r="294" spans="4:11" x14ac:dyDescent="0.2">
      <c r="D294" s="4"/>
      <c r="E294" s="4"/>
      <c r="F294" s="4"/>
      <c r="G294" s="4"/>
      <c r="H294" s="4"/>
      <c r="I294" s="4"/>
      <c r="J294" s="4"/>
      <c r="K294" s="4"/>
    </row>
    <row r="295" spans="4:11" x14ac:dyDescent="0.2">
      <c r="D295" s="4"/>
      <c r="E295" s="4"/>
      <c r="F295" s="4"/>
      <c r="G295" s="4"/>
      <c r="H295" s="4"/>
      <c r="I295" s="4"/>
      <c r="J295" s="4"/>
      <c r="K295" s="4"/>
    </row>
    <row r="296" spans="4:11" x14ac:dyDescent="0.2">
      <c r="D296" s="4"/>
      <c r="E296" s="4"/>
      <c r="F296" s="4"/>
      <c r="G296" s="4"/>
      <c r="H296" s="4"/>
      <c r="I296" s="4"/>
      <c r="J296" s="4"/>
      <c r="K296" s="4"/>
    </row>
    <row r="297" spans="4:11" x14ac:dyDescent="0.2">
      <c r="D297" s="4"/>
      <c r="E297" s="4"/>
      <c r="F297" s="4"/>
      <c r="G297" s="4"/>
      <c r="H297" s="4"/>
      <c r="I297" s="4"/>
      <c r="J297" s="4"/>
      <c r="K297" s="4"/>
    </row>
    <row r="298" spans="4:11" x14ac:dyDescent="0.2">
      <c r="D298" s="4"/>
      <c r="E298" s="4"/>
      <c r="F298" s="4"/>
      <c r="G298" s="4"/>
      <c r="H298" s="4"/>
      <c r="I298" s="4"/>
      <c r="J298" s="4"/>
      <c r="K298" s="4"/>
    </row>
    <row r="299" spans="4:11" x14ac:dyDescent="0.2">
      <c r="D299" s="4"/>
      <c r="E299" s="4"/>
      <c r="F299" s="4"/>
      <c r="G299" s="4"/>
      <c r="H299" s="4"/>
      <c r="I299" s="4"/>
      <c r="J299" s="4"/>
      <c r="K299" s="4"/>
    </row>
    <row r="300" spans="4:11" x14ac:dyDescent="0.2">
      <c r="D300" s="4"/>
      <c r="E300" s="4"/>
      <c r="F300" s="4"/>
      <c r="G300" s="4"/>
      <c r="H300" s="4"/>
      <c r="I300" s="4"/>
      <c r="J300" s="4"/>
      <c r="K300" s="4"/>
    </row>
    <row r="301" spans="4:11" x14ac:dyDescent="0.2">
      <c r="D301" s="4"/>
      <c r="E301" s="4"/>
      <c r="F301" s="4"/>
      <c r="G301" s="4"/>
      <c r="H301" s="4"/>
      <c r="I301" s="4"/>
      <c r="J301" s="4"/>
      <c r="K301" s="4"/>
    </row>
    <row r="302" spans="4:11" x14ac:dyDescent="0.2">
      <c r="D302" s="4"/>
      <c r="E302" s="4"/>
      <c r="F302" s="4"/>
      <c r="G302" s="4"/>
      <c r="H302" s="4"/>
      <c r="I302" s="4"/>
      <c r="J302" s="4"/>
      <c r="K302" s="4"/>
    </row>
    <row r="303" spans="4:11" x14ac:dyDescent="0.2">
      <c r="D303" s="4"/>
      <c r="E303" s="4"/>
      <c r="F303" s="4"/>
      <c r="G303" s="4"/>
      <c r="H303" s="4"/>
      <c r="I303" s="4"/>
      <c r="J303" s="4"/>
      <c r="K303" s="4"/>
    </row>
    <row r="304" spans="4:11" x14ac:dyDescent="0.2">
      <c r="D304" s="4"/>
      <c r="E304" s="4"/>
      <c r="F304" s="4"/>
      <c r="G304" s="4"/>
      <c r="H304" s="4"/>
      <c r="I304" s="4"/>
      <c r="J304" s="4"/>
      <c r="K304" s="4"/>
    </row>
    <row r="305" spans="4:11" x14ac:dyDescent="0.2">
      <c r="D305" s="4"/>
      <c r="E305" s="4"/>
      <c r="F305" s="4"/>
      <c r="G305" s="4"/>
      <c r="H305" s="4"/>
      <c r="I305" s="4"/>
      <c r="J305" s="4"/>
      <c r="K305" s="4"/>
    </row>
    <row r="306" spans="4:11" x14ac:dyDescent="0.2">
      <c r="D306" s="4"/>
      <c r="E306" s="4"/>
      <c r="F306" s="4"/>
      <c r="G306" s="4"/>
      <c r="H306" s="4"/>
      <c r="I306" s="4"/>
      <c r="J306" s="4"/>
      <c r="K306" s="4"/>
    </row>
    <row r="307" spans="4:11" x14ac:dyDescent="0.2">
      <c r="D307" s="4"/>
      <c r="E307" s="4"/>
      <c r="F307" s="4"/>
      <c r="G307" s="4"/>
      <c r="H307" s="4"/>
      <c r="I307" s="4"/>
      <c r="J307" s="4"/>
      <c r="K307" s="4"/>
    </row>
    <row r="308" spans="4:11" x14ac:dyDescent="0.2">
      <c r="D308" s="4"/>
      <c r="E308" s="4"/>
      <c r="F308" s="4"/>
      <c r="G308" s="4"/>
      <c r="H308" s="4"/>
      <c r="I308" s="4"/>
      <c r="J308" s="4"/>
      <c r="K308" s="4"/>
    </row>
    <row r="309" spans="4:11" x14ac:dyDescent="0.2">
      <c r="D309" s="4"/>
      <c r="E309" s="4"/>
      <c r="F309" s="4"/>
      <c r="G309" s="4"/>
      <c r="H309" s="4"/>
      <c r="I309" s="4"/>
      <c r="J309" s="4"/>
      <c r="K309" s="4"/>
    </row>
    <row r="310" spans="4:11" x14ac:dyDescent="0.2">
      <c r="D310" s="4"/>
      <c r="E310" s="4"/>
      <c r="F310" s="4"/>
      <c r="G310" s="4"/>
      <c r="H310" s="4"/>
      <c r="I310" s="4"/>
      <c r="J310" s="4"/>
      <c r="K310" s="4"/>
    </row>
    <row r="311" spans="4:11" x14ac:dyDescent="0.2">
      <c r="D311" s="4"/>
      <c r="E311" s="4"/>
      <c r="F311" s="4"/>
      <c r="G311" s="4"/>
      <c r="H311" s="4"/>
      <c r="I311" s="4"/>
      <c r="J311" s="4"/>
      <c r="K311" s="4"/>
    </row>
    <row r="312" spans="4:11" x14ac:dyDescent="0.2">
      <c r="D312" s="4"/>
      <c r="E312" s="4"/>
      <c r="F312" s="4"/>
      <c r="G312" s="4"/>
      <c r="H312" s="4"/>
      <c r="I312" s="4"/>
      <c r="J312" s="4"/>
      <c r="K312" s="4"/>
    </row>
    <row r="313" spans="4:11" x14ac:dyDescent="0.2">
      <c r="D313" s="4"/>
      <c r="E313" s="4"/>
      <c r="F313" s="4"/>
      <c r="G313" s="4"/>
      <c r="H313" s="4"/>
      <c r="I313" s="4"/>
      <c r="J313" s="4"/>
      <c r="K313" s="4"/>
    </row>
    <row r="314" spans="4:11" x14ac:dyDescent="0.2">
      <c r="D314" s="4"/>
      <c r="E314" s="4"/>
      <c r="F314" s="4"/>
      <c r="G314" s="4"/>
      <c r="H314" s="4"/>
      <c r="I314" s="4"/>
      <c r="J314" s="4"/>
      <c r="K314" s="4"/>
    </row>
    <row r="315" spans="4:11" x14ac:dyDescent="0.2">
      <c r="D315" s="4"/>
      <c r="E315" s="4"/>
      <c r="F315" s="4"/>
      <c r="G315" s="4"/>
      <c r="H315" s="4"/>
      <c r="I315" s="4"/>
      <c r="J315" s="4"/>
      <c r="K315" s="4"/>
    </row>
    <row r="316" spans="4:11" x14ac:dyDescent="0.2">
      <c r="D316" s="4"/>
      <c r="E316" s="4"/>
      <c r="F316" s="4"/>
      <c r="G316" s="4"/>
      <c r="H316" s="4"/>
      <c r="I316" s="4"/>
      <c r="J316" s="4"/>
      <c r="K316" s="4"/>
    </row>
    <row r="317" spans="4:11" x14ac:dyDescent="0.2">
      <c r="D317" s="4"/>
      <c r="E317" s="4"/>
      <c r="F317" s="4"/>
      <c r="G317" s="4"/>
      <c r="H317" s="4"/>
      <c r="I317" s="4"/>
      <c r="J317" s="4"/>
      <c r="K317" s="4"/>
    </row>
    <row r="318" spans="4:11" x14ac:dyDescent="0.2">
      <c r="D318" s="4"/>
      <c r="E318" s="4"/>
      <c r="F318" s="4"/>
      <c r="G318" s="4"/>
      <c r="H318" s="4"/>
      <c r="I318" s="4"/>
      <c r="J318" s="4"/>
      <c r="K318" s="4"/>
    </row>
    <row r="319" spans="4:11" x14ac:dyDescent="0.2">
      <c r="D319" s="4"/>
      <c r="E319" s="4"/>
      <c r="F319" s="4"/>
      <c r="G319" s="4"/>
      <c r="H319" s="4"/>
      <c r="I319" s="4"/>
      <c r="J319" s="4"/>
      <c r="K319" s="4"/>
    </row>
    <row r="320" spans="4:11" x14ac:dyDescent="0.2">
      <c r="D320" s="4"/>
      <c r="E320" s="4"/>
      <c r="F320" s="4"/>
      <c r="G320" s="4"/>
      <c r="H320" s="4"/>
      <c r="I320" s="4"/>
      <c r="J320" s="4"/>
      <c r="K320" s="4"/>
    </row>
    <row r="321" spans="4:11" x14ac:dyDescent="0.2">
      <c r="D321" s="4"/>
      <c r="E321" s="4"/>
      <c r="F321" s="4"/>
      <c r="G321" s="4"/>
      <c r="H321" s="4"/>
      <c r="I321" s="4"/>
      <c r="J321" s="4"/>
      <c r="K321" s="4"/>
    </row>
    <row r="322" spans="4:11" x14ac:dyDescent="0.2">
      <c r="D322" s="4"/>
      <c r="E322" s="4"/>
      <c r="F322" s="4"/>
      <c r="G322" s="4"/>
      <c r="H322" s="4"/>
      <c r="I322" s="4"/>
      <c r="J322" s="4"/>
      <c r="K322" s="4"/>
    </row>
    <row r="323" spans="4:11" x14ac:dyDescent="0.2">
      <c r="D323" s="4"/>
      <c r="E323" s="4"/>
      <c r="F323" s="4"/>
      <c r="G323" s="4"/>
      <c r="H323" s="4"/>
      <c r="I323" s="4"/>
      <c r="J323" s="4"/>
      <c r="K323" s="4"/>
    </row>
    <row r="324" spans="4:11" x14ac:dyDescent="0.2">
      <c r="D324" s="4"/>
      <c r="E324" s="4"/>
      <c r="F324" s="4"/>
      <c r="G324" s="4"/>
      <c r="H324" s="4"/>
      <c r="I324" s="4"/>
      <c r="J324" s="4"/>
      <c r="K324" s="4"/>
    </row>
    <row r="325" spans="4:11" x14ac:dyDescent="0.2">
      <c r="D325" s="4"/>
      <c r="E325" s="4"/>
      <c r="F325" s="4"/>
      <c r="G325" s="4"/>
      <c r="H325" s="4"/>
      <c r="I325" s="4"/>
      <c r="J325" s="4"/>
      <c r="K325" s="4"/>
    </row>
    <row r="326" spans="4:11" x14ac:dyDescent="0.2">
      <c r="D326" s="4"/>
      <c r="E326" s="4"/>
      <c r="F326" s="4"/>
      <c r="G326" s="4"/>
      <c r="H326" s="4"/>
      <c r="I326" s="4"/>
      <c r="J326" s="4"/>
      <c r="K326" s="4"/>
    </row>
    <row r="327" spans="4:11" x14ac:dyDescent="0.2">
      <c r="D327" s="4"/>
      <c r="E327" s="4"/>
      <c r="F327" s="4"/>
      <c r="G327" s="4"/>
      <c r="H327" s="4"/>
      <c r="I327" s="4"/>
      <c r="J327" s="4"/>
      <c r="K327" s="4"/>
    </row>
    <row r="328" spans="4:11" x14ac:dyDescent="0.2">
      <c r="D328" s="4"/>
      <c r="E328" s="4"/>
      <c r="F328" s="4"/>
      <c r="G328" s="4"/>
      <c r="H328" s="4"/>
      <c r="I328" s="4"/>
      <c r="J328" s="4"/>
      <c r="K328" s="4"/>
    </row>
    <row r="329" spans="4:11" x14ac:dyDescent="0.2">
      <c r="D329" s="4"/>
      <c r="E329" s="4"/>
      <c r="F329" s="4"/>
      <c r="G329" s="4"/>
      <c r="H329" s="4"/>
      <c r="I329" s="4"/>
      <c r="J329" s="4"/>
      <c r="K329" s="4"/>
    </row>
    <row r="330" spans="4:11" x14ac:dyDescent="0.2">
      <c r="D330" s="4"/>
      <c r="E330" s="4"/>
      <c r="F330" s="4"/>
      <c r="G330" s="4"/>
      <c r="H330" s="4"/>
      <c r="I330" s="4"/>
      <c r="J330" s="4"/>
      <c r="K330" s="4"/>
    </row>
    <row r="331" spans="4:11" x14ac:dyDescent="0.2">
      <c r="D331" s="4"/>
      <c r="E331" s="4"/>
      <c r="F331" s="4"/>
      <c r="G331" s="4"/>
      <c r="H331" s="4"/>
      <c r="I331" s="4"/>
      <c r="J331" s="4"/>
      <c r="K331" s="4"/>
    </row>
    <row r="332" spans="4:11" x14ac:dyDescent="0.2">
      <c r="D332" s="4"/>
      <c r="E332" s="4"/>
      <c r="F332" s="4"/>
      <c r="G332" s="4"/>
      <c r="H332" s="4"/>
      <c r="I332" s="4"/>
      <c r="J332" s="4"/>
      <c r="K332" s="4"/>
    </row>
    <row r="333" spans="4:11" x14ac:dyDescent="0.2">
      <c r="D333" s="4"/>
      <c r="E333" s="4"/>
      <c r="F333" s="4"/>
      <c r="G333" s="4"/>
      <c r="H333" s="4"/>
      <c r="I333" s="4"/>
      <c r="J333" s="4"/>
      <c r="K333" s="4"/>
    </row>
    <row r="334" spans="4:11" x14ac:dyDescent="0.2">
      <c r="D334" s="4"/>
      <c r="E334" s="4"/>
      <c r="F334" s="4"/>
      <c r="G334" s="4"/>
      <c r="H334" s="4"/>
      <c r="I334" s="4"/>
      <c r="J334" s="4"/>
      <c r="K334" s="4"/>
    </row>
    <row r="335" spans="4:11" x14ac:dyDescent="0.2">
      <c r="D335" s="4"/>
      <c r="E335" s="4"/>
      <c r="F335" s="4"/>
      <c r="G335" s="4"/>
      <c r="H335" s="4"/>
      <c r="I335" s="4"/>
      <c r="J335" s="4"/>
      <c r="K335" s="4"/>
    </row>
    <row r="336" spans="4:11" x14ac:dyDescent="0.2">
      <c r="D336" s="4"/>
      <c r="E336" s="4"/>
      <c r="F336" s="4"/>
      <c r="G336" s="4"/>
      <c r="H336" s="4"/>
      <c r="I336" s="4"/>
      <c r="J336" s="4"/>
      <c r="K336" s="4"/>
    </row>
    <row r="337" spans="4:11" x14ac:dyDescent="0.2">
      <c r="D337" s="4"/>
      <c r="E337" s="4"/>
      <c r="F337" s="4"/>
      <c r="G337" s="4"/>
      <c r="H337" s="4"/>
      <c r="I337" s="4"/>
      <c r="J337" s="4"/>
      <c r="K337" s="4"/>
    </row>
    <row r="338" spans="4:11" x14ac:dyDescent="0.2">
      <c r="D338" s="4"/>
      <c r="E338" s="4"/>
      <c r="F338" s="4"/>
      <c r="G338" s="4"/>
      <c r="H338" s="4"/>
      <c r="I338" s="4"/>
      <c r="J338" s="4"/>
      <c r="K338" s="4"/>
    </row>
    <row r="339" spans="4:11" x14ac:dyDescent="0.2">
      <c r="D339" s="4"/>
      <c r="E339" s="4"/>
      <c r="F339" s="4"/>
      <c r="G339" s="4"/>
      <c r="H339" s="4"/>
      <c r="I339" s="4"/>
      <c r="J339" s="4"/>
      <c r="K339" s="4"/>
    </row>
    <row r="340" spans="4:11" x14ac:dyDescent="0.2">
      <c r="D340" s="4"/>
      <c r="E340" s="4"/>
      <c r="F340" s="4"/>
      <c r="G340" s="4"/>
      <c r="H340" s="4"/>
      <c r="I340" s="4"/>
      <c r="J340" s="4"/>
      <c r="K340" s="4"/>
    </row>
    <row r="341" spans="4:11" x14ac:dyDescent="0.2">
      <c r="D341" s="4"/>
      <c r="E341" s="4"/>
      <c r="F341" s="4"/>
      <c r="G341" s="4"/>
      <c r="H341" s="4"/>
      <c r="I341" s="4"/>
      <c r="J341" s="4"/>
      <c r="K341" s="4"/>
    </row>
    <row r="342" spans="4:11" x14ac:dyDescent="0.2">
      <c r="D342" s="4"/>
      <c r="E342" s="4"/>
      <c r="F342" s="4"/>
      <c r="G342" s="4"/>
      <c r="H342" s="4"/>
      <c r="I342" s="4"/>
      <c r="J342" s="4"/>
      <c r="K342" s="4"/>
    </row>
    <row r="343" spans="4:11" x14ac:dyDescent="0.2">
      <c r="D343" s="4"/>
      <c r="E343" s="4"/>
      <c r="F343" s="4"/>
      <c r="G343" s="4"/>
      <c r="H343" s="4"/>
      <c r="I343" s="4"/>
      <c r="J343" s="4"/>
      <c r="K343" s="4"/>
    </row>
    <row r="344" spans="4:11" x14ac:dyDescent="0.2">
      <c r="D344" s="4"/>
      <c r="E344" s="4"/>
      <c r="F344" s="4"/>
      <c r="G344" s="4"/>
      <c r="H344" s="4"/>
      <c r="I344" s="4"/>
      <c r="J344" s="4"/>
      <c r="K344" s="4"/>
    </row>
    <row r="345" spans="4:11" x14ac:dyDescent="0.2">
      <c r="D345" s="4"/>
      <c r="E345" s="4"/>
      <c r="F345" s="4"/>
      <c r="G345" s="4"/>
      <c r="H345" s="4"/>
      <c r="I345" s="4"/>
      <c r="J345" s="4"/>
      <c r="K345" s="4"/>
    </row>
    <row r="346" spans="4:11" x14ac:dyDescent="0.2">
      <c r="D346" s="4"/>
      <c r="E346" s="4"/>
      <c r="F346" s="4"/>
      <c r="G346" s="4"/>
      <c r="H346" s="4"/>
      <c r="I346" s="4"/>
      <c r="J346" s="4"/>
      <c r="K346" s="4"/>
    </row>
    <row r="347" spans="4:11" x14ac:dyDescent="0.2">
      <c r="D347" s="4"/>
      <c r="E347" s="4"/>
      <c r="F347" s="4"/>
      <c r="G347" s="4"/>
      <c r="H347" s="4"/>
      <c r="I347" s="4"/>
      <c r="J347" s="4"/>
      <c r="K347" s="4"/>
    </row>
    <row r="348" spans="4:11" x14ac:dyDescent="0.2">
      <c r="D348" s="4"/>
      <c r="E348" s="4"/>
      <c r="F348" s="4"/>
      <c r="G348" s="4"/>
      <c r="H348" s="4"/>
      <c r="I348" s="4"/>
      <c r="J348" s="4"/>
      <c r="K348" s="4"/>
    </row>
    <row r="349" spans="4:11" x14ac:dyDescent="0.2">
      <c r="D349" s="4"/>
      <c r="E349" s="4"/>
      <c r="F349" s="4"/>
      <c r="G349" s="4"/>
      <c r="H349" s="4"/>
      <c r="I349" s="4"/>
      <c r="J349" s="4"/>
      <c r="K349" s="4"/>
    </row>
    <row r="350" spans="4:11" x14ac:dyDescent="0.2">
      <c r="D350" s="4"/>
      <c r="E350" s="4"/>
      <c r="F350" s="4"/>
      <c r="G350" s="4"/>
      <c r="H350" s="4"/>
      <c r="I350" s="4"/>
      <c r="J350" s="4"/>
      <c r="K350" s="4"/>
    </row>
    <row r="351" spans="4:11" x14ac:dyDescent="0.2">
      <c r="D351" s="4"/>
      <c r="E351" s="4"/>
      <c r="F351" s="4"/>
      <c r="G351" s="4"/>
      <c r="H351" s="4"/>
      <c r="I351" s="4"/>
      <c r="J351" s="4"/>
      <c r="K351" s="4"/>
    </row>
    <row r="352" spans="4:11" x14ac:dyDescent="0.2">
      <c r="D352" s="4"/>
      <c r="E352" s="4"/>
      <c r="F352" s="4"/>
      <c r="G352" s="4"/>
      <c r="H352" s="4"/>
      <c r="I352" s="4"/>
      <c r="J352" s="4"/>
      <c r="K352" s="4"/>
    </row>
    <row r="353" spans="4:11" x14ac:dyDescent="0.2">
      <c r="D353" s="4"/>
      <c r="E353" s="4"/>
      <c r="F353" s="4"/>
      <c r="G353" s="4"/>
      <c r="H353" s="4"/>
      <c r="I353" s="4"/>
      <c r="J353" s="4"/>
      <c r="K353" s="4"/>
    </row>
    <row r="354" spans="4:11" x14ac:dyDescent="0.2">
      <c r="D354" s="4"/>
      <c r="E354" s="4"/>
      <c r="F354" s="4"/>
      <c r="G354" s="4"/>
      <c r="H354" s="4"/>
      <c r="I354" s="4"/>
      <c r="J354" s="4"/>
      <c r="K354" s="4"/>
    </row>
    <row r="355" spans="4:11" x14ac:dyDescent="0.2">
      <c r="D355" s="4"/>
      <c r="E355" s="4"/>
      <c r="F355" s="4"/>
      <c r="G355" s="4"/>
      <c r="H355" s="4"/>
      <c r="I355" s="4"/>
      <c r="J355" s="4"/>
      <c r="K355" s="4"/>
    </row>
    <row r="356" spans="4:11" x14ac:dyDescent="0.2">
      <c r="D356" s="4"/>
      <c r="E356" s="4"/>
      <c r="F356" s="4"/>
      <c r="G356" s="4"/>
      <c r="H356" s="4"/>
      <c r="I356" s="4"/>
      <c r="J356" s="4"/>
      <c r="K356" s="4"/>
    </row>
    <row r="357" spans="4:11" x14ac:dyDescent="0.2">
      <c r="D357" s="4"/>
      <c r="E357" s="4"/>
      <c r="F357" s="4"/>
      <c r="G357" s="4"/>
      <c r="H357" s="4"/>
      <c r="I357" s="4"/>
      <c r="J357" s="4"/>
      <c r="K357" s="4"/>
    </row>
    <row r="358" spans="4:11" x14ac:dyDescent="0.2">
      <c r="D358" s="4"/>
      <c r="E358" s="4"/>
      <c r="F358" s="4"/>
      <c r="G358" s="4"/>
      <c r="H358" s="4"/>
      <c r="I358" s="4"/>
      <c r="J358" s="4"/>
      <c r="K358" s="4"/>
    </row>
    <row r="359" spans="4:11" x14ac:dyDescent="0.2">
      <c r="D359" s="4"/>
      <c r="E359" s="4"/>
      <c r="F359" s="4"/>
      <c r="G359" s="4"/>
      <c r="H359" s="4"/>
      <c r="I359" s="4"/>
      <c r="J359" s="4"/>
      <c r="K359" s="4"/>
    </row>
    <row r="360" spans="4:11" x14ac:dyDescent="0.2">
      <c r="D360" s="4"/>
      <c r="E360" s="4"/>
      <c r="F360" s="4"/>
      <c r="G360" s="4"/>
      <c r="H360" s="4"/>
      <c r="I360" s="4"/>
      <c r="J360" s="4"/>
      <c r="K360" s="4"/>
    </row>
    <row r="361" spans="4:11" x14ac:dyDescent="0.2">
      <c r="D361" s="4"/>
      <c r="E361" s="4"/>
      <c r="F361" s="4"/>
      <c r="G361" s="4"/>
      <c r="H361" s="4"/>
      <c r="I361" s="4"/>
      <c r="J361" s="4"/>
      <c r="K361" s="4"/>
    </row>
    <row r="362" spans="4:11" x14ac:dyDescent="0.2">
      <c r="D362" s="4"/>
      <c r="E362" s="4"/>
      <c r="F362" s="4"/>
      <c r="G362" s="4"/>
      <c r="H362" s="4"/>
      <c r="I362" s="4"/>
      <c r="J362" s="4"/>
      <c r="K362" s="4"/>
    </row>
    <row r="363" spans="4:11" x14ac:dyDescent="0.2">
      <c r="D363" s="4"/>
      <c r="E363" s="4"/>
      <c r="F363" s="4"/>
      <c r="G363" s="4"/>
      <c r="H363" s="4"/>
      <c r="I363" s="4"/>
      <c r="J363" s="4"/>
      <c r="K363" s="4"/>
    </row>
    <row r="364" spans="4:11" x14ac:dyDescent="0.2">
      <c r="D364" s="4"/>
      <c r="E364" s="4"/>
      <c r="F364" s="4"/>
      <c r="G364" s="4"/>
      <c r="H364" s="4"/>
      <c r="I364" s="4"/>
      <c r="J364" s="4"/>
      <c r="K364" s="4"/>
    </row>
    <row r="365" spans="4:11" x14ac:dyDescent="0.2">
      <c r="D365" s="4"/>
      <c r="E365" s="4"/>
      <c r="F365" s="4"/>
      <c r="G365" s="4"/>
      <c r="H365" s="4"/>
      <c r="I365" s="4"/>
      <c r="J365" s="4"/>
      <c r="K365" s="4"/>
    </row>
    <row r="366" spans="4:11" x14ac:dyDescent="0.2">
      <c r="D366" s="4"/>
      <c r="E366" s="4"/>
      <c r="F366" s="4"/>
      <c r="G366" s="4"/>
      <c r="H366" s="4"/>
      <c r="I366" s="4"/>
      <c r="J366" s="4"/>
      <c r="K366" s="4"/>
    </row>
  </sheetData>
  <mergeCells count="25">
    <mergeCell ref="L73:L82"/>
    <mergeCell ref="B84:C84"/>
    <mergeCell ref="A86:C86"/>
    <mergeCell ref="A88:C88"/>
    <mergeCell ref="B21:C21"/>
    <mergeCell ref="B56:C56"/>
    <mergeCell ref="A92:C92"/>
    <mergeCell ref="A90:C90"/>
    <mergeCell ref="B68:C68"/>
    <mergeCell ref="B72:C72"/>
    <mergeCell ref="B60:C60"/>
    <mergeCell ref="B64:C64"/>
    <mergeCell ref="D3:J3"/>
    <mergeCell ref="D4:J4"/>
    <mergeCell ref="M6:M7"/>
    <mergeCell ref="B32:C32"/>
    <mergeCell ref="M52:M55"/>
    <mergeCell ref="B35:C35"/>
    <mergeCell ref="B41:C41"/>
    <mergeCell ref="B44:C44"/>
    <mergeCell ref="B50:C50"/>
    <mergeCell ref="D5:E5"/>
    <mergeCell ref="A7:C7"/>
    <mergeCell ref="A13:C13"/>
    <mergeCell ref="A20:C20"/>
  </mergeCells>
  <pageMargins left="0.70866141732283472" right="0.70866141732283472" top="0.78740157480314965" bottom="0.78740157480314965" header="0.31496062992125984" footer="0.31496062992125984"/>
  <pageSetup paperSize="8" scale="63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8"/>
  <sheetViews>
    <sheetView view="pageBreakPreview" topLeftCell="A88" zoomScaleNormal="100" zoomScaleSheetLayoutView="100" workbookViewId="0">
      <selection activeCell="H31" sqref="H31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4" width="7.28515625" customWidth="1"/>
    <col min="5" max="5" width="6.28515625" customWidth="1"/>
    <col min="6" max="6" width="7.85546875" customWidth="1"/>
    <col min="7" max="7" width="7.5703125" customWidth="1"/>
    <col min="8" max="8" width="8.85546875" customWidth="1"/>
    <col min="9" max="9" width="10.140625" customWidth="1"/>
    <col min="10" max="10" width="77.5703125" customWidth="1"/>
    <col min="11" max="11" width="49.140625" customWidth="1"/>
  </cols>
  <sheetData>
    <row r="1" spans="1:11" ht="15.75" x14ac:dyDescent="0.25">
      <c r="A1" s="1" t="s">
        <v>0</v>
      </c>
    </row>
    <row r="2" spans="1:11" ht="18" x14ac:dyDescent="0.25">
      <c r="A2" s="138" t="s">
        <v>307</v>
      </c>
    </row>
    <row r="3" spans="1:11" ht="15.75" x14ac:dyDescent="0.25">
      <c r="A3" s="139" t="s">
        <v>308</v>
      </c>
      <c r="I3" s="143" t="s">
        <v>310</v>
      </c>
      <c r="K3" s="129" t="s">
        <v>348</v>
      </c>
    </row>
    <row r="4" spans="1:11" x14ac:dyDescent="0.2">
      <c r="D4" s="262" t="s">
        <v>309</v>
      </c>
      <c r="E4" s="263"/>
      <c r="F4" s="263"/>
      <c r="G4" s="263"/>
      <c r="H4" s="282"/>
      <c r="I4" s="144">
        <v>43608</v>
      </c>
      <c r="J4" s="184" t="s">
        <v>303</v>
      </c>
    </row>
    <row r="5" spans="1:11" x14ac:dyDescent="0.2">
      <c r="A5" s="24" t="s">
        <v>1</v>
      </c>
      <c r="B5" s="24" t="s">
        <v>2</v>
      </c>
      <c r="C5" s="11" t="s">
        <v>3</v>
      </c>
      <c r="D5" s="270" t="s">
        <v>8</v>
      </c>
      <c r="E5" s="271"/>
      <c r="F5" s="47" t="s">
        <v>4</v>
      </c>
      <c r="G5" s="22" t="s">
        <v>5</v>
      </c>
      <c r="H5" s="185" t="s">
        <v>76</v>
      </c>
      <c r="I5" s="54"/>
      <c r="J5" s="11" t="s">
        <v>68</v>
      </c>
      <c r="K5" s="179" t="s">
        <v>69</v>
      </c>
    </row>
    <row r="6" spans="1:11" ht="12.75" customHeight="1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6"/>
      <c r="I6" s="6"/>
      <c r="J6" s="55"/>
      <c r="K6" s="279" t="s">
        <v>89</v>
      </c>
    </row>
    <row r="7" spans="1:11" x14ac:dyDescent="0.2">
      <c r="A7" s="25"/>
      <c r="B7" s="26"/>
      <c r="C7" s="27"/>
      <c r="D7" s="61"/>
      <c r="E7" s="62"/>
      <c r="F7" s="18"/>
      <c r="G7" s="49"/>
      <c r="H7" s="6"/>
      <c r="I7" s="6"/>
      <c r="J7" s="55"/>
      <c r="K7" s="280"/>
    </row>
    <row r="8" spans="1:11" ht="15" x14ac:dyDescent="0.25">
      <c r="A8" s="273" t="s">
        <v>88</v>
      </c>
      <c r="B8" s="274"/>
      <c r="C8" s="275"/>
      <c r="D8" s="14"/>
      <c r="E8" s="44"/>
      <c r="F8" s="14"/>
      <c r="G8" s="44"/>
      <c r="H8" s="4"/>
      <c r="I8" s="4"/>
      <c r="J8" s="55"/>
      <c r="K8" s="130" t="s">
        <v>99</v>
      </c>
    </row>
    <row r="9" spans="1:11" x14ac:dyDescent="0.2">
      <c r="A9" s="179" t="s">
        <v>90</v>
      </c>
      <c r="B9" s="267" t="s">
        <v>91</v>
      </c>
      <c r="C9" s="267"/>
      <c r="D9" s="63"/>
      <c r="E9" s="64"/>
      <c r="F9" s="147">
        <v>5</v>
      </c>
      <c r="G9" s="64">
        <v>0</v>
      </c>
      <c r="H9" s="42">
        <f>SUM(D9:G9)</f>
        <v>5</v>
      </c>
      <c r="I9" s="186">
        <v>5</v>
      </c>
      <c r="J9" s="132" t="s">
        <v>349</v>
      </c>
      <c r="K9" s="55" t="s">
        <v>4</v>
      </c>
    </row>
    <row r="10" spans="1:11" x14ac:dyDescent="0.2">
      <c r="A10" s="11" t="s">
        <v>92</v>
      </c>
      <c r="B10" s="267" t="s">
        <v>93</v>
      </c>
      <c r="C10" s="267"/>
      <c r="D10" s="63"/>
      <c r="E10" s="64"/>
      <c r="F10" s="63"/>
      <c r="G10" s="64"/>
      <c r="H10" s="65"/>
      <c r="I10" s="161"/>
      <c r="J10" s="55" t="s">
        <v>94</v>
      </c>
      <c r="K10" s="55"/>
    </row>
    <row r="11" spans="1:11" x14ac:dyDescent="0.2">
      <c r="A11" s="11" t="s">
        <v>95</v>
      </c>
      <c r="B11" s="267" t="s">
        <v>96</v>
      </c>
      <c r="C11" s="267"/>
      <c r="D11" s="63"/>
      <c r="E11" s="64"/>
      <c r="F11" s="187">
        <f>SUM(F12:F15)</f>
        <v>120</v>
      </c>
      <c r="G11" s="187">
        <f>SUM(G12:G15)</f>
        <v>40</v>
      </c>
      <c r="H11" s="151">
        <f>SUM(D11:G11)</f>
        <v>160</v>
      </c>
      <c r="I11" s="185">
        <v>570</v>
      </c>
      <c r="J11" s="55" t="s">
        <v>119</v>
      </c>
      <c r="K11" s="55"/>
    </row>
    <row r="12" spans="1:11" x14ac:dyDescent="0.2">
      <c r="A12" s="28"/>
      <c r="B12" s="67" t="s">
        <v>122</v>
      </c>
      <c r="C12" s="68" t="s">
        <v>123</v>
      </c>
      <c r="D12" s="69"/>
      <c r="E12" s="70"/>
      <c r="F12" s="188">
        <v>40</v>
      </c>
      <c r="G12" s="70"/>
      <c r="H12" s="66"/>
      <c r="I12" s="66"/>
      <c r="J12" s="132" t="s">
        <v>350</v>
      </c>
      <c r="K12" s="55" t="s">
        <v>4</v>
      </c>
    </row>
    <row r="13" spans="1:11" x14ac:dyDescent="0.2">
      <c r="A13" s="28"/>
      <c r="B13" s="67" t="s">
        <v>127</v>
      </c>
      <c r="C13" s="68" t="s">
        <v>124</v>
      </c>
      <c r="D13" s="69"/>
      <c r="E13" s="70"/>
      <c r="F13" s="188">
        <v>40</v>
      </c>
      <c r="G13" s="189">
        <v>40</v>
      </c>
      <c r="H13" s="66"/>
      <c r="I13" s="66"/>
      <c r="J13" s="132" t="s">
        <v>350</v>
      </c>
      <c r="K13" s="55" t="s">
        <v>271</v>
      </c>
    </row>
    <row r="14" spans="1:11" x14ac:dyDescent="0.2">
      <c r="A14" s="28"/>
      <c r="B14" s="67" t="s">
        <v>128</v>
      </c>
      <c r="C14" s="68" t="s">
        <v>125</v>
      </c>
      <c r="D14" s="69"/>
      <c r="E14" s="70"/>
      <c r="F14" s="188">
        <v>40</v>
      </c>
      <c r="G14" s="70"/>
      <c r="H14" s="66"/>
      <c r="I14" s="66"/>
      <c r="J14" s="132" t="s">
        <v>350</v>
      </c>
      <c r="K14" s="55" t="s">
        <v>4</v>
      </c>
    </row>
    <row r="15" spans="1:11" ht="27" customHeight="1" x14ac:dyDescent="0.2">
      <c r="A15" s="28"/>
      <c r="B15" s="67" t="s">
        <v>129</v>
      </c>
      <c r="C15" s="30" t="s">
        <v>126</v>
      </c>
      <c r="D15" s="71"/>
      <c r="E15" s="72"/>
      <c r="F15" s="70"/>
      <c r="G15" s="189">
        <v>0</v>
      </c>
      <c r="H15" s="180"/>
      <c r="I15" s="180"/>
      <c r="J15" s="55"/>
      <c r="K15" s="115" t="s">
        <v>272</v>
      </c>
    </row>
    <row r="16" spans="1:11" x14ac:dyDescent="0.2">
      <c r="A16" s="11" t="s">
        <v>97</v>
      </c>
      <c r="B16" s="267" t="s">
        <v>98</v>
      </c>
      <c r="C16" s="267"/>
      <c r="D16" s="63"/>
      <c r="E16" s="63"/>
      <c r="F16" s="147">
        <f t="shared" ref="F16:G16" si="0">SUM(F17:F20)</f>
        <v>0</v>
      </c>
      <c r="G16" s="187">
        <f t="shared" si="0"/>
        <v>0</v>
      </c>
      <c r="H16" s="151">
        <f>SUM(D16:G16)</f>
        <v>0</v>
      </c>
      <c r="I16" s="185">
        <v>100</v>
      </c>
      <c r="J16" s="55" t="s">
        <v>118</v>
      </c>
      <c r="K16" s="55"/>
    </row>
    <row r="17" spans="1:11" x14ac:dyDescent="0.2">
      <c r="A17" s="28"/>
      <c r="B17" s="67" t="s">
        <v>130</v>
      </c>
      <c r="C17" s="68" t="s">
        <v>123</v>
      </c>
      <c r="D17" s="69"/>
      <c r="E17" s="70"/>
      <c r="F17" s="188">
        <v>0</v>
      </c>
      <c r="G17" s="70"/>
      <c r="H17" s="66"/>
      <c r="I17" s="66"/>
      <c r="J17" s="55"/>
      <c r="K17" s="55" t="s">
        <v>4</v>
      </c>
    </row>
    <row r="18" spans="1:11" x14ac:dyDescent="0.2">
      <c r="A18" s="28"/>
      <c r="B18" s="67" t="s">
        <v>131</v>
      </c>
      <c r="C18" s="68" t="s">
        <v>124</v>
      </c>
      <c r="D18" s="69"/>
      <c r="E18" s="70"/>
      <c r="F18" s="188">
        <v>0</v>
      </c>
      <c r="G18" s="189">
        <v>0</v>
      </c>
      <c r="H18" s="66"/>
      <c r="I18" s="66"/>
      <c r="J18" s="55"/>
      <c r="K18" s="55" t="s">
        <v>273</v>
      </c>
    </row>
    <row r="19" spans="1:11" x14ac:dyDescent="0.2">
      <c r="A19" s="28"/>
      <c r="B19" s="67" t="s">
        <v>132</v>
      </c>
      <c r="C19" s="68" t="s">
        <v>125</v>
      </c>
      <c r="D19" s="69"/>
      <c r="E19" s="70"/>
      <c r="F19" s="188">
        <v>0</v>
      </c>
      <c r="G19" s="70"/>
      <c r="H19" s="66"/>
      <c r="I19" s="66"/>
      <c r="J19" s="55"/>
      <c r="K19" s="55" t="s">
        <v>4</v>
      </c>
    </row>
    <row r="20" spans="1:11" x14ac:dyDescent="0.2">
      <c r="A20" s="28"/>
      <c r="B20" s="67" t="s">
        <v>133</v>
      </c>
      <c r="C20" s="30" t="s">
        <v>126</v>
      </c>
      <c r="D20" s="71"/>
      <c r="E20" s="72"/>
      <c r="F20" s="71"/>
      <c r="G20" s="189">
        <v>0</v>
      </c>
      <c r="H20" s="180"/>
      <c r="I20" s="180"/>
      <c r="J20" s="55"/>
      <c r="K20" s="55" t="s">
        <v>5</v>
      </c>
    </row>
    <row r="21" spans="1:11" x14ac:dyDescent="0.2">
      <c r="A21" s="11" t="s">
        <v>101</v>
      </c>
      <c r="B21" s="267" t="s">
        <v>24</v>
      </c>
      <c r="C21" s="267"/>
      <c r="D21" s="63"/>
      <c r="E21" s="63"/>
      <c r="F21" s="147">
        <f t="shared" ref="F21:G21" si="1">SUM(F22:F25)</f>
        <v>0</v>
      </c>
      <c r="G21" s="187">
        <f t="shared" si="1"/>
        <v>0</v>
      </c>
      <c r="H21" s="151">
        <f>SUM(D21:G21)</f>
        <v>0</v>
      </c>
      <c r="I21" s="185">
        <v>430</v>
      </c>
      <c r="J21" s="55" t="s">
        <v>120</v>
      </c>
      <c r="K21" s="55"/>
    </row>
    <row r="22" spans="1:11" x14ac:dyDescent="0.2">
      <c r="A22" s="28"/>
      <c r="B22" s="67" t="s">
        <v>134</v>
      </c>
      <c r="C22" s="68" t="s">
        <v>123</v>
      </c>
      <c r="D22" s="69"/>
      <c r="E22" s="70"/>
      <c r="F22" s="188">
        <v>0</v>
      </c>
      <c r="G22" s="70"/>
      <c r="H22" s="66"/>
      <c r="I22" s="66"/>
      <c r="J22" s="55"/>
      <c r="K22" s="55" t="s">
        <v>4</v>
      </c>
    </row>
    <row r="23" spans="1:11" x14ac:dyDescent="0.2">
      <c r="A23" s="28"/>
      <c r="B23" s="67" t="s">
        <v>135</v>
      </c>
      <c r="C23" s="68" t="s">
        <v>124</v>
      </c>
      <c r="D23" s="69"/>
      <c r="E23" s="70"/>
      <c r="F23" s="188">
        <v>0</v>
      </c>
      <c r="G23" s="189">
        <v>0</v>
      </c>
      <c r="H23" s="66"/>
      <c r="I23" s="66"/>
      <c r="J23" s="55"/>
      <c r="K23" s="55" t="s">
        <v>100</v>
      </c>
    </row>
    <row r="24" spans="1:11" x14ac:dyDescent="0.2">
      <c r="A24" s="28"/>
      <c r="B24" s="67" t="s">
        <v>136</v>
      </c>
      <c r="C24" s="68" t="s">
        <v>125</v>
      </c>
      <c r="D24" s="69"/>
      <c r="E24" s="70"/>
      <c r="F24" s="188">
        <v>0</v>
      </c>
      <c r="G24" s="70"/>
      <c r="H24" s="66"/>
      <c r="I24" s="66"/>
      <c r="J24" s="55"/>
      <c r="K24" s="55" t="s">
        <v>4</v>
      </c>
    </row>
    <row r="25" spans="1:11" ht="12.75" customHeight="1" x14ac:dyDescent="0.2">
      <c r="A25" s="28"/>
      <c r="B25" s="67" t="s">
        <v>137</v>
      </c>
      <c r="C25" s="30" t="s">
        <v>126</v>
      </c>
      <c r="D25" s="71"/>
      <c r="E25" s="72"/>
      <c r="F25" s="71"/>
      <c r="G25" s="189">
        <v>0</v>
      </c>
      <c r="H25" s="180"/>
      <c r="I25" s="180"/>
      <c r="J25" s="55"/>
      <c r="K25" s="115" t="s">
        <v>274</v>
      </c>
    </row>
    <row r="26" spans="1:11" x14ac:dyDescent="0.2">
      <c r="A26" s="11" t="s">
        <v>102</v>
      </c>
      <c r="B26" s="267" t="s">
        <v>103</v>
      </c>
      <c r="C26" s="267"/>
      <c r="D26" s="63"/>
      <c r="E26" s="64"/>
      <c r="F26" s="63"/>
      <c r="G26" s="64"/>
      <c r="H26" s="63"/>
      <c r="I26" s="69"/>
      <c r="J26" s="55" t="s">
        <v>104</v>
      </c>
      <c r="K26" s="55"/>
    </row>
    <row r="27" spans="1:11" x14ac:dyDescent="0.2">
      <c r="A27" s="11" t="s">
        <v>105</v>
      </c>
      <c r="B27" s="267" t="s">
        <v>106</v>
      </c>
      <c r="C27" s="267"/>
      <c r="D27" s="63"/>
      <c r="E27" s="64"/>
      <c r="F27" s="147">
        <v>0</v>
      </c>
      <c r="G27" s="148">
        <v>0</v>
      </c>
      <c r="H27" s="151">
        <f>SUM(D27:G27)</f>
        <v>0</v>
      </c>
      <c r="I27" s="185">
        <v>160</v>
      </c>
      <c r="J27" s="55" t="s">
        <v>121</v>
      </c>
      <c r="K27" s="59" t="s">
        <v>100</v>
      </c>
    </row>
    <row r="28" spans="1:11" x14ac:dyDescent="0.2">
      <c r="A28" s="11" t="s">
        <v>107</v>
      </c>
      <c r="B28" s="267" t="s">
        <v>108</v>
      </c>
      <c r="C28" s="267"/>
      <c r="D28" s="63"/>
      <c r="E28" s="64"/>
      <c r="F28" s="63"/>
      <c r="G28" s="64"/>
      <c r="H28" s="63"/>
      <c r="I28" s="69"/>
      <c r="J28" s="55" t="s">
        <v>109</v>
      </c>
      <c r="K28" s="55"/>
    </row>
    <row r="29" spans="1:11" x14ac:dyDescent="0.2">
      <c r="A29" s="11" t="s">
        <v>110</v>
      </c>
      <c r="B29" s="281" t="s">
        <v>351</v>
      </c>
      <c r="C29" s="281"/>
      <c r="D29" s="77"/>
      <c r="E29" s="77"/>
      <c r="F29" s="190">
        <f>SUM(F30:F78)</f>
        <v>980</v>
      </c>
      <c r="G29" s="191">
        <f>SUM(G30:G78)</f>
        <v>450</v>
      </c>
      <c r="H29" s="151">
        <f>SUM(D29:G29)</f>
        <v>1430</v>
      </c>
      <c r="I29" s="185">
        <v>1660</v>
      </c>
      <c r="J29" s="55"/>
      <c r="K29" s="91"/>
    </row>
    <row r="30" spans="1:11" ht="30.75" customHeight="1" x14ac:dyDescent="0.2">
      <c r="A30" s="25"/>
      <c r="B30" s="76"/>
      <c r="C30" s="68" t="s">
        <v>241</v>
      </c>
      <c r="D30" s="78"/>
      <c r="E30" s="78"/>
      <c r="F30" s="188">
        <v>250</v>
      </c>
      <c r="G30" s="78"/>
      <c r="H30" s="66"/>
      <c r="I30" s="66"/>
      <c r="J30" s="285" t="s">
        <v>352</v>
      </c>
      <c r="K30" s="55" t="s">
        <v>275</v>
      </c>
    </row>
    <row r="31" spans="1:11" ht="30.75" customHeight="1" x14ac:dyDescent="0.2">
      <c r="A31" s="25"/>
      <c r="B31" s="76"/>
      <c r="C31" s="68" t="s">
        <v>242</v>
      </c>
      <c r="D31" s="78"/>
      <c r="E31" s="78"/>
      <c r="F31" s="188">
        <v>350</v>
      </c>
      <c r="G31" s="189">
        <v>350</v>
      </c>
      <c r="H31" s="66"/>
      <c r="I31" s="66"/>
      <c r="J31" s="285"/>
      <c r="K31" s="55" t="s">
        <v>276</v>
      </c>
    </row>
    <row r="32" spans="1:11" ht="30.75" customHeight="1" x14ac:dyDescent="0.2">
      <c r="A32" s="25"/>
      <c r="B32" s="76"/>
      <c r="C32" s="68" t="s">
        <v>243</v>
      </c>
      <c r="D32" s="78"/>
      <c r="E32" s="78"/>
      <c r="F32" s="192">
        <v>350</v>
      </c>
      <c r="G32" s="189">
        <v>20</v>
      </c>
      <c r="H32" s="66"/>
      <c r="I32" s="66"/>
      <c r="J32" s="285"/>
      <c r="K32" s="55" t="s">
        <v>277</v>
      </c>
    </row>
    <row r="33" spans="1:11" ht="30.75" customHeight="1" x14ac:dyDescent="0.2">
      <c r="A33" s="25"/>
      <c r="B33" s="76"/>
      <c r="C33" s="68" t="s">
        <v>244</v>
      </c>
      <c r="D33" s="78"/>
      <c r="E33" s="78"/>
      <c r="F33" s="78"/>
      <c r="G33" s="193">
        <v>80</v>
      </c>
      <c r="H33" s="66"/>
      <c r="I33" s="66"/>
      <c r="J33" s="285"/>
      <c r="K33" s="55" t="s">
        <v>304</v>
      </c>
    </row>
    <row r="34" spans="1:11" x14ac:dyDescent="0.2">
      <c r="A34" s="28"/>
      <c r="B34" s="67" t="s">
        <v>111</v>
      </c>
      <c r="C34" s="68" t="s">
        <v>113</v>
      </c>
      <c r="D34" s="69"/>
      <c r="E34" s="70"/>
      <c r="F34" s="188">
        <v>0</v>
      </c>
      <c r="G34" s="70"/>
      <c r="H34" s="66"/>
      <c r="I34" s="66"/>
      <c r="J34" s="92"/>
      <c r="K34" s="55" t="s">
        <v>4</v>
      </c>
    </row>
    <row r="35" spans="1:11" x14ac:dyDescent="0.2">
      <c r="A35" s="28"/>
      <c r="B35" s="67" t="s">
        <v>112</v>
      </c>
      <c r="C35" s="68" t="s">
        <v>114</v>
      </c>
      <c r="D35" s="69"/>
      <c r="E35" s="70"/>
      <c r="F35" s="188">
        <v>0</v>
      </c>
      <c r="G35" s="189">
        <v>0</v>
      </c>
      <c r="H35" s="66"/>
      <c r="I35" s="66"/>
      <c r="J35" s="55" t="s">
        <v>121</v>
      </c>
      <c r="K35" s="55" t="s">
        <v>278</v>
      </c>
    </row>
    <row r="36" spans="1:11" x14ac:dyDescent="0.2">
      <c r="A36" s="28"/>
      <c r="B36" s="67" t="s">
        <v>115</v>
      </c>
      <c r="C36" s="68" t="s">
        <v>116</v>
      </c>
      <c r="D36" s="69"/>
      <c r="E36" s="70"/>
      <c r="F36" s="188">
        <v>0</v>
      </c>
      <c r="G36" s="189">
        <v>0</v>
      </c>
      <c r="H36" s="66"/>
      <c r="I36" s="66"/>
      <c r="J36" s="55" t="s">
        <v>117</v>
      </c>
      <c r="K36" s="55" t="s">
        <v>100</v>
      </c>
    </row>
    <row r="37" spans="1:11" x14ac:dyDescent="0.2">
      <c r="A37" s="28"/>
      <c r="B37" s="33" t="s">
        <v>138</v>
      </c>
      <c r="C37" s="30" t="s">
        <v>139</v>
      </c>
      <c r="D37" s="71"/>
      <c r="E37" s="72"/>
      <c r="F37" s="194">
        <v>30</v>
      </c>
      <c r="G37" s="189">
        <v>0</v>
      </c>
      <c r="H37" s="180"/>
      <c r="I37" s="180"/>
      <c r="J37" s="55" t="s">
        <v>353</v>
      </c>
      <c r="K37" s="55" t="s">
        <v>100</v>
      </c>
    </row>
    <row r="38" spans="1:11" hidden="1" x14ac:dyDescent="0.2">
      <c r="A38" s="28"/>
      <c r="B38" s="86" t="s">
        <v>152</v>
      </c>
      <c r="C38" s="87" t="s">
        <v>153</v>
      </c>
      <c r="D38" s="88"/>
      <c r="E38" s="89"/>
      <c r="F38" s="88"/>
      <c r="G38" s="89"/>
      <c r="H38" s="88"/>
      <c r="I38" s="88"/>
      <c r="J38" s="286" t="s">
        <v>245</v>
      </c>
      <c r="K38" s="90"/>
    </row>
    <row r="39" spans="1:11" hidden="1" x14ac:dyDescent="0.2">
      <c r="A39" s="28"/>
      <c r="B39" s="86" t="s">
        <v>154</v>
      </c>
      <c r="C39" s="87" t="s">
        <v>155</v>
      </c>
      <c r="D39" s="88"/>
      <c r="E39" s="89"/>
      <c r="F39" s="88"/>
      <c r="G39" s="89"/>
      <c r="H39" s="88"/>
      <c r="I39" s="88"/>
      <c r="J39" s="287"/>
      <c r="K39" s="90" t="s">
        <v>4</v>
      </c>
    </row>
    <row r="40" spans="1:11" hidden="1" x14ac:dyDescent="0.2">
      <c r="A40" s="28"/>
      <c r="B40" s="86" t="s">
        <v>156</v>
      </c>
      <c r="C40" s="87" t="s">
        <v>171</v>
      </c>
      <c r="D40" s="88"/>
      <c r="E40" s="89"/>
      <c r="F40" s="88"/>
      <c r="G40" s="89"/>
      <c r="H40" s="88"/>
      <c r="I40" s="88"/>
      <c r="J40" s="287"/>
      <c r="K40" s="90" t="s">
        <v>4</v>
      </c>
    </row>
    <row r="41" spans="1:11" hidden="1" x14ac:dyDescent="0.2">
      <c r="A41" s="28"/>
      <c r="B41" s="86" t="s">
        <v>157</v>
      </c>
      <c r="C41" s="87" t="s">
        <v>172</v>
      </c>
      <c r="D41" s="88"/>
      <c r="E41" s="89"/>
      <c r="F41" s="88"/>
      <c r="G41" s="89"/>
      <c r="H41" s="88"/>
      <c r="I41" s="88"/>
      <c r="J41" s="287"/>
      <c r="K41" s="90" t="s">
        <v>4</v>
      </c>
    </row>
    <row r="42" spans="1:11" hidden="1" x14ac:dyDescent="0.2">
      <c r="A42" s="28"/>
      <c r="B42" s="86" t="s">
        <v>158</v>
      </c>
      <c r="C42" s="87" t="s">
        <v>173</v>
      </c>
      <c r="D42" s="88"/>
      <c r="E42" s="89"/>
      <c r="F42" s="88"/>
      <c r="G42" s="89"/>
      <c r="H42" s="88"/>
      <c r="I42" s="88"/>
      <c r="J42" s="287"/>
      <c r="K42" s="90" t="s">
        <v>4</v>
      </c>
    </row>
    <row r="43" spans="1:11" hidden="1" x14ac:dyDescent="0.2">
      <c r="A43" s="28"/>
      <c r="B43" s="86" t="s">
        <v>159</v>
      </c>
      <c r="C43" s="87" t="s">
        <v>174</v>
      </c>
      <c r="D43" s="88"/>
      <c r="E43" s="89"/>
      <c r="F43" s="88"/>
      <c r="G43" s="89"/>
      <c r="H43" s="88"/>
      <c r="I43" s="88"/>
      <c r="J43" s="287"/>
      <c r="K43" s="90" t="s">
        <v>5</v>
      </c>
    </row>
    <row r="44" spans="1:11" hidden="1" x14ac:dyDescent="0.2">
      <c r="A44" s="28"/>
      <c r="B44" s="86" t="s">
        <v>160</v>
      </c>
      <c r="C44" s="87" t="s">
        <v>175</v>
      </c>
      <c r="D44" s="88"/>
      <c r="E44" s="89"/>
      <c r="F44" s="88"/>
      <c r="G44" s="89"/>
      <c r="H44" s="88"/>
      <c r="I44" s="88"/>
      <c r="J44" s="287"/>
      <c r="K44" s="90" t="s">
        <v>4</v>
      </c>
    </row>
    <row r="45" spans="1:11" hidden="1" x14ac:dyDescent="0.2">
      <c r="A45" s="28"/>
      <c r="B45" s="86" t="s">
        <v>161</v>
      </c>
      <c r="C45" s="87" t="s">
        <v>176</v>
      </c>
      <c r="D45" s="88"/>
      <c r="E45" s="89"/>
      <c r="F45" s="88"/>
      <c r="G45" s="89"/>
      <c r="H45" s="88"/>
      <c r="I45" s="88"/>
      <c r="J45" s="287"/>
      <c r="K45" s="90" t="s">
        <v>4</v>
      </c>
    </row>
    <row r="46" spans="1:11" hidden="1" x14ac:dyDescent="0.2">
      <c r="A46" s="28"/>
      <c r="B46" s="86" t="s">
        <v>162</v>
      </c>
      <c r="C46" s="87" t="s">
        <v>177</v>
      </c>
      <c r="D46" s="88"/>
      <c r="E46" s="89"/>
      <c r="F46" s="88"/>
      <c r="G46" s="89"/>
      <c r="H46" s="88"/>
      <c r="I46" s="88"/>
      <c r="J46" s="287"/>
      <c r="K46" s="90" t="s">
        <v>4</v>
      </c>
    </row>
    <row r="47" spans="1:11" hidden="1" x14ac:dyDescent="0.2">
      <c r="A47" s="28"/>
      <c r="B47" s="86" t="s">
        <v>163</v>
      </c>
      <c r="C47" s="87" t="s">
        <v>178</v>
      </c>
      <c r="D47" s="88"/>
      <c r="E47" s="89"/>
      <c r="F47" s="88"/>
      <c r="G47" s="89"/>
      <c r="H47" s="88"/>
      <c r="I47" s="88"/>
      <c r="J47" s="287"/>
      <c r="K47" s="90" t="s">
        <v>4</v>
      </c>
    </row>
    <row r="48" spans="1:11" hidden="1" x14ac:dyDescent="0.2">
      <c r="A48" s="28"/>
      <c r="B48" s="86" t="s">
        <v>164</v>
      </c>
      <c r="C48" s="87" t="s">
        <v>179</v>
      </c>
      <c r="D48" s="88"/>
      <c r="E48" s="89"/>
      <c r="F48" s="88"/>
      <c r="G48" s="89"/>
      <c r="H48" s="88"/>
      <c r="I48" s="88"/>
      <c r="J48" s="287"/>
      <c r="K48" s="90" t="s">
        <v>4</v>
      </c>
    </row>
    <row r="49" spans="1:11" hidden="1" x14ac:dyDescent="0.2">
      <c r="A49" s="28"/>
      <c r="B49" s="86" t="s">
        <v>165</v>
      </c>
      <c r="C49" s="87" t="s">
        <v>180</v>
      </c>
      <c r="D49" s="88"/>
      <c r="E49" s="89"/>
      <c r="F49" s="88"/>
      <c r="G49" s="89"/>
      <c r="H49" s="88"/>
      <c r="I49" s="88"/>
      <c r="J49" s="287"/>
      <c r="K49" s="90" t="s">
        <v>4</v>
      </c>
    </row>
    <row r="50" spans="1:11" hidden="1" x14ac:dyDescent="0.2">
      <c r="A50" s="28"/>
      <c r="B50" s="86" t="s">
        <v>166</v>
      </c>
      <c r="C50" s="87" t="s">
        <v>181</v>
      </c>
      <c r="D50" s="88"/>
      <c r="E50" s="89"/>
      <c r="F50" s="88"/>
      <c r="G50" s="89"/>
      <c r="H50" s="88"/>
      <c r="I50" s="88"/>
      <c r="J50" s="287"/>
      <c r="K50" s="90" t="s">
        <v>4</v>
      </c>
    </row>
    <row r="51" spans="1:11" hidden="1" x14ac:dyDescent="0.2">
      <c r="A51" s="28"/>
      <c r="B51" s="86" t="s">
        <v>167</v>
      </c>
      <c r="C51" s="87" t="s">
        <v>182</v>
      </c>
      <c r="D51" s="88"/>
      <c r="E51" s="89"/>
      <c r="F51" s="88"/>
      <c r="G51" s="89"/>
      <c r="H51" s="88"/>
      <c r="I51" s="88"/>
      <c r="J51" s="287"/>
      <c r="K51" s="90" t="s">
        <v>4</v>
      </c>
    </row>
    <row r="52" spans="1:11" hidden="1" x14ac:dyDescent="0.2">
      <c r="A52" s="28"/>
      <c r="B52" s="86" t="s">
        <v>168</v>
      </c>
      <c r="C52" s="87" t="s">
        <v>183</v>
      </c>
      <c r="D52" s="88"/>
      <c r="E52" s="89"/>
      <c r="F52" s="88"/>
      <c r="G52" s="89"/>
      <c r="H52" s="88"/>
      <c r="I52" s="88"/>
      <c r="J52" s="287"/>
      <c r="K52" s="90" t="s">
        <v>5</v>
      </c>
    </row>
    <row r="53" spans="1:11" hidden="1" x14ac:dyDescent="0.2">
      <c r="A53" s="28"/>
      <c r="B53" s="86" t="s">
        <v>169</v>
      </c>
      <c r="C53" s="87" t="s">
        <v>184</v>
      </c>
      <c r="D53" s="88"/>
      <c r="E53" s="89"/>
      <c r="F53" s="88"/>
      <c r="G53" s="89"/>
      <c r="H53" s="88"/>
      <c r="I53" s="88"/>
      <c r="J53" s="287"/>
      <c r="K53" s="90" t="s">
        <v>5</v>
      </c>
    </row>
    <row r="54" spans="1:11" hidden="1" x14ac:dyDescent="0.2">
      <c r="A54" s="28"/>
      <c r="B54" s="86" t="s">
        <v>170</v>
      </c>
      <c r="C54" s="87" t="s">
        <v>200</v>
      </c>
      <c r="D54" s="88"/>
      <c r="E54" s="89"/>
      <c r="F54" s="88"/>
      <c r="G54" s="89"/>
      <c r="H54" s="88"/>
      <c r="I54" s="88"/>
      <c r="J54" s="287"/>
      <c r="K54" s="90" t="s">
        <v>4</v>
      </c>
    </row>
    <row r="55" spans="1:11" hidden="1" x14ac:dyDescent="0.2">
      <c r="A55" s="28"/>
      <c r="B55" s="86" t="s">
        <v>185</v>
      </c>
      <c r="C55" s="87" t="s">
        <v>201</v>
      </c>
      <c r="D55" s="88"/>
      <c r="E55" s="89"/>
      <c r="F55" s="88"/>
      <c r="G55" s="89"/>
      <c r="H55" s="88"/>
      <c r="I55" s="88"/>
      <c r="J55" s="287"/>
      <c r="K55" s="90" t="s">
        <v>4</v>
      </c>
    </row>
    <row r="56" spans="1:11" hidden="1" x14ac:dyDescent="0.2">
      <c r="A56" s="28"/>
      <c r="B56" s="86" t="s">
        <v>186</v>
      </c>
      <c r="C56" s="87" t="s">
        <v>202</v>
      </c>
      <c r="D56" s="88"/>
      <c r="E56" s="89"/>
      <c r="F56" s="88"/>
      <c r="G56" s="89"/>
      <c r="H56" s="88"/>
      <c r="I56" s="88"/>
      <c r="J56" s="287"/>
      <c r="K56" s="90" t="s">
        <v>4</v>
      </c>
    </row>
    <row r="57" spans="1:11" hidden="1" x14ac:dyDescent="0.2">
      <c r="A57" s="28"/>
      <c r="B57" s="86" t="s">
        <v>187</v>
      </c>
      <c r="C57" s="87" t="s">
        <v>205</v>
      </c>
      <c r="D57" s="88"/>
      <c r="E57" s="89"/>
      <c r="F57" s="88"/>
      <c r="G57" s="89"/>
      <c r="H57" s="88"/>
      <c r="I57" s="88"/>
      <c r="J57" s="287"/>
      <c r="K57" s="90" t="s">
        <v>4</v>
      </c>
    </row>
    <row r="58" spans="1:11" hidden="1" x14ac:dyDescent="0.2">
      <c r="A58" s="28"/>
      <c r="B58" s="86" t="s">
        <v>188</v>
      </c>
      <c r="C58" s="87" t="s">
        <v>203</v>
      </c>
      <c r="D58" s="88"/>
      <c r="E58" s="89"/>
      <c r="F58" s="88"/>
      <c r="G58" s="89"/>
      <c r="H58" s="88"/>
      <c r="I58" s="88"/>
      <c r="J58" s="287"/>
      <c r="K58" s="90" t="s">
        <v>4</v>
      </c>
    </row>
    <row r="59" spans="1:11" hidden="1" x14ac:dyDescent="0.2">
      <c r="A59" s="28"/>
      <c r="B59" s="86" t="s">
        <v>189</v>
      </c>
      <c r="C59" s="87" t="s">
        <v>204</v>
      </c>
      <c r="D59" s="88"/>
      <c r="E59" s="89"/>
      <c r="F59" s="88"/>
      <c r="G59" s="89"/>
      <c r="H59" s="88"/>
      <c r="I59" s="88"/>
      <c r="J59" s="287"/>
      <c r="K59" s="90" t="s">
        <v>4</v>
      </c>
    </row>
    <row r="60" spans="1:11" hidden="1" x14ac:dyDescent="0.2">
      <c r="A60" s="28"/>
      <c r="B60" s="86" t="s">
        <v>190</v>
      </c>
      <c r="C60" s="87" t="s">
        <v>206</v>
      </c>
      <c r="D60" s="88"/>
      <c r="E60" s="89"/>
      <c r="F60" s="88"/>
      <c r="G60" s="89"/>
      <c r="H60" s="88"/>
      <c r="I60" s="88"/>
      <c r="J60" s="287"/>
      <c r="K60" s="90" t="s">
        <v>4</v>
      </c>
    </row>
    <row r="61" spans="1:11" hidden="1" x14ac:dyDescent="0.2">
      <c r="A61" s="28"/>
      <c r="B61" s="86" t="s">
        <v>191</v>
      </c>
      <c r="C61" s="87" t="s">
        <v>207</v>
      </c>
      <c r="D61" s="88"/>
      <c r="E61" s="89"/>
      <c r="F61" s="88"/>
      <c r="G61" s="89"/>
      <c r="H61" s="88"/>
      <c r="I61" s="88"/>
      <c r="J61" s="287"/>
      <c r="K61" s="90" t="s">
        <v>4</v>
      </c>
    </row>
    <row r="62" spans="1:11" hidden="1" x14ac:dyDescent="0.2">
      <c r="A62" s="28"/>
      <c r="B62" s="86" t="s">
        <v>192</v>
      </c>
      <c r="C62" s="87" t="s">
        <v>208</v>
      </c>
      <c r="D62" s="88"/>
      <c r="E62" s="89"/>
      <c r="F62" s="88"/>
      <c r="G62" s="89"/>
      <c r="H62" s="88"/>
      <c r="I62" s="88"/>
      <c r="J62" s="287"/>
      <c r="K62" s="90" t="s">
        <v>4</v>
      </c>
    </row>
    <row r="63" spans="1:11" hidden="1" x14ac:dyDescent="0.2">
      <c r="A63" s="28"/>
      <c r="B63" s="86" t="s">
        <v>193</v>
      </c>
      <c r="C63" s="87" t="s">
        <v>209</v>
      </c>
      <c r="D63" s="88"/>
      <c r="E63" s="89"/>
      <c r="F63" s="88"/>
      <c r="G63" s="89"/>
      <c r="H63" s="88"/>
      <c r="I63" s="88"/>
      <c r="J63" s="287"/>
      <c r="K63" s="90" t="s">
        <v>4</v>
      </c>
    </row>
    <row r="64" spans="1:11" hidden="1" x14ac:dyDescent="0.2">
      <c r="A64" s="28"/>
      <c r="B64" s="86" t="s">
        <v>194</v>
      </c>
      <c r="C64" s="87" t="s">
        <v>210</v>
      </c>
      <c r="D64" s="88"/>
      <c r="E64" s="89"/>
      <c r="F64" s="88"/>
      <c r="G64" s="89"/>
      <c r="H64" s="88"/>
      <c r="I64" s="88"/>
      <c r="J64" s="287"/>
      <c r="K64" s="90" t="s">
        <v>4</v>
      </c>
    </row>
    <row r="65" spans="1:11" hidden="1" x14ac:dyDescent="0.2">
      <c r="A65" s="28"/>
      <c r="B65" s="86" t="s">
        <v>195</v>
      </c>
      <c r="C65" s="87" t="s">
        <v>211</v>
      </c>
      <c r="D65" s="88"/>
      <c r="E65" s="89"/>
      <c r="F65" s="88"/>
      <c r="G65" s="89"/>
      <c r="H65" s="88"/>
      <c r="I65" s="88"/>
      <c r="J65" s="287"/>
      <c r="K65" s="90" t="s">
        <v>5</v>
      </c>
    </row>
    <row r="66" spans="1:11" hidden="1" x14ac:dyDescent="0.2">
      <c r="A66" s="28"/>
      <c r="B66" s="86" t="s">
        <v>196</v>
      </c>
      <c r="C66" s="87" t="s">
        <v>212</v>
      </c>
      <c r="D66" s="88"/>
      <c r="E66" s="89"/>
      <c r="F66" s="88"/>
      <c r="G66" s="89"/>
      <c r="H66" s="88"/>
      <c r="I66" s="88"/>
      <c r="J66" s="287"/>
      <c r="K66" s="90" t="s">
        <v>5</v>
      </c>
    </row>
    <row r="67" spans="1:11" hidden="1" x14ac:dyDescent="0.2">
      <c r="A67" s="28"/>
      <c r="B67" s="86" t="s">
        <v>197</v>
      </c>
      <c r="C67" s="87" t="s">
        <v>213</v>
      </c>
      <c r="D67" s="88"/>
      <c r="E67" s="89"/>
      <c r="F67" s="88"/>
      <c r="G67" s="89"/>
      <c r="H67" s="88"/>
      <c r="I67" s="88"/>
      <c r="J67" s="287"/>
      <c r="K67" s="90" t="s">
        <v>5</v>
      </c>
    </row>
    <row r="68" spans="1:11" hidden="1" x14ac:dyDescent="0.2">
      <c r="A68" s="28"/>
      <c r="B68" s="86" t="s">
        <v>198</v>
      </c>
      <c r="C68" s="87" t="s">
        <v>214</v>
      </c>
      <c r="D68" s="88"/>
      <c r="E68" s="89"/>
      <c r="F68" s="88"/>
      <c r="G68" s="89"/>
      <c r="H68" s="88"/>
      <c r="I68" s="88"/>
      <c r="J68" s="287"/>
      <c r="K68" s="90" t="s">
        <v>5</v>
      </c>
    </row>
    <row r="69" spans="1:11" hidden="1" x14ac:dyDescent="0.2">
      <c r="A69" s="28"/>
      <c r="B69" s="86" t="s">
        <v>199</v>
      </c>
      <c r="C69" s="87" t="s">
        <v>215</v>
      </c>
      <c r="D69" s="88"/>
      <c r="E69" s="89"/>
      <c r="F69" s="88"/>
      <c r="G69" s="89"/>
      <c r="H69" s="88"/>
      <c r="I69" s="88"/>
      <c r="J69" s="287"/>
      <c r="K69" s="90" t="s">
        <v>5</v>
      </c>
    </row>
    <row r="70" spans="1:11" hidden="1" x14ac:dyDescent="0.2">
      <c r="A70" s="28"/>
      <c r="B70" s="86" t="s">
        <v>216</v>
      </c>
      <c r="C70" s="87" t="s">
        <v>222</v>
      </c>
      <c r="D70" s="88"/>
      <c r="E70" s="89"/>
      <c r="F70" s="88"/>
      <c r="G70" s="89"/>
      <c r="H70" s="88"/>
      <c r="I70" s="88"/>
      <c r="J70" s="287"/>
      <c r="K70" s="90" t="s">
        <v>5</v>
      </c>
    </row>
    <row r="71" spans="1:11" hidden="1" x14ac:dyDescent="0.2">
      <c r="A71" s="28"/>
      <c r="B71" s="86" t="s">
        <v>217</v>
      </c>
      <c r="C71" s="87" t="s">
        <v>223</v>
      </c>
      <c r="D71" s="88"/>
      <c r="E71" s="89"/>
      <c r="F71" s="88"/>
      <c r="G71" s="89"/>
      <c r="H71" s="88"/>
      <c r="I71" s="88"/>
      <c r="J71" s="287"/>
      <c r="K71" s="90" t="s">
        <v>5</v>
      </c>
    </row>
    <row r="72" spans="1:11" hidden="1" x14ac:dyDescent="0.2">
      <c r="A72" s="28"/>
      <c r="B72" s="86" t="s">
        <v>218</v>
      </c>
      <c r="C72" s="87" t="s">
        <v>224</v>
      </c>
      <c r="D72" s="88"/>
      <c r="E72" s="89"/>
      <c r="F72" s="88"/>
      <c r="G72" s="89"/>
      <c r="H72" s="88"/>
      <c r="I72" s="88"/>
      <c r="J72" s="287"/>
      <c r="K72" s="90" t="s">
        <v>5</v>
      </c>
    </row>
    <row r="73" spans="1:11" hidden="1" x14ac:dyDescent="0.2">
      <c r="A73" s="28"/>
      <c r="B73" s="86" t="s">
        <v>219</v>
      </c>
      <c r="C73" s="87" t="s">
        <v>225</v>
      </c>
      <c r="D73" s="88"/>
      <c r="E73" s="89"/>
      <c r="F73" s="88"/>
      <c r="G73" s="89"/>
      <c r="H73" s="88"/>
      <c r="I73" s="88"/>
      <c r="J73" s="287"/>
      <c r="K73" s="90" t="s">
        <v>5</v>
      </c>
    </row>
    <row r="74" spans="1:11" hidden="1" x14ac:dyDescent="0.2">
      <c r="A74" s="28"/>
      <c r="B74" s="86" t="s">
        <v>220</v>
      </c>
      <c r="C74" s="87" t="s">
        <v>226</v>
      </c>
      <c r="D74" s="88"/>
      <c r="E74" s="89"/>
      <c r="F74" s="88"/>
      <c r="G74" s="89"/>
      <c r="H74" s="88"/>
      <c r="I74" s="88"/>
      <c r="J74" s="287"/>
      <c r="K74" s="90" t="s">
        <v>5</v>
      </c>
    </row>
    <row r="75" spans="1:11" hidden="1" x14ac:dyDescent="0.2">
      <c r="A75" s="28"/>
      <c r="B75" s="86" t="s">
        <v>221</v>
      </c>
      <c r="C75" s="87" t="s">
        <v>227</v>
      </c>
      <c r="D75" s="88"/>
      <c r="E75" s="89"/>
      <c r="F75" s="88"/>
      <c r="G75" s="89"/>
      <c r="H75" s="88"/>
      <c r="I75" s="88"/>
      <c r="J75" s="287"/>
      <c r="K75" s="90" t="s">
        <v>5</v>
      </c>
    </row>
    <row r="76" spans="1:11" hidden="1" x14ac:dyDescent="0.2">
      <c r="A76" s="28"/>
      <c r="B76" s="86" t="s">
        <v>228</v>
      </c>
      <c r="C76" s="87" t="s">
        <v>231</v>
      </c>
      <c r="D76" s="88"/>
      <c r="E76" s="89"/>
      <c r="F76" s="88"/>
      <c r="G76" s="89"/>
      <c r="H76" s="88"/>
      <c r="I76" s="88"/>
      <c r="J76" s="287"/>
      <c r="K76" s="90" t="s">
        <v>5</v>
      </c>
    </row>
    <row r="77" spans="1:11" hidden="1" x14ac:dyDescent="0.2">
      <c r="A77" s="28"/>
      <c r="B77" s="86" t="s">
        <v>229</v>
      </c>
      <c r="C77" s="87" t="s">
        <v>232</v>
      </c>
      <c r="D77" s="88"/>
      <c r="E77" s="89"/>
      <c r="F77" s="88"/>
      <c r="G77" s="89"/>
      <c r="H77" s="88"/>
      <c r="I77" s="88"/>
      <c r="J77" s="287"/>
      <c r="K77" s="90" t="s">
        <v>5</v>
      </c>
    </row>
    <row r="78" spans="1:11" hidden="1" x14ac:dyDescent="0.2">
      <c r="A78" s="28"/>
      <c r="B78" s="86" t="s">
        <v>230</v>
      </c>
      <c r="C78" s="87" t="s">
        <v>233</v>
      </c>
      <c r="D78" s="88"/>
      <c r="E78" s="89"/>
      <c r="F78" s="88"/>
      <c r="G78" s="89"/>
      <c r="H78" s="88"/>
      <c r="I78" s="88"/>
      <c r="J78" s="287"/>
      <c r="K78" s="90" t="s">
        <v>5</v>
      </c>
    </row>
    <row r="79" spans="1:11" x14ac:dyDescent="0.2">
      <c r="A79" s="11" t="s">
        <v>140</v>
      </c>
      <c r="B79" s="267" t="s">
        <v>141</v>
      </c>
      <c r="C79" s="267"/>
      <c r="D79" s="64"/>
      <c r="E79" s="63"/>
      <c r="F79" s="152">
        <f t="shared" ref="F79" si="2">F80</f>
        <v>0</v>
      </c>
      <c r="G79" s="148">
        <v>0</v>
      </c>
      <c r="H79" s="151">
        <f>SUM(D79:G79)</f>
        <v>0</v>
      </c>
      <c r="I79" s="185">
        <v>30</v>
      </c>
      <c r="J79" s="55"/>
      <c r="K79" s="55"/>
    </row>
    <row r="80" spans="1:11" x14ac:dyDescent="0.2">
      <c r="A80" s="25"/>
      <c r="B80" s="67" t="s">
        <v>142</v>
      </c>
      <c r="C80" s="68" t="s">
        <v>147</v>
      </c>
      <c r="D80" s="69"/>
      <c r="E80" s="70"/>
      <c r="F80" s="188">
        <v>0</v>
      </c>
      <c r="G80" s="189">
        <v>0</v>
      </c>
      <c r="H80" s="66"/>
      <c r="I80" s="66"/>
      <c r="J80" s="55" t="s">
        <v>148</v>
      </c>
      <c r="K80" s="55" t="s">
        <v>100</v>
      </c>
    </row>
    <row r="81" spans="1:11" x14ac:dyDescent="0.2">
      <c r="A81" s="25"/>
      <c r="B81" s="67" t="s">
        <v>143</v>
      </c>
      <c r="C81" s="68" t="s">
        <v>149</v>
      </c>
      <c r="D81" s="69"/>
      <c r="E81" s="70"/>
      <c r="F81" s="69"/>
      <c r="G81" s="70"/>
      <c r="H81" s="69"/>
      <c r="I81" s="69"/>
      <c r="J81" s="55" t="s">
        <v>150</v>
      </c>
      <c r="K81" s="55"/>
    </row>
    <row r="82" spans="1:11" x14ac:dyDescent="0.2">
      <c r="A82" s="25"/>
      <c r="B82" s="67" t="s">
        <v>144</v>
      </c>
      <c r="C82" s="68" t="s">
        <v>151</v>
      </c>
      <c r="D82" s="69"/>
      <c r="E82" s="70"/>
      <c r="F82" s="69"/>
      <c r="G82" s="70"/>
      <c r="H82" s="69"/>
      <c r="I82" s="69"/>
      <c r="J82" s="55" t="s">
        <v>234</v>
      </c>
      <c r="K82" s="55"/>
    </row>
    <row r="83" spans="1:11" x14ac:dyDescent="0.2">
      <c r="A83" s="25"/>
      <c r="B83" s="67" t="s">
        <v>145</v>
      </c>
      <c r="C83" s="68" t="s">
        <v>235</v>
      </c>
      <c r="D83" s="69"/>
      <c r="E83" s="70"/>
      <c r="F83" s="69"/>
      <c r="G83" s="70"/>
      <c r="H83" s="69"/>
      <c r="I83" s="69"/>
      <c r="J83" s="55" t="s">
        <v>236</v>
      </c>
      <c r="K83" s="55"/>
    </row>
    <row r="84" spans="1:11" x14ac:dyDescent="0.2">
      <c r="A84" s="25"/>
      <c r="B84" s="67" t="s">
        <v>237</v>
      </c>
      <c r="C84" s="68" t="s">
        <v>238</v>
      </c>
      <c r="D84" s="69"/>
      <c r="E84" s="70"/>
      <c r="F84" s="69"/>
      <c r="G84" s="70"/>
      <c r="H84" s="69"/>
      <c r="I84" s="69"/>
      <c r="J84" s="55" t="s">
        <v>236</v>
      </c>
      <c r="K84" s="55"/>
    </row>
    <row r="85" spans="1:11" x14ac:dyDescent="0.2">
      <c r="A85" s="25"/>
      <c r="B85" s="67" t="s">
        <v>146</v>
      </c>
      <c r="C85" s="68" t="s">
        <v>239</v>
      </c>
      <c r="D85" s="69"/>
      <c r="E85" s="70"/>
      <c r="F85" s="69"/>
      <c r="G85" s="70"/>
      <c r="H85" s="69"/>
      <c r="I85" s="69"/>
      <c r="J85" s="55" t="s">
        <v>236</v>
      </c>
      <c r="K85" s="55"/>
    </row>
    <row r="86" spans="1:11" x14ac:dyDescent="0.2">
      <c r="A86" s="9"/>
      <c r="B86" s="278" t="s">
        <v>86</v>
      </c>
      <c r="C86" s="278"/>
      <c r="D86" s="65"/>
      <c r="E86" s="75"/>
      <c r="F86" s="195">
        <f>F9+F11+F16+F21+F27+F29+F79</f>
        <v>1105</v>
      </c>
      <c r="G86" s="195">
        <f>G9+G11+G16+G21+G27+G29+G79</f>
        <v>490</v>
      </c>
      <c r="H86" s="153">
        <f>H9+H11+H16+H21+H27+H29+H79</f>
        <v>1595</v>
      </c>
      <c r="I86" s="40">
        <f>I9+I11+I16+I21+I27+I29+I79</f>
        <v>2955</v>
      </c>
      <c r="J86" s="178"/>
      <c r="K86" s="55"/>
    </row>
    <row r="87" spans="1:11" x14ac:dyDescent="0.2">
      <c r="A87" s="28"/>
      <c r="B87" s="37"/>
      <c r="C87" s="38"/>
      <c r="D87" s="65"/>
      <c r="E87" s="75"/>
      <c r="F87" s="12"/>
      <c r="G87" s="46"/>
      <c r="H87" s="4"/>
      <c r="I87" s="4"/>
      <c r="J87" s="196"/>
      <c r="K87" s="55"/>
    </row>
    <row r="88" spans="1:11" x14ac:dyDescent="0.2">
      <c r="A88" s="267" t="s">
        <v>77</v>
      </c>
      <c r="B88" s="267"/>
      <c r="C88" s="267"/>
      <c r="D88" s="102">
        <f>0.1*0.8*H86</f>
        <v>127.60000000000002</v>
      </c>
      <c r="E88" s="102">
        <f>0.1*0.2*H86</f>
        <v>31.900000000000006</v>
      </c>
      <c r="F88" s="94"/>
      <c r="G88" s="95"/>
      <c r="H88" s="153">
        <f>SUM(D88:G88)</f>
        <v>159.50000000000003</v>
      </c>
      <c r="I88" s="197">
        <v>296</v>
      </c>
      <c r="J88" s="198"/>
      <c r="K88" s="55" t="s">
        <v>248</v>
      </c>
    </row>
    <row r="89" spans="1:11" x14ac:dyDescent="0.2">
      <c r="A89" s="28"/>
      <c r="B89" s="37"/>
      <c r="C89" s="38"/>
      <c r="D89" s="73"/>
      <c r="E89" s="74"/>
      <c r="F89" s="4"/>
      <c r="G89" s="46"/>
      <c r="H89" s="4"/>
      <c r="I89" s="4"/>
      <c r="J89" s="178"/>
      <c r="K89" s="55"/>
    </row>
    <row r="90" spans="1:11" x14ac:dyDescent="0.2">
      <c r="A90" s="267" t="s">
        <v>87</v>
      </c>
      <c r="B90" s="267"/>
      <c r="C90" s="267"/>
      <c r="D90" s="41"/>
      <c r="E90" s="20"/>
      <c r="F90" s="155">
        <f>F86+F88</f>
        <v>1105</v>
      </c>
      <c r="G90" s="156">
        <f>G86+G88</f>
        <v>490</v>
      </c>
      <c r="H90" s="146">
        <f t="shared" ref="H90" si="3">H86+H88</f>
        <v>1754.5</v>
      </c>
      <c r="I90" s="186">
        <f>I86+I88</f>
        <v>3251</v>
      </c>
      <c r="J90" s="57"/>
      <c r="K90" s="60"/>
    </row>
    <row r="91" spans="1:11" x14ac:dyDescent="0.2">
      <c r="A91" s="104"/>
      <c r="B91" s="104"/>
      <c r="C91" s="104"/>
      <c r="D91" s="199"/>
      <c r="E91" s="199"/>
      <c r="F91" s="200"/>
      <c r="G91" s="199"/>
      <c r="H91" s="107"/>
      <c r="I91" s="107"/>
      <c r="J91" s="201"/>
      <c r="K91" s="29"/>
    </row>
    <row r="92" spans="1:11" x14ac:dyDescent="0.2">
      <c r="A92" s="104"/>
      <c r="B92" s="104"/>
      <c r="C92" s="18"/>
      <c r="D92" s="202"/>
      <c r="E92" s="203" t="s">
        <v>354</v>
      </c>
      <c r="F92" s="202">
        <v>1970</v>
      </c>
      <c r="G92" s="204" t="s">
        <v>355</v>
      </c>
      <c r="H92" s="204"/>
      <c r="I92" s="204">
        <f>F90-F92</f>
        <v>-865</v>
      </c>
      <c r="J92" s="201"/>
      <c r="K92" s="29"/>
    </row>
    <row r="93" spans="1:11" x14ac:dyDescent="0.2">
      <c r="A93" s="104"/>
      <c r="B93" s="104"/>
      <c r="C93" s="205"/>
      <c r="D93" s="206"/>
      <c r="E93" s="207" t="s">
        <v>354</v>
      </c>
      <c r="F93" s="206">
        <v>985</v>
      </c>
      <c r="G93" s="208" t="s">
        <v>355</v>
      </c>
      <c r="H93" s="208"/>
      <c r="I93" s="208">
        <f>G90-F93</f>
        <v>-495</v>
      </c>
      <c r="J93" s="201"/>
      <c r="K93" s="29"/>
    </row>
    <row r="94" spans="1:11" x14ac:dyDescent="0.2">
      <c r="A94" s="276" t="s">
        <v>80</v>
      </c>
      <c r="B94" s="276"/>
      <c r="C94" s="276"/>
      <c r="D94" s="96">
        <v>99.5</v>
      </c>
      <c r="E94" s="99">
        <v>99.5</v>
      </c>
      <c r="F94" s="98">
        <v>80</v>
      </c>
      <c r="G94" s="84">
        <v>80</v>
      </c>
      <c r="H94" s="81"/>
      <c r="I94" s="81"/>
      <c r="J94" s="81"/>
      <c r="K94" s="29"/>
    </row>
    <row r="95" spans="1:11" x14ac:dyDescent="0.2">
      <c r="A95" s="209"/>
      <c r="B95" s="209"/>
      <c r="C95" s="209"/>
      <c r="D95" s="210"/>
      <c r="E95" s="211"/>
      <c r="F95" s="212"/>
      <c r="G95" s="212"/>
      <c r="H95" s="81"/>
      <c r="I95" s="81"/>
      <c r="J95" s="81"/>
      <c r="K95" s="29"/>
    </row>
    <row r="96" spans="1:11" x14ac:dyDescent="0.2">
      <c r="B96" s="180"/>
      <c r="D96" s="12"/>
      <c r="E96" s="12"/>
      <c r="F96" s="12"/>
      <c r="G96" s="12"/>
      <c r="H96" s="4"/>
      <c r="I96" s="4"/>
      <c r="J96" s="82"/>
      <c r="K96" s="82"/>
    </row>
    <row r="97" spans="1:11" x14ac:dyDescent="0.2">
      <c r="A97" s="267" t="s">
        <v>240</v>
      </c>
      <c r="B97" s="267"/>
      <c r="C97" s="267"/>
      <c r="D97" s="195">
        <f>D94*D88</f>
        <v>12696.200000000003</v>
      </c>
      <c r="E97" s="195">
        <f>E94*E88</f>
        <v>3174.0500000000006</v>
      </c>
      <c r="F97" s="195">
        <f>F94*F90</f>
        <v>88400</v>
      </c>
      <c r="G97" s="156">
        <f>G94*G90</f>
        <v>39200</v>
      </c>
      <c r="H97" s="159">
        <f>SUM(D97:G97)</f>
        <v>143470.25</v>
      </c>
      <c r="I97" s="83"/>
      <c r="J97" s="83"/>
      <c r="K97" s="83"/>
    </row>
    <row r="98" spans="1:11" x14ac:dyDescent="0.2">
      <c r="G98" s="4"/>
      <c r="H98" s="4"/>
      <c r="I98" s="4"/>
    </row>
    <row r="99" spans="1:11" x14ac:dyDescent="0.2">
      <c r="D99" s="4"/>
      <c r="E99" s="4"/>
      <c r="F99" s="4"/>
      <c r="G99" s="4"/>
      <c r="H99" s="4"/>
      <c r="I99" s="4"/>
    </row>
    <row r="100" spans="1:11" ht="15" hidden="1" x14ac:dyDescent="0.25">
      <c r="A100" s="283" t="s">
        <v>279</v>
      </c>
      <c r="B100" s="283"/>
      <c r="C100" s="283"/>
      <c r="D100" s="283"/>
      <c r="E100" s="283"/>
      <c r="F100" s="283"/>
      <c r="G100" s="283"/>
      <c r="H100" s="283"/>
      <c r="I100" s="182"/>
      <c r="J100" s="29"/>
      <c r="K100" s="29"/>
    </row>
    <row r="101" spans="1:11" ht="15" hidden="1" x14ac:dyDescent="0.25">
      <c r="A101" s="182"/>
      <c r="B101" s="182"/>
      <c r="C101" s="182"/>
      <c r="D101" s="182"/>
      <c r="E101" s="182"/>
      <c r="F101" s="182"/>
      <c r="G101" s="182"/>
      <c r="H101" s="182"/>
      <c r="I101" s="182"/>
      <c r="J101" s="284"/>
      <c r="K101" s="284"/>
    </row>
    <row r="102" spans="1:11" hidden="1" x14ac:dyDescent="0.2">
      <c r="C102" s="120" t="s">
        <v>123</v>
      </c>
      <c r="D102" s="121"/>
      <c r="E102" s="121"/>
      <c r="F102" s="126">
        <f>F12+F17+F22+F30</f>
        <v>290</v>
      </c>
      <c r="G102" s="122"/>
      <c r="H102" s="4"/>
      <c r="I102" s="4"/>
      <c r="J102" s="116"/>
      <c r="K102" s="117"/>
    </row>
    <row r="103" spans="1:11" hidden="1" x14ac:dyDescent="0.2">
      <c r="C103" s="25" t="s">
        <v>281</v>
      </c>
      <c r="D103" s="107"/>
      <c r="E103" s="107"/>
      <c r="F103" s="127">
        <f>F13+F18+F23+F31</f>
        <v>390</v>
      </c>
      <c r="G103" s="123"/>
      <c r="H103" s="4"/>
      <c r="I103" s="4"/>
      <c r="J103" s="116"/>
      <c r="K103" s="117"/>
    </row>
    <row r="104" spans="1:11" hidden="1" x14ac:dyDescent="0.2">
      <c r="C104" s="25" t="s">
        <v>280</v>
      </c>
      <c r="D104" s="107"/>
      <c r="E104" s="107"/>
      <c r="F104" s="127"/>
      <c r="G104" s="123">
        <f>G13+G18+G23+G31</f>
        <v>390</v>
      </c>
      <c r="H104" s="4"/>
      <c r="I104" s="4"/>
      <c r="J104" s="116"/>
      <c r="K104" s="117"/>
    </row>
    <row r="105" spans="1:11" hidden="1" x14ac:dyDescent="0.2">
      <c r="C105" s="25" t="s">
        <v>125</v>
      </c>
      <c r="D105" s="107"/>
      <c r="E105" s="107"/>
      <c r="F105" s="127">
        <f>F14+F19+F24+F32</f>
        <v>390</v>
      </c>
      <c r="G105" s="123"/>
      <c r="H105" s="4"/>
      <c r="I105" s="4"/>
      <c r="J105" s="116"/>
      <c r="K105" s="117"/>
    </row>
    <row r="106" spans="1:11" hidden="1" x14ac:dyDescent="0.2">
      <c r="C106" s="25" t="s">
        <v>126</v>
      </c>
      <c r="D106" s="107"/>
      <c r="E106" s="107"/>
      <c r="F106" s="127"/>
      <c r="G106" s="123">
        <f>G15+G20+G25+G33</f>
        <v>80</v>
      </c>
      <c r="H106" s="4"/>
      <c r="I106" s="4"/>
      <c r="J106" s="116"/>
      <c r="K106" s="117"/>
    </row>
    <row r="107" spans="1:11" hidden="1" x14ac:dyDescent="0.2">
      <c r="C107" s="124" t="s">
        <v>282</v>
      </c>
      <c r="D107" s="119"/>
      <c r="E107" s="119"/>
      <c r="F107" s="128">
        <f>F9+F27+F34+F35+F36+F37+F80</f>
        <v>35</v>
      </c>
      <c r="G107" s="125">
        <f>G9+G27+G34+G35+G36+G37+G80</f>
        <v>0</v>
      </c>
      <c r="H107" s="4"/>
      <c r="I107" s="4"/>
      <c r="J107" s="116"/>
      <c r="K107" s="118"/>
    </row>
    <row r="108" spans="1:11" hidden="1" x14ac:dyDescent="0.2">
      <c r="C108" s="124" t="s">
        <v>76</v>
      </c>
      <c r="D108" s="119"/>
      <c r="E108" s="119"/>
      <c r="F108" s="128">
        <f>SUM(F102:F107)</f>
        <v>1105</v>
      </c>
      <c r="G108" s="125">
        <f>SUM(G102:G107)</f>
        <v>470</v>
      </c>
      <c r="H108" s="4"/>
      <c r="I108" s="4"/>
    </row>
    <row r="109" spans="1:11" hidden="1" x14ac:dyDescent="0.2">
      <c r="D109" s="4"/>
      <c r="E109" s="4"/>
      <c r="F109" s="4"/>
      <c r="G109" s="4"/>
      <c r="H109" s="4"/>
      <c r="I109" s="4"/>
    </row>
    <row r="110" spans="1:11" x14ac:dyDescent="0.2">
      <c r="D110" s="4"/>
      <c r="E110" s="4"/>
      <c r="F110" s="4"/>
      <c r="G110" s="4"/>
      <c r="H110" s="4"/>
      <c r="I110" s="4"/>
    </row>
    <row r="111" spans="1:11" x14ac:dyDescent="0.2">
      <c r="D111" s="4"/>
      <c r="E111" s="4"/>
      <c r="F111" s="4"/>
      <c r="G111" s="4"/>
      <c r="H111" s="4"/>
      <c r="I111" s="4"/>
    </row>
    <row r="112" spans="1:11" x14ac:dyDescent="0.2">
      <c r="D112" s="4"/>
      <c r="E112" s="4"/>
      <c r="F112" s="4"/>
      <c r="G112" s="4"/>
      <c r="H112" s="4"/>
      <c r="I112" s="4"/>
    </row>
    <row r="113" spans="4:9" x14ac:dyDescent="0.2">
      <c r="D113" s="4"/>
      <c r="E113" s="4"/>
      <c r="F113" s="4"/>
      <c r="G113" s="4"/>
      <c r="H113" s="4"/>
      <c r="I113" s="4"/>
    </row>
    <row r="114" spans="4:9" x14ac:dyDescent="0.2">
      <c r="D114" s="4"/>
      <c r="E114" s="4"/>
      <c r="F114" s="4"/>
      <c r="G114" s="4"/>
      <c r="H114" s="4"/>
      <c r="I114" s="4"/>
    </row>
    <row r="115" spans="4:9" x14ac:dyDescent="0.2">
      <c r="D115" s="4"/>
      <c r="E115" s="4"/>
      <c r="F115" s="4"/>
      <c r="G115" s="4"/>
      <c r="H115" s="4"/>
      <c r="I115" s="4"/>
    </row>
    <row r="116" spans="4:9" x14ac:dyDescent="0.2">
      <c r="D116" s="4"/>
      <c r="E116" s="4"/>
      <c r="F116" s="4"/>
      <c r="G116" s="4"/>
      <c r="H116" s="4"/>
      <c r="I116" s="4"/>
    </row>
    <row r="117" spans="4:9" x14ac:dyDescent="0.2">
      <c r="D117" s="4"/>
      <c r="E117" s="4"/>
      <c r="F117" s="4"/>
      <c r="G117" s="4"/>
      <c r="H117" s="4"/>
      <c r="I117" s="4"/>
    </row>
    <row r="118" spans="4:9" x14ac:dyDescent="0.2">
      <c r="D118" s="4"/>
      <c r="E118" s="4"/>
      <c r="F118" s="4"/>
      <c r="G118" s="4"/>
      <c r="H118" s="4"/>
      <c r="I118" s="4"/>
    </row>
    <row r="119" spans="4:9" x14ac:dyDescent="0.2">
      <c r="D119" s="4"/>
      <c r="E119" s="4"/>
      <c r="F119" s="4"/>
      <c r="G119" s="4"/>
      <c r="H119" s="4"/>
      <c r="I119" s="4"/>
    </row>
    <row r="120" spans="4:9" x14ac:dyDescent="0.2">
      <c r="D120" s="4"/>
      <c r="E120" s="4"/>
      <c r="F120" s="4"/>
      <c r="G120" s="4"/>
      <c r="H120" s="4"/>
      <c r="I120" s="4"/>
    </row>
    <row r="121" spans="4:9" x14ac:dyDescent="0.2">
      <c r="D121" s="4"/>
      <c r="E121" s="4"/>
      <c r="F121" s="4"/>
      <c r="G121" s="4"/>
      <c r="H121" s="4"/>
      <c r="I121" s="4"/>
    </row>
    <row r="122" spans="4:9" x14ac:dyDescent="0.2">
      <c r="D122" s="4"/>
      <c r="E122" s="4"/>
      <c r="F122" s="4"/>
      <c r="G122" s="4"/>
      <c r="H122" s="4"/>
      <c r="I122" s="4"/>
    </row>
    <row r="123" spans="4:9" x14ac:dyDescent="0.2">
      <c r="D123" s="4"/>
      <c r="E123" s="4"/>
      <c r="F123" s="4"/>
      <c r="G123" s="4"/>
      <c r="H123" s="4"/>
      <c r="I123" s="4"/>
    </row>
    <row r="124" spans="4:9" x14ac:dyDescent="0.2">
      <c r="D124" s="4"/>
      <c r="E124" s="4"/>
      <c r="F124" s="4"/>
      <c r="G124" s="4"/>
      <c r="H124" s="4"/>
      <c r="I124" s="4"/>
    </row>
    <row r="125" spans="4:9" x14ac:dyDescent="0.2">
      <c r="D125" s="4"/>
      <c r="E125" s="4"/>
      <c r="F125" s="4"/>
      <c r="G125" s="4"/>
      <c r="H125" s="4"/>
      <c r="I125" s="4"/>
    </row>
    <row r="126" spans="4:9" x14ac:dyDescent="0.2">
      <c r="D126" s="4"/>
      <c r="E126" s="4"/>
      <c r="F126" s="4"/>
      <c r="G126" s="4"/>
      <c r="H126" s="4"/>
      <c r="I126" s="4"/>
    </row>
    <row r="127" spans="4:9" x14ac:dyDescent="0.2">
      <c r="D127" s="4"/>
      <c r="E127" s="4"/>
      <c r="F127" s="4"/>
      <c r="G127" s="4"/>
      <c r="H127" s="4"/>
      <c r="I127" s="4"/>
    </row>
    <row r="128" spans="4:9" x14ac:dyDescent="0.2">
      <c r="D128" s="4"/>
      <c r="E128" s="4"/>
      <c r="F128" s="4"/>
      <c r="G128" s="4"/>
      <c r="H128" s="4"/>
      <c r="I128" s="4"/>
    </row>
    <row r="129" spans="4:9" x14ac:dyDescent="0.2">
      <c r="D129" s="4"/>
      <c r="E129" s="4"/>
      <c r="F129" s="4"/>
      <c r="G129" s="4"/>
      <c r="H129" s="4"/>
      <c r="I129" s="4"/>
    </row>
    <row r="130" spans="4:9" x14ac:dyDescent="0.2">
      <c r="D130" s="4"/>
      <c r="E130" s="4"/>
      <c r="F130" s="4"/>
      <c r="G130" s="4"/>
      <c r="H130" s="4"/>
      <c r="I130" s="4"/>
    </row>
    <row r="131" spans="4:9" x14ac:dyDescent="0.2">
      <c r="D131" s="4"/>
      <c r="E131" s="4"/>
      <c r="F131" s="4"/>
      <c r="G131" s="4"/>
      <c r="H131" s="4"/>
      <c r="I131" s="4"/>
    </row>
    <row r="132" spans="4:9" x14ac:dyDescent="0.2">
      <c r="D132" s="4"/>
      <c r="E132" s="4"/>
      <c r="F132" s="4"/>
      <c r="G132" s="4"/>
      <c r="H132" s="4"/>
      <c r="I132" s="4"/>
    </row>
    <row r="133" spans="4:9" x14ac:dyDescent="0.2">
      <c r="D133" s="4"/>
      <c r="E133" s="4"/>
      <c r="F133" s="4"/>
      <c r="G133" s="4"/>
      <c r="H133" s="4"/>
      <c r="I133" s="4"/>
    </row>
    <row r="134" spans="4:9" x14ac:dyDescent="0.2">
      <c r="D134" s="4"/>
      <c r="E134" s="4"/>
      <c r="F134" s="4"/>
      <c r="G134" s="4"/>
      <c r="H134" s="4"/>
      <c r="I134" s="4"/>
    </row>
    <row r="135" spans="4:9" x14ac:dyDescent="0.2">
      <c r="D135" s="4"/>
      <c r="E135" s="4"/>
      <c r="F135" s="4"/>
      <c r="G135" s="4"/>
      <c r="H135" s="4"/>
      <c r="I135" s="4"/>
    </row>
    <row r="136" spans="4:9" x14ac:dyDescent="0.2">
      <c r="D136" s="4"/>
      <c r="E136" s="4"/>
      <c r="F136" s="4"/>
      <c r="G136" s="4"/>
      <c r="H136" s="4"/>
      <c r="I136" s="4"/>
    </row>
    <row r="137" spans="4:9" x14ac:dyDescent="0.2">
      <c r="D137" s="4"/>
      <c r="E137" s="4"/>
      <c r="F137" s="4"/>
      <c r="G137" s="4"/>
      <c r="H137" s="4"/>
      <c r="I137" s="4"/>
    </row>
    <row r="138" spans="4:9" x14ac:dyDescent="0.2">
      <c r="D138" s="4"/>
      <c r="E138" s="4"/>
      <c r="F138" s="4"/>
      <c r="G138" s="4"/>
      <c r="H138" s="4"/>
      <c r="I138" s="4"/>
    </row>
    <row r="139" spans="4:9" x14ac:dyDescent="0.2">
      <c r="D139" s="4"/>
      <c r="E139" s="4"/>
      <c r="F139" s="4"/>
      <c r="G139" s="4"/>
      <c r="H139" s="4"/>
      <c r="I139" s="4"/>
    </row>
    <row r="140" spans="4:9" x14ac:dyDescent="0.2">
      <c r="D140" s="4"/>
      <c r="E140" s="4"/>
      <c r="F140" s="4"/>
      <c r="G140" s="4"/>
      <c r="H140" s="4"/>
      <c r="I140" s="4"/>
    </row>
    <row r="141" spans="4:9" x14ac:dyDescent="0.2">
      <c r="D141" s="4"/>
      <c r="E141" s="4"/>
      <c r="F141" s="4"/>
      <c r="G141" s="4"/>
      <c r="H141" s="4"/>
      <c r="I141" s="4"/>
    </row>
    <row r="142" spans="4:9" x14ac:dyDescent="0.2">
      <c r="D142" s="4"/>
      <c r="E142" s="4"/>
      <c r="F142" s="4"/>
      <c r="G142" s="4"/>
      <c r="H142" s="4"/>
      <c r="I142" s="4"/>
    </row>
    <row r="143" spans="4:9" x14ac:dyDescent="0.2">
      <c r="D143" s="4"/>
      <c r="E143" s="4"/>
      <c r="F143" s="4"/>
      <c r="G143" s="4"/>
      <c r="H143" s="4"/>
      <c r="I143" s="4"/>
    </row>
    <row r="144" spans="4:9" x14ac:dyDescent="0.2">
      <c r="D144" s="4"/>
      <c r="E144" s="4"/>
      <c r="F144" s="4"/>
      <c r="G144" s="4"/>
      <c r="H144" s="4"/>
      <c r="I144" s="4"/>
    </row>
    <row r="145" spans="4:9" x14ac:dyDescent="0.2">
      <c r="D145" s="4"/>
      <c r="E145" s="4"/>
      <c r="F145" s="4"/>
      <c r="G145" s="4"/>
      <c r="H145" s="4"/>
      <c r="I145" s="4"/>
    </row>
    <row r="146" spans="4:9" x14ac:dyDescent="0.2">
      <c r="D146" s="4"/>
      <c r="E146" s="4"/>
      <c r="F146" s="4"/>
      <c r="G146" s="4"/>
      <c r="H146" s="4"/>
      <c r="I146" s="4"/>
    </row>
    <row r="147" spans="4:9" x14ac:dyDescent="0.2">
      <c r="D147" s="4"/>
      <c r="E147" s="4"/>
      <c r="F147" s="4"/>
      <c r="G147" s="4"/>
      <c r="H147" s="4"/>
      <c r="I147" s="4"/>
    </row>
    <row r="148" spans="4:9" x14ac:dyDescent="0.2">
      <c r="D148" s="4"/>
      <c r="E148" s="4"/>
      <c r="F148" s="4"/>
      <c r="G148" s="4"/>
      <c r="H148" s="4"/>
      <c r="I148" s="4"/>
    </row>
    <row r="149" spans="4:9" x14ac:dyDescent="0.2">
      <c r="D149" s="4"/>
      <c r="E149" s="4"/>
      <c r="F149" s="4"/>
      <c r="G149" s="4"/>
      <c r="H149" s="4"/>
      <c r="I149" s="4"/>
    </row>
    <row r="150" spans="4:9" x14ac:dyDescent="0.2">
      <c r="D150" s="4"/>
      <c r="E150" s="4"/>
      <c r="F150" s="4"/>
      <c r="G150" s="4"/>
      <c r="H150" s="4"/>
      <c r="I150" s="4"/>
    </row>
    <row r="151" spans="4:9" x14ac:dyDescent="0.2">
      <c r="D151" s="4"/>
      <c r="E151" s="4"/>
      <c r="F151" s="4"/>
      <c r="G151" s="4"/>
      <c r="H151" s="4"/>
      <c r="I151" s="4"/>
    </row>
    <row r="152" spans="4:9" x14ac:dyDescent="0.2">
      <c r="D152" s="4"/>
      <c r="E152" s="4"/>
      <c r="F152" s="4"/>
      <c r="G152" s="4"/>
      <c r="H152" s="4"/>
      <c r="I152" s="4"/>
    </row>
    <row r="153" spans="4:9" x14ac:dyDescent="0.2">
      <c r="D153" s="4"/>
      <c r="E153" s="4"/>
      <c r="F153" s="4"/>
      <c r="G153" s="4"/>
      <c r="H153" s="4"/>
      <c r="I153" s="4"/>
    </row>
    <row r="154" spans="4:9" x14ac:dyDescent="0.2">
      <c r="D154" s="4"/>
      <c r="E154" s="4"/>
      <c r="F154" s="4"/>
      <c r="G154" s="4"/>
      <c r="H154" s="4"/>
      <c r="I154" s="4"/>
    </row>
    <row r="155" spans="4:9" x14ac:dyDescent="0.2">
      <c r="D155" s="4"/>
      <c r="E155" s="4"/>
      <c r="F155" s="4"/>
      <c r="G155" s="4"/>
      <c r="H155" s="4"/>
      <c r="I155" s="4"/>
    </row>
    <row r="156" spans="4:9" x14ac:dyDescent="0.2">
      <c r="D156" s="4"/>
      <c r="E156" s="4"/>
      <c r="F156" s="4"/>
      <c r="G156" s="4"/>
      <c r="H156" s="4"/>
      <c r="I156" s="4"/>
    </row>
    <row r="157" spans="4:9" x14ac:dyDescent="0.2">
      <c r="D157" s="4"/>
      <c r="E157" s="4"/>
      <c r="F157" s="4"/>
      <c r="G157" s="4"/>
      <c r="H157" s="4"/>
      <c r="I157" s="4"/>
    </row>
    <row r="158" spans="4:9" x14ac:dyDescent="0.2">
      <c r="D158" s="4"/>
      <c r="E158" s="4"/>
      <c r="F158" s="4"/>
      <c r="G158" s="4"/>
      <c r="H158" s="4"/>
      <c r="I158" s="4"/>
    </row>
    <row r="159" spans="4:9" x14ac:dyDescent="0.2">
      <c r="D159" s="4"/>
      <c r="E159" s="4"/>
      <c r="F159" s="4"/>
      <c r="G159" s="4"/>
      <c r="H159" s="4"/>
      <c r="I159" s="4"/>
    </row>
    <row r="160" spans="4:9" x14ac:dyDescent="0.2">
      <c r="D160" s="4"/>
      <c r="E160" s="4"/>
      <c r="F160" s="4"/>
      <c r="G160" s="4"/>
      <c r="H160" s="4"/>
      <c r="I160" s="4"/>
    </row>
    <row r="161" spans="4:9" x14ac:dyDescent="0.2">
      <c r="D161" s="4"/>
      <c r="E161" s="4"/>
      <c r="F161" s="4"/>
      <c r="G161" s="4"/>
      <c r="H161" s="4"/>
      <c r="I161" s="4"/>
    </row>
    <row r="162" spans="4:9" x14ac:dyDescent="0.2">
      <c r="D162" s="4"/>
      <c r="E162" s="4"/>
      <c r="F162" s="4"/>
      <c r="G162" s="4"/>
      <c r="H162" s="4"/>
      <c r="I162" s="4"/>
    </row>
    <row r="163" spans="4:9" x14ac:dyDescent="0.2">
      <c r="D163" s="4"/>
      <c r="E163" s="4"/>
      <c r="F163" s="4"/>
      <c r="G163" s="4"/>
      <c r="H163" s="4"/>
      <c r="I163" s="4"/>
    </row>
    <row r="164" spans="4:9" x14ac:dyDescent="0.2">
      <c r="D164" s="4"/>
      <c r="E164" s="4"/>
      <c r="F164" s="4"/>
      <c r="G164" s="4"/>
      <c r="H164" s="4"/>
      <c r="I164" s="4"/>
    </row>
    <row r="165" spans="4:9" x14ac:dyDescent="0.2">
      <c r="D165" s="4"/>
      <c r="E165" s="4"/>
      <c r="F165" s="4"/>
      <c r="G165" s="4"/>
      <c r="H165" s="4"/>
      <c r="I165" s="4"/>
    </row>
    <row r="166" spans="4:9" x14ac:dyDescent="0.2">
      <c r="D166" s="4"/>
      <c r="E166" s="4"/>
      <c r="F166" s="4"/>
      <c r="G166" s="4"/>
      <c r="H166" s="4"/>
      <c r="I166" s="4"/>
    </row>
    <row r="167" spans="4:9" x14ac:dyDescent="0.2">
      <c r="D167" s="4"/>
      <c r="E167" s="4"/>
      <c r="F167" s="4"/>
      <c r="G167" s="4"/>
      <c r="H167" s="4"/>
      <c r="I167" s="4"/>
    </row>
    <row r="168" spans="4:9" x14ac:dyDescent="0.2">
      <c r="D168" s="4"/>
      <c r="E168" s="4"/>
      <c r="F168" s="4"/>
      <c r="G168" s="4"/>
      <c r="H168" s="4"/>
      <c r="I168" s="4"/>
    </row>
    <row r="169" spans="4:9" x14ac:dyDescent="0.2">
      <c r="D169" s="4"/>
      <c r="E169" s="4"/>
      <c r="F169" s="4"/>
      <c r="G169" s="4"/>
      <c r="H169" s="4"/>
      <c r="I169" s="4"/>
    </row>
    <row r="170" spans="4:9" x14ac:dyDescent="0.2">
      <c r="D170" s="4"/>
      <c r="E170" s="4"/>
      <c r="F170" s="4"/>
      <c r="G170" s="4"/>
      <c r="H170" s="4"/>
      <c r="I170" s="4"/>
    </row>
    <row r="171" spans="4:9" x14ac:dyDescent="0.2">
      <c r="D171" s="4"/>
      <c r="E171" s="4"/>
      <c r="F171" s="4"/>
      <c r="G171" s="4"/>
      <c r="H171" s="4"/>
      <c r="I171" s="4"/>
    </row>
    <row r="172" spans="4:9" x14ac:dyDescent="0.2">
      <c r="D172" s="4"/>
      <c r="E172" s="4"/>
      <c r="F172" s="4"/>
      <c r="G172" s="4"/>
      <c r="H172" s="4"/>
      <c r="I172" s="4"/>
    </row>
    <row r="173" spans="4:9" x14ac:dyDescent="0.2">
      <c r="D173" s="4"/>
      <c r="E173" s="4"/>
      <c r="F173" s="4"/>
      <c r="G173" s="4"/>
      <c r="H173" s="4"/>
      <c r="I173" s="4"/>
    </row>
    <row r="174" spans="4:9" x14ac:dyDescent="0.2">
      <c r="D174" s="4"/>
      <c r="E174" s="4"/>
      <c r="F174" s="4"/>
      <c r="G174" s="4"/>
      <c r="H174" s="4"/>
      <c r="I174" s="4"/>
    </row>
    <row r="175" spans="4:9" x14ac:dyDescent="0.2">
      <c r="D175" s="4"/>
      <c r="E175" s="4"/>
      <c r="F175" s="4"/>
      <c r="G175" s="4"/>
      <c r="H175" s="4"/>
      <c r="I175" s="4"/>
    </row>
    <row r="176" spans="4:9" x14ac:dyDescent="0.2">
      <c r="D176" s="4"/>
      <c r="E176" s="4"/>
      <c r="F176" s="4"/>
      <c r="G176" s="4"/>
      <c r="H176" s="4"/>
      <c r="I176" s="4"/>
    </row>
    <row r="177" spans="4:9" x14ac:dyDescent="0.2">
      <c r="D177" s="4"/>
      <c r="E177" s="4"/>
      <c r="F177" s="4"/>
      <c r="G177" s="4"/>
      <c r="H177" s="4"/>
      <c r="I177" s="4"/>
    </row>
    <row r="178" spans="4:9" x14ac:dyDescent="0.2">
      <c r="D178" s="4"/>
      <c r="E178" s="4"/>
      <c r="F178" s="4"/>
      <c r="G178" s="4"/>
      <c r="H178" s="4"/>
      <c r="I178" s="4"/>
    </row>
    <row r="179" spans="4:9" x14ac:dyDescent="0.2">
      <c r="D179" s="4"/>
      <c r="E179" s="4"/>
      <c r="F179" s="4"/>
      <c r="G179" s="4"/>
      <c r="H179" s="4"/>
      <c r="I179" s="4"/>
    </row>
    <row r="180" spans="4:9" x14ac:dyDescent="0.2">
      <c r="D180" s="4"/>
      <c r="E180" s="4"/>
      <c r="F180" s="4"/>
      <c r="G180" s="4"/>
      <c r="H180" s="4"/>
      <c r="I180" s="4"/>
    </row>
    <row r="181" spans="4:9" x14ac:dyDescent="0.2">
      <c r="D181" s="4"/>
      <c r="E181" s="4"/>
      <c r="F181" s="4"/>
      <c r="G181" s="4"/>
      <c r="H181" s="4"/>
      <c r="I181" s="4"/>
    </row>
    <row r="182" spans="4:9" x14ac:dyDescent="0.2">
      <c r="D182" s="4"/>
      <c r="E182" s="4"/>
      <c r="F182" s="4"/>
      <c r="G182" s="4"/>
      <c r="H182" s="4"/>
      <c r="I182" s="4"/>
    </row>
    <row r="183" spans="4:9" x14ac:dyDescent="0.2">
      <c r="D183" s="4"/>
      <c r="E183" s="4"/>
      <c r="F183" s="4"/>
      <c r="G183" s="4"/>
      <c r="H183" s="4"/>
      <c r="I183" s="4"/>
    </row>
    <row r="184" spans="4:9" x14ac:dyDescent="0.2">
      <c r="D184" s="4"/>
      <c r="E184" s="4"/>
      <c r="F184" s="4"/>
      <c r="G184" s="4"/>
      <c r="H184" s="4"/>
      <c r="I184" s="4"/>
    </row>
    <row r="185" spans="4:9" x14ac:dyDescent="0.2">
      <c r="D185" s="4"/>
      <c r="E185" s="4"/>
      <c r="F185" s="4"/>
      <c r="G185" s="4"/>
      <c r="H185" s="4"/>
      <c r="I185" s="4"/>
    </row>
    <row r="186" spans="4:9" x14ac:dyDescent="0.2">
      <c r="D186" s="4"/>
      <c r="E186" s="4"/>
      <c r="F186" s="4"/>
      <c r="G186" s="4"/>
      <c r="H186" s="4"/>
      <c r="I186" s="4"/>
    </row>
    <row r="187" spans="4:9" x14ac:dyDescent="0.2">
      <c r="D187" s="4"/>
      <c r="E187" s="4"/>
      <c r="F187" s="4"/>
      <c r="G187" s="4"/>
      <c r="H187" s="4"/>
      <c r="I187" s="4"/>
    </row>
    <row r="188" spans="4:9" x14ac:dyDescent="0.2">
      <c r="D188" s="4"/>
      <c r="E188" s="4"/>
      <c r="F188" s="4"/>
      <c r="G188" s="4"/>
      <c r="H188" s="4"/>
      <c r="I188" s="4"/>
    </row>
    <row r="189" spans="4:9" x14ac:dyDescent="0.2">
      <c r="D189" s="4"/>
      <c r="E189" s="4"/>
      <c r="F189" s="4"/>
      <c r="G189" s="4"/>
      <c r="H189" s="4"/>
      <c r="I189" s="4"/>
    </row>
    <row r="190" spans="4:9" x14ac:dyDescent="0.2">
      <c r="D190" s="4"/>
      <c r="E190" s="4"/>
      <c r="F190" s="4"/>
      <c r="G190" s="4"/>
      <c r="H190" s="4"/>
      <c r="I190" s="4"/>
    </row>
    <row r="191" spans="4:9" x14ac:dyDescent="0.2">
      <c r="D191" s="4"/>
      <c r="E191" s="4"/>
      <c r="F191" s="4"/>
      <c r="G191" s="4"/>
      <c r="H191" s="4"/>
      <c r="I191" s="4"/>
    </row>
    <row r="192" spans="4:9" x14ac:dyDescent="0.2">
      <c r="D192" s="4"/>
      <c r="E192" s="4"/>
      <c r="F192" s="4"/>
      <c r="G192" s="4"/>
      <c r="H192" s="4"/>
      <c r="I192" s="4"/>
    </row>
    <row r="193" spans="4:9" x14ac:dyDescent="0.2">
      <c r="D193" s="4"/>
      <c r="E193" s="4"/>
      <c r="F193" s="4"/>
      <c r="G193" s="4"/>
      <c r="H193" s="4"/>
      <c r="I193" s="4"/>
    </row>
    <row r="194" spans="4:9" x14ac:dyDescent="0.2">
      <c r="D194" s="4"/>
      <c r="E194" s="4"/>
      <c r="F194" s="4"/>
      <c r="G194" s="4"/>
      <c r="H194" s="4"/>
      <c r="I194" s="4"/>
    </row>
    <row r="195" spans="4:9" x14ac:dyDescent="0.2">
      <c r="D195" s="4"/>
      <c r="E195" s="4"/>
      <c r="F195" s="4"/>
      <c r="G195" s="4"/>
      <c r="H195" s="4"/>
      <c r="I195" s="4"/>
    </row>
    <row r="196" spans="4:9" x14ac:dyDescent="0.2">
      <c r="D196" s="4"/>
      <c r="E196" s="4"/>
      <c r="F196" s="4"/>
      <c r="G196" s="4"/>
      <c r="H196" s="4"/>
      <c r="I196" s="4"/>
    </row>
    <row r="197" spans="4:9" x14ac:dyDescent="0.2">
      <c r="D197" s="4"/>
      <c r="E197" s="4"/>
      <c r="F197" s="4"/>
      <c r="G197" s="4"/>
      <c r="H197" s="4"/>
      <c r="I197" s="4"/>
    </row>
    <row r="198" spans="4:9" x14ac:dyDescent="0.2">
      <c r="D198" s="4"/>
      <c r="E198" s="4"/>
      <c r="F198" s="4"/>
      <c r="G198" s="4"/>
      <c r="H198" s="4"/>
      <c r="I198" s="4"/>
    </row>
    <row r="199" spans="4:9" x14ac:dyDescent="0.2">
      <c r="D199" s="4"/>
      <c r="E199" s="4"/>
      <c r="F199" s="4"/>
      <c r="G199" s="4"/>
      <c r="H199" s="4"/>
      <c r="I199" s="4"/>
    </row>
    <row r="200" spans="4:9" x14ac:dyDescent="0.2">
      <c r="D200" s="4"/>
      <c r="E200" s="4"/>
      <c r="F200" s="4"/>
      <c r="G200" s="4"/>
      <c r="H200" s="4"/>
      <c r="I200" s="4"/>
    </row>
    <row r="201" spans="4:9" x14ac:dyDescent="0.2">
      <c r="D201" s="4"/>
      <c r="E201" s="4"/>
      <c r="F201" s="4"/>
      <c r="G201" s="4"/>
      <c r="H201" s="4"/>
      <c r="I201" s="4"/>
    </row>
    <row r="202" spans="4:9" x14ac:dyDescent="0.2">
      <c r="D202" s="4"/>
      <c r="E202" s="4"/>
      <c r="F202" s="4"/>
      <c r="G202" s="4"/>
      <c r="H202" s="4"/>
      <c r="I202" s="4"/>
    </row>
    <row r="203" spans="4:9" x14ac:dyDescent="0.2">
      <c r="D203" s="4"/>
      <c r="E203" s="4"/>
      <c r="F203" s="4"/>
      <c r="G203" s="4"/>
      <c r="H203" s="4"/>
      <c r="I203" s="4"/>
    </row>
    <row r="204" spans="4:9" x14ac:dyDescent="0.2">
      <c r="D204" s="4"/>
      <c r="E204" s="4"/>
      <c r="F204" s="4"/>
      <c r="G204" s="4"/>
      <c r="H204" s="4"/>
      <c r="I204" s="4"/>
    </row>
    <row r="205" spans="4:9" x14ac:dyDescent="0.2">
      <c r="D205" s="4"/>
      <c r="E205" s="4"/>
      <c r="F205" s="4"/>
      <c r="G205" s="4"/>
      <c r="H205" s="4"/>
      <c r="I205" s="4"/>
    </row>
    <row r="206" spans="4:9" x14ac:dyDescent="0.2">
      <c r="D206" s="4"/>
      <c r="E206" s="4"/>
      <c r="F206" s="4"/>
      <c r="G206" s="4"/>
      <c r="H206" s="4"/>
      <c r="I206" s="4"/>
    </row>
    <row r="207" spans="4:9" x14ac:dyDescent="0.2">
      <c r="D207" s="4"/>
      <c r="E207" s="4"/>
      <c r="F207" s="4"/>
      <c r="G207" s="4"/>
      <c r="H207" s="4"/>
      <c r="I207" s="4"/>
    </row>
    <row r="208" spans="4:9" x14ac:dyDescent="0.2">
      <c r="D208" s="4"/>
      <c r="E208" s="4"/>
      <c r="F208" s="4"/>
      <c r="G208" s="4"/>
      <c r="H208" s="4"/>
      <c r="I208" s="4"/>
    </row>
    <row r="209" spans="4:9" x14ac:dyDescent="0.2">
      <c r="D209" s="4"/>
      <c r="E209" s="4"/>
      <c r="F209" s="4"/>
      <c r="G209" s="4"/>
      <c r="H209" s="4"/>
      <c r="I209" s="4"/>
    </row>
    <row r="210" spans="4:9" x14ac:dyDescent="0.2">
      <c r="D210" s="4"/>
      <c r="E210" s="4"/>
      <c r="F210" s="4"/>
      <c r="G210" s="4"/>
      <c r="H210" s="4"/>
      <c r="I210" s="4"/>
    </row>
    <row r="211" spans="4:9" x14ac:dyDescent="0.2">
      <c r="D211" s="4"/>
      <c r="E211" s="4"/>
      <c r="F211" s="4"/>
      <c r="G211" s="4"/>
      <c r="H211" s="4"/>
      <c r="I211" s="4"/>
    </row>
    <row r="212" spans="4:9" x14ac:dyDescent="0.2">
      <c r="D212" s="4"/>
      <c r="E212" s="4"/>
      <c r="F212" s="4"/>
      <c r="G212" s="4"/>
      <c r="H212" s="4"/>
      <c r="I212" s="4"/>
    </row>
    <row r="213" spans="4:9" x14ac:dyDescent="0.2">
      <c r="D213" s="4"/>
      <c r="E213" s="4"/>
      <c r="F213" s="4"/>
      <c r="G213" s="4"/>
      <c r="H213" s="4"/>
      <c r="I213" s="4"/>
    </row>
    <row r="214" spans="4:9" x14ac:dyDescent="0.2">
      <c r="D214" s="4"/>
      <c r="E214" s="4"/>
      <c r="F214" s="4"/>
      <c r="G214" s="4"/>
      <c r="H214" s="4"/>
      <c r="I214" s="4"/>
    </row>
    <row r="215" spans="4:9" x14ac:dyDescent="0.2">
      <c r="D215" s="4"/>
      <c r="E215" s="4"/>
      <c r="F215" s="4"/>
      <c r="G215" s="4"/>
      <c r="H215" s="4"/>
      <c r="I215" s="4"/>
    </row>
    <row r="216" spans="4:9" x14ac:dyDescent="0.2">
      <c r="D216" s="4"/>
      <c r="E216" s="4"/>
      <c r="F216" s="4"/>
      <c r="G216" s="4"/>
      <c r="H216" s="4"/>
      <c r="I216" s="4"/>
    </row>
    <row r="217" spans="4:9" x14ac:dyDescent="0.2">
      <c r="D217" s="4"/>
      <c r="E217" s="4"/>
      <c r="F217" s="4"/>
      <c r="G217" s="4"/>
      <c r="H217" s="4"/>
      <c r="I217" s="4"/>
    </row>
    <row r="218" spans="4:9" x14ac:dyDescent="0.2">
      <c r="D218" s="4"/>
      <c r="E218" s="4"/>
      <c r="F218" s="4"/>
      <c r="G218" s="4"/>
      <c r="H218" s="4"/>
      <c r="I218" s="4"/>
    </row>
    <row r="219" spans="4:9" x14ac:dyDescent="0.2">
      <c r="D219" s="4"/>
      <c r="E219" s="4"/>
      <c r="F219" s="4"/>
      <c r="G219" s="4"/>
      <c r="H219" s="4"/>
      <c r="I219" s="4"/>
    </row>
    <row r="220" spans="4:9" x14ac:dyDescent="0.2">
      <c r="D220" s="4"/>
      <c r="E220" s="4"/>
      <c r="F220" s="4"/>
      <c r="G220" s="4"/>
      <c r="H220" s="4"/>
      <c r="I220" s="4"/>
    </row>
    <row r="221" spans="4:9" x14ac:dyDescent="0.2">
      <c r="D221" s="4"/>
      <c r="E221" s="4"/>
      <c r="F221" s="4"/>
      <c r="G221" s="4"/>
      <c r="H221" s="4"/>
      <c r="I221" s="4"/>
    </row>
    <row r="222" spans="4:9" x14ac:dyDescent="0.2">
      <c r="D222" s="4"/>
      <c r="E222" s="4"/>
      <c r="F222" s="4"/>
      <c r="G222" s="4"/>
      <c r="H222" s="4"/>
      <c r="I222" s="4"/>
    </row>
    <row r="223" spans="4:9" x14ac:dyDescent="0.2">
      <c r="D223" s="4"/>
      <c r="E223" s="4"/>
      <c r="F223" s="4"/>
      <c r="G223" s="4"/>
      <c r="H223" s="4"/>
      <c r="I223" s="4"/>
    </row>
    <row r="224" spans="4:9" x14ac:dyDescent="0.2">
      <c r="D224" s="4"/>
      <c r="E224" s="4"/>
      <c r="F224" s="4"/>
      <c r="G224" s="4"/>
      <c r="H224" s="4"/>
      <c r="I224" s="4"/>
    </row>
    <row r="225" spans="4:9" x14ac:dyDescent="0.2">
      <c r="D225" s="4"/>
      <c r="E225" s="4"/>
      <c r="F225" s="4"/>
      <c r="G225" s="4"/>
      <c r="H225" s="4"/>
      <c r="I225" s="4"/>
    </row>
    <row r="226" spans="4:9" x14ac:dyDescent="0.2">
      <c r="D226" s="4"/>
      <c r="E226" s="4"/>
      <c r="F226" s="4"/>
      <c r="G226" s="4"/>
      <c r="H226" s="4"/>
      <c r="I226" s="4"/>
    </row>
    <row r="227" spans="4:9" x14ac:dyDescent="0.2">
      <c r="D227" s="4"/>
      <c r="E227" s="4"/>
      <c r="F227" s="4"/>
      <c r="G227" s="4"/>
      <c r="H227" s="4"/>
      <c r="I227" s="4"/>
    </row>
    <row r="228" spans="4:9" x14ac:dyDescent="0.2">
      <c r="D228" s="4"/>
      <c r="E228" s="4"/>
      <c r="F228" s="4"/>
      <c r="G228" s="4"/>
      <c r="H228" s="4"/>
      <c r="I228" s="4"/>
    </row>
    <row r="229" spans="4:9" x14ac:dyDescent="0.2">
      <c r="D229" s="4"/>
      <c r="E229" s="4"/>
      <c r="F229" s="4"/>
      <c r="G229" s="4"/>
      <c r="H229" s="4"/>
      <c r="I229" s="4"/>
    </row>
    <row r="230" spans="4:9" x14ac:dyDescent="0.2">
      <c r="D230" s="4"/>
      <c r="E230" s="4"/>
      <c r="F230" s="4"/>
      <c r="G230" s="4"/>
      <c r="H230" s="4"/>
      <c r="I230" s="4"/>
    </row>
    <row r="231" spans="4:9" x14ac:dyDescent="0.2">
      <c r="D231" s="4"/>
      <c r="E231" s="4"/>
      <c r="F231" s="4"/>
      <c r="G231" s="4"/>
      <c r="H231" s="4"/>
      <c r="I231" s="4"/>
    </row>
    <row r="232" spans="4:9" x14ac:dyDescent="0.2">
      <c r="D232" s="4"/>
      <c r="E232" s="4"/>
      <c r="F232" s="4"/>
      <c r="G232" s="4"/>
      <c r="H232" s="4"/>
      <c r="I232" s="4"/>
    </row>
    <row r="233" spans="4:9" x14ac:dyDescent="0.2">
      <c r="D233" s="4"/>
      <c r="E233" s="4"/>
      <c r="F233" s="4"/>
      <c r="G233" s="4"/>
      <c r="H233" s="4"/>
      <c r="I233" s="4"/>
    </row>
    <row r="234" spans="4:9" x14ac:dyDescent="0.2">
      <c r="D234" s="4"/>
      <c r="E234" s="4"/>
      <c r="F234" s="4"/>
      <c r="G234" s="4"/>
      <c r="H234" s="4"/>
      <c r="I234" s="4"/>
    </row>
    <row r="235" spans="4:9" x14ac:dyDescent="0.2">
      <c r="D235" s="4"/>
      <c r="E235" s="4"/>
      <c r="F235" s="4"/>
      <c r="G235" s="4"/>
      <c r="H235" s="4"/>
      <c r="I235" s="4"/>
    </row>
    <row r="236" spans="4:9" x14ac:dyDescent="0.2">
      <c r="D236" s="4"/>
      <c r="E236" s="4"/>
      <c r="F236" s="4"/>
      <c r="G236" s="4"/>
      <c r="H236" s="4"/>
      <c r="I236" s="4"/>
    </row>
    <row r="237" spans="4:9" x14ac:dyDescent="0.2">
      <c r="D237" s="4"/>
      <c r="E237" s="4"/>
      <c r="F237" s="4"/>
      <c r="G237" s="4"/>
      <c r="H237" s="4"/>
      <c r="I237" s="4"/>
    </row>
    <row r="238" spans="4:9" x14ac:dyDescent="0.2">
      <c r="D238" s="4"/>
      <c r="E238" s="4"/>
      <c r="F238" s="4"/>
      <c r="G238" s="4"/>
      <c r="H238" s="4"/>
      <c r="I238" s="4"/>
    </row>
    <row r="239" spans="4:9" x14ac:dyDescent="0.2">
      <c r="D239" s="4"/>
      <c r="E239" s="4"/>
      <c r="F239" s="4"/>
      <c r="G239" s="4"/>
      <c r="H239" s="4"/>
      <c r="I239" s="4"/>
    </row>
    <row r="240" spans="4:9" x14ac:dyDescent="0.2">
      <c r="D240" s="4"/>
      <c r="E240" s="4"/>
      <c r="F240" s="4"/>
      <c r="G240" s="4"/>
      <c r="H240" s="4"/>
      <c r="I240" s="4"/>
    </row>
    <row r="241" spans="4:9" x14ac:dyDescent="0.2">
      <c r="D241" s="4"/>
      <c r="E241" s="4"/>
      <c r="F241" s="4"/>
      <c r="G241" s="4"/>
      <c r="H241" s="4"/>
      <c r="I241" s="4"/>
    </row>
    <row r="242" spans="4:9" x14ac:dyDescent="0.2">
      <c r="D242" s="4"/>
      <c r="E242" s="4"/>
      <c r="F242" s="4"/>
      <c r="G242" s="4"/>
      <c r="H242" s="4"/>
      <c r="I242" s="4"/>
    </row>
    <row r="243" spans="4:9" x14ac:dyDescent="0.2">
      <c r="D243" s="4"/>
      <c r="E243" s="4"/>
      <c r="F243" s="4"/>
      <c r="G243" s="4"/>
      <c r="H243" s="4"/>
      <c r="I243" s="4"/>
    </row>
    <row r="244" spans="4:9" x14ac:dyDescent="0.2">
      <c r="D244" s="4"/>
      <c r="E244" s="4"/>
      <c r="F244" s="4"/>
      <c r="G244" s="4"/>
      <c r="H244" s="4"/>
      <c r="I244" s="4"/>
    </row>
    <row r="245" spans="4:9" x14ac:dyDescent="0.2">
      <c r="D245" s="4"/>
      <c r="E245" s="4"/>
      <c r="F245" s="4"/>
      <c r="G245" s="4"/>
      <c r="H245" s="4"/>
      <c r="I245" s="4"/>
    </row>
    <row r="246" spans="4:9" x14ac:dyDescent="0.2">
      <c r="D246" s="4"/>
      <c r="E246" s="4"/>
      <c r="F246" s="4"/>
      <c r="G246" s="4"/>
      <c r="H246" s="4"/>
      <c r="I246" s="4"/>
    </row>
    <row r="247" spans="4:9" x14ac:dyDescent="0.2">
      <c r="D247" s="4"/>
      <c r="E247" s="4"/>
      <c r="F247" s="4"/>
      <c r="G247" s="4"/>
      <c r="H247" s="4"/>
      <c r="I247" s="4"/>
    </row>
    <row r="248" spans="4:9" x14ac:dyDescent="0.2">
      <c r="D248" s="4"/>
      <c r="E248" s="4"/>
      <c r="F248" s="4"/>
      <c r="G248" s="4"/>
      <c r="H248" s="4"/>
      <c r="I248" s="4"/>
    </row>
    <row r="249" spans="4:9" x14ac:dyDescent="0.2">
      <c r="D249" s="4"/>
      <c r="E249" s="4"/>
      <c r="F249" s="4"/>
      <c r="G249" s="4"/>
      <c r="H249" s="4"/>
      <c r="I249" s="4"/>
    </row>
    <row r="250" spans="4:9" x14ac:dyDescent="0.2">
      <c r="D250" s="4"/>
      <c r="E250" s="4"/>
      <c r="F250" s="4"/>
      <c r="G250" s="4"/>
      <c r="H250" s="4"/>
      <c r="I250" s="4"/>
    </row>
    <row r="251" spans="4:9" x14ac:dyDescent="0.2">
      <c r="D251" s="4"/>
      <c r="E251" s="4"/>
      <c r="F251" s="4"/>
      <c r="G251" s="4"/>
      <c r="H251" s="4"/>
      <c r="I251" s="4"/>
    </row>
    <row r="252" spans="4:9" x14ac:dyDescent="0.2">
      <c r="D252" s="4"/>
      <c r="E252" s="4"/>
      <c r="F252" s="4"/>
      <c r="G252" s="4"/>
      <c r="H252" s="4"/>
      <c r="I252" s="4"/>
    </row>
    <row r="253" spans="4:9" x14ac:dyDescent="0.2">
      <c r="D253" s="4"/>
      <c r="E253" s="4"/>
      <c r="F253" s="4"/>
      <c r="G253" s="4"/>
      <c r="H253" s="4"/>
      <c r="I253" s="4"/>
    </row>
    <row r="254" spans="4:9" x14ac:dyDescent="0.2">
      <c r="D254" s="4"/>
      <c r="E254" s="4"/>
      <c r="F254" s="4"/>
      <c r="G254" s="4"/>
      <c r="H254" s="4"/>
      <c r="I254" s="4"/>
    </row>
    <row r="255" spans="4:9" x14ac:dyDescent="0.2">
      <c r="D255" s="4"/>
      <c r="E255" s="4"/>
      <c r="F255" s="4"/>
      <c r="G255" s="4"/>
      <c r="H255" s="4"/>
      <c r="I255" s="4"/>
    </row>
    <row r="256" spans="4:9" x14ac:dyDescent="0.2">
      <c r="D256" s="4"/>
      <c r="E256" s="4"/>
      <c r="F256" s="4"/>
      <c r="G256" s="4"/>
      <c r="H256" s="4"/>
      <c r="I256" s="4"/>
    </row>
    <row r="257" spans="4:9" x14ac:dyDescent="0.2">
      <c r="D257" s="4"/>
      <c r="E257" s="4"/>
      <c r="F257" s="4"/>
      <c r="G257" s="4"/>
      <c r="H257" s="4"/>
      <c r="I257" s="4"/>
    </row>
    <row r="258" spans="4:9" x14ac:dyDescent="0.2">
      <c r="D258" s="4"/>
      <c r="E258" s="4"/>
      <c r="F258" s="4"/>
      <c r="G258" s="4"/>
      <c r="H258" s="4"/>
      <c r="I258" s="4"/>
    </row>
    <row r="259" spans="4:9" x14ac:dyDescent="0.2">
      <c r="D259" s="4"/>
      <c r="E259" s="4"/>
      <c r="F259" s="4"/>
      <c r="G259" s="4"/>
      <c r="H259" s="4"/>
      <c r="I259" s="4"/>
    </row>
    <row r="260" spans="4:9" x14ac:dyDescent="0.2">
      <c r="D260" s="4"/>
      <c r="E260" s="4"/>
      <c r="F260" s="4"/>
      <c r="G260" s="4"/>
      <c r="H260" s="4"/>
      <c r="I260" s="4"/>
    </row>
    <row r="261" spans="4:9" x14ac:dyDescent="0.2">
      <c r="D261" s="4"/>
      <c r="E261" s="4"/>
      <c r="F261" s="4"/>
      <c r="G261" s="4"/>
      <c r="H261" s="4"/>
      <c r="I261" s="4"/>
    </row>
    <row r="262" spans="4:9" x14ac:dyDescent="0.2">
      <c r="D262" s="4"/>
      <c r="E262" s="4"/>
      <c r="F262" s="4"/>
      <c r="G262" s="4"/>
      <c r="H262" s="4"/>
      <c r="I262" s="4"/>
    </row>
    <row r="263" spans="4:9" x14ac:dyDescent="0.2">
      <c r="D263" s="4"/>
      <c r="E263" s="4"/>
      <c r="F263" s="4"/>
      <c r="G263" s="4"/>
      <c r="H263" s="4"/>
      <c r="I263" s="4"/>
    </row>
    <row r="264" spans="4:9" x14ac:dyDescent="0.2">
      <c r="D264" s="4"/>
      <c r="E264" s="4"/>
      <c r="F264" s="4"/>
      <c r="G264" s="4"/>
      <c r="H264" s="4"/>
      <c r="I264" s="4"/>
    </row>
    <row r="265" spans="4:9" x14ac:dyDescent="0.2">
      <c r="D265" s="4"/>
      <c r="E265" s="4"/>
      <c r="F265" s="4"/>
      <c r="G265" s="4"/>
      <c r="H265" s="4"/>
      <c r="I265" s="4"/>
    </row>
    <row r="266" spans="4:9" x14ac:dyDescent="0.2">
      <c r="D266" s="4"/>
      <c r="E266" s="4"/>
      <c r="F266" s="4"/>
      <c r="G266" s="4"/>
      <c r="H266" s="4"/>
      <c r="I266" s="4"/>
    </row>
    <row r="267" spans="4:9" x14ac:dyDescent="0.2">
      <c r="D267" s="4"/>
      <c r="E267" s="4"/>
      <c r="F267" s="4"/>
      <c r="G267" s="4"/>
      <c r="H267" s="4"/>
      <c r="I267" s="4"/>
    </row>
    <row r="268" spans="4:9" x14ac:dyDescent="0.2">
      <c r="D268" s="4"/>
      <c r="E268" s="4"/>
      <c r="F268" s="4"/>
      <c r="G268" s="4"/>
      <c r="H268" s="4"/>
      <c r="I268" s="4"/>
    </row>
    <row r="269" spans="4:9" x14ac:dyDescent="0.2">
      <c r="D269" s="4"/>
      <c r="E269" s="4"/>
      <c r="F269" s="4"/>
      <c r="G269" s="4"/>
      <c r="H269" s="4"/>
      <c r="I269" s="4"/>
    </row>
    <row r="270" spans="4:9" x14ac:dyDescent="0.2">
      <c r="D270" s="4"/>
      <c r="E270" s="4"/>
      <c r="F270" s="4"/>
      <c r="G270" s="4"/>
      <c r="H270" s="4"/>
      <c r="I270" s="4"/>
    </row>
    <row r="271" spans="4:9" x14ac:dyDescent="0.2">
      <c r="D271" s="4"/>
      <c r="E271" s="4"/>
      <c r="F271" s="4"/>
      <c r="G271" s="4"/>
      <c r="H271" s="4"/>
      <c r="I271" s="4"/>
    </row>
    <row r="272" spans="4:9" x14ac:dyDescent="0.2">
      <c r="D272" s="4"/>
      <c r="E272" s="4"/>
      <c r="F272" s="4"/>
      <c r="G272" s="4"/>
      <c r="H272" s="4"/>
      <c r="I272" s="4"/>
    </row>
    <row r="273" spans="4:9" x14ac:dyDescent="0.2">
      <c r="D273" s="4"/>
      <c r="E273" s="4"/>
      <c r="F273" s="4"/>
      <c r="G273" s="4"/>
      <c r="H273" s="4"/>
      <c r="I273" s="4"/>
    </row>
    <row r="274" spans="4:9" x14ac:dyDescent="0.2">
      <c r="D274" s="4"/>
      <c r="E274" s="4"/>
      <c r="F274" s="4"/>
      <c r="G274" s="4"/>
      <c r="H274" s="4"/>
      <c r="I274" s="4"/>
    </row>
    <row r="275" spans="4:9" x14ac:dyDescent="0.2">
      <c r="D275" s="4"/>
      <c r="E275" s="4"/>
      <c r="F275" s="4"/>
      <c r="G275" s="4"/>
      <c r="H275" s="4"/>
      <c r="I275" s="4"/>
    </row>
    <row r="276" spans="4:9" x14ac:dyDescent="0.2">
      <c r="D276" s="4"/>
      <c r="E276" s="4"/>
      <c r="F276" s="4"/>
      <c r="G276" s="4"/>
      <c r="H276" s="4"/>
      <c r="I276" s="4"/>
    </row>
    <row r="277" spans="4:9" x14ac:dyDescent="0.2">
      <c r="D277" s="4"/>
      <c r="E277" s="4"/>
      <c r="F277" s="4"/>
      <c r="G277" s="4"/>
      <c r="H277" s="4"/>
      <c r="I277" s="4"/>
    </row>
    <row r="278" spans="4:9" x14ac:dyDescent="0.2">
      <c r="D278" s="4"/>
      <c r="E278" s="4"/>
      <c r="F278" s="4"/>
      <c r="G278" s="4"/>
      <c r="H278" s="4"/>
      <c r="I278" s="4"/>
    </row>
    <row r="279" spans="4:9" x14ac:dyDescent="0.2">
      <c r="D279" s="4"/>
      <c r="E279" s="4"/>
      <c r="F279" s="4"/>
      <c r="G279" s="4"/>
      <c r="H279" s="4"/>
      <c r="I279" s="4"/>
    </row>
    <row r="280" spans="4:9" x14ac:dyDescent="0.2">
      <c r="D280" s="4"/>
      <c r="E280" s="4"/>
      <c r="F280" s="4"/>
      <c r="G280" s="4"/>
      <c r="H280" s="4"/>
      <c r="I280" s="4"/>
    </row>
    <row r="281" spans="4:9" x14ac:dyDescent="0.2">
      <c r="D281" s="4"/>
      <c r="E281" s="4"/>
      <c r="F281" s="4"/>
      <c r="G281" s="4"/>
      <c r="H281" s="4"/>
      <c r="I281" s="4"/>
    </row>
    <row r="282" spans="4:9" x14ac:dyDescent="0.2">
      <c r="D282" s="4"/>
      <c r="E282" s="4"/>
      <c r="F282" s="4"/>
      <c r="G282" s="4"/>
      <c r="H282" s="4"/>
      <c r="I282" s="4"/>
    </row>
    <row r="283" spans="4:9" x14ac:dyDescent="0.2">
      <c r="D283" s="4"/>
      <c r="E283" s="4"/>
      <c r="F283" s="4"/>
      <c r="G283" s="4"/>
      <c r="H283" s="4"/>
      <c r="I283" s="4"/>
    </row>
    <row r="284" spans="4:9" x14ac:dyDescent="0.2">
      <c r="D284" s="4"/>
      <c r="E284" s="4"/>
      <c r="F284" s="4"/>
      <c r="G284" s="4"/>
      <c r="H284" s="4"/>
      <c r="I284" s="4"/>
    </row>
    <row r="285" spans="4:9" x14ac:dyDescent="0.2">
      <c r="D285" s="4"/>
      <c r="E285" s="4"/>
      <c r="F285" s="4"/>
      <c r="G285" s="4"/>
      <c r="H285" s="4"/>
      <c r="I285" s="4"/>
    </row>
    <row r="286" spans="4:9" x14ac:dyDescent="0.2">
      <c r="D286" s="4"/>
      <c r="E286" s="4"/>
      <c r="F286" s="4"/>
      <c r="G286" s="4"/>
      <c r="H286" s="4"/>
      <c r="I286" s="4"/>
    </row>
    <row r="287" spans="4:9" x14ac:dyDescent="0.2">
      <c r="D287" s="4"/>
      <c r="E287" s="4"/>
      <c r="F287" s="4"/>
      <c r="G287" s="4"/>
      <c r="H287" s="4"/>
      <c r="I287" s="4"/>
    </row>
    <row r="288" spans="4:9" x14ac:dyDescent="0.2">
      <c r="D288" s="4"/>
      <c r="E288" s="4"/>
      <c r="F288" s="4"/>
      <c r="G288" s="4"/>
      <c r="H288" s="4"/>
      <c r="I288" s="4"/>
    </row>
    <row r="289" spans="4:9" x14ac:dyDescent="0.2">
      <c r="D289" s="4"/>
      <c r="E289" s="4"/>
      <c r="F289" s="4"/>
      <c r="G289" s="4"/>
      <c r="H289" s="4"/>
      <c r="I289" s="4"/>
    </row>
    <row r="290" spans="4:9" x14ac:dyDescent="0.2">
      <c r="D290" s="4"/>
      <c r="E290" s="4"/>
      <c r="F290" s="4"/>
      <c r="G290" s="4"/>
      <c r="H290" s="4"/>
      <c r="I290" s="4"/>
    </row>
    <row r="291" spans="4:9" x14ac:dyDescent="0.2">
      <c r="D291" s="4"/>
      <c r="E291" s="4"/>
      <c r="F291" s="4"/>
      <c r="G291" s="4"/>
      <c r="H291" s="4"/>
      <c r="I291" s="4"/>
    </row>
    <row r="292" spans="4:9" x14ac:dyDescent="0.2">
      <c r="D292" s="4"/>
      <c r="E292" s="4"/>
      <c r="F292" s="4"/>
      <c r="G292" s="4"/>
      <c r="H292" s="4"/>
      <c r="I292" s="4"/>
    </row>
    <row r="293" spans="4:9" x14ac:dyDescent="0.2">
      <c r="D293" s="4"/>
      <c r="E293" s="4"/>
      <c r="F293" s="4"/>
      <c r="G293" s="4"/>
      <c r="H293" s="4"/>
      <c r="I293" s="4"/>
    </row>
    <row r="294" spans="4:9" x14ac:dyDescent="0.2">
      <c r="D294" s="4"/>
      <c r="E294" s="4"/>
      <c r="F294" s="4"/>
      <c r="G294" s="4"/>
      <c r="H294" s="4"/>
      <c r="I294" s="4"/>
    </row>
    <row r="295" spans="4:9" x14ac:dyDescent="0.2">
      <c r="D295" s="4"/>
      <c r="E295" s="4"/>
      <c r="F295" s="4"/>
      <c r="G295" s="4"/>
      <c r="H295" s="4"/>
      <c r="I295" s="4"/>
    </row>
    <row r="296" spans="4:9" x14ac:dyDescent="0.2">
      <c r="D296" s="4"/>
      <c r="E296" s="4"/>
      <c r="F296" s="4"/>
      <c r="G296" s="4"/>
      <c r="H296" s="4"/>
      <c r="I296" s="4"/>
    </row>
    <row r="297" spans="4:9" x14ac:dyDescent="0.2">
      <c r="D297" s="4"/>
      <c r="E297" s="4"/>
      <c r="F297" s="4"/>
      <c r="G297" s="4"/>
      <c r="H297" s="4"/>
      <c r="I297" s="4"/>
    </row>
    <row r="298" spans="4:9" x14ac:dyDescent="0.2">
      <c r="D298" s="4"/>
      <c r="E298" s="4"/>
      <c r="F298" s="4"/>
      <c r="G298" s="4"/>
      <c r="H298" s="4"/>
      <c r="I298" s="4"/>
    </row>
    <row r="299" spans="4:9" x14ac:dyDescent="0.2">
      <c r="D299" s="4"/>
      <c r="E299" s="4"/>
      <c r="F299" s="4"/>
      <c r="G299" s="4"/>
      <c r="H299" s="4"/>
      <c r="I299" s="4"/>
    </row>
    <row r="300" spans="4:9" x14ac:dyDescent="0.2">
      <c r="D300" s="4"/>
      <c r="E300" s="4"/>
      <c r="F300" s="4"/>
      <c r="G300" s="4"/>
      <c r="H300" s="4"/>
      <c r="I300" s="4"/>
    </row>
    <row r="301" spans="4:9" x14ac:dyDescent="0.2">
      <c r="D301" s="4"/>
      <c r="E301" s="4"/>
      <c r="F301" s="4"/>
      <c r="G301" s="4"/>
      <c r="H301" s="4"/>
      <c r="I301" s="4"/>
    </row>
    <row r="302" spans="4:9" x14ac:dyDescent="0.2">
      <c r="D302" s="4"/>
      <c r="E302" s="4"/>
      <c r="F302" s="4"/>
      <c r="G302" s="4"/>
      <c r="H302" s="4"/>
      <c r="I302" s="4"/>
    </row>
    <row r="303" spans="4:9" x14ac:dyDescent="0.2">
      <c r="D303" s="4"/>
      <c r="E303" s="4"/>
      <c r="F303" s="4"/>
      <c r="G303" s="4"/>
      <c r="H303" s="4"/>
      <c r="I303" s="4"/>
    </row>
    <row r="304" spans="4:9" x14ac:dyDescent="0.2">
      <c r="D304" s="4"/>
      <c r="E304" s="4"/>
      <c r="F304" s="4"/>
      <c r="G304" s="4"/>
      <c r="H304" s="4"/>
      <c r="I304" s="4"/>
    </row>
    <row r="305" spans="4:9" x14ac:dyDescent="0.2">
      <c r="D305" s="4"/>
      <c r="E305" s="4"/>
      <c r="F305" s="4"/>
      <c r="G305" s="4"/>
      <c r="H305" s="4"/>
      <c r="I305" s="4"/>
    </row>
    <row r="306" spans="4:9" x14ac:dyDescent="0.2">
      <c r="D306" s="4"/>
      <c r="E306" s="4"/>
      <c r="F306" s="4"/>
      <c r="G306" s="4"/>
      <c r="H306" s="4"/>
      <c r="I306" s="4"/>
    </row>
    <row r="307" spans="4:9" x14ac:dyDescent="0.2">
      <c r="D307" s="4"/>
      <c r="E307" s="4"/>
      <c r="F307" s="4"/>
      <c r="G307" s="4"/>
      <c r="H307" s="4"/>
      <c r="I307" s="4"/>
    </row>
    <row r="308" spans="4:9" x14ac:dyDescent="0.2">
      <c r="D308" s="4"/>
      <c r="E308" s="4"/>
      <c r="F308" s="4"/>
      <c r="G308" s="4"/>
      <c r="H308" s="4"/>
      <c r="I308" s="4"/>
    </row>
    <row r="309" spans="4:9" x14ac:dyDescent="0.2">
      <c r="D309" s="4"/>
      <c r="E309" s="4"/>
      <c r="F309" s="4"/>
      <c r="G309" s="4"/>
      <c r="H309" s="4"/>
      <c r="I309" s="4"/>
    </row>
    <row r="310" spans="4:9" x14ac:dyDescent="0.2">
      <c r="D310" s="4"/>
      <c r="E310" s="4"/>
      <c r="F310" s="4"/>
      <c r="G310" s="4"/>
      <c r="H310" s="4"/>
      <c r="I310" s="4"/>
    </row>
    <row r="311" spans="4:9" x14ac:dyDescent="0.2">
      <c r="D311" s="4"/>
      <c r="E311" s="4"/>
      <c r="F311" s="4"/>
      <c r="G311" s="4"/>
      <c r="H311" s="4"/>
      <c r="I311" s="4"/>
    </row>
    <row r="312" spans="4:9" x14ac:dyDescent="0.2">
      <c r="D312" s="4"/>
      <c r="E312" s="4"/>
      <c r="F312" s="4"/>
      <c r="G312" s="4"/>
      <c r="H312" s="4"/>
      <c r="I312" s="4"/>
    </row>
    <row r="313" spans="4:9" x14ac:dyDescent="0.2">
      <c r="D313" s="4"/>
      <c r="E313" s="4"/>
      <c r="F313" s="4"/>
      <c r="G313" s="4"/>
      <c r="H313" s="4"/>
      <c r="I313" s="4"/>
    </row>
    <row r="314" spans="4:9" x14ac:dyDescent="0.2">
      <c r="D314" s="4"/>
      <c r="E314" s="4"/>
      <c r="F314" s="4"/>
      <c r="G314" s="4"/>
      <c r="H314" s="4"/>
      <c r="I314" s="4"/>
    </row>
    <row r="315" spans="4:9" x14ac:dyDescent="0.2">
      <c r="D315" s="4"/>
      <c r="E315" s="4"/>
      <c r="F315" s="4"/>
      <c r="G315" s="4"/>
      <c r="H315" s="4"/>
      <c r="I315" s="4"/>
    </row>
    <row r="316" spans="4:9" x14ac:dyDescent="0.2">
      <c r="D316" s="4"/>
      <c r="E316" s="4"/>
      <c r="F316" s="4"/>
      <c r="G316" s="4"/>
      <c r="H316" s="4"/>
      <c r="I316" s="4"/>
    </row>
    <row r="317" spans="4:9" x14ac:dyDescent="0.2">
      <c r="D317" s="4"/>
      <c r="E317" s="4"/>
      <c r="F317" s="4"/>
      <c r="G317" s="4"/>
      <c r="H317" s="4"/>
      <c r="I317" s="4"/>
    </row>
    <row r="318" spans="4:9" x14ac:dyDescent="0.2">
      <c r="D318" s="4"/>
      <c r="E318" s="4"/>
      <c r="F318" s="4"/>
      <c r="G318" s="4"/>
      <c r="H318" s="4"/>
      <c r="I318" s="4"/>
    </row>
    <row r="319" spans="4:9" x14ac:dyDescent="0.2">
      <c r="D319" s="4"/>
      <c r="E319" s="4"/>
      <c r="F319" s="4"/>
      <c r="G319" s="4"/>
      <c r="H319" s="4"/>
      <c r="I319" s="4"/>
    </row>
    <row r="320" spans="4:9" x14ac:dyDescent="0.2">
      <c r="D320" s="4"/>
      <c r="E320" s="4"/>
      <c r="F320" s="4"/>
      <c r="G320" s="4"/>
      <c r="H320" s="4"/>
      <c r="I320" s="4"/>
    </row>
    <row r="321" spans="4:9" x14ac:dyDescent="0.2">
      <c r="D321" s="4"/>
      <c r="E321" s="4"/>
      <c r="F321" s="4"/>
      <c r="G321" s="4"/>
      <c r="H321" s="4"/>
      <c r="I321" s="4"/>
    </row>
    <row r="322" spans="4:9" x14ac:dyDescent="0.2">
      <c r="D322" s="4"/>
      <c r="E322" s="4"/>
      <c r="F322" s="4"/>
      <c r="G322" s="4"/>
      <c r="H322" s="4"/>
      <c r="I322" s="4"/>
    </row>
    <row r="323" spans="4:9" x14ac:dyDescent="0.2">
      <c r="D323" s="4"/>
      <c r="E323" s="4"/>
      <c r="F323" s="4"/>
      <c r="G323" s="4"/>
      <c r="H323" s="4"/>
      <c r="I323" s="4"/>
    </row>
    <row r="324" spans="4:9" x14ac:dyDescent="0.2">
      <c r="D324" s="4"/>
      <c r="E324" s="4"/>
      <c r="F324" s="4"/>
      <c r="G324" s="4"/>
      <c r="H324" s="4"/>
      <c r="I324" s="4"/>
    </row>
    <row r="325" spans="4:9" x14ac:dyDescent="0.2">
      <c r="D325" s="4"/>
      <c r="E325" s="4"/>
      <c r="F325" s="4"/>
      <c r="G325" s="4"/>
      <c r="H325" s="4"/>
      <c r="I325" s="4"/>
    </row>
    <row r="326" spans="4:9" x14ac:dyDescent="0.2">
      <c r="D326" s="4"/>
      <c r="E326" s="4"/>
      <c r="F326" s="4"/>
      <c r="G326" s="4"/>
      <c r="H326" s="4"/>
      <c r="I326" s="4"/>
    </row>
    <row r="327" spans="4:9" x14ac:dyDescent="0.2">
      <c r="D327" s="4"/>
      <c r="E327" s="4"/>
      <c r="F327" s="4"/>
      <c r="G327" s="4"/>
      <c r="H327" s="4"/>
      <c r="I327" s="4"/>
    </row>
    <row r="328" spans="4:9" x14ac:dyDescent="0.2">
      <c r="D328" s="4"/>
      <c r="E328" s="4"/>
      <c r="F328" s="4"/>
      <c r="G328" s="4"/>
      <c r="H328" s="4"/>
      <c r="I328" s="4"/>
    </row>
    <row r="329" spans="4:9" x14ac:dyDescent="0.2">
      <c r="D329" s="4"/>
      <c r="E329" s="4"/>
      <c r="F329" s="4"/>
      <c r="G329" s="4"/>
      <c r="H329" s="4"/>
      <c r="I329" s="4"/>
    </row>
    <row r="330" spans="4:9" x14ac:dyDescent="0.2">
      <c r="D330" s="4"/>
      <c r="E330" s="4"/>
      <c r="F330" s="4"/>
      <c r="G330" s="4"/>
      <c r="H330" s="4"/>
      <c r="I330" s="4"/>
    </row>
    <row r="331" spans="4:9" x14ac:dyDescent="0.2">
      <c r="D331" s="4"/>
      <c r="E331" s="4"/>
      <c r="F331" s="4"/>
      <c r="G331" s="4"/>
      <c r="H331" s="4"/>
      <c r="I331" s="4"/>
    </row>
    <row r="332" spans="4:9" x14ac:dyDescent="0.2">
      <c r="D332" s="4"/>
      <c r="E332" s="4"/>
      <c r="F332" s="4"/>
      <c r="G332" s="4"/>
      <c r="H332" s="4"/>
      <c r="I332" s="4"/>
    </row>
    <row r="333" spans="4:9" x14ac:dyDescent="0.2">
      <c r="D333" s="4"/>
      <c r="E333" s="4"/>
      <c r="F333" s="4"/>
      <c r="G333" s="4"/>
      <c r="H333" s="4"/>
      <c r="I333" s="4"/>
    </row>
    <row r="334" spans="4:9" x14ac:dyDescent="0.2">
      <c r="D334" s="4"/>
      <c r="E334" s="4"/>
      <c r="F334" s="4"/>
      <c r="G334" s="4"/>
      <c r="H334" s="4"/>
      <c r="I334" s="4"/>
    </row>
    <row r="335" spans="4:9" x14ac:dyDescent="0.2">
      <c r="D335" s="4"/>
      <c r="E335" s="4"/>
      <c r="F335" s="4"/>
      <c r="G335" s="4"/>
      <c r="H335" s="4"/>
      <c r="I335" s="4"/>
    </row>
    <row r="336" spans="4:9" x14ac:dyDescent="0.2">
      <c r="D336" s="4"/>
      <c r="E336" s="4"/>
      <c r="F336" s="4"/>
      <c r="G336" s="4"/>
      <c r="H336" s="4"/>
      <c r="I336" s="4"/>
    </row>
    <row r="337" spans="4:9" x14ac:dyDescent="0.2">
      <c r="D337" s="4"/>
      <c r="E337" s="4"/>
      <c r="F337" s="4"/>
      <c r="G337" s="4"/>
      <c r="H337" s="4"/>
      <c r="I337" s="4"/>
    </row>
    <row r="338" spans="4:9" x14ac:dyDescent="0.2">
      <c r="D338" s="4"/>
      <c r="E338" s="4"/>
      <c r="F338" s="4"/>
      <c r="G338" s="4"/>
      <c r="H338" s="4"/>
      <c r="I338" s="4"/>
    </row>
    <row r="339" spans="4:9" x14ac:dyDescent="0.2">
      <c r="D339" s="4"/>
      <c r="E339" s="4"/>
      <c r="F339" s="4"/>
      <c r="G339" s="4"/>
      <c r="H339" s="4"/>
      <c r="I339" s="4"/>
    </row>
    <row r="340" spans="4:9" x14ac:dyDescent="0.2">
      <c r="D340" s="4"/>
      <c r="E340" s="4"/>
      <c r="F340" s="4"/>
      <c r="G340" s="4"/>
      <c r="H340" s="4"/>
      <c r="I340" s="4"/>
    </row>
    <row r="341" spans="4:9" x14ac:dyDescent="0.2">
      <c r="D341" s="4"/>
      <c r="E341" s="4"/>
      <c r="F341" s="4"/>
      <c r="G341" s="4"/>
      <c r="H341" s="4"/>
      <c r="I341" s="4"/>
    </row>
    <row r="342" spans="4:9" x14ac:dyDescent="0.2">
      <c r="D342" s="4"/>
      <c r="E342" s="4"/>
      <c r="F342" s="4"/>
      <c r="G342" s="4"/>
      <c r="H342" s="4"/>
      <c r="I342" s="4"/>
    </row>
    <row r="343" spans="4:9" x14ac:dyDescent="0.2">
      <c r="D343" s="4"/>
      <c r="E343" s="4"/>
      <c r="F343" s="4"/>
      <c r="G343" s="4"/>
      <c r="H343" s="4"/>
      <c r="I343" s="4"/>
    </row>
    <row r="344" spans="4:9" x14ac:dyDescent="0.2">
      <c r="D344" s="4"/>
      <c r="E344" s="4"/>
      <c r="F344" s="4"/>
      <c r="G344" s="4"/>
      <c r="H344" s="4"/>
      <c r="I344" s="4"/>
    </row>
    <row r="345" spans="4:9" x14ac:dyDescent="0.2">
      <c r="D345" s="4"/>
      <c r="E345" s="4"/>
      <c r="F345" s="4"/>
      <c r="G345" s="4"/>
      <c r="H345" s="4"/>
      <c r="I345" s="4"/>
    </row>
    <row r="346" spans="4:9" x14ac:dyDescent="0.2">
      <c r="D346" s="4"/>
      <c r="E346" s="4"/>
      <c r="F346" s="4"/>
      <c r="G346" s="4"/>
      <c r="H346" s="4"/>
      <c r="I346" s="4"/>
    </row>
    <row r="347" spans="4:9" x14ac:dyDescent="0.2">
      <c r="D347" s="4"/>
      <c r="E347" s="4"/>
      <c r="F347" s="4"/>
      <c r="G347" s="4"/>
      <c r="H347" s="4"/>
      <c r="I347" s="4"/>
    </row>
    <row r="348" spans="4:9" x14ac:dyDescent="0.2">
      <c r="D348" s="4"/>
      <c r="E348" s="4"/>
      <c r="F348" s="4"/>
      <c r="G348" s="4"/>
      <c r="H348" s="4"/>
      <c r="I348" s="4"/>
    </row>
    <row r="349" spans="4:9" x14ac:dyDescent="0.2">
      <c r="D349" s="4"/>
      <c r="E349" s="4"/>
      <c r="F349" s="4"/>
      <c r="G349" s="4"/>
      <c r="H349" s="4"/>
      <c r="I349" s="4"/>
    </row>
    <row r="350" spans="4:9" x14ac:dyDescent="0.2">
      <c r="D350" s="4"/>
      <c r="E350" s="4"/>
      <c r="F350" s="4"/>
      <c r="G350" s="4"/>
      <c r="H350" s="4"/>
      <c r="I350" s="4"/>
    </row>
    <row r="351" spans="4:9" x14ac:dyDescent="0.2">
      <c r="D351" s="4"/>
      <c r="E351" s="4"/>
      <c r="F351" s="4"/>
      <c r="G351" s="4"/>
      <c r="H351" s="4"/>
      <c r="I351" s="4"/>
    </row>
    <row r="352" spans="4:9" x14ac:dyDescent="0.2">
      <c r="D352" s="4"/>
      <c r="E352" s="4"/>
      <c r="F352" s="4"/>
      <c r="G352" s="4"/>
      <c r="H352" s="4"/>
      <c r="I352" s="4"/>
    </row>
    <row r="353" spans="4:9" x14ac:dyDescent="0.2">
      <c r="D353" s="4"/>
      <c r="E353" s="4"/>
      <c r="F353" s="4"/>
      <c r="G353" s="4"/>
      <c r="H353" s="4"/>
      <c r="I353" s="4"/>
    </row>
    <row r="354" spans="4:9" x14ac:dyDescent="0.2">
      <c r="D354" s="4"/>
      <c r="E354" s="4"/>
      <c r="F354" s="4"/>
      <c r="G354" s="4"/>
      <c r="H354" s="4"/>
      <c r="I354" s="4"/>
    </row>
    <row r="355" spans="4:9" x14ac:dyDescent="0.2">
      <c r="D355" s="4"/>
      <c r="E355" s="4"/>
      <c r="F355" s="4"/>
      <c r="G355" s="4"/>
      <c r="H355" s="4"/>
      <c r="I355" s="4"/>
    </row>
    <row r="356" spans="4:9" x14ac:dyDescent="0.2">
      <c r="D356" s="4"/>
      <c r="E356" s="4"/>
      <c r="F356" s="4"/>
      <c r="G356" s="4"/>
      <c r="H356" s="4"/>
      <c r="I356" s="4"/>
    </row>
    <row r="357" spans="4:9" x14ac:dyDescent="0.2">
      <c r="D357" s="4"/>
      <c r="E357" s="4"/>
      <c r="F357" s="4"/>
      <c r="G357" s="4"/>
      <c r="H357" s="4"/>
      <c r="I357" s="4"/>
    </row>
    <row r="358" spans="4:9" x14ac:dyDescent="0.2">
      <c r="D358" s="4"/>
      <c r="E358" s="4"/>
      <c r="F358" s="4"/>
      <c r="G358" s="4"/>
      <c r="H358" s="4"/>
      <c r="I358" s="4"/>
    </row>
    <row r="359" spans="4:9" x14ac:dyDescent="0.2">
      <c r="D359" s="4"/>
      <c r="E359" s="4"/>
      <c r="F359" s="4"/>
      <c r="G359" s="4"/>
      <c r="H359" s="4"/>
      <c r="I359" s="4"/>
    </row>
    <row r="360" spans="4:9" x14ac:dyDescent="0.2">
      <c r="D360" s="4"/>
      <c r="E360" s="4"/>
      <c r="F360" s="4"/>
      <c r="G360" s="4"/>
      <c r="H360" s="4"/>
      <c r="I360" s="4"/>
    </row>
    <row r="361" spans="4:9" x14ac:dyDescent="0.2">
      <c r="D361" s="4"/>
      <c r="E361" s="4"/>
      <c r="F361" s="4"/>
      <c r="G361" s="4"/>
      <c r="H361" s="4"/>
      <c r="I361" s="4"/>
    </row>
    <row r="362" spans="4:9" x14ac:dyDescent="0.2">
      <c r="D362" s="4"/>
      <c r="E362" s="4"/>
      <c r="F362" s="4"/>
      <c r="G362" s="4"/>
      <c r="H362" s="4"/>
      <c r="I362" s="4"/>
    </row>
    <row r="363" spans="4:9" x14ac:dyDescent="0.2">
      <c r="D363" s="4"/>
      <c r="E363" s="4"/>
      <c r="F363" s="4"/>
      <c r="G363" s="4"/>
      <c r="H363" s="4"/>
      <c r="I363" s="4"/>
    </row>
    <row r="364" spans="4:9" x14ac:dyDescent="0.2">
      <c r="D364" s="4"/>
      <c r="E364" s="4"/>
      <c r="F364" s="4"/>
      <c r="G364" s="4"/>
      <c r="H364" s="4"/>
      <c r="I364" s="4"/>
    </row>
    <row r="365" spans="4:9" x14ac:dyDescent="0.2">
      <c r="D365" s="4"/>
      <c r="E365" s="4"/>
      <c r="F365" s="4"/>
      <c r="G365" s="4"/>
      <c r="H365" s="4"/>
      <c r="I365" s="4"/>
    </row>
    <row r="366" spans="4:9" x14ac:dyDescent="0.2">
      <c r="D366" s="4"/>
      <c r="E366" s="4"/>
      <c r="F366" s="4"/>
      <c r="G366" s="4"/>
      <c r="H366" s="4"/>
      <c r="I366" s="4"/>
    </row>
    <row r="367" spans="4:9" x14ac:dyDescent="0.2">
      <c r="D367" s="4"/>
      <c r="E367" s="4"/>
      <c r="F367" s="4"/>
      <c r="G367" s="4"/>
      <c r="H367" s="4"/>
      <c r="I367" s="4"/>
    </row>
    <row r="368" spans="4:9" x14ac:dyDescent="0.2">
      <c r="D368" s="4"/>
      <c r="E368" s="4"/>
      <c r="F368" s="4"/>
      <c r="G368" s="4"/>
      <c r="H368" s="4"/>
      <c r="I368" s="4"/>
    </row>
  </sheetData>
  <mergeCells count="23">
    <mergeCell ref="A94:C94"/>
    <mergeCell ref="A97:C97"/>
    <mergeCell ref="A100:H100"/>
    <mergeCell ref="J101:K101"/>
    <mergeCell ref="J30:J33"/>
    <mergeCell ref="J38:J78"/>
    <mergeCell ref="B79:C79"/>
    <mergeCell ref="B86:C86"/>
    <mergeCell ref="A90:C90"/>
    <mergeCell ref="A88:C88"/>
    <mergeCell ref="D4:H4"/>
    <mergeCell ref="D5:E5"/>
    <mergeCell ref="B11:C11"/>
    <mergeCell ref="B16:C16"/>
    <mergeCell ref="B21:C21"/>
    <mergeCell ref="K6:K7"/>
    <mergeCell ref="A8:C8"/>
    <mergeCell ref="B9:C9"/>
    <mergeCell ref="B28:C28"/>
    <mergeCell ref="B29:C29"/>
    <mergeCell ref="B10:C10"/>
    <mergeCell ref="B26:C26"/>
    <mergeCell ref="B27:C27"/>
  </mergeCells>
  <pageMargins left="0.70866141732283472" right="0.70866141732283472" top="0.78740157480314965" bottom="0.78740157480314965" header="0.31496062992125984" footer="0.31496062992125984"/>
  <pageSetup paperSize="9" scale="60" orientation="landscape" r:id="rId1"/>
  <headerFooter>
    <oddFooter>&amp;L&amp;F</oddFooter>
  </headerFooter>
  <rowBreaks count="1" manualBreakCount="1">
    <brk id="9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8"/>
  <sheetViews>
    <sheetView topLeftCell="A28" zoomScale="115" zoomScaleNormal="115" workbookViewId="0">
      <selection activeCell="J51" sqref="J51"/>
    </sheetView>
  </sheetViews>
  <sheetFormatPr baseColWidth="10" defaultRowHeight="12.75" x14ac:dyDescent="0.2"/>
  <cols>
    <col min="1" max="1" width="3" customWidth="1"/>
    <col min="2" max="2" width="6" customWidth="1"/>
    <col min="3" max="3" width="37.42578125" customWidth="1"/>
    <col min="4" max="4" width="6.28515625" customWidth="1"/>
    <col min="5" max="5" width="6.5703125" bestFit="1" customWidth="1"/>
    <col min="6" max="6" width="6.28515625" customWidth="1"/>
    <col min="7" max="7" width="7.28515625" customWidth="1"/>
    <col min="8" max="8" width="7.7109375" customWidth="1"/>
    <col min="9" max="9" width="10.5703125" customWidth="1"/>
    <col min="10" max="10" width="66.85546875" customWidth="1"/>
    <col min="11" max="11" width="50.140625" customWidth="1"/>
  </cols>
  <sheetData>
    <row r="1" spans="1:11" ht="15.75" x14ac:dyDescent="0.25">
      <c r="A1" s="1" t="s">
        <v>0</v>
      </c>
    </row>
    <row r="2" spans="1:11" ht="18" x14ac:dyDescent="0.25">
      <c r="A2" s="138" t="s">
        <v>307</v>
      </c>
    </row>
    <row r="3" spans="1:11" ht="15.75" x14ac:dyDescent="0.25">
      <c r="A3" s="139" t="s">
        <v>308</v>
      </c>
      <c r="I3" s="143" t="s">
        <v>310</v>
      </c>
      <c r="J3" s="141"/>
      <c r="K3" s="129" t="s">
        <v>302</v>
      </c>
    </row>
    <row r="4" spans="1:11" x14ac:dyDescent="0.2">
      <c r="D4" s="262" t="s">
        <v>309</v>
      </c>
      <c r="E4" s="263"/>
      <c r="F4" s="263"/>
      <c r="G4" s="263"/>
      <c r="H4" s="263"/>
      <c r="I4" s="168">
        <v>43608</v>
      </c>
      <c r="J4" s="142" t="s">
        <v>303</v>
      </c>
    </row>
    <row r="5" spans="1:11" x14ac:dyDescent="0.2">
      <c r="A5" s="24" t="s">
        <v>1</v>
      </c>
      <c r="B5" s="24" t="s">
        <v>2</v>
      </c>
      <c r="C5" s="11" t="s">
        <v>3</v>
      </c>
      <c r="D5" s="270" t="s">
        <v>8</v>
      </c>
      <c r="E5" s="271"/>
      <c r="F5" s="47" t="s">
        <v>4</v>
      </c>
      <c r="G5" s="22" t="s">
        <v>5</v>
      </c>
      <c r="H5" s="54" t="s">
        <v>76</v>
      </c>
      <c r="I5" s="167"/>
      <c r="J5" s="11" t="s">
        <v>68</v>
      </c>
      <c r="K5" s="179" t="s">
        <v>69</v>
      </c>
    </row>
    <row r="6" spans="1:11" ht="12.75" customHeight="1" x14ac:dyDescent="0.2">
      <c r="A6" s="25"/>
      <c r="B6" s="26"/>
      <c r="C6" s="27"/>
      <c r="D6" s="39" t="s">
        <v>4</v>
      </c>
      <c r="E6" s="22" t="s">
        <v>5</v>
      </c>
      <c r="F6" s="18"/>
      <c r="G6" s="49"/>
      <c r="H6" s="6"/>
      <c r="I6" s="6"/>
      <c r="J6" s="55"/>
      <c r="K6" s="289" t="s">
        <v>89</v>
      </c>
    </row>
    <row r="7" spans="1:11" x14ac:dyDescent="0.2">
      <c r="A7" s="25"/>
      <c r="B7" s="26"/>
      <c r="C7" s="27"/>
      <c r="D7" s="61"/>
      <c r="E7" s="62"/>
      <c r="F7" s="18"/>
      <c r="G7" s="49"/>
      <c r="H7" s="6"/>
      <c r="I7" s="6"/>
      <c r="J7" s="55"/>
      <c r="K7" s="290"/>
    </row>
    <row r="8" spans="1:11" ht="15" x14ac:dyDescent="0.25">
      <c r="A8" s="273" t="s">
        <v>250</v>
      </c>
      <c r="B8" s="274"/>
      <c r="C8" s="275"/>
      <c r="D8" s="14"/>
      <c r="E8" s="44"/>
      <c r="F8" s="14"/>
      <c r="G8" s="44"/>
      <c r="H8" s="4"/>
      <c r="I8" s="4"/>
      <c r="J8" s="55"/>
      <c r="K8" s="93"/>
    </row>
    <row r="9" spans="1:11" x14ac:dyDescent="0.2">
      <c r="A9" s="213">
        <v>0</v>
      </c>
      <c r="B9" s="288" t="s">
        <v>91</v>
      </c>
      <c r="C9" s="288"/>
      <c r="D9" s="214"/>
      <c r="E9" s="215"/>
      <c r="F9" s="214"/>
      <c r="G9" s="216">
        <v>15</v>
      </c>
      <c r="H9" s="42">
        <f>SUM(D9:G9)</f>
        <v>15</v>
      </c>
      <c r="I9" s="10">
        <v>20</v>
      </c>
      <c r="J9" s="132" t="s">
        <v>356</v>
      </c>
      <c r="K9" s="55"/>
    </row>
    <row r="10" spans="1:11" x14ac:dyDescent="0.2">
      <c r="A10" s="213">
        <v>1</v>
      </c>
      <c r="B10" s="288" t="s">
        <v>251</v>
      </c>
      <c r="C10" s="288"/>
      <c r="D10" s="214"/>
      <c r="E10" s="215"/>
      <c r="F10" s="214"/>
      <c r="G10" s="216">
        <v>0</v>
      </c>
      <c r="H10" s="217">
        <f t="shared" ref="H10:H29" si="0">SUM(D10:G10)</f>
        <v>0</v>
      </c>
      <c r="I10" s="10">
        <v>10</v>
      </c>
      <c r="J10" s="55"/>
      <c r="K10" s="55"/>
    </row>
    <row r="11" spans="1:11" ht="95.25" customHeight="1" x14ac:dyDescent="0.2">
      <c r="A11" s="213">
        <v>2</v>
      </c>
      <c r="B11" s="293" t="s">
        <v>114</v>
      </c>
      <c r="C11" s="294"/>
      <c r="D11" s="214"/>
      <c r="E11" s="215"/>
      <c r="F11" s="214"/>
      <c r="G11" s="218">
        <v>0</v>
      </c>
      <c r="H11" s="219">
        <f t="shared" si="0"/>
        <v>0</v>
      </c>
      <c r="I11" s="220">
        <v>20</v>
      </c>
      <c r="J11" s="221" t="s">
        <v>357</v>
      </c>
      <c r="K11" s="222" t="s">
        <v>358</v>
      </c>
    </row>
    <row r="12" spans="1:11" x14ac:dyDescent="0.2">
      <c r="A12" s="213">
        <v>3</v>
      </c>
      <c r="B12" s="293" t="s">
        <v>93</v>
      </c>
      <c r="C12" s="294"/>
      <c r="D12" s="214"/>
      <c r="E12" s="215"/>
      <c r="F12" s="214"/>
      <c r="G12" s="223"/>
      <c r="H12" s="65"/>
      <c r="I12" s="161"/>
      <c r="J12" s="55" t="s">
        <v>94</v>
      </c>
      <c r="K12" s="55"/>
    </row>
    <row r="13" spans="1:11" ht="25.5" x14ac:dyDescent="0.2">
      <c r="A13" s="213">
        <v>4</v>
      </c>
      <c r="B13" s="288" t="s">
        <v>96</v>
      </c>
      <c r="C13" s="288"/>
      <c r="D13" s="214"/>
      <c r="E13" s="215"/>
      <c r="F13" s="214"/>
      <c r="G13" s="218">
        <v>80</v>
      </c>
      <c r="H13" s="224">
        <f t="shared" si="0"/>
        <v>80</v>
      </c>
      <c r="I13" s="220">
        <v>130</v>
      </c>
      <c r="J13" s="225" t="s">
        <v>359</v>
      </c>
      <c r="K13" s="55"/>
    </row>
    <row r="14" spans="1:11" x14ac:dyDescent="0.2">
      <c r="A14" s="213">
        <v>5</v>
      </c>
      <c r="B14" s="288" t="s">
        <v>253</v>
      </c>
      <c r="C14" s="288"/>
      <c r="D14" s="215"/>
      <c r="E14" s="215"/>
      <c r="F14" s="214"/>
      <c r="G14" s="218">
        <v>40</v>
      </c>
      <c r="H14" s="224">
        <f t="shared" si="0"/>
        <v>40</v>
      </c>
      <c r="I14" s="220">
        <v>40</v>
      </c>
      <c r="J14" s="55" t="s">
        <v>252</v>
      </c>
      <c r="K14" s="55"/>
    </row>
    <row r="15" spans="1:11" ht="38.25" x14ac:dyDescent="0.2">
      <c r="A15" s="213">
        <v>6</v>
      </c>
      <c r="B15" s="288" t="s">
        <v>24</v>
      </c>
      <c r="C15" s="288"/>
      <c r="D15" s="215"/>
      <c r="E15" s="215"/>
      <c r="F15" s="214"/>
      <c r="G15" s="226">
        <v>0</v>
      </c>
      <c r="H15" s="219">
        <f>SUM(D15:G15)</f>
        <v>0</v>
      </c>
      <c r="I15" s="220">
        <v>160</v>
      </c>
      <c r="J15" s="115" t="s">
        <v>360</v>
      </c>
      <c r="K15" s="55"/>
    </row>
    <row r="16" spans="1:11" x14ac:dyDescent="0.2">
      <c r="A16" s="213">
        <v>7</v>
      </c>
      <c r="B16" s="288" t="s">
        <v>103</v>
      </c>
      <c r="C16" s="288"/>
      <c r="D16" s="214"/>
      <c r="E16" s="215"/>
      <c r="F16" s="214"/>
      <c r="G16" s="227"/>
      <c r="H16" s="65"/>
      <c r="I16" s="161"/>
      <c r="J16" s="55" t="s">
        <v>104</v>
      </c>
      <c r="K16" s="55"/>
    </row>
    <row r="17" spans="1:11" ht="25.5" x14ac:dyDescent="0.2">
      <c r="A17" s="213">
        <v>8</v>
      </c>
      <c r="B17" s="288" t="s">
        <v>106</v>
      </c>
      <c r="C17" s="288"/>
      <c r="D17" s="214"/>
      <c r="E17" s="215"/>
      <c r="F17" s="214"/>
      <c r="G17" s="218">
        <v>0</v>
      </c>
      <c r="H17" s="219">
        <f t="shared" si="0"/>
        <v>0</v>
      </c>
      <c r="I17" s="220">
        <v>45</v>
      </c>
      <c r="J17" s="225" t="s">
        <v>361</v>
      </c>
      <c r="K17" s="59"/>
    </row>
    <row r="18" spans="1:11" x14ac:dyDescent="0.2">
      <c r="A18" s="213">
        <v>9</v>
      </c>
      <c r="B18" s="288" t="s">
        <v>108</v>
      </c>
      <c r="C18" s="288"/>
      <c r="D18" s="214"/>
      <c r="E18" s="215"/>
      <c r="F18" s="214"/>
      <c r="G18" s="227"/>
      <c r="H18" s="65"/>
      <c r="I18" s="161"/>
      <c r="J18" s="55" t="s">
        <v>109</v>
      </c>
      <c r="K18" s="55"/>
    </row>
    <row r="19" spans="1:11" x14ac:dyDescent="0.2">
      <c r="A19" s="213">
        <v>10</v>
      </c>
      <c r="B19" s="228" t="s">
        <v>254</v>
      </c>
      <c r="C19" s="228"/>
      <c r="D19" s="229"/>
      <c r="E19" s="229"/>
      <c r="F19" s="214"/>
      <c r="G19" s="216">
        <v>0</v>
      </c>
      <c r="H19" s="219">
        <f t="shared" si="0"/>
        <v>0</v>
      </c>
      <c r="I19" s="10">
        <v>10</v>
      </c>
      <c r="J19" s="55"/>
      <c r="K19" s="91"/>
    </row>
    <row r="20" spans="1:11" ht="89.25" x14ac:dyDescent="0.2">
      <c r="A20" s="296"/>
      <c r="B20" s="298"/>
      <c r="C20" s="300" t="s">
        <v>255</v>
      </c>
      <c r="D20" s="291"/>
      <c r="E20" s="291"/>
      <c r="F20" s="291"/>
      <c r="G20" s="302">
        <v>620</v>
      </c>
      <c r="H20" s="304">
        <f>SUM(D20:G20)</f>
        <v>620</v>
      </c>
      <c r="I20" s="306">
        <v>400</v>
      </c>
      <c r="J20" s="115" t="s">
        <v>270</v>
      </c>
      <c r="K20" s="91"/>
    </row>
    <row r="21" spans="1:11" ht="369.75" customHeight="1" x14ac:dyDescent="0.2">
      <c r="A21" s="297"/>
      <c r="B21" s="299"/>
      <c r="C21" s="301"/>
      <c r="D21" s="292"/>
      <c r="E21" s="292"/>
      <c r="F21" s="292"/>
      <c r="G21" s="303"/>
      <c r="H21" s="305"/>
      <c r="I21" s="307"/>
      <c r="J21" s="230" t="s">
        <v>362</v>
      </c>
      <c r="K21" s="231" t="s">
        <v>363</v>
      </c>
    </row>
    <row r="22" spans="1:11" ht="152.25" customHeight="1" x14ac:dyDescent="0.2">
      <c r="A22" s="232"/>
      <c r="B22" s="233"/>
      <c r="C22" s="234" t="s">
        <v>364</v>
      </c>
      <c r="D22" s="235"/>
      <c r="E22" s="235"/>
      <c r="F22" s="235"/>
      <c r="G22" s="236">
        <v>550</v>
      </c>
      <c r="H22" s="237">
        <f>G22</f>
        <v>550</v>
      </c>
      <c r="I22" s="238">
        <v>0</v>
      </c>
      <c r="J22" s="239"/>
      <c r="K22" s="240"/>
    </row>
    <row r="23" spans="1:11" x14ac:dyDescent="0.2">
      <c r="A23" s="11">
        <v>11</v>
      </c>
      <c r="B23" s="183" t="s">
        <v>149</v>
      </c>
      <c r="C23" s="183"/>
      <c r="D23" s="64"/>
      <c r="E23" s="64"/>
      <c r="F23" s="64"/>
      <c r="G23" s="227"/>
      <c r="H23" s="65">
        <f t="shared" si="0"/>
        <v>0</v>
      </c>
      <c r="I23" s="10"/>
      <c r="J23" s="55" t="s">
        <v>150</v>
      </c>
      <c r="K23" s="55"/>
    </row>
    <row r="24" spans="1:11" x14ac:dyDescent="0.2">
      <c r="A24" s="11">
        <v>12</v>
      </c>
      <c r="B24" s="295" t="s">
        <v>151</v>
      </c>
      <c r="C24" s="295"/>
      <c r="D24" s="64"/>
      <c r="E24" s="64"/>
      <c r="F24" s="64"/>
      <c r="G24" s="227"/>
      <c r="H24" s="65">
        <f t="shared" si="0"/>
        <v>0</v>
      </c>
      <c r="I24" s="10"/>
      <c r="J24" s="55" t="s">
        <v>234</v>
      </c>
      <c r="K24" s="55"/>
    </row>
    <row r="25" spans="1:11" x14ac:dyDescent="0.2">
      <c r="A25" s="11">
        <v>13</v>
      </c>
      <c r="B25" s="295" t="s">
        <v>235</v>
      </c>
      <c r="C25" s="295"/>
      <c r="D25" s="64"/>
      <c r="E25" s="64"/>
      <c r="F25" s="64"/>
      <c r="G25" s="227"/>
      <c r="H25" s="65">
        <f t="shared" si="0"/>
        <v>0</v>
      </c>
      <c r="I25" s="10"/>
      <c r="J25" s="55" t="s">
        <v>236</v>
      </c>
      <c r="K25" s="55"/>
    </row>
    <row r="26" spans="1:11" x14ac:dyDescent="0.2">
      <c r="A26" s="11">
        <v>14</v>
      </c>
      <c r="B26" s="295" t="s">
        <v>238</v>
      </c>
      <c r="C26" s="295"/>
      <c r="D26" s="64"/>
      <c r="E26" s="64"/>
      <c r="F26" s="64"/>
      <c r="G26" s="227"/>
      <c r="H26" s="65">
        <f t="shared" si="0"/>
        <v>0</v>
      </c>
      <c r="I26" s="10"/>
      <c r="J26" s="55" t="s">
        <v>236</v>
      </c>
      <c r="K26" s="55"/>
    </row>
    <row r="27" spans="1:11" x14ac:dyDescent="0.2">
      <c r="A27" s="11">
        <v>15</v>
      </c>
      <c r="B27" s="295" t="s">
        <v>239</v>
      </c>
      <c r="C27" s="295"/>
      <c r="D27" s="64"/>
      <c r="E27" s="64"/>
      <c r="F27" s="64"/>
      <c r="G27" s="227"/>
      <c r="H27" s="65">
        <f t="shared" si="0"/>
        <v>0</v>
      </c>
      <c r="I27" s="10"/>
      <c r="J27" s="55" t="s">
        <v>236</v>
      </c>
      <c r="K27" s="55"/>
    </row>
    <row r="28" spans="1:11" ht="25.5" customHeight="1" x14ac:dyDescent="0.2">
      <c r="A28" s="241">
        <v>16</v>
      </c>
      <c r="B28" s="308" t="s">
        <v>365</v>
      </c>
      <c r="C28" s="309"/>
      <c r="D28" s="95"/>
      <c r="E28" s="95"/>
      <c r="F28" s="101"/>
      <c r="G28" s="242">
        <v>20</v>
      </c>
      <c r="H28" s="146">
        <f t="shared" si="0"/>
        <v>20</v>
      </c>
      <c r="I28" s="10">
        <v>50</v>
      </c>
      <c r="J28" s="181" t="s">
        <v>366</v>
      </c>
      <c r="K28" s="55" t="s">
        <v>5</v>
      </c>
    </row>
    <row r="29" spans="1:11" x14ac:dyDescent="0.2">
      <c r="A29" s="9"/>
      <c r="B29" s="278" t="s">
        <v>86</v>
      </c>
      <c r="C29" s="278"/>
      <c r="D29" s="65"/>
      <c r="E29" s="75"/>
      <c r="F29" s="65">
        <f>F9+F10+F11+F12+F13+F14+F15+F16+F17+F18+F19+F21+F23+F24+F25+F26+F27+F28</f>
        <v>0</v>
      </c>
      <c r="G29" s="242">
        <f>SUM(G9:G28)</f>
        <v>1325</v>
      </c>
      <c r="H29" s="146">
        <f t="shared" si="0"/>
        <v>1325</v>
      </c>
      <c r="I29" s="10">
        <f>SUM(I9:I28)</f>
        <v>885</v>
      </c>
      <c r="J29" s="178"/>
      <c r="K29" s="55"/>
    </row>
    <row r="30" spans="1:11" x14ac:dyDescent="0.2">
      <c r="A30" s="28"/>
      <c r="B30" s="37"/>
      <c r="C30" s="38"/>
      <c r="D30" s="65"/>
      <c r="E30" s="75"/>
      <c r="F30" s="12"/>
      <c r="G30" s="243"/>
      <c r="H30" s="4"/>
      <c r="I30" s="4"/>
      <c r="J30" s="178"/>
      <c r="K30" s="55"/>
    </row>
    <row r="31" spans="1:11" x14ac:dyDescent="0.2">
      <c r="A31" s="267" t="s">
        <v>77</v>
      </c>
      <c r="B31" s="267"/>
      <c r="C31" s="267"/>
      <c r="D31" s="244">
        <f>0.1*0.8*$H29</f>
        <v>106.00000000000001</v>
      </c>
      <c r="E31" s="245">
        <f>0.1*0.2*H29</f>
        <v>26.500000000000004</v>
      </c>
      <c r="F31" s="94"/>
      <c r="G31" s="246"/>
      <c r="H31" s="153">
        <f>D31+E31</f>
        <v>132.50000000000003</v>
      </c>
      <c r="I31" s="21">
        <v>89</v>
      </c>
      <c r="J31" s="178"/>
      <c r="K31" s="247" t="s">
        <v>248</v>
      </c>
    </row>
    <row r="32" spans="1:11" x14ac:dyDescent="0.2">
      <c r="A32" s="28"/>
      <c r="B32" s="37"/>
      <c r="C32" s="38"/>
      <c r="D32" s="73"/>
      <c r="E32" s="74"/>
      <c r="F32" s="4"/>
      <c r="G32" s="243"/>
      <c r="H32" s="4"/>
      <c r="I32" s="4"/>
      <c r="J32" s="178"/>
      <c r="K32" s="55"/>
    </row>
    <row r="33" spans="1:11" x14ac:dyDescent="0.2">
      <c r="A33" s="267" t="s">
        <v>87</v>
      </c>
      <c r="B33" s="267"/>
      <c r="C33" s="267"/>
      <c r="D33" s="97">
        <f>D31+D29</f>
        <v>106.00000000000001</v>
      </c>
      <c r="E33" s="20">
        <f t="shared" ref="E33:G33" si="1">E31+E29</f>
        <v>26.500000000000004</v>
      </c>
      <c r="F33" s="75">
        <f t="shared" si="1"/>
        <v>0</v>
      </c>
      <c r="G33" s="248">
        <f t="shared" si="1"/>
        <v>1325</v>
      </c>
      <c r="H33" s="146">
        <f t="shared" ref="H33" si="2">H29+H31</f>
        <v>1457.5</v>
      </c>
      <c r="I33" s="10">
        <f>I29+I31</f>
        <v>974</v>
      </c>
      <c r="J33" s="57"/>
      <c r="K33" s="60"/>
    </row>
    <row r="34" spans="1:11" ht="6.75" customHeight="1" x14ac:dyDescent="0.2">
      <c r="B34" s="180"/>
      <c r="D34" s="73"/>
      <c r="E34" s="73"/>
      <c r="F34" s="4"/>
      <c r="G34" s="4"/>
      <c r="H34" s="4"/>
      <c r="I34" s="4"/>
    </row>
    <row r="35" spans="1:11" x14ac:dyDescent="0.2">
      <c r="A35" s="276" t="s">
        <v>80</v>
      </c>
      <c r="B35" s="276"/>
      <c r="C35" s="276"/>
      <c r="D35" s="96">
        <v>99.5</v>
      </c>
      <c r="E35" s="100">
        <v>99.5</v>
      </c>
      <c r="F35" s="79">
        <v>80</v>
      </c>
      <c r="G35" s="84">
        <v>80</v>
      </c>
      <c r="H35" s="81"/>
      <c r="I35" s="81"/>
      <c r="J35" s="81"/>
      <c r="K35" s="29"/>
    </row>
    <row r="36" spans="1:11" ht="6" customHeight="1" x14ac:dyDescent="0.2">
      <c r="B36" s="180"/>
      <c r="D36" s="73"/>
      <c r="E36" s="73"/>
      <c r="F36" s="4"/>
      <c r="G36" s="4"/>
      <c r="H36" s="4"/>
      <c r="I36" s="4"/>
      <c r="J36" s="82"/>
      <c r="K36" s="82"/>
    </row>
    <row r="37" spans="1:11" x14ac:dyDescent="0.2">
      <c r="A37" s="267" t="s">
        <v>240</v>
      </c>
      <c r="B37" s="267"/>
      <c r="C37" s="267"/>
      <c r="D37" s="249">
        <f>D35*D33</f>
        <v>10547.000000000002</v>
      </c>
      <c r="E37" s="250">
        <f t="shared" ref="E37:G37" si="3">E35*E33</f>
        <v>2636.7500000000005</v>
      </c>
      <c r="F37" s="249">
        <f t="shared" si="3"/>
        <v>0</v>
      </c>
      <c r="G37" s="250">
        <f t="shared" si="3"/>
        <v>106000</v>
      </c>
      <c r="H37" s="160">
        <f>SUM(D37:G37)</f>
        <v>119183.75</v>
      </c>
      <c r="I37" s="83"/>
      <c r="J37" s="83"/>
      <c r="K37" s="83"/>
    </row>
    <row r="38" spans="1:11" x14ac:dyDescent="0.2">
      <c r="D38" s="4"/>
      <c r="E38" s="4"/>
      <c r="F38" s="4"/>
      <c r="G38" s="4"/>
      <c r="H38" s="4"/>
      <c r="I38" s="4"/>
    </row>
    <row r="39" spans="1:11" x14ac:dyDescent="0.2">
      <c r="D39" s="4"/>
      <c r="E39" s="4"/>
      <c r="F39" s="4"/>
      <c r="G39" s="4"/>
      <c r="H39" s="4"/>
      <c r="I39" s="4"/>
    </row>
    <row r="40" spans="1:11" x14ac:dyDescent="0.2">
      <c r="D40" s="4"/>
      <c r="E40" s="4"/>
      <c r="F40" s="4"/>
      <c r="G40" s="4"/>
      <c r="H40" s="4"/>
      <c r="I40" s="4"/>
    </row>
    <row r="41" spans="1:11" x14ac:dyDescent="0.2">
      <c r="D41" s="4"/>
      <c r="E41" s="4"/>
      <c r="F41" s="4"/>
      <c r="G41" s="4"/>
      <c r="H41" s="4"/>
      <c r="I41" s="4"/>
    </row>
    <row r="42" spans="1:11" x14ac:dyDescent="0.2">
      <c r="D42" s="4"/>
      <c r="E42" s="4"/>
      <c r="F42" s="4"/>
      <c r="G42" s="4"/>
      <c r="H42" s="4"/>
      <c r="I42" s="4"/>
    </row>
    <row r="43" spans="1:11" x14ac:dyDescent="0.2">
      <c r="D43" s="4"/>
      <c r="E43" s="4"/>
      <c r="F43" s="4"/>
      <c r="G43" s="4"/>
      <c r="H43" s="4"/>
      <c r="I43" s="4"/>
    </row>
    <row r="44" spans="1:11" x14ac:dyDescent="0.2">
      <c r="D44" s="4"/>
      <c r="E44" s="4"/>
      <c r="F44" s="4"/>
      <c r="G44" s="4"/>
      <c r="H44" s="4"/>
      <c r="I44" s="4"/>
    </row>
    <row r="45" spans="1:11" x14ac:dyDescent="0.2">
      <c r="D45" s="4"/>
      <c r="E45" s="4"/>
      <c r="F45" s="4"/>
      <c r="G45" s="4"/>
      <c r="H45" s="4"/>
      <c r="I45" s="4"/>
    </row>
    <row r="46" spans="1:11" x14ac:dyDescent="0.2">
      <c r="D46" s="4"/>
      <c r="E46" s="4"/>
      <c r="F46" s="4"/>
      <c r="G46" s="4"/>
      <c r="H46" s="4"/>
      <c r="I46" s="4"/>
    </row>
    <row r="47" spans="1:11" x14ac:dyDescent="0.2">
      <c r="D47" s="4"/>
      <c r="E47" s="4"/>
      <c r="F47" s="4"/>
      <c r="G47" s="4"/>
      <c r="H47" s="4"/>
      <c r="I47" s="4"/>
    </row>
    <row r="48" spans="1:11" x14ac:dyDescent="0.2">
      <c r="D48" s="4"/>
      <c r="E48" s="4"/>
      <c r="F48" s="4"/>
      <c r="G48" s="4"/>
      <c r="H48" s="4"/>
      <c r="I48" s="4"/>
    </row>
    <row r="49" spans="4:9" x14ac:dyDescent="0.2">
      <c r="D49" s="4"/>
      <c r="E49" s="4"/>
      <c r="F49" s="4"/>
      <c r="G49" s="4"/>
      <c r="H49" s="4"/>
      <c r="I49" s="4"/>
    </row>
    <row r="50" spans="4:9" x14ac:dyDescent="0.2">
      <c r="D50" s="4"/>
      <c r="E50" s="4"/>
      <c r="F50" s="4"/>
      <c r="G50" s="4"/>
      <c r="H50" s="4"/>
      <c r="I50" s="4"/>
    </row>
    <row r="51" spans="4:9" x14ac:dyDescent="0.2">
      <c r="D51" s="4"/>
      <c r="E51" s="4"/>
      <c r="F51" s="4"/>
      <c r="G51" s="4"/>
      <c r="H51" s="4"/>
      <c r="I51" s="4"/>
    </row>
    <row r="52" spans="4:9" x14ac:dyDescent="0.2">
      <c r="D52" s="4"/>
      <c r="E52" s="4"/>
      <c r="F52" s="4"/>
      <c r="G52" s="4"/>
      <c r="H52" s="4"/>
      <c r="I52" s="4"/>
    </row>
    <row r="53" spans="4:9" x14ac:dyDescent="0.2">
      <c r="D53" s="4"/>
      <c r="E53" s="4"/>
      <c r="F53" s="4"/>
      <c r="G53" s="4"/>
      <c r="H53" s="4"/>
      <c r="I53" s="4"/>
    </row>
    <row r="54" spans="4:9" x14ac:dyDescent="0.2">
      <c r="D54" s="4"/>
      <c r="E54" s="4"/>
      <c r="F54" s="4"/>
      <c r="G54" s="4"/>
      <c r="H54" s="4"/>
      <c r="I54" s="4"/>
    </row>
    <row r="55" spans="4:9" x14ac:dyDescent="0.2">
      <c r="D55" s="4"/>
      <c r="E55" s="4"/>
      <c r="F55" s="4"/>
      <c r="G55" s="4"/>
      <c r="H55" s="4"/>
      <c r="I55" s="4"/>
    </row>
    <row r="56" spans="4:9" x14ac:dyDescent="0.2">
      <c r="D56" s="4"/>
      <c r="E56" s="4"/>
      <c r="F56" s="4"/>
      <c r="G56" s="4"/>
      <c r="H56" s="4"/>
      <c r="I56" s="4"/>
    </row>
    <row r="57" spans="4:9" x14ac:dyDescent="0.2">
      <c r="D57" s="4"/>
      <c r="E57" s="4"/>
      <c r="F57" s="4"/>
      <c r="G57" s="4"/>
      <c r="H57" s="4"/>
      <c r="I57" s="4"/>
    </row>
    <row r="58" spans="4:9" x14ac:dyDescent="0.2">
      <c r="D58" s="4"/>
      <c r="E58" s="4"/>
      <c r="F58" s="4"/>
      <c r="G58" s="4"/>
      <c r="H58" s="4"/>
      <c r="I58" s="4"/>
    </row>
    <row r="59" spans="4:9" x14ac:dyDescent="0.2">
      <c r="D59" s="4"/>
      <c r="E59" s="4"/>
      <c r="F59" s="4"/>
      <c r="G59" s="4"/>
      <c r="H59" s="4"/>
      <c r="I59" s="4"/>
    </row>
    <row r="60" spans="4:9" x14ac:dyDescent="0.2">
      <c r="D60" s="4"/>
      <c r="E60" s="4"/>
      <c r="F60" s="4"/>
      <c r="G60" s="4"/>
      <c r="H60" s="4"/>
      <c r="I60" s="4"/>
    </row>
    <row r="61" spans="4:9" x14ac:dyDescent="0.2">
      <c r="D61" s="4"/>
      <c r="E61" s="4"/>
      <c r="F61" s="4"/>
      <c r="G61" s="4"/>
      <c r="H61" s="4"/>
      <c r="I61" s="4"/>
    </row>
    <row r="62" spans="4:9" x14ac:dyDescent="0.2">
      <c r="D62" s="4"/>
      <c r="E62" s="4"/>
      <c r="F62" s="4"/>
      <c r="G62" s="4"/>
      <c r="H62" s="4"/>
      <c r="I62" s="4"/>
    </row>
    <row r="63" spans="4:9" x14ac:dyDescent="0.2">
      <c r="D63" s="4"/>
      <c r="E63" s="4"/>
      <c r="F63" s="4"/>
      <c r="G63" s="4"/>
      <c r="H63" s="4"/>
      <c r="I63" s="4"/>
    </row>
    <row r="64" spans="4:9" x14ac:dyDescent="0.2">
      <c r="D64" s="4"/>
      <c r="E64" s="4"/>
      <c r="F64" s="4"/>
      <c r="G64" s="4"/>
      <c r="H64" s="4"/>
      <c r="I64" s="4"/>
    </row>
    <row r="65" spans="4:9" x14ac:dyDescent="0.2">
      <c r="D65" s="4"/>
      <c r="E65" s="4"/>
      <c r="F65" s="4"/>
      <c r="G65" s="4"/>
      <c r="H65" s="4"/>
      <c r="I65" s="4"/>
    </row>
    <row r="66" spans="4:9" x14ac:dyDescent="0.2">
      <c r="D66" s="4"/>
      <c r="E66" s="4"/>
      <c r="F66" s="4"/>
      <c r="G66" s="4"/>
      <c r="H66" s="4"/>
      <c r="I66" s="4"/>
    </row>
    <row r="67" spans="4:9" x14ac:dyDescent="0.2">
      <c r="D67" s="4"/>
      <c r="E67" s="4"/>
      <c r="F67" s="4"/>
      <c r="G67" s="4"/>
      <c r="H67" s="4"/>
      <c r="I67" s="4"/>
    </row>
    <row r="68" spans="4:9" x14ac:dyDescent="0.2">
      <c r="D68" s="4"/>
      <c r="E68" s="4"/>
      <c r="F68" s="4"/>
      <c r="G68" s="4"/>
      <c r="H68" s="4"/>
      <c r="I68" s="4"/>
    </row>
    <row r="69" spans="4:9" x14ac:dyDescent="0.2">
      <c r="D69" s="4"/>
      <c r="E69" s="4"/>
      <c r="F69" s="4"/>
      <c r="G69" s="4"/>
      <c r="H69" s="4"/>
      <c r="I69" s="4"/>
    </row>
    <row r="70" spans="4:9" x14ac:dyDescent="0.2">
      <c r="D70" s="4"/>
      <c r="E70" s="4"/>
      <c r="F70" s="4"/>
      <c r="G70" s="4"/>
      <c r="H70" s="4"/>
      <c r="I70" s="4"/>
    </row>
    <row r="71" spans="4:9" x14ac:dyDescent="0.2">
      <c r="D71" s="4"/>
      <c r="E71" s="4"/>
      <c r="F71" s="4"/>
      <c r="G71" s="4"/>
      <c r="H71" s="4"/>
      <c r="I71" s="4"/>
    </row>
    <row r="72" spans="4:9" x14ac:dyDescent="0.2">
      <c r="D72" s="4"/>
      <c r="E72" s="4"/>
      <c r="F72" s="4"/>
      <c r="G72" s="4"/>
      <c r="H72" s="4"/>
      <c r="I72" s="4"/>
    </row>
    <row r="73" spans="4:9" x14ac:dyDescent="0.2">
      <c r="D73" s="4"/>
      <c r="E73" s="4"/>
      <c r="F73" s="4"/>
      <c r="G73" s="4"/>
      <c r="H73" s="4"/>
      <c r="I73" s="4"/>
    </row>
    <row r="74" spans="4:9" x14ac:dyDescent="0.2">
      <c r="D74" s="4"/>
      <c r="E74" s="4"/>
      <c r="F74" s="4"/>
      <c r="G74" s="4"/>
      <c r="H74" s="4"/>
      <c r="I74" s="4"/>
    </row>
    <row r="75" spans="4:9" x14ac:dyDescent="0.2">
      <c r="D75" s="4"/>
      <c r="E75" s="4"/>
      <c r="F75" s="4"/>
      <c r="G75" s="4"/>
      <c r="H75" s="4"/>
      <c r="I75" s="4"/>
    </row>
    <row r="76" spans="4:9" x14ac:dyDescent="0.2">
      <c r="D76" s="4"/>
      <c r="E76" s="4"/>
      <c r="F76" s="4"/>
      <c r="G76" s="4"/>
      <c r="H76" s="4"/>
      <c r="I76" s="4"/>
    </row>
    <row r="77" spans="4:9" x14ac:dyDescent="0.2">
      <c r="D77" s="4"/>
      <c r="E77" s="4"/>
      <c r="F77" s="4"/>
      <c r="G77" s="4"/>
      <c r="H77" s="4"/>
      <c r="I77" s="4"/>
    </row>
    <row r="78" spans="4:9" x14ac:dyDescent="0.2">
      <c r="D78" s="4"/>
      <c r="E78" s="4"/>
      <c r="F78" s="4"/>
      <c r="G78" s="4"/>
      <c r="H78" s="4"/>
      <c r="I78" s="4"/>
    </row>
    <row r="79" spans="4:9" x14ac:dyDescent="0.2">
      <c r="D79" s="4"/>
      <c r="E79" s="4"/>
      <c r="F79" s="4"/>
      <c r="G79" s="4"/>
      <c r="H79" s="4"/>
      <c r="I79" s="4"/>
    </row>
    <row r="80" spans="4:9" x14ac:dyDescent="0.2">
      <c r="D80" s="4"/>
      <c r="E80" s="4"/>
      <c r="F80" s="4"/>
      <c r="G80" s="4"/>
      <c r="H80" s="4"/>
      <c r="I80" s="4"/>
    </row>
    <row r="81" spans="4:9" x14ac:dyDescent="0.2">
      <c r="D81" s="4"/>
      <c r="E81" s="4"/>
      <c r="F81" s="4"/>
      <c r="G81" s="4"/>
      <c r="H81" s="4"/>
      <c r="I81" s="4"/>
    </row>
    <row r="82" spans="4:9" x14ac:dyDescent="0.2">
      <c r="D82" s="4"/>
      <c r="E82" s="4"/>
      <c r="F82" s="4"/>
      <c r="G82" s="4"/>
      <c r="H82" s="4"/>
      <c r="I82" s="4"/>
    </row>
    <row r="83" spans="4:9" x14ac:dyDescent="0.2">
      <c r="D83" s="4"/>
      <c r="E83" s="4"/>
      <c r="F83" s="4"/>
      <c r="G83" s="4"/>
      <c r="H83" s="4"/>
      <c r="I83" s="4"/>
    </row>
    <row r="84" spans="4:9" x14ac:dyDescent="0.2">
      <c r="D84" s="4"/>
      <c r="E84" s="4"/>
      <c r="F84" s="4"/>
      <c r="G84" s="4"/>
      <c r="H84" s="4"/>
      <c r="I84" s="4"/>
    </row>
    <row r="85" spans="4:9" x14ac:dyDescent="0.2">
      <c r="D85" s="4"/>
      <c r="E85" s="4"/>
      <c r="F85" s="4"/>
      <c r="G85" s="4"/>
      <c r="H85" s="4"/>
      <c r="I85" s="4"/>
    </row>
    <row r="86" spans="4:9" x14ac:dyDescent="0.2">
      <c r="D86" s="4"/>
      <c r="E86" s="4"/>
      <c r="F86" s="4"/>
      <c r="G86" s="4"/>
      <c r="H86" s="4"/>
      <c r="I86" s="4"/>
    </row>
    <row r="87" spans="4:9" x14ac:dyDescent="0.2">
      <c r="D87" s="4"/>
      <c r="E87" s="4"/>
      <c r="F87" s="4"/>
      <c r="G87" s="4"/>
      <c r="H87" s="4"/>
      <c r="I87" s="4"/>
    </row>
    <row r="88" spans="4:9" x14ac:dyDescent="0.2">
      <c r="D88" s="4"/>
      <c r="E88" s="4"/>
      <c r="F88" s="4"/>
      <c r="G88" s="4"/>
      <c r="H88" s="4"/>
      <c r="I88" s="4"/>
    </row>
    <row r="89" spans="4:9" x14ac:dyDescent="0.2">
      <c r="D89" s="4"/>
      <c r="E89" s="4"/>
      <c r="F89" s="4"/>
      <c r="G89" s="4"/>
      <c r="H89" s="4"/>
      <c r="I89" s="4"/>
    </row>
    <row r="90" spans="4:9" x14ac:dyDescent="0.2">
      <c r="D90" s="4"/>
      <c r="E90" s="4"/>
      <c r="F90" s="4"/>
      <c r="G90" s="4"/>
      <c r="H90" s="4"/>
      <c r="I90" s="4"/>
    </row>
    <row r="91" spans="4:9" x14ac:dyDescent="0.2">
      <c r="D91" s="4"/>
      <c r="E91" s="4"/>
      <c r="F91" s="4"/>
      <c r="G91" s="4"/>
      <c r="H91" s="4"/>
      <c r="I91" s="4"/>
    </row>
    <row r="92" spans="4:9" x14ac:dyDescent="0.2">
      <c r="D92" s="4"/>
      <c r="E92" s="4"/>
      <c r="F92" s="4"/>
      <c r="G92" s="4"/>
      <c r="H92" s="4"/>
      <c r="I92" s="4"/>
    </row>
    <row r="93" spans="4:9" x14ac:dyDescent="0.2">
      <c r="D93" s="4"/>
      <c r="E93" s="4"/>
      <c r="F93" s="4"/>
      <c r="G93" s="4"/>
      <c r="H93" s="4"/>
      <c r="I93" s="4"/>
    </row>
    <row r="94" spans="4:9" x14ac:dyDescent="0.2">
      <c r="D94" s="4"/>
      <c r="E94" s="4"/>
      <c r="F94" s="4"/>
      <c r="G94" s="4"/>
      <c r="H94" s="4"/>
      <c r="I94" s="4"/>
    </row>
    <row r="95" spans="4:9" x14ac:dyDescent="0.2">
      <c r="D95" s="4"/>
      <c r="E95" s="4"/>
      <c r="F95" s="4"/>
      <c r="G95" s="4"/>
      <c r="H95" s="4"/>
      <c r="I95" s="4"/>
    </row>
    <row r="96" spans="4:9" x14ac:dyDescent="0.2">
      <c r="D96" s="4"/>
      <c r="E96" s="4"/>
      <c r="F96" s="4"/>
      <c r="G96" s="4"/>
      <c r="H96" s="4"/>
      <c r="I96" s="4"/>
    </row>
    <row r="97" spans="4:9" x14ac:dyDescent="0.2">
      <c r="D97" s="4"/>
      <c r="E97" s="4"/>
      <c r="F97" s="4"/>
      <c r="G97" s="4"/>
      <c r="H97" s="4"/>
      <c r="I97" s="4"/>
    </row>
    <row r="98" spans="4:9" x14ac:dyDescent="0.2">
      <c r="D98" s="4"/>
      <c r="E98" s="4"/>
      <c r="F98" s="4"/>
      <c r="G98" s="4"/>
      <c r="H98" s="4"/>
      <c r="I98" s="4"/>
    </row>
    <row r="99" spans="4:9" x14ac:dyDescent="0.2">
      <c r="D99" s="4"/>
      <c r="E99" s="4"/>
      <c r="F99" s="4"/>
      <c r="G99" s="4"/>
      <c r="H99" s="4"/>
      <c r="I99" s="4"/>
    </row>
    <row r="100" spans="4:9" x14ac:dyDescent="0.2">
      <c r="D100" s="4"/>
      <c r="E100" s="4"/>
      <c r="F100" s="4"/>
      <c r="G100" s="4"/>
      <c r="H100" s="4"/>
      <c r="I100" s="4"/>
    </row>
    <row r="101" spans="4:9" x14ac:dyDescent="0.2">
      <c r="D101" s="4"/>
      <c r="E101" s="4"/>
      <c r="F101" s="4"/>
      <c r="G101" s="4"/>
      <c r="H101" s="4"/>
      <c r="I101" s="4"/>
    </row>
    <row r="102" spans="4:9" x14ac:dyDescent="0.2">
      <c r="D102" s="4"/>
      <c r="E102" s="4"/>
      <c r="F102" s="4"/>
      <c r="G102" s="4"/>
      <c r="H102" s="4"/>
      <c r="I102" s="4"/>
    </row>
    <row r="103" spans="4:9" x14ac:dyDescent="0.2">
      <c r="D103" s="4"/>
      <c r="E103" s="4"/>
      <c r="F103" s="4"/>
      <c r="G103" s="4"/>
      <c r="H103" s="4"/>
      <c r="I103" s="4"/>
    </row>
    <row r="104" spans="4:9" x14ac:dyDescent="0.2">
      <c r="D104" s="4"/>
      <c r="E104" s="4"/>
      <c r="F104" s="4"/>
      <c r="G104" s="4"/>
      <c r="H104" s="4"/>
      <c r="I104" s="4"/>
    </row>
    <row r="105" spans="4:9" x14ac:dyDescent="0.2">
      <c r="D105" s="4"/>
      <c r="E105" s="4"/>
      <c r="F105" s="4"/>
      <c r="G105" s="4"/>
      <c r="H105" s="4"/>
      <c r="I105" s="4"/>
    </row>
    <row r="106" spans="4:9" x14ac:dyDescent="0.2">
      <c r="D106" s="4"/>
      <c r="E106" s="4"/>
      <c r="F106" s="4"/>
      <c r="G106" s="4"/>
      <c r="H106" s="4"/>
      <c r="I106" s="4"/>
    </row>
    <row r="107" spans="4:9" x14ac:dyDescent="0.2">
      <c r="D107" s="4"/>
      <c r="E107" s="4"/>
      <c r="F107" s="4"/>
      <c r="G107" s="4"/>
      <c r="H107" s="4"/>
      <c r="I107" s="4"/>
    </row>
    <row r="108" spans="4:9" x14ac:dyDescent="0.2">
      <c r="D108" s="4"/>
      <c r="E108" s="4"/>
      <c r="F108" s="4"/>
      <c r="G108" s="4"/>
      <c r="H108" s="4"/>
      <c r="I108" s="4"/>
    </row>
    <row r="109" spans="4:9" x14ac:dyDescent="0.2">
      <c r="D109" s="4"/>
      <c r="E109" s="4"/>
      <c r="F109" s="4"/>
      <c r="G109" s="4"/>
      <c r="H109" s="4"/>
      <c r="I109" s="4"/>
    </row>
    <row r="110" spans="4:9" x14ac:dyDescent="0.2">
      <c r="D110" s="4"/>
      <c r="E110" s="4"/>
      <c r="F110" s="4"/>
      <c r="G110" s="4"/>
      <c r="H110" s="4"/>
      <c r="I110" s="4"/>
    </row>
    <row r="111" spans="4:9" x14ac:dyDescent="0.2">
      <c r="D111" s="4"/>
      <c r="E111" s="4"/>
      <c r="F111" s="4"/>
      <c r="G111" s="4"/>
      <c r="H111" s="4"/>
      <c r="I111" s="4"/>
    </row>
    <row r="112" spans="4:9" x14ac:dyDescent="0.2">
      <c r="D112" s="4"/>
      <c r="E112" s="4"/>
      <c r="F112" s="4"/>
      <c r="G112" s="4"/>
      <c r="H112" s="4"/>
      <c r="I112" s="4"/>
    </row>
    <row r="113" spans="4:9" x14ac:dyDescent="0.2">
      <c r="D113" s="4"/>
      <c r="E113" s="4"/>
      <c r="F113" s="4"/>
      <c r="G113" s="4"/>
      <c r="H113" s="4"/>
      <c r="I113" s="4"/>
    </row>
    <row r="114" spans="4:9" x14ac:dyDescent="0.2">
      <c r="D114" s="4"/>
      <c r="E114" s="4"/>
      <c r="F114" s="4"/>
      <c r="G114" s="4"/>
      <c r="H114" s="4"/>
      <c r="I114" s="4"/>
    </row>
    <row r="115" spans="4:9" x14ac:dyDescent="0.2">
      <c r="D115" s="4"/>
      <c r="E115" s="4"/>
      <c r="F115" s="4"/>
      <c r="G115" s="4"/>
      <c r="H115" s="4"/>
      <c r="I115" s="4"/>
    </row>
    <row r="116" spans="4:9" x14ac:dyDescent="0.2">
      <c r="D116" s="4"/>
      <c r="E116" s="4"/>
      <c r="F116" s="4"/>
      <c r="G116" s="4"/>
      <c r="H116" s="4"/>
      <c r="I116" s="4"/>
    </row>
    <row r="117" spans="4:9" x14ac:dyDescent="0.2">
      <c r="D117" s="4"/>
      <c r="E117" s="4"/>
      <c r="F117" s="4"/>
      <c r="G117" s="4"/>
      <c r="H117" s="4"/>
      <c r="I117" s="4"/>
    </row>
    <row r="118" spans="4:9" x14ac:dyDescent="0.2">
      <c r="D118" s="4"/>
      <c r="E118" s="4"/>
      <c r="F118" s="4"/>
      <c r="G118" s="4"/>
      <c r="H118" s="4"/>
      <c r="I118" s="4"/>
    </row>
    <row r="119" spans="4:9" x14ac:dyDescent="0.2">
      <c r="D119" s="4"/>
      <c r="E119" s="4"/>
      <c r="F119" s="4"/>
      <c r="G119" s="4"/>
      <c r="H119" s="4"/>
      <c r="I119" s="4"/>
    </row>
    <row r="120" spans="4:9" x14ac:dyDescent="0.2">
      <c r="D120" s="4"/>
      <c r="E120" s="4"/>
      <c r="F120" s="4"/>
      <c r="G120" s="4"/>
      <c r="H120" s="4"/>
      <c r="I120" s="4"/>
    </row>
    <row r="121" spans="4:9" x14ac:dyDescent="0.2">
      <c r="D121" s="4"/>
      <c r="E121" s="4"/>
      <c r="F121" s="4"/>
      <c r="G121" s="4"/>
      <c r="H121" s="4"/>
      <c r="I121" s="4"/>
    </row>
    <row r="122" spans="4:9" x14ac:dyDescent="0.2">
      <c r="D122" s="4"/>
      <c r="E122" s="4"/>
      <c r="F122" s="4"/>
      <c r="G122" s="4"/>
      <c r="H122" s="4"/>
      <c r="I122" s="4"/>
    </row>
    <row r="123" spans="4:9" x14ac:dyDescent="0.2">
      <c r="D123" s="4"/>
      <c r="E123" s="4"/>
      <c r="F123" s="4"/>
      <c r="G123" s="4"/>
      <c r="H123" s="4"/>
      <c r="I123" s="4"/>
    </row>
    <row r="124" spans="4:9" x14ac:dyDescent="0.2">
      <c r="D124" s="4"/>
      <c r="E124" s="4"/>
      <c r="F124" s="4"/>
      <c r="G124" s="4"/>
      <c r="H124" s="4"/>
      <c r="I124" s="4"/>
    </row>
    <row r="125" spans="4:9" x14ac:dyDescent="0.2">
      <c r="D125" s="4"/>
      <c r="E125" s="4"/>
      <c r="F125" s="4"/>
      <c r="G125" s="4"/>
      <c r="H125" s="4"/>
      <c r="I125" s="4"/>
    </row>
    <row r="126" spans="4:9" x14ac:dyDescent="0.2">
      <c r="D126" s="4"/>
      <c r="E126" s="4"/>
      <c r="F126" s="4"/>
      <c r="G126" s="4"/>
      <c r="H126" s="4"/>
      <c r="I126" s="4"/>
    </row>
    <row r="127" spans="4:9" x14ac:dyDescent="0.2">
      <c r="D127" s="4"/>
      <c r="E127" s="4"/>
      <c r="F127" s="4"/>
      <c r="G127" s="4"/>
      <c r="H127" s="4"/>
      <c r="I127" s="4"/>
    </row>
    <row r="128" spans="4:9" x14ac:dyDescent="0.2">
      <c r="D128" s="4"/>
      <c r="E128" s="4"/>
      <c r="F128" s="4"/>
      <c r="G128" s="4"/>
      <c r="H128" s="4"/>
      <c r="I128" s="4"/>
    </row>
    <row r="129" spans="4:9" x14ac:dyDescent="0.2">
      <c r="D129" s="4"/>
      <c r="E129" s="4"/>
      <c r="F129" s="4"/>
      <c r="G129" s="4"/>
      <c r="H129" s="4"/>
      <c r="I129" s="4"/>
    </row>
    <row r="130" spans="4:9" x14ac:dyDescent="0.2">
      <c r="D130" s="4"/>
      <c r="E130" s="4"/>
      <c r="F130" s="4"/>
      <c r="G130" s="4"/>
      <c r="H130" s="4"/>
      <c r="I130" s="4"/>
    </row>
    <row r="131" spans="4:9" x14ac:dyDescent="0.2">
      <c r="D131" s="4"/>
      <c r="E131" s="4"/>
      <c r="F131" s="4"/>
      <c r="G131" s="4"/>
      <c r="H131" s="4"/>
      <c r="I131" s="4"/>
    </row>
    <row r="132" spans="4:9" x14ac:dyDescent="0.2">
      <c r="D132" s="4"/>
      <c r="E132" s="4"/>
      <c r="F132" s="4"/>
      <c r="G132" s="4"/>
      <c r="H132" s="4"/>
      <c r="I132" s="4"/>
    </row>
    <row r="133" spans="4:9" x14ac:dyDescent="0.2">
      <c r="D133" s="4"/>
      <c r="E133" s="4"/>
      <c r="F133" s="4"/>
      <c r="G133" s="4"/>
      <c r="H133" s="4"/>
      <c r="I133" s="4"/>
    </row>
    <row r="134" spans="4:9" x14ac:dyDescent="0.2">
      <c r="D134" s="4"/>
      <c r="E134" s="4"/>
      <c r="F134" s="4"/>
      <c r="G134" s="4"/>
      <c r="H134" s="4"/>
      <c r="I134" s="4"/>
    </row>
    <row r="135" spans="4:9" x14ac:dyDescent="0.2">
      <c r="D135" s="4"/>
      <c r="E135" s="4"/>
      <c r="F135" s="4"/>
      <c r="G135" s="4"/>
      <c r="H135" s="4"/>
      <c r="I135" s="4"/>
    </row>
    <row r="136" spans="4:9" x14ac:dyDescent="0.2">
      <c r="D136" s="4"/>
      <c r="E136" s="4"/>
      <c r="F136" s="4"/>
      <c r="G136" s="4"/>
      <c r="H136" s="4"/>
      <c r="I136" s="4"/>
    </row>
    <row r="137" spans="4:9" x14ac:dyDescent="0.2">
      <c r="D137" s="4"/>
      <c r="E137" s="4"/>
      <c r="F137" s="4"/>
      <c r="G137" s="4"/>
      <c r="H137" s="4"/>
      <c r="I137" s="4"/>
    </row>
    <row r="138" spans="4:9" x14ac:dyDescent="0.2">
      <c r="D138" s="4"/>
      <c r="E138" s="4"/>
      <c r="F138" s="4"/>
      <c r="G138" s="4"/>
      <c r="H138" s="4"/>
      <c r="I138" s="4"/>
    </row>
    <row r="139" spans="4:9" x14ac:dyDescent="0.2">
      <c r="D139" s="4"/>
      <c r="E139" s="4"/>
      <c r="F139" s="4"/>
      <c r="G139" s="4"/>
      <c r="H139" s="4"/>
      <c r="I139" s="4"/>
    </row>
    <row r="140" spans="4:9" x14ac:dyDescent="0.2">
      <c r="D140" s="4"/>
      <c r="E140" s="4"/>
      <c r="F140" s="4"/>
      <c r="G140" s="4"/>
      <c r="H140" s="4"/>
      <c r="I140" s="4"/>
    </row>
    <row r="141" spans="4:9" x14ac:dyDescent="0.2">
      <c r="D141" s="4"/>
      <c r="E141" s="4"/>
      <c r="F141" s="4"/>
      <c r="G141" s="4"/>
      <c r="H141" s="4"/>
      <c r="I141" s="4"/>
    </row>
    <row r="142" spans="4:9" x14ac:dyDescent="0.2">
      <c r="D142" s="4"/>
      <c r="E142" s="4"/>
      <c r="F142" s="4"/>
      <c r="G142" s="4"/>
      <c r="H142" s="4"/>
      <c r="I142" s="4"/>
    </row>
    <row r="143" spans="4:9" x14ac:dyDescent="0.2">
      <c r="D143" s="4"/>
      <c r="E143" s="4"/>
      <c r="F143" s="4"/>
      <c r="G143" s="4"/>
      <c r="H143" s="4"/>
      <c r="I143" s="4"/>
    </row>
    <row r="144" spans="4:9" x14ac:dyDescent="0.2">
      <c r="D144" s="4"/>
      <c r="E144" s="4"/>
      <c r="F144" s="4"/>
      <c r="G144" s="4"/>
      <c r="H144" s="4"/>
      <c r="I144" s="4"/>
    </row>
    <row r="145" spans="4:9" x14ac:dyDescent="0.2">
      <c r="D145" s="4"/>
      <c r="E145" s="4"/>
      <c r="F145" s="4"/>
      <c r="G145" s="4"/>
      <c r="H145" s="4"/>
      <c r="I145" s="4"/>
    </row>
    <row r="146" spans="4:9" x14ac:dyDescent="0.2">
      <c r="D146" s="4"/>
      <c r="E146" s="4"/>
      <c r="F146" s="4"/>
      <c r="G146" s="4"/>
      <c r="H146" s="4"/>
      <c r="I146" s="4"/>
    </row>
    <row r="147" spans="4:9" x14ac:dyDescent="0.2">
      <c r="D147" s="4"/>
      <c r="E147" s="4"/>
      <c r="F147" s="4"/>
      <c r="G147" s="4"/>
      <c r="H147" s="4"/>
      <c r="I147" s="4"/>
    </row>
    <row r="148" spans="4:9" x14ac:dyDescent="0.2">
      <c r="D148" s="4"/>
      <c r="E148" s="4"/>
      <c r="F148" s="4"/>
      <c r="G148" s="4"/>
      <c r="H148" s="4"/>
      <c r="I148" s="4"/>
    </row>
    <row r="149" spans="4:9" x14ac:dyDescent="0.2">
      <c r="D149" s="4"/>
      <c r="E149" s="4"/>
      <c r="F149" s="4"/>
      <c r="G149" s="4"/>
      <c r="H149" s="4"/>
      <c r="I149" s="4"/>
    </row>
    <row r="150" spans="4:9" x14ac:dyDescent="0.2">
      <c r="D150" s="4"/>
      <c r="E150" s="4"/>
      <c r="F150" s="4"/>
      <c r="G150" s="4"/>
      <c r="H150" s="4"/>
      <c r="I150" s="4"/>
    </row>
    <row r="151" spans="4:9" x14ac:dyDescent="0.2">
      <c r="D151" s="4"/>
      <c r="E151" s="4"/>
      <c r="F151" s="4"/>
      <c r="G151" s="4"/>
      <c r="H151" s="4"/>
      <c r="I151" s="4"/>
    </row>
    <row r="152" spans="4:9" x14ac:dyDescent="0.2">
      <c r="D152" s="4"/>
      <c r="E152" s="4"/>
      <c r="F152" s="4"/>
      <c r="G152" s="4"/>
      <c r="H152" s="4"/>
      <c r="I152" s="4"/>
    </row>
    <row r="153" spans="4:9" x14ac:dyDescent="0.2">
      <c r="D153" s="4"/>
      <c r="E153" s="4"/>
      <c r="F153" s="4"/>
      <c r="G153" s="4"/>
      <c r="H153" s="4"/>
      <c r="I153" s="4"/>
    </row>
    <row r="154" spans="4:9" x14ac:dyDescent="0.2">
      <c r="D154" s="4"/>
      <c r="E154" s="4"/>
      <c r="F154" s="4"/>
      <c r="G154" s="4"/>
      <c r="H154" s="4"/>
      <c r="I154" s="4"/>
    </row>
    <row r="155" spans="4:9" x14ac:dyDescent="0.2">
      <c r="D155" s="4"/>
      <c r="E155" s="4"/>
      <c r="F155" s="4"/>
      <c r="G155" s="4"/>
      <c r="H155" s="4"/>
      <c r="I155" s="4"/>
    </row>
    <row r="156" spans="4:9" x14ac:dyDescent="0.2">
      <c r="D156" s="4"/>
      <c r="E156" s="4"/>
      <c r="F156" s="4"/>
      <c r="G156" s="4"/>
      <c r="H156" s="4"/>
      <c r="I156" s="4"/>
    </row>
    <row r="157" spans="4:9" x14ac:dyDescent="0.2">
      <c r="D157" s="4"/>
      <c r="E157" s="4"/>
      <c r="F157" s="4"/>
      <c r="G157" s="4"/>
      <c r="H157" s="4"/>
      <c r="I157" s="4"/>
    </row>
    <row r="158" spans="4:9" x14ac:dyDescent="0.2">
      <c r="D158" s="4"/>
      <c r="E158" s="4"/>
      <c r="F158" s="4"/>
      <c r="G158" s="4"/>
      <c r="H158" s="4"/>
      <c r="I158" s="4"/>
    </row>
    <row r="159" spans="4:9" x14ac:dyDescent="0.2">
      <c r="D159" s="4"/>
      <c r="E159" s="4"/>
      <c r="F159" s="4"/>
      <c r="G159" s="4"/>
      <c r="H159" s="4"/>
      <c r="I159" s="4"/>
    </row>
    <row r="160" spans="4:9" x14ac:dyDescent="0.2">
      <c r="D160" s="4"/>
      <c r="E160" s="4"/>
      <c r="F160" s="4"/>
      <c r="G160" s="4"/>
      <c r="H160" s="4"/>
      <c r="I160" s="4"/>
    </row>
    <row r="161" spans="4:9" x14ac:dyDescent="0.2">
      <c r="D161" s="4"/>
      <c r="E161" s="4"/>
      <c r="F161" s="4"/>
      <c r="G161" s="4"/>
      <c r="H161" s="4"/>
      <c r="I161" s="4"/>
    </row>
    <row r="162" spans="4:9" x14ac:dyDescent="0.2">
      <c r="D162" s="4"/>
      <c r="E162" s="4"/>
      <c r="F162" s="4"/>
      <c r="G162" s="4"/>
      <c r="H162" s="4"/>
      <c r="I162" s="4"/>
    </row>
    <row r="163" spans="4:9" x14ac:dyDescent="0.2">
      <c r="D163" s="4"/>
      <c r="E163" s="4"/>
      <c r="F163" s="4"/>
      <c r="G163" s="4"/>
      <c r="H163" s="4"/>
      <c r="I163" s="4"/>
    </row>
    <row r="164" spans="4:9" x14ac:dyDescent="0.2">
      <c r="D164" s="4"/>
      <c r="E164" s="4"/>
      <c r="F164" s="4"/>
      <c r="G164" s="4"/>
      <c r="H164" s="4"/>
      <c r="I164" s="4"/>
    </row>
    <row r="165" spans="4:9" x14ac:dyDescent="0.2">
      <c r="D165" s="4"/>
      <c r="E165" s="4"/>
      <c r="F165" s="4"/>
      <c r="G165" s="4"/>
      <c r="H165" s="4"/>
      <c r="I165" s="4"/>
    </row>
    <row r="166" spans="4:9" x14ac:dyDescent="0.2">
      <c r="D166" s="4"/>
      <c r="E166" s="4"/>
      <c r="F166" s="4"/>
      <c r="G166" s="4"/>
      <c r="H166" s="4"/>
      <c r="I166" s="4"/>
    </row>
    <row r="167" spans="4:9" x14ac:dyDescent="0.2">
      <c r="D167" s="4"/>
      <c r="E167" s="4"/>
      <c r="F167" s="4"/>
      <c r="G167" s="4"/>
      <c r="H167" s="4"/>
      <c r="I167" s="4"/>
    </row>
    <row r="168" spans="4:9" x14ac:dyDescent="0.2">
      <c r="D168" s="4"/>
      <c r="E168" s="4"/>
      <c r="F168" s="4"/>
      <c r="G168" s="4"/>
      <c r="H168" s="4"/>
      <c r="I168" s="4"/>
    </row>
    <row r="169" spans="4:9" x14ac:dyDescent="0.2">
      <c r="D169" s="4"/>
      <c r="E169" s="4"/>
      <c r="F169" s="4"/>
      <c r="G169" s="4"/>
      <c r="H169" s="4"/>
      <c r="I169" s="4"/>
    </row>
    <row r="170" spans="4:9" x14ac:dyDescent="0.2">
      <c r="D170" s="4"/>
      <c r="E170" s="4"/>
      <c r="F170" s="4"/>
      <c r="G170" s="4"/>
      <c r="H170" s="4"/>
      <c r="I170" s="4"/>
    </row>
    <row r="171" spans="4:9" x14ac:dyDescent="0.2">
      <c r="D171" s="4"/>
      <c r="E171" s="4"/>
      <c r="F171" s="4"/>
      <c r="G171" s="4"/>
      <c r="H171" s="4"/>
      <c r="I171" s="4"/>
    </row>
    <row r="172" spans="4:9" x14ac:dyDescent="0.2">
      <c r="D172" s="4"/>
      <c r="E172" s="4"/>
      <c r="F172" s="4"/>
      <c r="G172" s="4"/>
      <c r="H172" s="4"/>
      <c r="I172" s="4"/>
    </row>
    <row r="173" spans="4:9" x14ac:dyDescent="0.2">
      <c r="D173" s="4"/>
      <c r="E173" s="4"/>
      <c r="F173" s="4"/>
      <c r="G173" s="4"/>
      <c r="H173" s="4"/>
      <c r="I173" s="4"/>
    </row>
    <row r="174" spans="4:9" x14ac:dyDescent="0.2">
      <c r="D174" s="4"/>
      <c r="E174" s="4"/>
      <c r="F174" s="4"/>
      <c r="G174" s="4"/>
      <c r="H174" s="4"/>
      <c r="I174" s="4"/>
    </row>
    <row r="175" spans="4:9" x14ac:dyDescent="0.2">
      <c r="D175" s="4"/>
      <c r="E175" s="4"/>
      <c r="F175" s="4"/>
      <c r="G175" s="4"/>
      <c r="H175" s="4"/>
      <c r="I175" s="4"/>
    </row>
    <row r="176" spans="4:9" x14ac:dyDescent="0.2">
      <c r="D176" s="4"/>
      <c r="E176" s="4"/>
      <c r="F176" s="4"/>
      <c r="G176" s="4"/>
      <c r="H176" s="4"/>
      <c r="I176" s="4"/>
    </row>
    <row r="177" spans="4:9" x14ac:dyDescent="0.2">
      <c r="D177" s="4"/>
      <c r="E177" s="4"/>
      <c r="F177" s="4"/>
      <c r="G177" s="4"/>
      <c r="H177" s="4"/>
      <c r="I177" s="4"/>
    </row>
    <row r="178" spans="4:9" x14ac:dyDescent="0.2">
      <c r="D178" s="4"/>
      <c r="E178" s="4"/>
      <c r="F178" s="4"/>
      <c r="G178" s="4"/>
      <c r="H178" s="4"/>
      <c r="I178" s="4"/>
    </row>
    <row r="179" spans="4:9" x14ac:dyDescent="0.2">
      <c r="D179" s="4"/>
      <c r="E179" s="4"/>
      <c r="F179" s="4"/>
      <c r="G179" s="4"/>
      <c r="H179" s="4"/>
      <c r="I179" s="4"/>
    </row>
    <row r="180" spans="4:9" x14ac:dyDescent="0.2">
      <c r="D180" s="4"/>
      <c r="E180" s="4"/>
      <c r="F180" s="4"/>
      <c r="G180" s="4"/>
      <c r="H180" s="4"/>
      <c r="I180" s="4"/>
    </row>
    <row r="181" spans="4:9" x14ac:dyDescent="0.2">
      <c r="D181" s="4"/>
      <c r="E181" s="4"/>
      <c r="F181" s="4"/>
      <c r="G181" s="4"/>
      <c r="H181" s="4"/>
      <c r="I181" s="4"/>
    </row>
    <row r="182" spans="4:9" x14ac:dyDescent="0.2">
      <c r="D182" s="4"/>
      <c r="E182" s="4"/>
      <c r="F182" s="4"/>
      <c r="G182" s="4"/>
      <c r="H182" s="4"/>
      <c r="I182" s="4"/>
    </row>
    <row r="183" spans="4:9" x14ac:dyDescent="0.2">
      <c r="D183" s="4"/>
      <c r="E183" s="4"/>
      <c r="F183" s="4"/>
      <c r="G183" s="4"/>
      <c r="H183" s="4"/>
      <c r="I183" s="4"/>
    </row>
    <row r="184" spans="4:9" x14ac:dyDescent="0.2">
      <c r="D184" s="4"/>
      <c r="E184" s="4"/>
      <c r="F184" s="4"/>
      <c r="G184" s="4"/>
      <c r="H184" s="4"/>
      <c r="I184" s="4"/>
    </row>
    <row r="185" spans="4:9" x14ac:dyDescent="0.2">
      <c r="D185" s="4"/>
      <c r="E185" s="4"/>
      <c r="F185" s="4"/>
      <c r="G185" s="4"/>
      <c r="H185" s="4"/>
      <c r="I185" s="4"/>
    </row>
    <row r="186" spans="4:9" x14ac:dyDescent="0.2">
      <c r="D186" s="4"/>
      <c r="E186" s="4"/>
      <c r="F186" s="4"/>
      <c r="G186" s="4"/>
      <c r="H186" s="4"/>
      <c r="I186" s="4"/>
    </row>
    <row r="187" spans="4:9" x14ac:dyDescent="0.2">
      <c r="D187" s="4"/>
      <c r="E187" s="4"/>
      <c r="F187" s="4"/>
      <c r="G187" s="4"/>
      <c r="H187" s="4"/>
      <c r="I187" s="4"/>
    </row>
    <row r="188" spans="4:9" x14ac:dyDescent="0.2">
      <c r="D188" s="4"/>
      <c r="E188" s="4"/>
      <c r="F188" s="4"/>
      <c r="G188" s="4"/>
      <c r="H188" s="4"/>
      <c r="I188" s="4"/>
    </row>
    <row r="189" spans="4:9" x14ac:dyDescent="0.2">
      <c r="D189" s="4"/>
      <c r="E189" s="4"/>
      <c r="F189" s="4"/>
      <c r="G189" s="4"/>
      <c r="H189" s="4"/>
      <c r="I189" s="4"/>
    </row>
    <row r="190" spans="4:9" x14ac:dyDescent="0.2">
      <c r="D190" s="4"/>
      <c r="E190" s="4"/>
      <c r="F190" s="4"/>
      <c r="G190" s="4"/>
      <c r="H190" s="4"/>
      <c r="I190" s="4"/>
    </row>
    <row r="191" spans="4:9" x14ac:dyDescent="0.2">
      <c r="D191" s="4"/>
      <c r="E191" s="4"/>
      <c r="F191" s="4"/>
      <c r="G191" s="4"/>
      <c r="H191" s="4"/>
      <c r="I191" s="4"/>
    </row>
    <row r="192" spans="4:9" x14ac:dyDescent="0.2">
      <c r="D192" s="4"/>
      <c r="E192" s="4"/>
      <c r="F192" s="4"/>
      <c r="G192" s="4"/>
      <c r="H192" s="4"/>
      <c r="I192" s="4"/>
    </row>
    <row r="193" spans="4:9" x14ac:dyDescent="0.2">
      <c r="D193" s="4"/>
      <c r="E193" s="4"/>
      <c r="F193" s="4"/>
      <c r="G193" s="4"/>
      <c r="H193" s="4"/>
      <c r="I193" s="4"/>
    </row>
    <row r="194" spans="4:9" x14ac:dyDescent="0.2">
      <c r="D194" s="4"/>
      <c r="E194" s="4"/>
      <c r="F194" s="4"/>
      <c r="G194" s="4"/>
      <c r="H194" s="4"/>
      <c r="I194" s="4"/>
    </row>
    <row r="195" spans="4:9" x14ac:dyDescent="0.2">
      <c r="D195" s="4"/>
      <c r="E195" s="4"/>
      <c r="F195" s="4"/>
      <c r="G195" s="4"/>
      <c r="H195" s="4"/>
      <c r="I195" s="4"/>
    </row>
    <row r="196" spans="4:9" x14ac:dyDescent="0.2">
      <c r="D196" s="4"/>
      <c r="E196" s="4"/>
      <c r="F196" s="4"/>
      <c r="G196" s="4"/>
      <c r="H196" s="4"/>
      <c r="I196" s="4"/>
    </row>
    <row r="197" spans="4:9" x14ac:dyDescent="0.2">
      <c r="D197" s="4"/>
      <c r="E197" s="4"/>
      <c r="F197" s="4"/>
      <c r="G197" s="4"/>
      <c r="H197" s="4"/>
      <c r="I197" s="4"/>
    </row>
    <row r="198" spans="4:9" x14ac:dyDescent="0.2">
      <c r="D198" s="4"/>
      <c r="E198" s="4"/>
      <c r="F198" s="4"/>
      <c r="G198" s="4"/>
      <c r="H198" s="4"/>
      <c r="I198" s="4"/>
    </row>
    <row r="199" spans="4:9" x14ac:dyDescent="0.2">
      <c r="D199" s="4"/>
      <c r="E199" s="4"/>
      <c r="F199" s="4"/>
      <c r="G199" s="4"/>
      <c r="H199" s="4"/>
      <c r="I199" s="4"/>
    </row>
    <row r="200" spans="4:9" x14ac:dyDescent="0.2">
      <c r="D200" s="4"/>
      <c r="E200" s="4"/>
      <c r="F200" s="4"/>
      <c r="G200" s="4"/>
      <c r="H200" s="4"/>
      <c r="I200" s="4"/>
    </row>
    <row r="201" spans="4:9" x14ac:dyDescent="0.2">
      <c r="D201" s="4"/>
      <c r="E201" s="4"/>
      <c r="F201" s="4"/>
      <c r="G201" s="4"/>
      <c r="H201" s="4"/>
      <c r="I201" s="4"/>
    </row>
    <row r="202" spans="4:9" x14ac:dyDescent="0.2">
      <c r="D202" s="4"/>
      <c r="E202" s="4"/>
      <c r="F202" s="4"/>
      <c r="G202" s="4"/>
      <c r="H202" s="4"/>
      <c r="I202" s="4"/>
    </row>
    <row r="203" spans="4:9" x14ac:dyDescent="0.2">
      <c r="D203" s="4"/>
      <c r="E203" s="4"/>
      <c r="F203" s="4"/>
      <c r="G203" s="4"/>
      <c r="H203" s="4"/>
      <c r="I203" s="4"/>
    </row>
    <row r="204" spans="4:9" x14ac:dyDescent="0.2">
      <c r="D204" s="4"/>
      <c r="E204" s="4"/>
      <c r="F204" s="4"/>
      <c r="G204" s="4"/>
      <c r="H204" s="4"/>
      <c r="I204" s="4"/>
    </row>
    <row r="205" spans="4:9" x14ac:dyDescent="0.2">
      <c r="D205" s="4"/>
      <c r="E205" s="4"/>
      <c r="F205" s="4"/>
      <c r="G205" s="4"/>
      <c r="H205" s="4"/>
      <c r="I205" s="4"/>
    </row>
    <row r="206" spans="4:9" x14ac:dyDescent="0.2">
      <c r="D206" s="4"/>
      <c r="E206" s="4"/>
      <c r="F206" s="4"/>
      <c r="G206" s="4"/>
      <c r="H206" s="4"/>
      <c r="I206" s="4"/>
    </row>
    <row r="207" spans="4:9" x14ac:dyDescent="0.2">
      <c r="D207" s="4"/>
      <c r="E207" s="4"/>
      <c r="F207" s="4"/>
      <c r="G207" s="4"/>
      <c r="H207" s="4"/>
      <c r="I207" s="4"/>
    </row>
    <row r="208" spans="4:9" x14ac:dyDescent="0.2">
      <c r="D208" s="4"/>
      <c r="E208" s="4"/>
      <c r="F208" s="4"/>
      <c r="G208" s="4"/>
      <c r="H208" s="4"/>
      <c r="I208" s="4"/>
    </row>
    <row r="209" spans="4:9" x14ac:dyDescent="0.2">
      <c r="D209" s="4"/>
      <c r="E209" s="4"/>
      <c r="F209" s="4"/>
      <c r="G209" s="4"/>
      <c r="H209" s="4"/>
      <c r="I209" s="4"/>
    </row>
    <row r="210" spans="4:9" x14ac:dyDescent="0.2">
      <c r="D210" s="4"/>
      <c r="E210" s="4"/>
      <c r="F210" s="4"/>
      <c r="G210" s="4"/>
      <c r="H210" s="4"/>
      <c r="I210" s="4"/>
    </row>
    <row r="211" spans="4:9" x14ac:dyDescent="0.2">
      <c r="D211" s="4"/>
      <c r="E211" s="4"/>
      <c r="F211" s="4"/>
      <c r="G211" s="4"/>
      <c r="H211" s="4"/>
      <c r="I211" s="4"/>
    </row>
    <row r="212" spans="4:9" x14ac:dyDescent="0.2">
      <c r="D212" s="4"/>
      <c r="E212" s="4"/>
      <c r="F212" s="4"/>
      <c r="G212" s="4"/>
      <c r="H212" s="4"/>
      <c r="I212" s="4"/>
    </row>
    <row r="213" spans="4:9" x14ac:dyDescent="0.2">
      <c r="D213" s="4"/>
      <c r="E213" s="4"/>
      <c r="F213" s="4"/>
      <c r="G213" s="4"/>
      <c r="H213" s="4"/>
      <c r="I213" s="4"/>
    </row>
    <row r="214" spans="4:9" x14ac:dyDescent="0.2">
      <c r="D214" s="4"/>
      <c r="E214" s="4"/>
      <c r="F214" s="4"/>
      <c r="G214" s="4"/>
      <c r="H214" s="4"/>
      <c r="I214" s="4"/>
    </row>
    <row r="215" spans="4:9" x14ac:dyDescent="0.2">
      <c r="D215" s="4"/>
      <c r="E215" s="4"/>
      <c r="F215" s="4"/>
      <c r="G215" s="4"/>
      <c r="H215" s="4"/>
      <c r="I215" s="4"/>
    </row>
    <row r="216" spans="4:9" x14ac:dyDescent="0.2">
      <c r="D216" s="4"/>
      <c r="E216" s="4"/>
      <c r="F216" s="4"/>
      <c r="G216" s="4"/>
      <c r="H216" s="4"/>
      <c r="I216" s="4"/>
    </row>
    <row r="217" spans="4:9" x14ac:dyDescent="0.2">
      <c r="D217" s="4"/>
      <c r="E217" s="4"/>
      <c r="F217" s="4"/>
      <c r="G217" s="4"/>
      <c r="H217" s="4"/>
      <c r="I217" s="4"/>
    </row>
    <row r="218" spans="4:9" x14ac:dyDescent="0.2">
      <c r="D218" s="4"/>
      <c r="E218" s="4"/>
      <c r="F218" s="4"/>
      <c r="G218" s="4"/>
      <c r="H218" s="4"/>
      <c r="I218" s="4"/>
    </row>
    <row r="219" spans="4:9" x14ac:dyDescent="0.2">
      <c r="D219" s="4"/>
      <c r="E219" s="4"/>
      <c r="F219" s="4"/>
      <c r="G219" s="4"/>
      <c r="H219" s="4"/>
      <c r="I219" s="4"/>
    </row>
    <row r="220" spans="4:9" x14ac:dyDescent="0.2">
      <c r="D220" s="4"/>
      <c r="E220" s="4"/>
      <c r="F220" s="4"/>
      <c r="G220" s="4"/>
      <c r="H220" s="4"/>
      <c r="I220" s="4"/>
    </row>
    <row r="221" spans="4:9" x14ac:dyDescent="0.2">
      <c r="D221" s="4"/>
      <c r="E221" s="4"/>
      <c r="F221" s="4"/>
      <c r="G221" s="4"/>
      <c r="H221" s="4"/>
      <c r="I221" s="4"/>
    </row>
    <row r="222" spans="4:9" x14ac:dyDescent="0.2">
      <c r="D222" s="4"/>
      <c r="E222" s="4"/>
      <c r="F222" s="4"/>
      <c r="G222" s="4"/>
      <c r="H222" s="4"/>
      <c r="I222" s="4"/>
    </row>
    <row r="223" spans="4:9" x14ac:dyDescent="0.2">
      <c r="D223" s="4"/>
      <c r="E223" s="4"/>
      <c r="F223" s="4"/>
      <c r="G223" s="4"/>
      <c r="H223" s="4"/>
      <c r="I223" s="4"/>
    </row>
    <row r="224" spans="4:9" x14ac:dyDescent="0.2">
      <c r="D224" s="4"/>
      <c r="E224" s="4"/>
      <c r="F224" s="4"/>
      <c r="G224" s="4"/>
      <c r="H224" s="4"/>
      <c r="I224" s="4"/>
    </row>
    <row r="225" spans="4:9" x14ac:dyDescent="0.2">
      <c r="D225" s="4"/>
      <c r="E225" s="4"/>
      <c r="F225" s="4"/>
      <c r="G225" s="4"/>
      <c r="H225" s="4"/>
      <c r="I225" s="4"/>
    </row>
    <row r="226" spans="4:9" x14ac:dyDescent="0.2">
      <c r="D226" s="4"/>
      <c r="E226" s="4"/>
      <c r="F226" s="4"/>
      <c r="G226" s="4"/>
      <c r="H226" s="4"/>
      <c r="I226" s="4"/>
    </row>
    <row r="227" spans="4:9" x14ac:dyDescent="0.2">
      <c r="D227" s="4"/>
      <c r="E227" s="4"/>
      <c r="F227" s="4"/>
      <c r="G227" s="4"/>
      <c r="H227" s="4"/>
      <c r="I227" s="4"/>
    </row>
    <row r="228" spans="4:9" x14ac:dyDescent="0.2">
      <c r="D228" s="4"/>
      <c r="E228" s="4"/>
      <c r="F228" s="4"/>
      <c r="G228" s="4"/>
      <c r="H228" s="4"/>
      <c r="I228" s="4"/>
    </row>
    <row r="229" spans="4:9" x14ac:dyDescent="0.2">
      <c r="D229" s="4"/>
      <c r="E229" s="4"/>
      <c r="F229" s="4"/>
      <c r="G229" s="4"/>
      <c r="H229" s="4"/>
      <c r="I229" s="4"/>
    </row>
    <row r="230" spans="4:9" x14ac:dyDescent="0.2">
      <c r="D230" s="4"/>
      <c r="E230" s="4"/>
      <c r="F230" s="4"/>
      <c r="G230" s="4"/>
      <c r="H230" s="4"/>
      <c r="I230" s="4"/>
    </row>
    <row r="231" spans="4:9" x14ac:dyDescent="0.2">
      <c r="D231" s="4"/>
      <c r="E231" s="4"/>
      <c r="F231" s="4"/>
      <c r="G231" s="4"/>
      <c r="H231" s="4"/>
      <c r="I231" s="4"/>
    </row>
    <row r="232" spans="4:9" x14ac:dyDescent="0.2">
      <c r="D232" s="4"/>
      <c r="E232" s="4"/>
      <c r="F232" s="4"/>
      <c r="G232" s="4"/>
      <c r="H232" s="4"/>
      <c r="I232" s="4"/>
    </row>
    <row r="233" spans="4:9" x14ac:dyDescent="0.2">
      <c r="D233" s="4"/>
      <c r="E233" s="4"/>
      <c r="F233" s="4"/>
      <c r="G233" s="4"/>
      <c r="H233" s="4"/>
      <c r="I233" s="4"/>
    </row>
    <row r="234" spans="4:9" x14ac:dyDescent="0.2">
      <c r="D234" s="4"/>
      <c r="E234" s="4"/>
      <c r="F234" s="4"/>
      <c r="G234" s="4"/>
      <c r="H234" s="4"/>
      <c r="I234" s="4"/>
    </row>
    <row r="235" spans="4:9" x14ac:dyDescent="0.2">
      <c r="D235" s="4"/>
      <c r="E235" s="4"/>
      <c r="F235" s="4"/>
      <c r="G235" s="4"/>
      <c r="H235" s="4"/>
      <c r="I235" s="4"/>
    </row>
    <row r="236" spans="4:9" x14ac:dyDescent="0.2">
      <c r="D236" s="4"/>
      <c r="E236" s="4"/>
      <c r="F236" s="4"/>
      <c r="G236" s="4"/>
      <c r="H236" s="4"/>
      <c r="I236" s="4"/>
    </row>
    <row r="237" spans="4:9" x14ac:dyDescent="0.2">
      <c r="D237" s="4"/>
      <c r="E237" s="4"/>
      <c r="F237" s="4"/>
      <c r="G237" s="4"/>
      <c r="H237" s="4"/>
      <c r="I237" s="4"/>
    </row>
    <row r="238" spans="4:9" x14ac:dyDescent="0.2">
      <c r="D238" s="4"/>
      <c r="E238" s="4"/>
      <c r="F238" s="4"/>
      <c r="G238" s="4"/>
      <c r="H238" s="4"/>
      <c r="I238" s="4"/>
    </row>
    <row r="239" spans="4:9" x14ac:dyDescent="0.2">
      <c r="D239" s="4"/>
      <c r="E239" s="4"/>
      <c r="F239" s="4"/>
      <c r="G239" s="4"/>
      <c r="H239" s="4"/>
      <c r="I239" s="4"/>
    </row>
    <row r="240" spans="4:9" x14ac:dyDescent="0.2">
      <c r="D240" s="4"/>
      <c r="E240" s="4"/>
      <c r="F240" s="4"/>
      <c r="G240" s="4"/>
      <c r="H240" s="4"/>
      <c r="I240" s="4"/>
    </row>
    <row r="241" spans="4:9" x14ac:dyDescent="0.2">
      <c r="D241" s="4"/>
      <c r="E241" s="4"/>
      <c r="F241" s="4"/>
      <c r="G241" s="4"/>
      <c r="H241" s="4"/>
      <c r="I241" s="4"/>
    </row>
    <row r="242" spans="4:9" x14ac:dyDescent="0.2">
      <c r="D242" s="4"/>
      <c r="E242" s="4"/>
      <c r="F242" s="4"/>
      <c r="G242" s="4"/>
      <c r="H242" s="4"/>
      <c r="I242" s="4"/>
    </row>
    <row r="243" spans="4:9" x14ac:dyDescent="0.2">
      <c r="D243" s="4"/>
      <c r="E243" s="4"/>
      <c r="F243" s="4"/>
      <c r="G243" s="4"/>
      <c r="H243" s="4"/>
      <c r="I243" s="4"/>
    </row>
    <row r="244" spans="4:9" x14ac:dyDescent="0.2">
      <c r="D244" s="4"/>
      <c r="E244" s="4"/>
      <c r="F244" s="4"/>
      <c r="G244" s="4"/>
      <c r="H244" s="4"/>
      <c r="I244" s="4"/>
    </row>
    <row r="245" spans="4:9" x14ac:dyDescent="0.2">
      <c r="D245" s="4"/>
      <c r="E245" s="4"/>
      <c r="F245" s="4"/>
      <c r="G245" s="4"/>
      <c r="H245" s="4"/>
      <c r="I245" s="4"/>
    </row>
    <row r="246" spans="4:9" x14ac:dyDescent="0.2">
      <c r="D246" s="4"/>
      <c r="E246" s="4"/>
      <c r="F246" s="4"/>
      <c r="G246" s="4"/>
      <c r="H246" s="4"/>
      <c r="I246" s="4"/>
    </row>
    <row r="247" spans="4:9" x14ac:dyDescent="0.2">
      <c r="D247" s="4"/>
      <c r="E247" s="4"/>
      <c r="F247" s="4"/>
      <c r="G247" s="4"/>
      <c r="H247" s="4"/>
      <c r="I247" s="4"/>
    </row>
    <row r="248" spans="4:9" x14ac:dyDescent="0.2">
      <c r="D248" s="4"/>
      <c r="E248" s="4"/>
      <c r="F248" s="4"/>
      <c r="G248" s="4"/>
      <c r="H248" s="4"/>
      <c r="I248" s="4"/>
    </row>
    <row r="249" spans="4:9" x14ac:dyDescent="0.2">
      <c r="D249" s="4"/>
      <c r="E249" s="4"/>
      <c r="F249" s="4"/>
      <c r="G249" s="4"/>
      <c r="H249" s="4"/>
      <c r="I249" s="4"/>
    </row>
    <row r="250" spans="4:9" x14ac:dyDescent="0.2">
      <c r="D250" s="4"/>
      <c r="E250" s="4"/>
      <c r="F250" s="4"/>
      <c r="G250" s="4"/>
      <c r="H250" s="4"/>
      <c r="I250" s="4"/>
    </row>
    <row r="251" spans="4:9" x14ac:dyDescent="0.2">
      <c r="D251" s="4"/>
      <c r="E251" s="4"/>
      <c r="F251" s="4"/>
      <c r="G251" s="4"/>
      <c r="H251" s="4"/>
      <c r="I251" s="4"/>
    </row>
    <row r="252" spans="4:9" x14ac:dyDescent="0.2">
      <c r="D252" s="4"/>
      <c r="E252" s="4"/>
      <c r="F252" s="4"/>
      <c r="G252" s="4"/>
      <c r="H252" s="4"/>
      <c r="I252" s="4"/>
    </row>
    <row r="253" spans="4:9" x14ac:dyDescent="0.2">
      <c r="D253" s="4"/>
      <c r="E253" s="4"/>
      <c r="F253" s="4"/>
      <c r="G253" s="4"/>
      <c r="H253" s="4"/>
      <c r="I253" s="4"/>
    </row>
    <row r="254" spans="4:9" x14ac:dyDescent="0.2">
      <c r="D254" s="4"/>
      <c r="E254" s="4"/>
      <c r="F254" s="4"/>
      <c r="G254" s="4"/>
      <c r="H254" s="4"/>
      <c r="I254" s="4"/>
    </row>
    <row r="255" spans="4:9" x14ac:dyDescent="0.2">
      <c r="D255" s="4"/>
      <c r="E255" s="4"/>
      <c r="F255" s="4"/>
      <c r="G255" s="4"/>
      <c r="H255" s="4"/>
      <c r="I255" s="4"/>
    </row>
    <row r="256" spans="4:9" x14ac:dyDescent="0.2">
      <c r="D256" s="4"/>
      <c r="E256" s="4"/>
      <c r="F256" s="4"/>
      <c r="G256" s="4"/>
      <c r="H256" s="4"/>
      <c r="I256" s="4"/>
    </row>
    <row r="257" spans="4:9" x14ac:dyDescent="0.2">
      <c r="D257" s="4"/>
      <c r="E257" s="4"/>
      <c r="F257" s="4"/>
      <c r="G257" s="4"/>
      <c r="H257" s="4"/>
      <c r="I257" s="4"/>
    </row>
    <row r="258" spans="4:9" x14ac:dyDescent="0.2">
      <c r="D258" s="4"/>
      <c r="E258" s="4"/>
      <c r="F258" s="4"/>
      <c r="G258" s="4"/>
      <c r="H258" s="4"/>
      <c r="I258" s="4"/>
    </row>
    <row r="259" spans="4:9" x14ac:dyDescent="0.2">
      <c r="D259" s="4"/>
      <c r="E259" s="4"/>
      <c r="F259" s="4"/>
      <c r="G259" s="4"/>
      <c r="H259" s="4"/>
      <c r="I259" s="4"/>
    </row>
    <row r="260" spans="4:9" x14ac:dyDescent="0.2">
      <c r="D260" s="4"/>
      <c r="E260" s="4"/>
      <c r="F260" s="4"/>
      <c r="G260" s="4"/>
      <c r="H260" s="4"/>
      <c r="I260" s="4"/>
    </row>
    <row r="261" spans="4:9" x14ac:dyDescent="0.2">
      <c r="D261" s="4"/>
      <c r="E261" s="4"/>
      <c r="F261" s="4"/>
      <c r="G261" s="4"/>
      <c r="H261" s="4"/>
      <c r="I261" s="4"/>
    </row>
    <row r="262" spans="4:9" x14ac:dyDescent="0.2">
      <c r="D262" s="4"/>
      <c r="E262" s="4"/>
      <c r="F262" s="4"/>
      <c r="G262" s="4"/>
      <c r="H262" s="4"/>
      <c r="I262" s="4"/>
    </row>
    <row r="263" spans="4:9" x14ac:dyDescent="0.2">
      <c r="D263" s="4"/>
      <c r="E263" s="4"/>
      <c r="F263" s="4"/>
      <c r="G263" s="4"/>
      <c r="H263" s="4"/>
      <c r="I263" s="4"/>
    </row>
    <row r="264" spans="4:9" x14ac:dyDescent="0.2">
      <c r="D264" s="4"/>
      <c r="E264" s="4"/>
      <c r="F264" s="4"/>
      <c r="G264" s="4"/>
      <c r="H264" s="4"/>
      <c r="I264" s="4"/>
    </row>
    <row r="265" spans="4:9" x14ac:dyDescent="0.2">
      <c r="D265" s="4"/>
      <c r="E265" s="4"/>
      <c r="F265" s="4"/>
      <c r="G265" s="4"/>
      <c r="H265" s="4"/>
      <c r="I265" s="4"/>
    </row>
    <row r="266" spans="4:9" x14ac:dyDescent="0.2">
      <c r="D266" s="4"/>
      <c r="E266" s="4"/>
      <c r="F266" s="4"/>
      <c r="G266" s="4"/>
      <c r="H266" s="4"/>
      <c r="I266" s="4"/>
    </row>
    <row r="267" spans="4:9" x14ac:dyDescent="0.2">
      <c r="D267" s="4"/>
      <c r="E267" s="4"/>
      <c r="F267" s="4"/>
      <c r="G267" s="4"/>
      <c r="H267" s="4"/>
      <c r="I267" s="4"/>
    </row>
    <row r="268" spans="4:9" x14ac:dyDescent="0.2">
      <c r="D268" s="4"/>
      <c r="E268" s="4"/>
      <c r="F268" s="4"/>
      <c r="G268" s="4"/>
      <c r="H268" s="4"/>
      <c r="I268" s="4"/>
    </row>
    <row r="269" spans="4:9" x14ac:dyDescent="0.2">
      <c r="D269" s="4"/>
      <c r="E269" s="4"/>
      <c r="F269" s="4"/>
      <c r="G269" s="4"/>
      <c r="H269" s="4"/>
      <c r="I269" s="4"/>
    </row>
    <row r="270" spans="4:9" x14ac:dyDescent="0.2">
      <c r="D270" s="4"/>
      <c r="E270" s="4"/>
      <c r="F270" s="4"/>
      <c r="G270" s="4"/>
      <c r="H270" s="4"/>
      <c r="I270" s="4"/>
    </row>
    <row r="271" spans="4:9" x14ac:dyDescent="0.2">
      <c r="D271" s="4"/>
      <c r="E271" s="4"/>
      <c r="F271" s="4"/>
      <c r="G271" s="4"/>
      <c r="H271" s="4"/>
      <c r="I271" s="4"/>
    </row>
    <row r="272" spans="4:9" x14ac:dyDescent="0.2">
      <c r="D272" s="4"/>
      <c r="E272" s="4"/>
      <c r="F272" s="4"/>
      <c r="G272" s="4"/>
      <c r="H272" s="4"/>
      <c r="I272" s="4"/>
    </row>
    <row r="273" spans="4:9" x14ac:dyDescent="0.2">
      <c r="D273" s="4"/>
      <c r="E273" s="4"/>
      <c r="F273" s="4"/>
      <c r="G273" s="4"/>
      <c r="H273" s="4"/>
      <c r="I273" s="4"/>
    </row>
    <row r="274" spans="4:9" x14ac:dyDescent="0.2">
      <c r="D274" s="4"/>
      <c r="E274" s="4"/>
      <c r="F274" s="4"/>
      <c r="G274" s="4"/>
      <c r="H274" s="4"/>
      <c r="I274" s="4"/>
    </row>
    <row r="275" spans="4:9" x14ac:dyDescent="0.2">
      <c r="D275" s="4"/>
      <c r="E275" s="4"/>
      <c r="F275" s="4"/>
      <c r="G275" s="4"/>
      <c r="H275" s="4"/>
      <c r="I275" s="4"/>
    </row>
    <row r="276" spans="4:9" x14ac:dyDescent="0.2">
      <c r="D276" s="4"/>
      <c r="E276" s="4"/>
      <c r="F276" s="4"/>
      <c r="G276" s="4"/>
      <c r="H276" s="4"/>
      <c r="I276" s="4"/>
    </row>
    <row r="277" spans="4:9" x14ac:dyDescent="0.2">
      <c r="D277" s="4"/>
      <c r="E277" s="4"/>
      <c r="F277" s="4"/>
      <c r="G277" s="4"/>
      <c r="H277" s="4"/>
      <c r="I277" s="4"/>
    </row>
    <row r="278" spans="4:9" x14ac:dyDescent="0.2">
      <c r="D278" s="4"/>
      <c r="E278" s="4"/>
      <c r="F278" s="4"/>
      <c r="G278" s="4"/>
      <c r="H278" s="4"/>
      <c r="I278" s="4"/>
    </row>
    <row r="279" spans="4:9" x14ac:dyDescent="0.2">
      <c r="D279" s="4"/>
      <c r="E279" s="4"/>
      <c r="F279" s="4"/>
      <c r="G279" s="4"/>
      <c r="H279" s="4"/>
      <c r="I279" s="4"/>
    </row>
    <row r="280" spans="4:9" x14ac:dyDescent="0.2">
      <c r="D280" s="4"/>
      <c r="E280" s="4"/>
      <c r="F280" s="4"/>
      <c r="G280" s="4"/>
      <c r="H280" s="4"/>
      <c r="I280" s="4"/>
    </row>
    <row r="281" spans="4:9" x14ac:dyDescent="0.2">
      <c r="D281" s="4"/>
      <c r="E281" s="4"/>
      <c r="F281" s="4"/>
      <c r="G281" s="4"/>
      <c r="H281" s="4"/>
      <c r="I281" s="4"/>
    </row>
    <row r="282" spans="4:9" x14ac:dyDescent="0.2">
      <c r="D282" s="4"/>
      <c r="E282" s="4"/>
      <c r="F282" s="4"/>
      <c r="G282" s="4"/>
      <c r="H282" s="4"/>
      <c r="I282" s="4"/>
    </row>
    <row r="283" spans="4:9" x14ac:dyDescent="0.2">
      <c r="D283" s="4"/>
      <c r="E283" s="4"/>
      <c r="F283" s="4"/>
      <c r="G283" s="4"/>
      <c r="H283" s="4"/>
      <c r="I283" s="4"/>
    </row>
    <row r="284" spans="4:9" x14ac:dyDescent="0.2">
      <c r="D284" s="4"/>
      <c r="E284" s="4"/>
      <c r="F284" s="4"/>
      <c r="G284" s="4"/>
      <c r="H284" s="4"/>
      <c r="I284" s="4"/>
    </row>
    <row r="285" spans="4:9" x14ac:dyDescent="0.2">
      <c r="D285" s="4"/>
      <c r="E285" s="4"/>
      <c r="F285" s="4"/>
      <c r="G285" s="4"/>
      <c r="H285" s="4"/>
      <c r="I285" s="4"/>
    </row>
    <row r="286" spans="4:9" x14ac:dyDescent="0.2">
      <c r="D286" s="4"/>
      <c r="E286" s="4"/>
      <c r="F286" s="4"/>
      <c r="G286" s="4"/>
      <c r="H286" s="4"/>
      <c r="I286" s="4"/>
    </row>
    <row r="287" spans="4:9" x14ac:dyDescent="0.2">
      <c r="D287" s="4"/>
      <c r="E287" s="4"/>
      <c r="F287" s="4"/>
      <c r="G287" s="4"/>
      <c r="H287" s="4"/>
      <c r="I287" s="4"/>
    </row>
    <row r="288" spans="4:9" x14ac:dyDescent="0.2">
      <c r="D288" s="4"/>
      <c r="E288" s="4"/>
      <c r="F288" s="4"/>
      <c r="G288" s="4"/>
      <c r="H288" s="4"/>
      <c r="I288" s="4"/>
    </row>
    <row r="289" spans="4:9" x14ac:dyDescent="0.2">
      <c r="D289" s="4"/>
      <c r="E289" s="4"/>
      <c r="F289" s="4"/>
      <c r="G289" s="4"/>
      <c r="H289" s="4"/>
      <c r="I289" s="4"/>
    </row>
    <row r="290" spans="4:9" x14ac:dyDescent="0.2">
      <c r="D290" s="4"/>
      <c r="E290" s="4"/>
      <c r="F290" s="4"/>
      <c r="G290" s="4"/>
      <c r="H290" s="4"/>
      <c r="I290" s="4"/>
    </row>
    <row r="291" spans="4:9" x14ac:dyDescent="0.2">
      <c r="D291" s="4"/>
      <c r="E291" s="4"/>
      <c r="F291" s="4"/>
      <c r="G291" s="4"/>
      <c r="H291" s="4"/>
      <c r="I291" s="4"/>
    </row>
    <row r="292" spans="4:9" x14ac:dyDescent="0.2">
      <c r="D292" s="4"/>
      <c r="E292" s="4"/>
      <c r="F292" s="4"/>
      <c r="G292" s="4"/>
      <c r="H292" s="4"/>
      <c r="I292" s="4"/>
    </row>
    <row r="293" spans="4:9" x14ac:dyDescent="0.2">
      <c r="D293" s="4"/>
      <c r="E293" s="4"/>
      <c r="F293" s="4"/>
      <c r="G293" s="4"/>
      <c r="H293" s="4"/>
      <c r="I293" s="4"/>
    </row>
    <row r="294" spans="4:9" x14ac:dyDescent="0.2">
      <c r="D294" s="4"/>
      <c r="E294" s="4"/>
      <c r="F294" s="4"/>
      <c r="G294" s="4"/>
      <c r="H294" s="4"/>
      <c r="I294" s="4"/>
    </row>
    <row r="295" spans="4:9" x14ac:dyDescent="0.2">
      <c r="D295" s="4"/>
      <c r="E295" s="4"/>
      <c r="F295" s="4"/>
      <c r="G295" s="4"/>
      <c r="H295" s="4"/>
      <c r="I295" s="4"/>
    </row>
    <row r="296" spans="4:9" x14ac:dyDescent="0.2">
      <c r="D296" s="4"/>
      <c r="E296" s="4"/>
      <c r="F296" s="4"/>
      <c r="G296" s="4"/>
      <c r="H296" s="4"/>
      <c r="I296" s="4"/>
    </row>
    <row r="297" spans="4:9" x14ac:dyDescent="0.2">
      <c r="D297" s="4"/>
      <c r="E297" s="4"/>
      <c r="F297" s="4"/>
      <c r="G297" s="4"/>
      <c r="H297" s="4"/>
      <c r="I297" s="4"/>
    </row>
    <row r="298" spans="4:9" x14ac:dyDescent="0.2">
      <c r="D298" s="4"/>
      <c r="E298" s="4"/>
      <c r="F298" s="4"/>
      <c r="G298" s="4"/>
      <c r="H298" s="4"/>
      <c r="I298" s="4"/>
    </row>
    <row r="299" spans="4:9" x14ac:dyDescent="0.2">
      <c r="D299" s="4"/>
      <c r="E299" s="4"/>
      <c r="F299" s="4"/>
      <c r="G299" s="4"/>
      <c r="H299" s="4"/>
      <c r="I299" s="4"/>
    </row>
    <row r="300" spans="4:9" x14ac:dyDescent="0.2">
      <c r="D300" s="4"/>
      <c r="E300" s="4"/>
      <c r="F300" s="4"/>
      <c r="G300" s="4"/>
      <c r="H300" s="4"/>
      <c r="I300" s="4"/>
    </row>
    <row r="301" spans="4:9" x14ac:dyDescent="0.2">
      <c r="D301" s="4"/>
      <c r="E301" s="4"/>
      <c r="F301" s="4"/>
      <c r="G301" s="4"/>
      <c r="H301" s="4"/>
      <c r="I301" s="4"/>
    </row>
    <row r="302" spans="4:9" x14ac:dyDescent="0.2">
      <c r="D302" s="4"/>
      <c r="E302" s="4"/>
      <c r="F302" s="4"/>
      <c r="G302" s="4"/>
      <c r="H302" s="4"/>
      <c r="I302" s="4"/>
    </row>
    <row r="303" spans="4:9" x14ac:dyDescent="0.2">
      <c r="D303" s="4"/>
      <c r="E303" s="4"/>
      <c r="F303" s="4"/>
      <c r="G303" s="4"/>
      <c r="H303" s="4"/>
      <c r="I303" s="4"/>
    </row>
    <row r="304" spans="4:9" x14ac:dyDescent="0.2">
      <c r="D304" s="4"/>
      <c r="E304" s="4"/>
      <c r="F304" s="4"/>
      <c r="G304" s="4"/>
      <c r="H304" s="4"/>
      <c r="I304" s="4"/>
    </row>
    <row r="305" spans="4:9" x14ac:dyDescent="0.2">
      <c r="D305" s="4"/>
      <c r="E305" s="4"/>
      <c r="F305" s="4"/>
      <c r="G305" s="4"/>
      <c r="H305" s="4"/>
      <c r="I305" s="4"/>
    </row>
    <row r="306" spans="4:9" x14ac:dyDescent="0.2">
      <c r="D306" s="4"/>
      <c r="E306" s="4"/>
      <c r="F306" s="4"/>
      <c r="G306" s="4"/>
      <c r="H306" s="4"/>
      <c r="I306" s="4"/>
    </row>
    <row r="307" spans="4:9" x14ac:dyDescent="0.2">
      <c r="D307" s="4"/>
      <c r="E307" s="4"/>
      <c r="F307" s="4"/>
      <c r="G307" s="4"/>
      <c r="H307" s="4"/>
      <c r="I307" s="4"/>
    </row>
    <row r="308" spans="4:9" x14ac:dyDescent="0.2">
      <c r="D308" s="4"/>
      <c r="E308" s="4"/>
      <c r="F308" s="4"/>
      <c r="G308" s="4"/>
      <c r="H308" s="4"/>
      <c r="I308" s="4"/>
    </row>
  </sheetData>
  <mergeCells count="33">
    <mergeCell ref="A33:C33"/>
    <mergeCell ref="A35:C35"/>
    <mergeCell ref="A37:C37"/>
    <mergeCell ref="B25:C25"/>
    <mergeCell ref="B26:C26"/>
    <mergeCell ref="B27:C27"/>
    <mergeCell ref="B28:C28"/>
    <mergeCell ref="B29:C29"/>
    <mergeCell ref="A31:C31"/>
    <mergeCell ref="E20:E21"/>
    <mergeCell ref="F20:F21"/>
    <mergeCell ref="G20:G21"/>
    <mergeCell ref="H20:H21"/>
    <mergeCell ref="I20:I21"/>
    <mergeCell ref="B24:C24"/>
    <mergeCell ref="B17:C17"/>
    <mergeCell ref="B18:C18"/>
    <mergeCell ref="A20:A21"/>
    <mergeCell ref="B20:B21"/>
    <mergeCell ref="C20:C21"/>
    <mergeCell ref="D20:D21"/>
    <mergeCell ref="B11:C11"/>
    <mergeCell ref="B12:C12"/>
    <mergeCell ref="B13:C13"/>
    <mergeCell ref="B14:C14"/>
    <mergeCell ref="B15:C15"/>
    <mergeCell ref="B16:C16"/>
    <mergeCell ref="B10:C10"/>
    <mergeCell ref="D4:H4"/>
    <mergeCell ref="D5:E5"/>
    <mergeCell ref="K6:K7"/>
    <mergeCell ref="A8:C8"/>
    <mergeCell ref="B9:C9"/>
  </mergeCells>
  <pageMargins left="0.70866141732283472" right="0.70866141732283472" top="0.78740157480314965" bottom="0.78740157480314965" header="0.31496062992125984" footer="0.31496062992125984"/>
  <pageSetup paperSize="8" scale="63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selection activeCell="M30" sqref="M30"/>
    </sheetView>
  </sheetViews>
  <sheetFormatPr baseColWidth="10" defaultRowHeight="12.75" x14ac:dyDescent="0.2"/>
  <cols>
    <col min="1" max="1" width="60.85546875" customWidth="1"/>
    <col min="2" max="2" width="15.140625" customWidth="1"/>
    <col min="3" max="4" width="12.28515625" hidden="1" customWidth="1"/>
  </cols>
  <sheetData>
    <row r="1" spans="1:4" ht="15.75" x14ac:dyDescent="0.25">
      <c r="A1" s="1" t="s">
        <v>0</v>
      </c>
    </row>
    <row r="2" spans="1:4" ht="18" x14ac:dyDescent="0.25">
      <c r="A2" s="169" t="s">
        <v>311</v>
      </c>
    </row>
    <row r="3" spans="1:4" ht="15.75" x14ac:dyDescent="0.25">
      <c r="A3" s="170" t="s">
        <v>308</v>
      </c>
    </row>
    <row r="5" spans="1:4" x14ac:dyDescent="0.2">
      <c r="A5" s="257" t="s">
        <v>312</v>
      </c>
      <c r="B5" s="258">
        <v>1311640</v>
      </c>
    </row>
    <row r="6" spans="1:4" x14ac:dyDescent="0.2">
      <c r="A6" t="s">
        <v>313</v>
      </c>
      <c r="B6" s="171"/>
    </row>
    <row r="7" spans="1:4" x14ac:dyDescent="0.2">
      <c r="A7" t="s">
        <v>314</v>
      </c>
      <c r="B7" s="171"/>
    </row>
    <row r="8" spans="1:4" x14ac:dyDescent="0.2">
      <c r="A8" t="s">
        <v>315</v>
      </c>
      <c r="B8" s="171"/>
    </row>
    <row r="9" spans="1:4" x14ac:dyDescent="0.2">
      <c r="A9" t="s">
        <v>316</v>
      </c>
      <c r="B9" s="171"/>
    </row>
    <row r="10" spans="1:4" x14ac:dyDescent="0.2">
      <c r="A10" t="s">
        <v>317</v>
      </c>
      <c r="B10" s="171"/>
    </row>
    <row r="11" spans="1:4" x14ac:dyDescent="0.2">
      <c r="A11" t="s">
        <v>318</v>
      </c>
      <c r="B11" s="171"/>
    </row>
    <row r="12" spans="1:4" x14ac:dyDescent="0.2">
      <c r="B12" s="171"/>
      <c r="C12" t="s">
        <v>345</v>
      </c>
      <c r="D12" t="s">
        <v>346</v>
      </c>
    </row>
    <row r="13" spans="1:4" x14ac:dyDescent="0.2">
      <c r="A13" s="6" t="s">
        <v>325</v>
      </c>
      <c r="B13" s="174"/>
      <c r="D13" t="s">
        <v>347</v>
      </c>
    </row>
    <row r="14" spans="1:4" x14ac:dyDescent="0.2">
      <c r="A14" t="s">
        <v>337</v>
      </c>
      <c r="B14" s="171">
        <f>'T-U'!J98</f>
        <v>725517</v>
      </c>
      <c r="C14" s="171">
        <f>B14</f>
        <v>725517</v>
      </c>
    </row>
    <row r="15" spans="1:4" x14ac:dyDescent="0.2">
      <c r="A15" t="s">
        <v>368</v>
      </c>
      <c r="B15" s="176">
        <v>70000</v>
      </c>
    </row>
    <row r="16" spans="1:4" x14ac:dyDescent="0.2">
      <c r="A16" t="s">
        <v>344</v>
      </c>
      <c r="B16" s="172">
        <v>-69900</v>
      </c>
      <c r="C16" s="172">
        <v>-69900</v>
      </c>
    </row>
    <row r="17" spans="1:3" x14ac:dyDescent="0.2">
      <c r="A17" s="257" t="s">
        <v>343</v>
      </c>
      <c r="B17" s="258">
        <f>B14+B15+B16</f>
        <v>725617</v>
      </c>
      <c r="C17" s="174">
        <f>C14+C15+C16</f>
        <v>655617</v>
      </c>
    </row>
    <row r="18" spans="1:3" x14ac:dyDescent="0.2">
      <c r="B18" s="171"/>
    </row>
    <row r="19" spans="1:3" x14ac:dyDescent="0.2">
      <c r="A19" s="6" t="s">
        <v>319</v>
      </c>
      <c r="B19" s="171"/>
    </row>
    <row r="20" spans="1:3" x14ac:dyDescent="0.2">
      <c r="A20" t="s">
        <v>320</v>
      </c>
      <c r="B20" s="171">
        <v>220833</v>
      </c>
      <c r="C20" s="171">
        <v>220833</v>
      </c>
    </row>
    <row r="21" spans="1:3" x14ac:dyDescent="0.2">
      <c r="A21" t="s">
        <v>321</v>
      </c>
      <c r="B21" s="171">
        <v>162587.75</v>
      </c>
      <c r="C21" s="171">
        <v>162587.75</v>
      </c>
    </row>
    <row r="22" spans="1:3" x14ac:dyDescent="0.2">
      <c r="A22" t="s">
        <v>322</v>
      </c>
      <c r="B22" s="171">
        <v>189717</v>
      </c>
      <c r="C22" s="171">
        <v>189717</v>
      </c>
    </row>
    <row r="23" spans="1:3" x14ac:dyDescent="0.2">
      <c r="A23" t="s">
        <v>323</v>
      </c>
      <c r="B23" s="176"/>
    </row>
    <row r="24" spans="1:3" x14ac:dyDescent="0.2">
      <c r="A24" t="s">
        <v>369</v>
      </c>
      <c r="B24" s="176"/>
    </row>
    <row r="25" spans="1:3" x14ac:dyDescent="0.2">
      <c r="A25" t="s">
        <v>340</v>
      </c>
    </row>
    <row r="26" spans="1:3" x14ac:dyDescent="0.2">
      <c r="A26" t="s">
        <v>341</v>
      </c>
    </row>
    <row r="27" spans="1:3" x14ac:dyDescent="0.2">
      <c r="A27" t="s">
        <v>342</v>
      </c>
    </row>
    <row r="28" spans="1:3" x14ac:dyDescent="0.2">
      <c r="A28" t="s">
        <v>373</v>
      </c>
    </row>
    <row r="29" spans="1:3" x14ac:dyDescent="0.2">
      <c r="A29" t="s">
        <v>338</v>
      </c>
      <c r="B29" s="171">
        <v>40000</v>
      </c>
    </row>
    <row r="30" spans="1:3" x14ac:dyDescent="0.2">
      <c r="A30" t="s">
        <v>339</v>
      </c>
      <c r="B30" s="172">
        <v>80000</v>
      </c>
    </row>
    <row r="31" spans="1:3" x14ac:dyDescent="0.2">
      <c r="A31" s="6" t="s">
        <v>324</v>
      </c>
      <c r="B31" s="173">
        <f>SUM(B20:B30)</f>
        <v>693137.75</v>
      </c>
    </row>
    <row r="33" spans="1:5" x14ac:dyDescent="0.2">
      <c r="A33" s="257" t="s">
        <v>326</v>
      </c>
      <c r="B33" s="259">
        <f>B17+B31</f>
        <v>1418754.75</v>
      </c>
      <c r="C33" s="177">
        <f>SUM(C17:C31)</f>
        <v>1228754.75</v>
      </c>
      <c r="D33" s="171">
        <v>1190000</v>
      </c>
    </row>
    <row r="36" spans="1:5" x14ac:dyDescent="0.2">
      <c r="A36" s="6" t="s">
        <v>370</v>
      </c>
    </row>
    <row r="38" spans="1:5" x14ac:dyDescent="0.2">
      <c r="A38" s="260" t="s">
        <v>372</v>
      </c>
      <c r="B38" s="260"/>
      <c r="C38" s="260"/>
      <c r="D38" s="260"/>
      <c r="E38" s="260"/>
    </row>
    <row r="39" spans="1:5" x14ac:dyDescent="0.2">
      <c r="A39" s="260" t="s">
        <v>371</v>
      </c>
      <c r="B39" s="260"/>
      <c r="C39" s="260"/>
      <c r="D39" s="260"/>
      <c r="E39" s="260"/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T-U</vt:lpstr>
      <vt:lpstr>K</vt:lpstr>
      <vt:lpstr>T-G</vt:lpstr>
      <vt:lpstr>Zusammenzug</vt:lpstr>
      <vt:lpstr>K!Druckbereich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2020-07-30T13:33:58Z</cp:lastPrinted>
  <dcterms:created xsi:type="dcterms:W3CDTF">2019-02-25T12:33:26Z</dcterms:created>
  <dcterms:modified xsi:type="dcterms:W3CDTF">2020-08-06T06:36:48Z</dcterms:modified>
</cp:coreProperties>
</file>