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<sst xmlns="http://schemas.openxmlformats.org/spreadsheetml/2006/main" count="157" uniqueCount="65">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</sst>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0.18132307692307692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0.18063418602549036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74.75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1739.5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2282.75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1215.5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49" zoomScale="115" zoomScaleNormal="115" zoomScaleSheetLayoutView="100" workbookViewId="0">
      <selection activeCell="I66" sqref="I6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39845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276</v>
      </c>
      <c r="O18" s="47">
        <f t="shared" si="1"/>
        <v>33.5</v>
      </c>
      <c r="P18" s="48">
        <f t="shared" si="2"/>
        <v>1215.5</v>
      </c>
      <c r="Q18" s="49">
        <f t="shared" si="3"/>
        <v>0</v>
      </c>
      <c r="R18" s="50">
        <f t="shared" si="4"/>
        <v>0.20295081967213116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17.25</v>
      </c>
      <c r="O19" s="47">
        <f t="shared" si="1"/>
        <v>0</v>
      </c>
      <c r="P19" s="48">
        <f t="shared" si="2"/>
        <v>2282.75</v>
      </c>
      <c r="Q19" s="49">
        <f t="shared" si="3"/>
        <v>0</v>
      </c>
      <c r="R19" s="50">
        <f t="shared" si="4"/>
        <v>7.4999999999999997E-3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585.75</v>
      </c>
      <c r="O20" s="47">
        <f t="shared" si="1"/>
        <v>74.75</v>
      </c>
      <c r="P20" s="48">
        <f t="shared" si="2"/>
        <v>1739.5</v>
      </c>
      <c r="Q20" s="49">
        <f t="shared" si="3"/>
        <v>0</v>
      </c>
      <c r="R20" s="50">
        <f t="shared" si="4"/>
        <v>0.27520833333333333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426</v>
      </c>
      <c r="O21" s="47">
        <f t="shared" si="1"/>
        <v>35.25</v>
      </c>
      <c r="P21" s="48">
        <f t="shared" si="2"/>
        <v>163.75</v>
      </c>
      <c r="Q21" s="49">
        <f t="shared" si="3"/>
        <v>0</v>
      </c>
      <c r="R21" s="50">
        <f t="shared" si="4"/>
        <v>0.73799999999999999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0</v>
      </c>
      <c r="O22" s="47">
        <f t="shared" si="1"/>
        <v>0</v>
      </c>
      <c r="P22" s="48">
        <f t="shared" si="2"/>
        <v>475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24.75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24.75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1329.75</v>
      </c>
      <c r="O28" s="53">
        <f>SUM(O17:O27)</f>
        <v>143.5</v>
      </c>
      <c r="P28" s="53">
        <f>SUM(P17:P27)</f>
        <v>6676.5</v>
      </c>
      <c r="Q28" s="53">
        <f>IF(SUM(N28:O28)-SUM(U105:AV105)&gt;0,SUM(N28:O28)-SUM(U105:AV105),0)</f>
        <v>1473.25</v>
      </c>
      <c r="R28" s="54">
        <f t="shared" si="4"/>
        <v>0.18132307692307692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/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124897.25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0.18063418602549036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0.18132307692307692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259</v>
      </c>
      <c r="F70" s="70">
        <v>17</v>
      </c>
      <c r="G70" s="70">
        <v>33.5</v>
      </c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309.5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14.25</v>
      </c>
      <c r="F71" s="70">
        <v>3</v>
      </c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17.25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506.5</v>
      </c>
      <c r="F72" s="70">
        <v>79.25</v>
      </c>
      <c r="G72" s="70">
        <v>74.75</v>
      </c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660.5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389.5</v>
      </c>
      <c r="F73" s="70">
        <v>36.5</v>
      </c>
      <c r="G73" s="70">
        <v>35.25</v>
      </c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461.25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24.75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24.75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1194</v>
      </c>
      <c r="F86" s="76">
        <f t="shared" si="10"/>
        <v>135.75</v>
      </c>
      <c r="G86" s="76">
        <f t="shared" si="10"/>
        <v>143.5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1473.25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31598</v>
      </c>
      <c r="F91" s="84">
        <f t="shared" si="14"/>
        <v>2074</v>
      </c>
      <c r="G91" s="84">
        <f t="shared" si="15"/>
        <v>4087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37759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1353.75</v>
      </c>
      <c r="F92" s="84">
        <f t="shared" si="14"/>
        <v>285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1638.75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43559</v>
      </c>
      <c r="F93" s="84">
        <f t="shared" si="14"/>
        <v>6815.5</v>
      </c>
      <c r="G93" s="84">
        <f t="shared" si="15"/>
        <v>6428.5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56803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24149</v>
      </c>
      <c r="F94" s="84">
        <f t="shared" si="14"/>
        <v>2263</v>
      </c>
      <c r="G94" s="84">
        <f t="shared" si="15"/>
        <v>2185.5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28597.5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99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99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100758.75</v>
      </c>
      <c r="F101" s="89">
        <f t="shared" si="27"/>
        <v>11437.5</v>
      </c>
      <c r="G101" s="89">
        <f t="shared" si="27"/>
        <v>12701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124897.25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24.75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475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426</v>
      </c>
      <c r="AD114" s="104">
        <f>SUMPRODUCT(($F$42:$Q$86)*(($F$40:$Q$40=$E$14)+($F$40:$Q$40=$K$14)+($F$40:$Q$40=$I$14)+($F$40:$Q$40=$G$14))*($D$42:$D$86=AC$105))</f>
        <v>35.25</v>
      </c>
      <c r="AE114" s="113">
        <f>IF(AC$106-AC114-AD114&gt;0,AC$106-AC114-AD114,0)</f>
        <v>163.75</v>
      </c>
      <c r="AF114" s="106">
        <f>IF(($AC106&gt;0),(AC114+AD114)/$AC106,0)</f>
        <v>0.73799999999999999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585.75</v>
      </c>
      <c r="AH115" s="104">
        <f>SUMPRODUCT(($F$42:$Q$86)*(($F$40:$Q$40=$E$14)+($F$40:$Q$40=$K$14)+($F$40:$Q$40=$I$14)+($F$40:$Q$40=$G$14))*($D$42:$D$86=AG$105))</f>
        <v>74.75</v>
      </c>
      <c r="AI115" s="113">
        <f>IF(AG$106-AG115-AH115&gt;0,AG$106-AG115-AH115,0)</f>
        <v>1739.5</v>
      </c>
      <c r="AJ115" s="106">
        <f>IF(($AG106&gt;0),(AG115+AH115)/$AG106,0)</f>
        <v>0.27520833333333333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17.25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2282.75</v>
      </c>
      <c r="AN116" s="106">
        <f>IF(($AK106&gt;0),(AK116+AL116)/$AK106,0)</f>
        <v>7.4999999999999997E-3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276</v>
      </c>
      <c r="AP117" s="104">
        <f>SUMPRODUCT(($F$42:$Q$86)*(($F$40:$Q$40=$E$14)+($F$40:$Q$40=$K$14)+($F$40:$Q$40=$I$14)+($F$40:$Q$40=$G$14))*($D$42:$D$86=AO$105))</f>
        <v>33.5</v>
      </c>
      <c r="AQ117" s="113">
        <f>IF(AO$106-AO117-AP117&gt;0,AO$106-AO117-AP117,0)</f>
        <v>1215.5</v>
      </c>
      <c r="AR117" s="106">
        <f>IF(($AO106&gt;0),(AO117+AP117)/$AO106,0)</f>
        <v>0.20295081967213116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2022-03-29T13:59:23Z</cp:lastPrinted>
  <dcterms:created xsi:type="dcterms:W3CDTF">2018-01-15T08:58:52Z</dcterms:created>
  <dcterms:modified xsi:type="dcterms:W3CDTF">2022-05-03T10:05:29Z</dcterms:modified>
</cp:coreProperties>
</file>