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3_Kostencontrolling\Projektleitung\"/>
    </mc:Choice>
  </mc:AlternateContent>
  <bookViews>
    <workbookView xWindow="0" yWindow="0" windowWidth="27390" windowHeight="11790"/>
  </bookViews>
  <sheets>
    <sheet name="20211213" sheetId="1" r:id="rId1"/>
    <sheet name="20211107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2" l="1"/>
  <c r="D18" i="2"/>
  <c r="L11" i="2"/>
  <c r="D22" i="2" s="1"/>
  <c r="L10" i="2"/>
  <c r="L9" i="2"/>
  <c r="D20" i="2" s="1"/>
  <c r="L8" i="2"/>
  <c r="D19" i="2" s="1"/>
  <c r="L13" i="2" l="1"/>
  <c r="D23" i="2" s="1"/>
  <c r="D24" i="2" l="1"/>
  <c r="D26" i="2"/>
  <c r="J10" i="1" l="1"/>
  <c r="D18" i="1" l="1"/>
  <c r="D20" i="1" l="1"/>
  <c r="L10" i="1"/>
  <c r="D21" i="1" s="1"/>
  <c r="L11" i="1"/>
  <c r="D22" i="1" s="1"/>
  <c r="D19" i="1"/>
  <c r="L13" i="1" l="1"/>
  <c r="D23" i="1" s="1"/>
  <c r="D24" i="1" s="1"/>
  <c r="D26" i="1" s="1"/>
</calcChain>
</file>

<file path=xl/sharedStrings.xml><?xml version="1.0" encoding="utf-8"?>
<sst xmlns="http://schemas.openxmlformats.org/spreadsheetml/2006/main" count="90" uniqueCount="40">
  <si>
    <t>August</t>
  </si>
  <si>
    <t>September</t>
  </si>
  <si>
    <t>Oktober</t>
  </si>
  <si>
    <t>November</t>
  </si>
  <si>
    <t>Dezember</t>
  </si>
  <si>
    <t>AeBo</t>
  </si>
  <si>
    <t>JS</t>
  </si>
  <si>
    <t>Leipert</t>
  </si>
  <si>
    <t>Holinger</t>
  </si>
  <si>
    <t>IG RF BB</t>
  </si>
  <si>
    <t>EP RHE FRI</t>
  </si>
  <si>
    <t>Leistungsmeldung an BHU für Abgrenzung 2021</t>
  </si>
  <si>
    <t>Total</t>
  </si>
  <si>
    <t>Alle</t>
  </si>
  <si>
    <t>SABA</t>
  </si>
  <si>
    <t>MK</t>
  </si>
  <si>
    <t>GHGW</t>
  </si>
  <si>
    <t>Bypass</t>
  </si>
  <si>
    <t>Schätzung FCh</t>
  </si>
  <si>
    <t>Schätzung fg</t>
  </si>
  <si>
    <t>Rechnungsbetrag</t>
  </si>
  <si>
    <t>CF</t>
  </si>
  <si>
    <t>Total alle Partner inkl. Hol</t>
  </si>
  <si>
    <t>Bemerkung2</t>
  </si>
  <si>
    <t>Bemerkung1</t>
  </si>
  <si>
    <t>CF/ Prognose</t>
  </si>
  <si>
    <t>Betrag CHF exkl. MwSt.</t>
  </si>
  <si>
    <t>Summe CHF inkl. MwSt.</t>
  </si>
  <si>
    <t>MwSt.</t>
  </si>
  <si>
    <t xml:space="preserve">Zwischensumme CHF exkl. </t>
  </si>
  <si>
    <t>Monat</t>
  </si>
  <si>
    <t>Leistungen 08-12/2021</t>
  </si>
  <si>
    <t>aktualisierte Meldungen IG-Partner</t>
  </si>
  <si>
    <t>aktualisierte Prognose</t>
  </si>
  <si>
    <t>Insta</t>
  </si>
  <si>
    <t>INsta</t>
  </si>
  <si>
    <t>Prognose</t>
  </si>
  <si>
    <t>aktualisiert</t>
  </si>
  <si>
    <t>Schätzungen auf Basis 1/2 Monat</t>
  </si>
  <si>
    <t>Rechnungsbeträge eingesetzt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</si>
</sst>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#,##0.00_ ;\-#,##0.00\ "/>
  </numFmts>
  <fonts count="11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4" tint="-0.249977111117893"/>
      <name val="Arial"/>
      <family val="2"/>
    </font>
    <font>
      <b/>
      <sz val="10"/>
      <color theme="4" tint="-0.249977111117893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sz val="10"/>
      <color rgb="FF00B050"/>
      <name val="Arial"/>
      <family val="2"/>
    </font>
    <font>
      <b/>
      <sz val="10"/>
      <color rgb="FF00B05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66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43" fontId="0" fillId="4" borderId="2" xfId="1" applyFont="1" applyFill="1" applyBorder="1"/>
    <xf numFmtId="43" fontId="0" fillId="4" borderId="3" xfId="1" applyFont="1" applyFill="1" applyBorder="1"/>
    <xf numFmtId="43" fontId="0" fillId="0" borderId="2" xfId="1" applyFont="1" applyBorder="1"/>
    <xf numFmtId="43" fontId="0" fillId="0" borderId="3" xfId="1" applyFont="1" applyBorder="1"/>
    <xf numFmtId="0" fontId="0" fillId="2" borderId="0" xfId="0" applyFill="1" applyBorder="1" applyAlignment="1">
      <alignment horizontal="center"/>
    </xf>
    <xf numFmtId="43" fontId="0" fillId="4" borderId="0" xfId="1" applyFont="1" applyFill="1" applyBorder="1"/>
    <xf numFmtId="43" fontId="0" fillId="0" borderId="0" xfId="1" applyFont="1" applyBorder="1"/>
    <xf numFmtId="0" fontId="0" fillId="2" borderId="1" xfId="0" applyFill="1" applyBorder="1" applyAlignment="1">
      <alignment horizontal="center"/>
    </xf>
    <xf numFmtId="43" fontId="0" fillId="4" borderId="1" xfId="1" applyFont="1" applyFill="1" applyBorder="1"/>
    <xf numFmtId="0" fontId="0" fillId="3" borderId="4" xfId="0" applyFill="1" applyBorder="1"/>
    <xf numFmtId="0" fontId="0" fillId="2" borderId="4" xfId="0" applyFill="1" applyBorder="1" applyAlignment="1">
      <alignment horizontal="center"/>
    </xf>
    <xf numFmtId="0" fontId="0" fillId="3" borderId="5" xfId="0" applyFill="1" applyBorder="1"/>
    <xf numFmtId="43" fontId="0" fillId="0" borderId="2" xfId="1" applyFont="1" applyFill="1" applyBorder="1"/>
    <xf numFmtId="43" fontId="0" fillId="5" borderId="2" xfId="1" applyFont="1" applyFill="1" applyBorder="1"/>
    <xf numFmtId="43" fontId="0" fillId="5" borderId="1" xfId="1" applyFont="1" applyFill="1" applyBorder="1"/>
    <xf numFmtId="0" fontId="0" fillId="5" borderId="0" xfId="0" applyFill="1"/>
    <xf numFmtId="43" fontId="0" fillId="6" borderId="0" xfId="1" applyFont="1" applyFill="1" applyBorder="1"/>
    <xf numFmtId="0" fontId="0" fillId="6" borderId="0" xfId="0" applyFill="1"/>
    <xf numFmtId="4" fontId="3" fillId="0" borderId="0" xfId="0" applyNumberFormat="1" applyFont="1"/>
    <xf numFmtId="4" fontId="4" fillId="0" borderId="0" xfId="0" applyNumberFormat="1" applyFont="1"/>
    <xf numFmtId="0" fontId="2" fillId="2" borderId="3" xfId="0" applyFont="1" applyFill="1" applyBorder="1" applyAlignment="1">
      <alignment horizontal="center"/>
    </xf>
    <xf numFmtId="43" fontId="2" fillId="0" borderId="3" xfId="1" applyFont="1" applyFill="1" applyBorder="1"/>
    <xf numFmtId="43" fontId="1" fillId="5" borderId="3" xfId="1" applyFont="1" applyFill="1" applyBorder="1"/>
    <xf numFmtId="0" fontId="5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3" fontId="0" fillId="0" borderId="0" xfId="0" applyNumberFormat="1"/>
    <xf numFmtId="0" fontId="3" fillId="3" borderId="0" xfId="0" applyFont="1" applyFill="1"/>
    <xf numFmtId="3" fontId="3" fillId="3" borderId="0" xfId="0" applyNumberFormat="1" applyFont="1" applyFill="1"/>
    <xf numFmtId="0" fontId="3" fillId="0" borderId="0" xfId="0" applyFont="1"/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7" fillId="0" borderId="0" xfId="0" applyFont="1"/>
    <xf numFmtId="10" fontId="7" fillId="0" borderId="0" xfId="0" applyNumberFormat="1" applyFont="1"/>
    <xf numFmtId="3" fontId="7" fillId="0" borderId="0" xfId="0" applyNumberFormat="1" applyFont="1" applyFill="1"/>
    <xf numFmtId="0" fontId="8" fillId="3" borderId="0" xfId="0" applyFont="1" applyFill="1"/>
    <xf numFmtId="3" fontId="8" fillId="3" borderId="0" xfId="0" applyNumberFormat="1" applyFont="1" applyFill="1"/>
    <xf numFmtId="0" fontId="0" fillId="2" borderId="4" xfId="0" applyFill="1" applyBorder="1" applyAlignment="1">
      <alignment horizontal="center"/>
    </xf>
    <xf numFmtId="3" fontId="9" fillId="0" borderId="0" xfId="0" applyNumberFormat="1" applyFont="1"/>
    <xf numFmtId="0" fontId="9" fillId="0" borderId="0" xfId="0" applyFont="1"/>
    <xf numFmtId="3" fontId="10" fillId="0" borderId="0" xfId="0" applyNumberFormat="1" applyFont="1"/>
    <xf numFmtId="0" fontId="10" fillId="0" borderId="0" xfId="0" applyFont="1"/>
    <xf numFmtId="43" fontId="9" fillId="6" borderId="0" xfId="1" applyFont="1" applyFill="1" applyBorder="1"/>
    <xf numFmtId="43" fontId="9" fillId="5" borderId="1" xfId="1" applyFont="1" applyFill="1" applyBorder="1"/>
    <xf numFmtId="43" fontId="3" fillId="4" borderId="2" xfId="1" applyFont="1" applyFill="1" applyBorder="1"/>
    <xf numFmtId="43" fontId="10" fillId="6" borderId="0" xfId="1" applyFont="1" applyFill="1" applyBorder="1"/>
    <xf numFmtId="43" fontId="3" fillId="4" borderId="0" xfId="1" applyFont="1" applyFill="1" applyBorder="1"/>
    <xf numFmtId="43" fontId="3" fillId="4" borderId="3" xfId="1" applyFont="1" applyFill="1" applyBorder="1"/>
    <xf numFmtId="43" fontId="10" fillId="5" borderId="1" xfId="1" applyFont="1" applyFill="1" applyBorder="1"/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4" fontId="10" fillId="5" borderId="2" xfId="1" applyNumberFormat="1" applyFont="1" applyFill="1" applyBorder="1" applyAlignment="1">
      <alignment horizontal="center"/>
    </xf>
    <xf numFmtId="164" fontId="10" fillId="5" borderId="3" xfId="1" applyNumberFormat="1" applyFont="1" applyFill="1" applyBorder="1" applyAlignment="1">
      <alignment horizontal="center"/>
    </xf>
    <xf numFmtId="164" fontId="9" fillId="5" borderId="2" xfId="1" applyNumberFormat="1" applyFont="1" applyFill="1" applyBorder="1" applyAlignment="1">
      <alignment horizontal="center"/>
    </xf>
    <xf numFmtId="164" fontId="9" fillId="5" borderId="3" xfId="1" applyNumberFormat="1" applyFont="1" applyFill="1" applyBorder="1" applyAlignment="1">
      <alignment horizontal="center"/>
    </xf>
    <xf numFmtId="0" fontId="9" fillId="6" borderId="0" xfId="0" applyFont="1" applyFill="1"/>
  </cellXfs>
  <cellStyles count="3">
    <cellStyle name="Komma" xfId="1" builtinId="3"/>
    <cellStyle name="Normale 2" xfId="2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K37" sqref="K37"/>
    </sheetView>
  </sheetViews>
  <sheetFormatPr baseColWidth="10" defaultRowHeight="12.75" x14ac:dyDescent="0.2"/>
  <cols>
    <col min="2" max="2" width="18.7109375" customWidth="1"/>
    <col min="3" max="3" width="6.28515625" customWidth="1"/>
    <col min="5" max="5" width="15.7109375" customWidth="1"/>
    <col min="7" max="9" width="9.85546875" customWidth="1"/>
    <col min="13" max="13" width="25.85546875" bestFit="1" customWidth="1"/>
  </cols>
  <sheetData>
    <row r="1" spans="1:14" x14ac:dyDescent="0.2">
      <c r="A1" t="s">
        <v>10</v>
      </c>
    </row>
    <row r="2" spans="1:14" x14ac:dyDescent="0.2">
      <c r="A2" t="s">
        <v>11</v>
      </c>
    </row>
    <row r="4" spans="1:14" x14ac:dyDescent="0.2">
      <c r="B4" s="17"/>
      <c r="C4" s="15"/>
      <c r="D4" s="55" t="s">
        <v>9</v>
      </c>
      <c r="E4" s="56"/>
      <c r="F4" s="56"/>
      <c r="G4" s="56"/>
      <c r="H4" s="56"/>
      <c r="I4" s="56"/>
      <c r="J4" s="56"/>
      <c r="K4" s="57"/>
      <c r="L4" s="16" t="s">
        <v>12</v>
      </c>
      <c r="M4" s="16" t="s">
        <v>24</v>
      </c>
      <c r="N4" s="16" t="s">
        <v>23</v>
      </c>
    </row>
    <row r="5" spans="1:14" x14ac:dyDescent="0.2">
      <c r="B5" s="2"/>
      <c r="C5" s="2"/>
      <c r="D5" s="58" t="s">
        <v>5</v>
      </c>
      <c r="E5" s="60"/>
      <c r="F5" s="58" t="s">
        <v>6</v>
      </c>
      <c r="G5" s="59"/>
      <c r="H5" s="59"/>
      <c r="I5" s="60"/>
      <c r="J5" s="30" t="s">
        <v>7</v>
      </c>
      <c r="K5" s="31" t="s">
        <v>8</v>
      </c>
      <c r="L5" s="3" t="s">
        <v>13</v>
      </c>
      <c r="M5" s="3"/>
    </row>
    <row r="6" spans="1:14" x14ac:dyDescent="0.2">
      <c r="B6" s="2"/>
      <c r="C6" s="2"/>
      <c r="D6" s="4"/>
      <c r="E6" s="26" t="s">
        <v>14</v>
      </c>
      <c r="F6" s="4" t="s">
        <v>15</v>
      </c>
      <c r="G6" s="10" t="s">
        <v>16</v>
      </c>
      <c r="H6" s="10" t="s">
        <v>17</v>
      </c>
      <c r="I6" s="5" t="s">
        <v>34</v>
      </c>
      <c r="J6" s="13" t="s">
        <v>15</v>
      </c>
      <c r="K6" s="29" t="s">
        <v>14</v>
      </c>
      <c r="L6" s="3"/>
      <c r="M6" s="3"/>
    </row>
    <row r="7" spans="1:14" x14ac:dyDescent="0.2">
      <c r="B7" s="1" t="s">
        <v>0</v>
      </c>
      <c r="C7" s="1"/>
      <c r="D7" s="6"/>
      <c r="E7" s="7"/>
      <c r="F7" s="6"/>
      <c r="G7" s="11"/>
      <c r="H7" s="11"/>
      <c r="I7" s="7"/>
      <c r="J7" s="14"/>
      <c r="K7" s="14"/>
      <c r="L7" s="25">
        <v>87286.75</v>
      </c>
      <c r="M7" t="s">
        <v>39</v>
      </c>
    </row>
    <row r="8" spans="1:14" x14ac:dyDescent="0.2">
      <c r="B8" s="1" t="s">
        <v>1</v>
      </c>
      <c r="C8" s="1"/>
      <c r="D8" s="18"/>
      <c r="E8" s="27"/>
      <c r="F8" s="8"/>
      <c r="G8" s="12"/>
      <c r="H8" s="12"/>
      <c r="I8" s="9"/>
      <c r="J8" s="14"/>
      <c r="K8" s="14"/>
      <c r="L8" s="25">
        <v>74581.25</v>
      </c>
      <c r="M8" t="s">
        <v>39</v>
      </c>
      <c r="N8" s="27" t="s">
        <v>22</v>
      </c>
    </row>
    <row r="9" spans="1:14" x14ac:dyDescent="0.2">
      <c r="B9" s="1" t="s">
        <v>2</v>
      </c>
      <c r="C9" s="1"/>
      <c r="D9" s="19"/>
      <c r="E9" s="28"/>
      <c r="F9" s="6"/>
      <c r="G9" s="22"/>
      <c r="H9" s="11"/>
      <c r="I9" s="7"/>
      <c r="J9" s="20"/>
      <c r="K9" s="20"/>
      <c r="L9" s="25">
        <v>77431.75</v>
      </c>
      <c r="M9" t="s">
        <v>39</v>
      </c>
      <c r="N9" s="21" t="s">
        <v>18</v>
      </c>
    </row>
    <row r="10" spans="1:14" x14ac:dyDescent="0.2">
      <c r="B10" s="1" t="s">
        <v>3</v>
      </c>
      <c r="C10" s="1"/>
      <c r="D10" s="61">
        <v>56311</v>
      </c>
      <c r="E10" s="62"/>
      <c r="F10" s="50"/>
      <c r="G10" s="51">
        <v>32507</v>
      </c>
      <c r="H10" s="52"/>
      <c r="I10" s="53"/>
      <c r="J10" s="54">
        <f>2135+2318</f>
        <v>4453</v>
      </c>
      <c r="K10" s="54">
        <v>13623</v>
      </c>
      <c r="L10" s="25">
        <f t="shared" ref="L9:L11" si="0">SUM(D10:K10)</f>
        <v>106894</v>
      </c>
      <c r="N10" s="47" t="s">
        <v>37</v>
      </c>
    </row>
    <row r="11" spans="1:14" x14ac:dyDescent="0.2">
      <c r="B11" s="1" t="s">
        <v>4</v>
      </c>
      <c r="C11" s="1"/>
      <c r="D11" s="63">
        <v>26000</v>
      </c>
      <c r="E11" s="64"/>
      <c r="F11" s="6"/>
      <c r="G11" s="48">
        <v>20000</v>
      </c>
      <c r="H11" s="11"/>
      <c r="I11" s="7"/>
      <c r="J11" s="49">
        <v>7000</v>
      </c>
      <c r="K11" s="49">
        <v>8000</v>
      </c>
      <c r="L11" s="25">
        <f t="shared" si="0"/>
        <v>61000</v>
      </c>
      <c r="N11" s="65" t="s">
        <v>38</v>
      </c>
    </row>
    <row r="13" spans="1:14" x14ac:dyDescent="0.2">
      <c r="L13" s="24">
        <f>SUM(L7:L12)</f>
        <v>407193.75</v>
      </c>
    </row>
    <row r="16" spans="1:14" x14ac:dyDescent="0.2">
      <c r="B16" s="35" t="s">
        <v>31</v>
      </c>
    </row>
    <row r="17" spans="2:10" x14ac:dyDescent="0.2">
      <c r="B17" s="36" t="s">
        <v>30</v>
      </c>
      <c r="C17" s="36"/>
      <c r="D17" s="37" t="s">
        <v>26</v>
      </c>
      <c r="E17" s="36"/>
    </row>
    <row r="18" spans="2:10" x14ac:dyDescent="0.2">
      <c r="B18" s="1" t="s">
        <v>0</v>
      </c>
      <c r="C18" s="1"/>
      <c r="D18" s="32">
        <f t="shared" ref="D18:D22" si="1">L7</f>
        <v>87286.75</v>
      </c>
      <c r="E18" t="s">
        <v>20</v>
      </c>
    </row>
    <row r="19" spans="2:10" x14ac:dyDescent="0.2">
      <c r="B19" s="1" t="s">
        <v>1</v>
      </c>
      <c r="C19" s="1"/>
      <c r="D19" s="32">
        <f t="shared" si="1"/>
        <v>74581.25</v>
      </c>
      <c r="E19" t="s">
        <v>20</v>
      </c>
    </row>
    <row r="20" spans="2:10" x14ac:dyDescent="0.2">
      <c r="B20" s="1" t="s">
        <v>2</v>
      </c>
      <c r="C20" s="1"/>
      <c r="D20" s="32">
        <f t="shared" si="1"/>
        <v>77431.75</v>
      </c>
      <c r="E20" t="s">
        <v>20</v>
      </c>
    </row>
    <row r="21" spans="2:10" x14ac:dyDescent="0.2">
      <c r="B21" s="1" t="s">
        <v>3</v>
      </c>
      <c r="C21" s="1"/>
      <c r="D21" s="46">
        <f t="shared" si="1"/>
        <v>106894</v>
      </c>
      <c r="E21" s="47" t="s">
        <v>32</v>
      </c>
    </row>
    <row r="22" spans="2:10" x14ac:dyDescent="0.2">
      <c r="B22" s="1" t="s">
        <v>4</v>
      </c>
      <c r="C22" s="1"/>
      <c r="D22" s="44">
        <f t="shared" si="1"/>
        <v>61000</v>
      </c>
      <c r="E22" s="45" t="s">
        <v>33</v>
      </c>
    </row>
    <row r="23" spans="2:10" x14ac:dyDescent="0.2">
      <c r="B23" s="41" t="s">
        <v>29</v>
      </c>
      <c r="C23" s="41"/>
      <c r="D23" s="42">
        <f>L13</f>
        <v>407193.75</v>
      </c>
      <c r="E23" s="2"/>
    </row>
    <row r="24" spans="2:10" x14ac:dyDescent="0.2">
      <c r="B24" s="38" t="s">
        <v>28</v>
      </c>
      <c r="C24" s="39">
        <v>7.6999999999999999E-2</v>
      </c>
      <c r="D24" s="40">
        <f>D23*C24</f>
        <v>31353.918750000001</v>
      </c>
      <c r="J24" s="45"/>
    </row>
    <row r="26" spans="2:10" x14ac:dyDescent="0.2">
      <c r="B26" s="33" t="s">
        <v>27</v>
      </c>
      <c r="C26" s="33"/>
      <c r="D26" s="34">
        <f>SUM(D23:D24)</f>
        <v>438547.66875000001</v>
      </c>
      <c r="E26" s="33"/>
    </row>
  </sheetData>
  <mergeCells count="5">
    <mergeCell ref="D4:K4"/>
    <mergeCell ref="F5:I5"/>
    <mergeCell ref="D5:E5"/>
    <mergeCell ref="D10:E10"/>
    <mergeCell ref="D11:E11"/>
  </mergeCells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G24" sqref="G24"/>
    </sheetView>
  </sheetViews>
  <sheetFormatPr baseColWidth="10" defaultRowHeight="12.75" x14ac:dyDescent="0.2"/>
  <cols>
    <col min="2" max="2" width="18.7109375" customWidth="1"/>
    <col min="3" max="3" width="6.28515625" customWidth="1"/>
    <col min="5" max="5" width="15.7109375" customWidth="1"/>
    <col min="7" max="9" width="9.85546875" customWidth="1"/>
    <col min="13" max="13" width="18.28515625" customWidth="1"/>
  </cols>
  <sheetData>
    <row r="1" spans="1:14" x14ac:dyDescent="0.2">
      <c r="A1" t="s">
        <v>10</v>
      </c>
    </row>
    <row r="2" spans="1:14" x14ac:dyDescent="0.2">
      <c r="A2" t="s">
        <v>11</v>
      </c>
    </row>
    <row r="4" spans="1:14" x14ac:dyDescent="0.2">
      <c r="B4" s="17"/>
      <c r="C4" s="15"/>
      <c r="D4" s="55" t="s">
        <v>9</v>
      </c>
      <c r="E4" s="56"/>
      <c r="F4" s="56"/>
      <c r="G4" s="56"/>
      <c r="H4" s="56"/>
      <c r="I4" s="56"/>
      <c r="J4" s="56"/>
      <c r="K4" s="57"/>
      <c r="L4" s="43" t="s">
        <v>12</v>
      </c>
      <c r="M4" s="43" t="s">
        <v>24</v>
      </c>
      <c r="N4" s="43" t="s">
        <v>23</v>
      </c>
    </row>
    <row r="5" spans="1:14" x14ac:dyDescent="0.2">
      <c r="B5" s="2"/>
      <c r="C5" s="2"/>
      <c r="D5" s="58" t="s">
        <v>5</v>
      </c>
      <c r="E5" s="60"/>
      <c r="F5" s="58" t="s">
        <v>6</v>
      </c>
      <c r="G5" s="59"/>
      <c r="H5" s="59"/>
      <c r="I5" s="60"/>
      <c r="J5" s="30" t="s">
        <v>7</v>
      </c>
      <c r="K5" s="31" t="s">
        <v>8</v>
      </c>
      <c r="L5" s="3" t="s">
        <v>13</v>
      </c>
      <c r="M5" s="3"/>
    </row>
    <row r="6" spans="1:14" x14ac:dyDescent="0.2">
      <c r="B6" s="2"/>
      <c r="C6" s="2"/>
      <c r="D6" s="4"/>
      <c r="E6" s="26" t="s">
        <v>14</v>
      </c>
      <c r="F6" s="4" t="s">
        <v>15</v>
      </c>
      <c r="G6" s="10" t="s">
        <v>16</v>
      </c>
      <c r="H6" s="10" t="s">
        <v>17</v>
      </c>
      <c r="I6" s="5" t="s">
        <v>35</v>
      </c>
      <c r="J6" s="13" t="s">
        <v>15</v>
      </c>
      <c r="K6" s="29" t="s">
        <v>14</v>
      </c>
      <c r="L6" s="3"/>
      <c r="M6" s="3"/>
    </row>
    <row r="7" spans="1:14" x14ac:dyDescent="0.2">
      <c r="B7" s="1" t="s">
        <v>0</v>
      </c>
      <c r="C7" s="1"/>
      <c r="D7" s="6"/>
      <c r="E7" s="7"/>
      <c r="F7" s="6"/>
      <c r="G7" s="11"/>
      <c r="H7" s="11"/>
      <c r="I7" s="7"/>
      <c r="J7" s="14"/>
      <c r="K7" s="14"/>
      <c r="L7" s="25">
        <v>87286.75</v>
      </c>
      <c r="M7" t="s">
        <v>20</v>
      </c>
    </row>
    <row r="8" spans="1:14" x14ac:dyDescent="0.2">
      <c r="B8" s="1" t="s">
        <v>1</v>
      </c>
      <c r="C8" s="1"/>
      <c r="D8" s="18">
        <v>10308</v>
      </c>
      <c r="E8" s="27">
        <v>55252.5</v>
      </c>
      <c r="F8" s="8">
        <v>1190</v>
      </c>
      <c r="G8" s="12">
        <v>7786.25</v>
      </c>
      <c r="H8" s="12">
        <v>2499</v>
      </c>
      <c r="I8" s="9">
        <v>550</v>
      </c>
      <c r="J8" s="14"/>
      <c r="K8" s="14"/>
      <c r="L8" s="25">
        <f>SUM(D8:K8)</f>
        <v>77585.75</v>
      </c>
      <c r="M8" t="s">
        <v>21</v>
      </c>
      <c r="N8" s="27" t="s">
        <v>22</v>
      </c>
    </row>
    <row r="9" spans="1:14" x14ac:dyDescent="0.2">
      <c r="B9" s="1" t="s">
        <v>2</v>
      </c>
      <c r="C9" s="1"/>
      <c r="D9" s="19">
        <v>12700</v>
      </c>
      <c r="E9" s="28">
        <v>32500</v>
      </c>
      <c r="F9" s="6"/>
      <c r="G9" s="22">
        <v>23000</v>
      </c>
      <c r="H9" s="11"/>
      <c r="I9" s="7"/>
      <c r="J9" s="20">
        <v>2000</v>
      </c>
      <c r="K9" s="20">
        <v>5000</v>
      </c>
      <c r="L9" s="25">
        <f t="shared" ref="L9:L11" si="0">SUM(D9:K9)</f>
        <v>75200</v>
      </c>
      <c r="N9" s="21" t="s">
        <v>18</v>
      </c>
    </row>
    <row r="10" spans="1:14" x14ac:dyDescent="0.2">
      <c r="B10" s="1" t="s">
        <v>3</v>
      </c>
      <c r="C10" s="1"/>
      <c r="D10" s="19">
        <v>20000</v>
      </c>
      <c r="E10" s="28">
        <v>35000</v>
      </c>
      <c r="F10" s="6"/>
      <c r="G10" s="22">
        <v>40000</v>
      </c>
      <c r="H10" s="11"/>
      <c r="I10" s="7"/>
      <c r="J10" s="20">
        <v>3000</v>
      </c>
      <c r="K10" s="20">
        <v>5000</v>
      </c>
      <c r="L10" s="25">
        <f t="shared" si="0"/>
        <v>103000</v>
      </c>
      <c r="N10" s="23" t="s">
        <v>19</v>
      </c>
    </row>
    <row r="11" spans="1:14" x14ac:dyDescent="0.2">
      <c r="B11" s="1" t="s">
        <v>4</v>
      </c>
      <c r="C11" s="1"/>
      <c r="D11" s="19">
        <v>15000</v>
      </c>
      <c r="E11" s="28">
        <v>25000</v>
      </c>
      <c r="F11" s="6"/>
      <c r="G11" s="22">
        <v>20000</v>
      </c>
      <c r="H11" s="11"/>
      <c r="I11" s="7"/>
      <c r="J11" s="20">
        <v>3000</v>
      </c>
      <c r="K11" s="20">
        <v>5000</v>
      </c>
      <c r="L11" s="25">
        <f t="shared" si="0"/>
        <v>68000</v>
      </c>
    </row>
    <row r="13" spans="1:14" x14ac:dyDescent="0.2">
      <c r="L13" s="24">
        <f>SUM(L7:L12)</f>
        <v>411072.5</v>
      </c>
    </row>
    <row r="16" spans="1:14" x14ac:dyDescent="0.2">
      <c r="B16" s="35" t="s">
        <v>31</v>
      </c>
    </row>
    <row r="17" spans="2:5" x14ac:dyDescent="0.2">
      <c r="B17" s="36" t="s">
        <v>30</v>
      </c>
      <c r="C17" s="36"/>
      <c r="D17" s="37" t="s">
        <v>26</v>
      </c>
      <c r="E17" s="36"/>
    </row>
    <row r="18" spans="2:5" x14ac:dyDescent="0.2">
      <c r="B18" s="1" t="s">
        <v>0</v>
      </c>
      <c r="C18" s="1"/>
      <c r="D18" s="32">
        <f t="shared" ref="D18:D22" si="1">L7</f>
        <v>87286.75</v>
      </c>
      <c r="E18" t="s">
        <v>20</v>
      </c>
    </row>
    <row r="19" spans="2:5" x14ac:dyDescent="0.2">
      <c r="B19" s="1" t="s">
        <v>1</v>
      </c>
      <c r="C19" s="1"/>
      <c r="D19" s="32">
        <f t="shared" si="1"/>
        <v>77585.75</v>
      </c>
      <c r="E19" t="s">
        <v>21</v>
      </c>
    </row>
    <row r="20" spans="2:5" x14ac:dyDescent="0.2">
      <c r="B20" s="1" t="s">
        <v>2</v>
      </c>
      <c r="C20" s="1"/>
      <c r="D20" s="32">
        <f t="shared" si="1"/>
        <v>75200</v>
      </c>
      <c r="E20" t="s">
        <v>25</v>
      </c>
    </row>
    <row r="21" spans="2:5" x14ac:dyDescent="0.2">
      <c r="B21" s="1" t="s">
        <v>3</v>
      </c>
      <c r="C21" s="1"/>
      <c r="D21" s="32">
        <f t="shared" si="1"/>
        <v>103000</v>
      </c>
      <c r="E21" t="s">
        <v>36</v>
      </c>
    </row>
    <row r="22" spans="2:5" x14ac:dyDescent="0.2">
      <c r="B22" s="1" t="s">
        <v>4</v>
      </c>
      <c r="C22" s="1"/>
      <c r="D22" s="32">
        <f t="shared" si="1"/>
        <v>68000</v>
      </c>
      <c r="E22" t="s">
        <v>36</v>
      </c>
    </row>
    <row r="23" spans="2:5" x14ac:dyDescent="0.2">
      <c r="B23" s="41" t="s">
        <v>29</v>
      </c>
      <c r="C23" s="41"/>
      <c r="D23" s="42">
        <f>L13</f>
        <v>411072.5</v>
      </c>
      <c r="E23" s="2"/>
    </row>
    <row r="24" spans="2:5" x14ac:dyDescent="0.2">
      <c r="B24" s="38" t="s">
        <v>28</v>
      </c>
      <c r="C24" s="39">
        <v>7.6999999999999999E-2</v>
      </c>
      <c r="D24" s="40">
        <f>D23*C24</f>
        <v>31652.5825</v>
      </c>
    </row>
    <row r="26" spans="2:5" x14ac:dyDescent="0.2">
      <c r="B26" s="33" t="s">
        <v>27</v>
      </c>
      <c r="C26" s="33"/>
      <c r="D26" s="34">
        <f>SUM(D23:D24)</f>
        <v>442725.08250000002</v>
      </c>
      <c r="E26" s="33"/>
    </row>
  </sheetData>
  <mergeCells count="3">
    <mergeCell ref="D4:K4"/>
    <mergeCell ref="D5:E5"/>
    <mergeCell ref="F5:I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20211213</vt:lpstr>
      <vt:lpstr>20211107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Fuchs Christian</dc:creator>
  <cp:lastModifiedBy>Fuchs Christian</cp:lastModifiedBy>
  <dcterms:created xsi:type="dcterms:W3CDTF">2021-11-05T13:55:56Z</dcterms:created>
  <dcterms:modified xsi:type="dcterms:W3CDTF">2021-12-13T14:51:40Z</dcterms:modified>
</cp:coreProperties>
</file>