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<sst xmlns="http://schemas.openxmlformats.org/spreadsheetml/2006/main" count="157" uniqueCount="65">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</sst>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0.32500000000000001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0.2843127434613244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25.75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99.25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44197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40087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145</v>
      </c>
      <c r="N19" s="46">
        <f t="shared" si="0"/>
        <v>25.75</v>
      </c>
      <c r="O19" s="47">
        <f t="shared" si="1"/>
        <v>20</v>
      </c>
      <c r="P19" s="48">
        <f t="shared" si="2"/>
        <v>99.25</v>
      </c>
      <c r="Q19" s="49">
        <f t="shared" si="3"/>
        <v>0</v>
      </c>
      <c r="R19" s="50">
        <f t="shared" si="4"/>
        <v>0.31551724137931036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310</v>
      </c>
      <c r="N20" s="46">
        <f t="shared" si="0"/>
        <v>36</v>
      </c>
      <c r="O20" s="47">
        <f t="shared" si="1"/>
        <v>56.25</v>
      </c>
      <c r="P20" s="48">
        <f t="shared" si="2"/>
        <v>217.75</v>
      </c>
      <c r="Q20" s="49">
        <f t="shared" si="3"/>
        <v>0</v>
      </c>
      <c r="R20" s="50">
        <f t="shared" si="4"/>
        <v>0.29758064516129035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60</v>
      </c>
      <c r="N21" s="46">
        <f t="shared" si="0"/>
        <v>0</v>
      </c>
      <c r="O21" s="47">
        <f t="shared" si="1"/>
        <v>5</v>
      </c>
      <c r="P21" s="48">
        <f t="shared" si="2"/>
        <v>55</v>
      </c>
      <c r="Q21" s="49">
        <f t="shared" si="3"/>
        <v>0</v>
      </c>
      <c r="R21" s="50">
        <f t="shared" si="4"/>
        <v>8.3333333333333329E-2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0</v>
      </c>
      <c r="O24" s="47">
        <f t="shared" si="1"/>
        <v>6</v>
      </c>
      <c r="P24" s="48">
        <f>SUMPRODUCT(($D$108:$D$118=$K24)*($E$107:$AV$107=$P$16)*($E$108:$AV$118))</f>
        <v>0</v>
      </c>
      <c r="Q24" s="49">
        <f t="shared" si="3"/>
        <v>6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7</v>
      </c>
      <c r="O25" s="47">
        <f t="shared" si="1"/>
        <v>19.5</v>
      </c>
      <c r="P25" s="48">
        <f t="shared" si="2"/>
        <v>0</v>
      </c>
      <c r="Q25" s="49">
        <f t="shared" si="3"/>
        <v>26.5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540</v>
      </c>
      <c r="N28" s="53">
        <f>SUM(N17:N27)</f>
        <v>68.75</v>
      </c>
      <c r="O28" s="53">
        <f>SUM(O17:O27)</f>
        <v>106.75</v>
      </c>
      <c r="P28" s="53">
        <f>SUM(P17:P27)</f>
        <v>397</v>
      </c>
      <c r="Q28" s="53">
        <f>IF(SUM(N28:O28)-SUM(U105:AV105)&gt;0,SUM(N28:O28)-SUM(U105:AV105),0)</f>
        <v>175.5</v>
      </c>
      <c r="R28" s="54">
        <f t="shared" si="4"/>
        <v>0.32500000000000001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0.4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44925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12772.75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0.2843127434613244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0.32500000000000001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>
        <v>4.5</v>
      </c>
      <c r="M55" s="70">
        <v>6.25</v>
      </c>
      <c r="N55" s="70">
        <v>15</v>
      </c>
      <c r="O55" s="71">
        <v>20</v>
      </c>
      <c r="P55" s="71"/>
      <c r="Q55" s="71"/>
      <c r="R55" s="65">
        <f t="shared" si="5"/>
        <v>45.75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>
        <v>20.5</v>
      </c>
      <c r="M56" s="70">
        <v>3.5</v>
      </c>
      <c r="N56" s="70">
        <v>12</v>
      </c>
      <c r="O56" s="71">
        <v>56.25</v>
      </c>
      <c r="P56" s="71"/>
      <c r="Q56" s="71"/>
      <c r="R56" s="65">
        <f t="shared" si="5"/>
        <v>92.25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>
        <v>5</v>
      </c>
      <c r="P57" s="71"/>
      <c r="Q57" s="71"/>
      <c r="R57" s="65">
        <f t="shared" ref="R57" si="8">SUM(E57:Q57)</f>
        <v>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>
        <v>6</v>
      </c>
      <c r="P60" s="71"/>
      <c r="Q60" s="71"/>
      <c r="R60" s="65">
        <f t="shared" si="5"/>
        <v>6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>
        <v>7</v>
      </c>
      <c r="O61" s="71">
        <v>19.5</v>
      </c>
      <c r="P61" s="71"/>
      <c r="Q61" s="71"/>
      <c r="R61" s="65">
        <f t="shared" si="5"/>
        <v>26.5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25</v>
      </c>
      <c r="M86" s="76">
        <f t="shared" si="10"/>
        <v>9.75</v>
      </c>
      <c r="N86" s="76">
        <f t="shared" si="10"/>
        <v>34</v>
      </c>
      <c r="O86" s="76">
        <f t="shared" si="10"/>
        <v>106.75</v>
      </c>
      <c r="P86" s="76">
        <f t="shared" si="10"/>
        <v>0</v>
      </c>
      <c r="Q86" s="76">
        <f t="shared" si="10"/>
        <v>0</v>
      </c>
      <c r="R86" s="65">
        <f t="shared" si="5"/>
        <v>175.5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427.5</v>
      </c>
      <c r="M92" s="84">
        <f t="shared" si="21"/>
        <v>593.75</v>
      </c>
      <c r="N92" s="84">
        <f t="shared" si="22"/>
        <v>1425</v>
      </c>
      <c r="O92" s="84">
        <f t="shared" si="23"/>
        <v>1900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4346.25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1763</v>
      </c>
      <c r="M93" s="84">
        <f t="shared" si="21"/>
        <v>301</v>
      </c>
      <c r="N93" s="84">
        <f t="shared" si="22"/>
        <v>1032</v>
      </c>
      <c r="O93" s="84">
        <f t="shared" si="23"/>
        <v>4837.5</v>
      </c>
      <c r="P93" s="84">
        <f t="shared" si="24"/>
        <v>0</v>
      </c>
      <c r="Q93" s="84">
        <f t="shared" si="25"/>
        <v>0</v>
      </c>
      <c r="R93" s="85">
        <f t="shared" si="26"/>
        <v>7933.5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310</v>
      </c>
      <c r="P94" s="84">
        <f t="shared" si="24"/>
        <v>0</v>
      </c>
      <c r="Q94" s="84">
        <f t="shared" si="25"/>
        <v>0</v>
      </c>
      <c r="R94" s="85">
        <f t="shared" si="26"/>
        <v>310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24</v>
      </c>
      <c r="P97" s="84">
        <f t="shared" si="24"/>
        <v>0</v>
      </c>
      <c r="Q97" s="84">
        <f t="shared" si="25"/>
        <v>0</v>
      </c>
      <c r="R97" s="85">
        <f t="shared" si="26"/>
        <v>24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42</v>
      </c>
      <c r="O98" s="84">
        <f t="shared" si="23"/>
        <v>117</v>
      </c>
      <c r="P98" s="84">
        <f t="shared" si="24"/>
        <v>0</v>
      </c>
      <c r="Q98" s="84">
        <f t="shared" si="25"/>
        <v>0</v>
      </c>
      <c r="R98" s="85">
        <f t="shared" si="26"/>
        <v>159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2190.5</v>
      </c>
      <c r="M101" s="89">
        <f t="shared" si="27"/>
        <v>894.75</v>
      </c>
      <c r="N101" s="89">
        <f t="shared" si="27"/>
        <v>2499</v>
      </c>
      <c r="O101" s="89">
        <f t="shared" si="27"/>
        <v>7188.5</v>
      </c>
      <c r="P101" s="89">
        <f t="shared" si="27"/>
        <v>0</v>
      </c>
      <c r="Q101" s="89">
        <f t="shared" si="27"/>
        <v>0</v>
      </c>
      <c r="R101" s="90">
        <f>SUM(R90:R100)</f>
        <v>12772.75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20</v>
      </c>
      <c r="V106" s="147"/>
      <c r="W106" s="147"/>
      <c r="X106" s="148"/>
      <c r="Y106" s="146">
        <f>M22</f>
        <v>0</v>
      </c>
      <c r="Z106" s="147"/>
      <c r="AA106" s="147"/>
      <c r="AB106" s="148"/>
      <c r="AC106" s="146">
        <f>M21</f>
        <v>60</v>
      </c>
      <c r="AD106" s="147"/>
      <c r="AE106" s="147"/>
      <c r="AF106" s="148"/>
      <c r="AG106" s="146">
        <f>M20</f>
        <v>310</v>
      </c>
      <c r="AH106" s="147"/>
      <c r="AI106" s="147"/>
      <c r="AJ106" s="148"/>
      <c r="AK106" s="146">
        <f>M19</f>
        <v>145</v>
      </c>
      <c r="AL106" s="147"/>
      <c r="AM106" s="147"/>
      <c r="AN106" s="148"/>
      <c r="AO106" s="146">
        <f>M18</f>
        <v>5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7</v>
      </c>
      <c r="N110" s="104">
        <f>SUMPRODUCT(($F$42:$Q$86)*(($F$40:$Q$40=$E$14)+($F$40:$Q$40=$K$14)+($F$40:$Q$40=$I$14)+($F$40:$Q$40=$G$14))*($D$42:$D$86=M$105))</f>
        <v>19.5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6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5</v>
      </c>
      <c r="AE114" s="113">
        <f>IF(AC$106-AC114-AD114&gt;0,AC$106-AC114-AD114,0)</f>
        <v>55</v>
      </c>
      <c r="AF114" s="106">
        <f>IF(($AC106&gt;0),(AC114+AD114)/$AC106,0)</f>
        <v>8.3333333333333329E-2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36</v>
      </c>
      <c r="AH115" s="104">
        <f>SUMPRODUCT(($F$42:$Q$86)*(($F$40:$Q$40=$E$14)+($F$40:$Q$40=$K$14)+($F$40:$Q$40=$I$14)+($F$40:$Q$40=$G$14))*($D$42:$D$86=AG$105))</f>
        <v>56.25</v>
      </c>
      <c r="AI115" s="113">
        <f>IF(AG$106-AG115-AH115&gt;0,AG$106-AG115-AH115,0)</f>
        <v>217.75</v>
      </c>
      <c r="AJ115" s="106">
        <f>IF(($AG106&gt;0),(AG115+AH115)/$AG106,0)</f>
        <v>0.29758064516129035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25.75</v>
      </c>
      <c r="AL116" s="104">
        <f>SUMPRODUCT(($F$42:$Q$86)*(($F$40:$Q$40=$E$14)+($F$40:$Q$40=$K$14)+($F$40:$Q$40=$I$14)+($F$40:$Q$40=$G$14))*($D$42:$D$86=AK$105))</f>
        <v>20</v>
      </c>
      <c r="AM116" s="113">
        <f>IF(AK$106-AK116-AL116&gt;0,AK$106-AK116-AL116,0)</f>
        <v>99.25</v>
      </c>
      <c r="AN116" s="106">
        <f>IF(($AK106&gt;0),(AK116+AL116)/$AK106,0)</f>
        <v>0.31551724137931036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2021-11-02T15:09:53Z</cp:lastPrinted>
  <dcterms:created xsi:type="dcterms:W3CDTF">2018-01-15T08:58:52Z</dcterms:created>
  <dcterms:modified xsi:type="dcterms:W3CDTF">2021-11-15T15:50:32Z</dcterms:modified>
</cp:coreProperties>
</file>