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<sst xmlns="http://schemas.openxmlformats.org/spreadsheetml/2006/main" count="157" uniqueCount="65">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</sst>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0.19523809523809524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0.19719253242126264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146.5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40087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185</v>
      </c>
      <c r="N19" s="46">
        <f t="shared" si="0"/>
        <v>8.5</v>
      </c>
      <c r="O19" s="47">
        <f t="shared" si="1"/>
        <v>30</v>
      </c>
      <c r="P19" s="48">
        <f t="shared" si="2"/>
        <v>146.5</v>
      </c>
      <c r="Q19" s="49">
        <f t="shared" si="3"/>
        <v>0</v>
      </c>
      <c r="R19" s="50">
        <f t="shared" si="4"/>
        <v>0.20810810810810812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155</v>
      </c>
      <c r="N20" s="46">
        <f t="shared" si="0"/>
        <v>0</v>
      </c>
      <c r="O20" s="47">
        <f t="shared" si="1"/>
        <v>37.5</v>
      </c>
      <c r="P20" s="48">
        <f t="shared" si="2"/>
        <v>117.5</v>
      </c>
      <c r="Q20" s="49">
        <f t="shared" si="3"/>
        <v>0</v>
      </c>
      <c r="R20" s="50">
        <f t="shared" si="4"/>
        <v>0.24193548387096775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55</v>
      </c>
      <c r="N21" s="46">
        <f t="shared" si="0"/>
        <v>0</v>
      </c>
      <c r="O21" s="47">
        <f t="shared" si="1"/>
        <v>0</v>
      </c>
      <c r="P21" s="48">
        <f t="shared" si="2"/>
        <v>55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6</v>
      </c>
      <c r="P25" s="48">
        <f t="shared" si="2"/>
        <v>0</v>
      </c>
      <c r="Q25" s="49">
        <f t="shared" si="3"/>
        <v>6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420</v>
      </c>
      <c r="N28" s="53">
        <f>SUM(N17:N27)</f>
        <v>8.5</v>
      </c>
      <c r="O28" s="53">
        <f>SUM(O17:O27)</f>
        <v>73.5</v>
      </c>
      <c r="P28" s="53">
        <f>SUM(P17:P27)</f>
        <v>344</v>
      </c>
      <c r="Q28" s="53">
        <f>IF(SUM(N28:O28)-SUM(U105:AV105)&gt;0,SUM(N28:O28)-SUM(U105:AV105),0)</f>
        <v>82</v>
      </c>
      <c r="R28" s="54">
        <f t="shared" si="4"/>
        <v>0.19523809523809524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0.22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35085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6918.5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0.19719253242126264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0.19523809523809524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2.75</v>
      </c>
      <c r="N55" s="70">
        <v>5.75</v>
      </c>
      <c r="O55" s="71">
        <v>30</v>
      </c>
      <c r="P55" s="71"/>
      <c r="Q55" s="71"/>
      <c r="R55" s="65">
        <f t="shared" si="5"/>
        <v>38.5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>
        <v>37.5</v>
      </c>
      <c r="P56" s="71"/>
      <c r="Q56" s="71"/>
      <c r="R56" s="65">
        <f t="shared" si="5"/>
        <v>37.5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>
        <v>6</v>
      </c>
      <c r="P61" s="71"/>
      <c r="Q61" s="71"/>
      <c r="R61" s="65">
        <f t="shared" si="5"/>
        <v>6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2.75</v>
      </c>
      <c r="N86" s="76">
        <f t="shared" si="10"/>
        <v>5.75</v>
      </c>
      <c r="O86" s="76">
        <f t="shared" si="10"/>
        <v>73.5</v>
      </c>
      <c r="P86" s="76">
        <f t="shared" si="10"/>
        <v>0</v>
      </c>
      <c r="Q86" s="76">
        <f t="shared" si="10"/>
        <v>0</v>
      </c>
      <c r="R86" s="65">
        <f t="shared" si="5"/>
        <v>82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261.25</v>
      </c>
      <c r="N92" s="84">
        <f t="shared" si="22"/>
        <v>546.25</v>
      </c>
      <c r="O92" s="84">
        <f t="shared" si="23"/>
        <v>2850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3657.5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3225</v>
      </c>
      <c r="P93" s="84">
        <f t="shared" si="24"/>
        <v>0</v>
      </c>
      <c r="Q93" s="84">
        <f t="shared" si="25"/>
        <v>0</v>
      </c>
      <c r="R93" s="85">
        <f t="shared" si="26"/>
        <v>3225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36</v>
      </c>
      <c r="P98" s="84">
        <f t="shared" si="24"/>
        <v>0</v>
      </c>
      <c r="Q98" s="84">
        <f t="shared" si="25"/>
        <v>0</v>
      </c>
      <c r="R98" s="85">
        <f t="shared" si="26"/>
        <v>36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261.25</v>
      </c>
      <c r="N101" s="89">
        <f t="shared" si="27"/>
        <v>546.25</v>
      </c>
      <c r="O101" s="89">
        <f t="shared" si="27"/>
        <v>6111</v>
      </c>
      <c r="P101" s="89">
        <f t="shared" si="27"/>
        <v>0</v>
      </c>
      <c r="Q101" s="89">
        <f t="shared" si="27"/>
        <v>0</v>
      </c>
      <c r="R101" s="90">
        <f>SUM(R90:R100)</f>
        <v>6918.5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0</v>
      </c>
      <c r="F106" s="190"/>
      <c r="G106" s="190"/>
      <c r="H106" s="191"/>
      <c r="I106" s="189">
        <f>M26</f>
        <v>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20</v>
      </c>
      <c r="V106" s="190"/>
      <c r="W106" s="190"/>
      <c r="X106" s="191"/>
      <c r="Y106" s="189">
        <f>M22</f>
        <v>0</v>
      </c>
      <c r="Z106" s="190"/>
      <c r="AA106" s="190"/>
      <c r="AB106" s="191"/>
      <c r="AC106" s="189">
        <f>M21</f>
        <v>55</v>
      </c>
      <c r="AD106" s="190"/>
      <c r="AE106" s="190"/>
      <c r="AF106" s="191"/>
      <c r="AG106" s="189">
        <f>M20</f>
        <v>155</v>
      </c>
      <c r="AH106" s="190"/>
      <c r="AI106" s="190"/>
      <c r="AJ106" s="191"/>
      <c r="AK106" s="189">
        <f>M19</f>
        <v>185</v>
      </c>
      <c r="AL106" s="190"/>
      <c r="AM106" s="190"/>
      <c r="AN106" s="191"/>
      <c r="AO106" s="189">
        <f>M18</f>
        <v>5</v>
      </c>
      <c r="AP106" s="190"/>
      <c r="AQ106" s="190"/>
      <c r="AR106" s="191"/>
      <c r="AS106" s="189">
        <f>M17</f>
        <v>0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6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55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37.5</v>
      </c>
      <c r="AI115" s="113">
        <f>IF(AG$106-AG115-AH115&gt;0,AG$106-AG115-AH115,0)</f>
        <v>117.5</v>
      </c>
      <c r="AJ115" s="106">
        <f>IF(($AG106&gt;0),(AG115+AH115)/$AG106,0)</f>
        <v>0.24193548387096775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8.5</v>
      </c>
      <c r="AL116" s="104">
        <f>SUMPRODUCT(($F$42:$Q$86)*(($F$40:$Q$40=$E$14)+($F$40:$Q$40=$K$14)+($F$40:$Q$40=$I$14)+($F$40:$Q$40=$G$14))*($D$42:$D$86=AK$105))</f>
        <v>30</v>
      </c>
      <c r="AM116" s="113">
        <f>IF(AK$106-AK116-AL116&gt;0,AK$106-AK116-AL116,0)</f>
        <v>146.5</v>
      </c>
      <c r="AN116" s="106">
        <f>IF(($AK106&gt;0),(AK116+AL116)/$AK106,0)</f>
        <v>0.20810810810810812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2021-09-02T10:01:05Z</cp:lastPrinted>
  <dcterms:created xsi:type="dcterms:W3CDTF">2018-01-15T08:58:52Z</dcterms:created>
  <dcterms:modified xsi:type="dcterms:W3CDTF">2021-11-15T15:55:20Z</dcterms:modified>
</cp:coreProperties>
</file>