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22" i="1" l="1"/>
  <c r="M21" i="1"/>
  <c r="M20" i="1"/>
  <c r="M19" i="1"/>
  <c r="M18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<sst xmlns="http://schemas.openxmlformats.org/spreadsheetml/2006/main" count="155" uniqueCount="65">
  <si>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</si>
  <si>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</si>
  <si>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</si>
  <si>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</si>
  <si>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</si>
  <si>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</si>
  <si>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</si>
  <si>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</si>
  <si>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</si>
  <si>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</si>
  <si>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</si>
  <si>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</si>
  <si>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</si>
  <si>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</si>
  <si>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</si>
  <si>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</si>
  <si>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</si>
  <si>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</si>
  <si>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</si>
  <si>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</si>
  <si>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</si>
  <si>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</si>
  <si>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</si>
  <si>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</si>
  <si>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</si>
  <si>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</si>
  <si>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</si>
  <si>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</si>
  <si>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</si>
  <si>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</si>
  <si>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</si>
  <si>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</si>
  <si>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</si>
  <si>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</si>
  <si>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</si>
  <si>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</si>
  <si>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</si>
  <si>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</si>
  <si>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</si>
  <si>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</si>
  <si>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</si>
  <si>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</si>
  <si>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</si>
  <si>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</si>
  <si>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</si>
  <si>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</si>
  <si>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</si>
  <si>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</si>
  <si>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</si>
  <si>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</si>
  <si>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</si>
  <si>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</si>
  <si>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</si>
  <si>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</si>
  <si>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</si>
  <si>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</si>
  <si>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</si>
  <si>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</si>
  <si>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</si>
  <si>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</si>
  <si>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</si>
  <si>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</si>
  <si>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</si>
  <si>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</si>
  <si>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Lärm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</si>
</sst>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2.9565217391304348E-2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2.3712678879670362E-2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46.75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78.25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348.75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5" zoomScale="115" zoomScaleNormal="115" zoomScaleSheetLayoutView="100" workbookViewId="0">
      <selection activeCell="Q31" sqref="Q31:R31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43831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40026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25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25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f>200+100+25+25</f>
        <v>350</v>
      </c>
      <c r="N18" s="46">
        <f t="shared" si="0"/>
        <v>0</v>
      </c>
      <c r="O18" s="47">
        <f t="shared" si="1"/>
        <v>1.25</v>
      </c>
      <c r="P18" s="48">
        <f t="shared" si="2"/>
        <v>348.75</v>
      </c>
      <c r="Q18" s="49">
        <f t="shared" si="3"/>
        <v>0</v>
      </c>
      <c r="R18" s="50">
        <f t="shared" si="4"/>
        <v>3.5714285714285713E-3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f>400</f>
        <v>400</v>
      </c>
      <c r="N19" s="46">
        <f t="shared" si="0"/>
        <v>0</v>
      </c>
      <c r="O19" s="47">
        <f t="shared" si="1"/>
        <v>2</v>
      </c>
      <c r="P19" s="48">
        <f t="shared" si="2"/>
        <v>398</v>
      </c>
      <c r="Q19" s="49">
        <f t="shared" si="3"/>
        <v>0</v>
      </c>
      <c r="R19" s="50">
        <f t="shared" si="4"/>
        <v>5.0000000000000001E-3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f>450</f>
        <v>450</v>
      </c>
      <c r="N20" s="46">
        <f t="shared" si="0"/>
        <v>0</v>
      </c>
      <c r="O20" s="47">
        <f t="shared" si="1"/>
        <v>1</v>
      </c>
      <c r="P20" s="48">
        <f t="shared" si="2"/>
        <v>449</v>
      </c>
      <c r="Q20" s="49">
        <f t="shared" si="3"/>
        <v>0</v>
      </c>
      <c r="R20" s="50">
        <f t="shared" si="4"/>
        <v>2.2222222222222222E-3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f>125</f>
        <v>125</v>
      </c>
      <c r="N21" s="46">
        <f t="shared" si="0"/>
        <v>0</v>
      </c>
      <c r="O21" s="47">
        <f t="shared" si="1"/>
        <v>46.75</v>
      </c>
      <c r="P21" s="48">
        <f t="shared" si="2"/>
        <v>78.25</v>
      </c>
      <c r="Q21" s="49">
        <f t="shared" si="3"/>
        <v>0</v>
      </c>
      <c r="R21" s="50">
        <f t="shared" si="4"/>
        <v>0.374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f>100</f>
        <v>100</v>
      </c>
      <c r="N22" s="46">
        <f t="shared" si="0"/>
        <v>0</v>
      </c>
      <c r="O22" s="47">
        <f t="shared" si="1"/>
        <v>0</v>
      </c>
      <c r="P22" s="48">
        <f t="shared" si="2"/>
        <v>100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100</v>
      </c>
      <c r="N23" s="46">
        <f t="shared" si="0"/>
        <v>0</v>
      </c>
      <c r="O23" s="47">
        <f t="shared" si="1"/>
        <v>0</v>
      </c>
      <c r="P23" s="48">
        <f t="shared" si="2"/>
        <v>100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75</v>
      </c>
      <c r="N26" s="46">
        <f t="shared" si="0"/>
        <v>0</v>
      </c>
      <c r="O26" s="47">
        <f t="shared" si="1"/>
        <v>0</v>
      </c>
      <c r="P26" s="48">
        <f t="shared" si="2"/>
        <v>75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100</v>
      </c>
      <c r="N27" s="46">
        <f t="shared" si="0"/>
        <v>0</v>
      </c>
      <c r="O27" s="47">
        <f t="shared" si="1"/>
        <v>0</v>
      </c>
      <c r="P27" s="48">
        <f t="shared" si="2"/>
        <v>100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1725</v>
      </c>
      <c r="N28" s="53">
        <f>SUM(N17:N27)</f>
        <v>0</v>
      </c>
      <c r="O28" s="53">
        <f>SUM(O17:O27)</f>
        <v>51</v>
      </c>
      <c r="P28" s="53">
        <f>SUM(P17:P27)</f>
        <v>1674</v>
      </c>
      <c r="Q28" s="53">
        <f>IF(SUM(N28:O28)-SUM(U105:AV105)&gt;0,SUM(N28:O28)-SUM(U105:AV105),0)</f>
        <v>51</v>
      </c>
      <c r="R28" s="54">
        <f t="shared" si="4"/>
        <v>2.9565217391304348E-2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/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140304.6875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3327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2.3712678879670362E-2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2.9565217391304348E-2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>
        <v>1.25</v>
      </c>
      <c r="N54" s="70"/>
      <c r="O54" s="71"/>
      <c r="P54" s="71"/>
      <c r="Q54" s="71"/>
      <c r="R54" s="65">
        <f t="shared" ref="R54" si="7">SUM(E54:Q54)</f>
        <v>1.25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>
        <v>2</v>
      </c>
      <c r="N55" s="70"/>
      <c r="O55" s="71"/>
      <c r="P55" s="71"/>
      <c r="Q55" s="71"/>
      <c r="R55" s="65">
        <f t="shared" si="5"/>
        <v>2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>
        <v>1</v>
      </c>
      <c r="N56" s="70"/>
      <c r="O56" s="71"/>
      <c r="P56" s="71"/>
      <c r="Q56" s="71"/>
      <c r="R56" s="65">
        <f t="shared" si="5"/>
        <v>1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>
        <v>46.75</v>
      </c>
      <c r="N57" s="70"/>
      <c r="O57" s="71"/>
      <c r="P57" s="71"/>
      <c r="Q57" s="71"/>
      <c r="R57" s="65">
        <f t="shared" ref="R57" si="8">SUM(E57:Q57)</f>
        <v>46.75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/>
      <c r="C75" s="174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0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51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51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152.5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152.5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0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190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190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0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86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86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2898.5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2898.5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0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3327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3327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100</v>
      </c>
      <c r="F106" s="190"/>
      <c r="G106" s="190"/>
      <c r="H106" s="191"/>
      <c r="I106" s="189">
        <f>M26</f>
        <v>75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100</v>
      </c>
      <c r="V106" s="190"/>
      <c r="W106" s="190"/>
      <c r="X106" s="191"/>
      <c r="Y106" s="189">
        <f>M22</f>
        <v>100</v>
      </c>
      <c r="Z106" s="190"/>
      <c r="AA106" s="190"/>
      <c r="AB106" s="191"/>
      <c r="AC106" s="189">
        <f>M21</f>
        <v>125</v>
      </c>
      <c r="AD106" s="190"/>
      <c r="AE106" s="190"/>
      <c r="AF106" s="191"/>
      <c r="AG106" s="189">
        <f>M20</f>
        <v>450</v>
      </c>
      <c r="AH106" s="190"/>
      <c r="AI106" s="190"/>
      <c r="AJ106" s="191"/>
      <c r="AK106" s="189">
        <f>M19</f>
        <v>400</v>
      </c>
      <c r="AL106" s="190"/>
      <c r="AM106" s="190"/>
      <c r="AN106" s="191"/>
      <c r="AO106" s="189">
        <f>M18</f>
        <v>350</v>
      </c>
      <c r="AP106" s="190"/>
      <c r="AQ106" s="190"/>
      <c r="AR106" s="191"/>
      <c r="AS106" s="189">
        <f>M17</f>
        <v>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100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75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100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100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46.75</v>
      </c>
      <c r="AE114" s="113">
        <f>IF(AC$106-AC114-AD114&gt;0,AC$106-AC114-AD114,0)</f>
        <v>78.25</v>
      </c>
      <c r="AF114" s="106">
        <f>IF(($AC106&gt;0),(AC114+AD114)/$AC106,0)</f>
        <v>0.374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0</v>
      </c>
      <c r="AH115" s="104">
        <f>SUMPRODUCT(($F$42:$Q$86)*(($F$40:$Q$40=$E$14)+($F$40:$Q$40=$K$14)+($F$40:$Q$40=$I$14)+($F$40:$Q$40=$G$14))*($D$42:$D$86=AG$105))</f>
        <v>1</v>
      </c>
      <c r="AI115" s="113">
        <f>IF(AG$106-AG115-AH115&gt;0,AG$106-AG115-AH115,0)</f>
        <v>449</v>
      </c>
      <c r="AJ115" s="106">
        <f>IF(($AG106&gt;0),(AG115+AH115)/$AG106,0)</f>
        <v>2.2222222222222222E-3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0</v>
      </c>
      <c r="AL116" s="104">
        <f>SUMPRODUCT(($F$42:$Q$86)*(($F$40:$Q$40=$E$14)+($F$40:$Q$40=$K$14)+($F$40:$Q$40=$I$14)+($F$40:$Q$40=$G$14))*($D$42:$D$86=AK$105))</f>
        <v>2</v>
      </c>
      <c r="AM116" s="113">
        <f>IF(AK$106-AK116-AL116&gt;0,AK$106-AK116-AL116,0)</f>
        <v>398</v>
      </c>
      <c r="AN116" s="106">
        <f>IF(($AK106&gt;0),(AK116+AL116)/$AK106,0)</f>
        <v>5.0000000000000001E-3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1.25</v>
      </c>
      <c r="AQ117" s="113">
        <f>IF(AO$106-AO117-AP117&gt;0,AO$106-AO117-AP117,0)</f>
        <v>348.75</v>
      </c>
      <c r="AR117" s="106">
        <f>IF(($AO106&gt;0),(AO117+AP117)/$AO106,0)</f>
        <v>3.5714285714285713E-3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25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2020-11-09T16:04:34Z</cp:lastPrinted>
  <dcterms:created xsi:type="dcterms:W3CDTF">2018-01-15T08:58:52Z</dcterms:created>
  <dcterms:modified xsi:type="dcterms:W3CDTF">2020-11-10T13:39:05Z</dcterms:modified>
</cp:coreProperties>
</file>