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45621"/>
</workbook>
</file>

<file path=xl/calcChain.xml><?xml version="1.0" encoding="utf-8"?>
<calcChain xmlns="http://schemas.openxmlformats.org/spreadsheetml/2006/main">
  <c r="P24" i="1" l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M92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P99" i="1" l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E105" i="1" s="1"/>
  <c r="F108" i="1" s="1"/>
  <c r="E108" i="1" s="1"/>
  <c r="G108" i="1" s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T111" i="1" l="1"/>
  <c r="H108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W112" i="1" l="1"/>
  <c r="X112" i="1"/>
  <c r="Q35" i="1"/>
  <c r="Q36" i="1" s="1"/>
  <c r="R101" i="1"/>
  <c r="AT118" i="1"/>
  <c r="AS118" i="1" s="1"/>
  <c r="AV118" i="1" l="1"/>
  <c r="AU118" i="1"/>
  <c r="P26" i="1" s="1"/>
  <c r="P19" i="1" l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<sst xmlns="http://schemas.openxmlformats.org/spreadsheetml/2006/main" count="144" uniqueCount="64">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</sst>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9.3029315960912046E-2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0.1164754823218173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81.5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1491.5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77.25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1465.75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151.25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27.25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3846.5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397.75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3341.25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126.75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1658.75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xmlns="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xmlns="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xmlns="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xmlns="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xmlns="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xmlns="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xmlns="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xmlns="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xmlns="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xmlns="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xmlns="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xmlns="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xmlns="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xmlns="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xmlns="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xmlns="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xmlns="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xmlns="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43466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39873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314.5</v>
      </c>
      <c r="O18" s="47">
        <f t="shared" si="1"/>
        <v>126.75</v>
      </c>
      <c r="P18" s="48">
        <f t="shared" si="2"/>
        <v>1658.75</v>
      </c>
      <c r="Q18" s="49">
        <f t="shared" si="3"/>
        <v>0</v>
      </c>
      <c r="R18" s="50">
        <f t="shared" si="4"/>
        <v>0.21011904761904762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</f>
        <v>3949</v>
      </c>
      <c r="N19" s="46">
        <f t="shared" si="0"/>
        <v>397.75</v>
      </c>
      <c r="O19" s="47">
        <f t="shared" si="1"/>
        <v>210</v>
      </c>
      <c r="P19" s="48">
        <f t="shared" si="2"/>
        <v>3341.25</v>
      </c>
      <c r="Q19" s="49">
        <f t="shared" si="3"/>
        <v>0</v>
      </c>
      <c r="R19" s="50">
        <f t="shared" si="4"/>
        <v>0.15389972144846797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151.25</v>
      </c>
      <c r="O20" s="47">
        <f t="shared" si="1"/>
        <v>27.25</v>
      </c>
      <c r="P20" s="48">
        <f t="shared" si="2"/>
        <v>3846.5</v>
      </c>
      <c r="Q20" s="49">
        <f t="shared" si="3"/>
        <v>0</v>
      </c>
      <c r="R20" s="50">
        <f t="shared" si="4"/>
        <v>4.4347826086956518E-2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77.25</v>
      </c>
      <c r="O21" s="47">
        <f t="shared" si="1"/>
        <v>17</v>
      </c>
      <c r="P21" s="48">
        <f t="shared" si="2"/>
        <v>1465.75</v>
      </c>
      <c r="Q21" s="49">
        <f t="shared" si="3"/>
        <v>0</v>
      </c>
      <c r="R21" s="50">
        <f t="shared" si="4"/>
        <v>6.0416666666666667E-2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81.5</v>
      </c>
      <c r="O22" s="47">
        <f t="shared" si="1"/>
        <v>0</v>
      </c>
      <c r="P22" s="48">
        <f t="shared" si="2"/>
        <v>1491.5</v>
      </c>
      <c r="Q22" s="49">
        <f t="shared" si="3"/>
        <v>0</v>
      </c>
      <c r="R22" s="50">
        <f t="shared" si="4"/>
        <v>5.1811824539097266E-2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7.5</v>
      </c>
      <c r="O23" s="47">
        <f t="shared" si="1"/>
        <v>0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68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0</v>
      </c>
      <c r="O25" s="47">
        <f t="shared" si="1"/>
        <v>4.5</v>
      </c>
      <c r="P25" s="48">
        <f t="shared" si="2"/>
        <v>0</v>
      </c>
      <c r="Q25" s="49">
        <f t="shared" si="3"/>
        <v>4.5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15350</v>
      </c>
      <c r="N28" s="53">
        <f>SUM(N17:N27)</f>
        <v>1042.5</v>
      </c>
      <c r="O28" s="53">
        <f>SUM(O17:O27)</f>
        <v>385.5</v>
      </c>
      <c r="P28" s="53">
        <f>SUM(P17:P27)</f>
        <v>13926.5</v>
      </c>
      <c r="Q28" s="53">
        <f>IF(SUM(N28:O28)-SUM(U105:AV105)&gt;0,SUM(N28:O28)-SUM(U105:AV105),0)</f>
        <v>1428</v>
      </c>
      <c r="R28" s="54">
        <f t="shared" si="4"/>
        <v>9.3029315960912046E-2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0.1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1191443.875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138774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0.1164754823218173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9.3029315960912046E-2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271.5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466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63.75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94.25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81.5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141.75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141.75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114.75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/>
      <c r="B70" s="141"/>
      <c r="C70" s="140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/>
      <c r="C71" s="140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/>
      <c r="C72" s="73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/>
      <c r="C73" s="73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/>
      <c r="C74" s="73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1428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53832.5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57736.25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15351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5843.5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4075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60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27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138774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3949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4.5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68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81.5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1491.5</v>
      </c>
      <c r="AB113" s="106">
        <f>IF(($Y106&gt;0),(Y113+Z113)/$Y106,0)</f>
        <v>5.1811824539097266E-2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77.25</v>
      </c>
      <c r="AD114" s="104">
        <f>SUMPRODUCT(($F$42:$Q$86)*(($F$40:$Q$40=$E$14)+($F$40:$Q$40=$K$14)+($F$40:$Q$40=$I$14)+($F$40:$Q$40=$G$14))*($D$42:$D$86=AC$105))</f>
        <v>17</v>
      </c>
      <c r="AE114" s="113">
        <f>IF(AC$106-AC114-AD114&gt;0,AC$106-AC114-AD114,0)</f>
        <v>1465.75</v>
      </c>
      <c r="AF114" s="106">
        <f>IF(($AC106&gt;0),(AC114+AD114)/$AC106,0)</f>
        <v>6.0416666666666667E-2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151.25</v>
      </c>
      <c r="AH115" s="104">
        <f>SUMPRODUCT(($F$42:$Q$86)*(($F$40:$Q$40=$E$14)+($F$40:$Q$40=$K$14)+($F$40:$Q$40=$I$14)+($F$40:$Q$40=$G$14))*($D$42:$D$86=AG$105))</f>
        <v>27.25</v>
      </c>
      <c r="AI115" s="113">
        <f>IF(AG$106-AG115-AH115&gt;0,AG$106-AG115-AH115,0)</f>
        <v>3846.5</v>
      </c>
      <c r="AJ115" s="106">
        <f>IF(($AG106&gt;0),(AG115+AH115)/$AG106,0)</f>
        <v>4.4347826086956518E-2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397.75</v>
      </c>
      <c r="AL116" s="104">
        <f>SUMPRODUCT(($F$42:$Q$86)*(($F$40:$Q$40=$E$14)+($F$40:$Q$40=$K$14)+($F$40:$Q$40=$I$14)+($F$40:$Q$40=$G$14))*($D$42:$D$86=AK$105))</f>
        <v>210</v>
      </c>
      <c r="AM116" s="113">
        <f>IF(AK$106-AK116-AL116&gt;0,AK$106-AK116-AL116,0)</f>
        <v>3341.25</v>
      </c>
      <c r="AN116" s="106">
        <f>IF(($AK106&gt;0),(AK116+AL116)/$AK106,0)</f>
        <v>0.15389972144846797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314.5</v>
      </c>
      <c r="AP117" s="104">
        <f>SUMPRODUCT(($F$42:$Q$86)*(($F$40:$Q$40=$E$14)+($F$40:$Q$40=$K$14)+($F$40:$Q$40=$I$14)+($F$40:$Q$40=$G$14))*($D$42:$D$86=AO$105))</f>
        <v>126.75</v>
      </c>
      <c r="AQ117" s="113">
        <f>IF(AO$106-AO117-AP117&gt;0,AO$106-AO117-AP117,0)</f>
        <v>1658.75</v>
      </c>
      <c r="AR117" s="106">
        <f>IF(($AO106&gt;0),(AO117+AP117)/$AO106,0)</f>
        <v>0.21011904761904762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2019-04-26T14:27:43Z</cp:lastPrinted>
  <dcterms:created xsi:type="dcterms:W3CDTF">2018-01-15T08:58:52Z</dcterms:created>
  <dcterms:modified xsi:type="dcterms:W3CDTF">2019-04-26T14:27:47Z</dcterms:modified>
</cp:coreProperties>
</file>