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<sst xmlns="http://schemas.openxmlformats.org/spreadsheetml/2006/main" count="157" uniqueCount="65">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</sst>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0.36428571428571427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0.33239988599116432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Q36" sqref="Q36:R3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40118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38.5</v>
      </c>
      <c r="O19" s="47">
        <f t="shared" si="1"/>
        <v>25.75</v>
      </c>
      <c r="P19" s="48">
        <f t="shared" si="2"/>
        <v>120.75</v>
      </c>
      <c r="Q19" s="49">
        <f t="shared" si="3"/>
        <v>0</v>
      </c>
      <c r="R19" s="50">
        <f t="shared" si="4"/>
        <v>0.3472972972972973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37.5</v>
      </c>
      <c r="O20" s="47">
        <f t="shared" si="1"/>
        <v>23.25</v>
      </c>
      <c r="P20" s="48">
        <f t="shared" si="2"/>
        <v>94.25</v>
      </c>
      <c r="Q20" s="49">
        <f t="shared" si="3"/>
        <v>0</v>
      </c>
      <c r="R20" s="50">
        <f t="shared" si="4"/>
        <v>0.39193548387096772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0</v>
      </c>
      <c r="O21" s="47">
        <f t="shared" si="1"/>
        <v>3</v>
      </c>
      <c r="P21" s="48">
        <f t="shared" si="2"/>
        <v>52</v>
      </c>
      <c r="Q21" s="49">
        <f t="shared" si="3"/>
        <v>0</v>
      </c>
      <c r="R21" s="50">
        <f t="shared" si="4"/>
        <v>5.4545454545454543E-2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1</v>
      </c>
      <c r="P24" s="48">
        <f>SUMPRODUCT(($D$108:$D$118=$K24)*($E$107:$AV$107=$P$16)*($E$108:$AV$118))</f>
        <v>0</v>
      </c>
      <c r="Q24" s="49">
        <f t="shared" si="3"/>
        <v>1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6</v>
      </c>
      <c r="O25" s="47">
        <f t="shared" si="1"/>
        <v>18</v>
      </c>
      <c r="P25" s="48">
        <f t="shared" si="2"/>
        <v>0</v>
      </c>
      <c r="Q25" s="49">
        <f t="shared" si="3"/>
        <v>24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82</v>
      </c>
      <c r="O28" s="53">
        <f>SUM(O17:O27)</f>
        <v>71</v>
      </c>
      <c r="P28" s="53">
        <f>SUM(P17:P27)</f>
        <v>292</v>
      </c>
      <c r="Q28" s="53">
        <f>IF(SUM(N28:O28)-SUM(U105:AV105)&gt;0,SUM(N28:O28)-SUM(U105:AV105),0)</f>
        <v>153</v>
      </c>
      <c r="R28" s="54">
        <f t="shared" si="4"/>
        <v>0.36428571428571427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0.35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11662.25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0.33239988599116432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0.36428571428571427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2.75</v>
      </c>
      <c r="N55" s="70">
        <v>5.75</v>
      </c>
      <c r="O55" s="71">
        <v>30</v>
      </c>
      <c r="P55" s="71">
        <v>25.75</v>
      </c>
      <c r="Q55" s="71"/>
      <c r="R55" s="65">
        <f t="shared" si="5"/>
        <v>64.25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>
        <v>37.5</v>
      </c>
      <c r="P56" s="71">
        <v>23.25</v>
      </c>
      <c r="Q56" s="71"/>
      <c r="R56" s="65">
        <f t="shared" si="5"/>
        <v>60.75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>
        <v>3</v>
      </c>
      <c r="Q57" s="71"/>
      <c r="R57" s="65">
        <f t="shared" ref="R57" si="8">SUM(E57:Q57)</f>
        <v>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>
        <v>1</v>
      </c>
      <c r="Q60" s="71"/>
      <c r="R60" s="65">
        <f t="shared" si="5"/>
        <v>1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>
        <v>6</v>
      </c>
      <c r="P61" s="71">
        <v>18</v>
      </c>
      <c r="Q61" s="71"/>
      <c r="R61" s="65">
        <f t="shared" si="5"/>
        <v>24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2.75</v>
      </c>
      <c r="N86" s="76">
        <f t="shared" si="10"/>
        <v>5.75</v>
      </c>
      <c r="O86" s="76">
        <f t="shared" si="10"/>
        <v>73.5</v>
      </c>
      <c r="P86" s="76">
        <f t="shared" si="10"/>
        <v>71</v>
      </c>
      <c r="Q86" s="76">
        <f t="shared" si="10"/>
        <v>0</v>
      </c>
      <c r="R86" s="65">
        <f t="shared" si="5"/>
        <v>153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261.25</v>
      </c>
      <c r="N92" s="84">
        <f t="shared" si="22"/>
        <v>546.25</v>
      </c>
      <c r="O92" s="84">
        <f t="shared" si="23"/>
        <v>2850</v>
      </c>
      <c r="P92" s="84">
        <f t="shared" si="24"/>
        <v>2446.25</v>
      </c>
      <c r="Q92" s="84">
        <f t="shared" si="25"/>
        <v>0</v>
      </c>
      <c r="R92" s="85">
        <f t="shared" ref="R92:R100" si="26">SUM(D92:Q92)</f>
        <v>6103.75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3225</v>
      </c>
      <c r="P93" s="84">
        <f t="shared" si="24"/>
        <v>1999.5</v>
      </c>
      <c r="Q93" s="84">
        <f t="shared" si="25"/>
        <v>0</v>
      </c>
      <c r="R93" s="85">
        <f t="shared" si="26"/>
        <v>5224.5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186</v>
      </c>
      <c r="Q94" s="84">
        <f t="shared" si="25"/>
        <v>0</v>
      </c>
      <c r="R94" s="85">
        <f t="shared" si="26"/>
        <v>186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4</v>
      </c>
      <c r="Q97" s="84">
        <f t="shared" si="25"/>
        <v>0</v>
      </c>
      <c r="R97" s="85">
        <f t="shared" si="26"/>
        <v>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36</v>
      </c>
      <c r="P98" s="84">
        <f t="shared" si="24"/>
        <v>108</v>
      </c>
      <c r="Q98" s="84">
        <f t="shared" si="25"/>
        <v>0</v>
      </c>
      <c r="R98" s="85">
        <f t="shared" si="26"/>
        <v>144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261.25</v>
      </c>
      <c r="N101" s="89">
        <f t="shared" si="27"/>
        <v>546.25</v>
      </c>
      <c r="O101" s="89">
        <f t="shared" si="27"/>
        <v>6111</v>
      </c>
      <c r="P101" s="89">
        <f t="shared" si="27"/>
        <v>4743.75</v>
      </c>
      <c r="Q101" s="89">
        <f t="shared" si="27"/>
        <v>0</v>
      </c>
      <c r="R101" s="90">
        <f>SUM(R90:R100)</f>
        <v>11662.25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</v>
      </c>
      <c r="N110" s="104">
        <f>SUMPRODUCT(($F$42:$Q$86)*(($F$40:$Q$40=$E$14)+($F$40:$Q$40=$K$14)+($F$40:$Q$40=$I$14)+($F$40:$Q$40=$G$14))*($D$42:$D$86=M$105))</f>
        <v>18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1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3</v>
      </c>
      <c r="AE114" s="113">
        <f>IF(AC$106-AC114-AD114&gt;0,AC$106-AC114-AD114,0)</f>
        <v>52</v>
      </c>
      <c r="AF114" s="106">
        <f>IF(($AC106&gt;0),(AC114+AD114)/$AC106,0)</f>
        <v>5.4545454545454543E-2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37.5</v>
      </c>
      <c r="AH115" s="104">
        <f>SUMPRODUCT(($F$42:$Q$86)*(($F$40:$Q$40=$E$14)+($F$40:$Q$40=$K$14)+($F$40:$Q$40=$I$14)+($F$40:$Q$40=$G$14))*($D$42:$D$86=AG$105))</f>
        <v>23.25</v>
      </c>
      <c r="AI115" s="113">
        <f>IF(AG$106-AG115-AH115&gt;0,AG$106-AG115-AH115,0)</f>
        <v>94.25</v>
      </c>
      <c r="AJ115" s="106">
        <f>IF(($AG106&gt;0),(AG115+AH115)/$AG106,0)</f>
        <v>0.39193548387096772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38.5</v>
      </c>
      <c r="AL116" s="104">
        <f>SUMPRODUCT(($F$42:$Q$86)*(($F$40:$Q$40=$E$14)+($F$40:$Q$40=$K$14)+($F$40:$Q$40=$I$14)+($F$40:$Q$40=$G$14))*($D$42:$D$86=AK$105))</f>
        <v>25.75</v>
      </c>
      <c r="AM116" s="113">
        <f>IF(AK$106-AK116-AL116&gt;0,AK$106-AK116-AL116,0)</f>
        <v>120.75</v>
      </c>
      <c r="AN116" s="106">
        <f>IF(($AK106&gt;0),(AK116+AL116)/$AK106,0)</f>
        <v>0.3472972972972973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2022-01-18T14:34:47Z</cp:lastPrinted>
  <dcterms:created xsi:type="dcterms:W3CDTF">2018-01-15T08:58:52Z</dcterms:created>
  <dcterms:modified xsi:type="dcterms:W3CDTF">2022-01-18T14:34:49Z</dcterms:modified>
</cp:coreProperties>
</file>