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<sst xmlns="http://schemas.openxmlformats.org/spreadsheetml/2006/main" count="157" uniqueCount="65">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</sst>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0.31152561247216037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0.30726182654402101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396.75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S34" sqref="S3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40148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43.25</v>
      </c>
      <c r="O18" s="47">
        <f t="shared" si="1"/>
        <v>19</v>
      </c>
      <c r="P18" s="48">
        <f t="shared" si="2"/>
        <v>67.75</v>
      </c>
      <c r="Q18" s="49">
        <f t="shared" si="3"/>
        <v>0</v>
      </c>
      <c r="R18" s="50">
        <f t="shared" si="4"/>
        <v>0.47884615384615387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100.75</v>
      </c>
      <c r="O19" s="47">
        <f t="shared" si="1"/>
        <v>30.5</v>
      </c>
      <c r="P19" s="48">
        <f t="shared" si="2"/>
        <v>396.75</v>
      </c>
      <c r="Q19" s="49">
        <f t="shared" si="3"/>
        <v>0</v>
      </c>
      <c r="R19" s="50">
        <f t="shared" si="4"/>
        <v>0.24857954545454544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244.5</v>
      </c>
      <c r="O20" s="47">
        <f t="shared" si="1"/>
        <v>58.25</v>
      </c>
      <c r="P20" s="48">
        <f t="shared" si="2"/>
        <v>427.25</v>
      </c>
      <c r="Q20" s="49">
        <f t="shared" si="3"/>
        <v>0</v>
      </c>
      <c r="R20" s="50">
        <f t="shared" si="4"/>
        <v>0.41472602739726028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36.75</v>
      </c>
      <c r="O25" s="47">
        <f t="shared" si="1"/>
        <v>20</v>
      </c>
      <c r="P25" s="48">
        <f t="shared" si="2"/>
        <v>0</v>
      </c>
      <c r="Q25" s="49">
        <f t="shared" si="3"/>
        <v>56.75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431.75</v>
      </c>
      <c r="O28" s="53">
        <f>SUM(O17:O27)</f>
        <v>127.75</v>
      </c>
      <c r="P28" s="53">
        <f>SUM(P17:P27)</f>
        <v>1293.25</v>
      </c>
      <c r="Q28" s="53">
        <f>IF(SUM(N28:O28)-SUM(U105:AV105)&gt;0,SUM(N28:O28)-SUM(U105:AV105),0)</f>
        <v>559.5</v>
      </c>
      <c r="R28" s="54">
        <f t="shared" si="4"/>
        <v>0.31152561247216037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46765.25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0.30726182654402101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0.31152561247216037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>
        <v>2</v>
      </c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>
        <v>1</v>
      </c>
      <c r="Q44" s="71">
        <v>6.25</v>
      </c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>
        <v>18</v>
      </c>
      <c r="P45" s="71">
        <v>2</v>
      </c>
      <c r="Q45" s="71"/>
      <c r="R45" s="65">
        <f t="shared" ref="R45" si="6">SUM(E45:Q45)</f>
        <v>20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>
        <v>0.25</v>
      </c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8.25</v>
      </c>
      <c r="N55" s="70">
        <v>21.75</v>
      </c>
      <c r="O55" s="71">
        <v>20.25</v>
      </c>
      <c r="P55" s="71">
        <v>49.5</v>
      </c>
      <c r="Q55" s="71">
        <v>24.25</v>
      </c>
      <c r="R55" s="65">
        <f t="shared" si="5"/>
        <v>124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8.5</v>
      </c>
      <c r="N56" s="70">
        <v>60</v>
      </c>
      <c r="O56" s="71">
        <v>46</v>
      </c>
      <c r="P56" s="71">
        <v>110</v>
      </c>
      <c r="Q56" s="71">
        <v>58.25</v>
      </c>
      <c r="R56" s="65">
        <f t="shared" si="5"/>
        <v>282.75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>
        <v>6.5</v>
      </c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12</v>
      </c>
      <c r="O61" s="71">
        <v>6</v>
      </c>
      <c r="P61" s="71">
        <v>18.75</v>
      </c>
      <c r="Q61" s="71">
        <v>20</v>
      </c>
      <c r="R61" s="65">
        <f t="shared" si="5"/>
        <v>56.75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>
        <v>5.5</v>
      </c>
      <c r="N64" s="70">
        <v>2</v>
      </c>
      <c r="O64" s="71">
        <v>16</v>
      </c>
      <c r="P64" s="71">
        <v>17.5</v>
      </c>
      <c r="Q64" s="71">
        <v>19</v>
      </c>
      <c r="R64" s="65">
        <f t="shared" si="5"/>
        <v>60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22.25</v>
      </c>
      <c r="N86" s="76">
        <f t="shared" si="10"/>
        <v>97.75</v>
      </c>
      <c r="O86" s="76">
        <f t="shared" si="10"/>
        <v>113</v>
      </c>
      <c r="P86" s="76">
        <f t="shared" si="10"/>
        <v>198.75</v>
      </c>
      <c r="Q86" s="76">
        <f t="shared" si="10"/>
        <v>127.75</v>
      </c>
      <c r="R86" s="65">
        <f t="shared" si="5"/>
        <v>559.5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671</v>
      </c>
      <c r="N91" s="84">
        <f t="shared" si="22"/>
        <v>488</v>
      </c>
      <c r="O91" s="84">
        <f t="shared" si="23"/>
        <v>1982.5</v>
      </c>
      <c r="P91" s="84">
        <f t="shared" si="24"/>
        <v>2135</v>
      </c>
      <c r="Q91" s="84">
        <f t="shared" si="25"/>
        <v>2318</v>
      </c>
      <c r="R91" s="85">
        <f>SUM(D91:Q91)</f>
        <v>7594.5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783.75</v>
      </c>
      <c r="N92" s="84">
        <f t="shared" si="22"/>
        <v>2066.25</v>
      </c>
      <c r="O92" s="84">
        <f t="shared" si="23"/>
        <v>1923.75</v>
      </c>
      <c r="P92" s="84">
        <f t="shared" si="24"/>
        <v>4797.5</v>
      </c>
      <c r="Q92" s="84">
        <f t="shared" si="25"/>
        <v>2897.5</v>
      </c>
      <c r="R92" s="85">
        <f t="shared" ref="R92:R100" si="26">SUM(D92:Q92)</f>
        <v>12468.75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731</v>
      </c>
      <c r="N93" s="84">
        <f t="shared" si="22"/>
        <v>5160</v>
      </c>
      <c r="O93" s="84">
        <f t="shared" si="23"/>
        <v>5504</v>
      </c>
      <c r="P93" s="84">
        <f t="shared" si="24"/>
        <v>9632</v>
      </c>
      <c r="Q93" s="84">
        <f t="shared" si="25"/>
        <v>5009.5</v>
      </c>
      <c r="R93" s="85">
        <f t="shared" si="26"/>
        <v>26036.5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325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72</v>
      </c>
      <c r="O98" s="84">
        <f t="shared" si="23"/>
        <v>36</v>
      </c>
      <c r="P98" s="84">
        <f t="shared" si="24"/>
        <v>112.5</v>
      </c>
      <c r="Q98" s="84">
        <f t="shared" si="25"/>
        <v>120</v>
      </c>
      <c r="R98" s="85">
        <f t="shared" si="26"/>
        <v>340.5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2185.75</v>
      </c>
      <c r="N101" s="89">
        <f t="shared" si="27"/>
        <v>7786.25</v>
      </c>
      <c r="O101" s="89">
        <f t="shared" si="27"/>
        <v>9771.25</v>
      </c>
      <c r="P101" s="89">
        <f t="shared" si="27"/>
        <v>16677</v>
      </c>
      <c r="Q101" s="89">
        <f t="shared" si="27"/>
        <v>10345</v>
      </c>
      <c r="R101" s="90">
        <f>SUM(R90:R100)</f>
        <v>46765.25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36.75</v>
      </c>
      <c r="N110" s="104">
        <f>SUMPRODUCT(($F$42:$Q$86)*(($F$40:$Q$40=$E$14)+($F$40:$Q$40=$K$14)+($F$40:$Q$40=$I$14)+($F$40:$Q$40=$G$14))*($D$42:$D$86=M$105))</f>
        <v>20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244.5</v>
      </c>
      <c r="AH115" s="104">
        <f>SUMPRODUCT(($F$42:$Q$86)*(($F$40:$Q$40=$E$14)+($F$40:$Q$40=$K$14)+($F$40:$Q$40=$I$14)+($F$40:$Q$40=$G$14))*($D$42:$D$86=AG$105))</f>
        <v>58.25</v>
      </c>
      <c r="AI115" s="113">
        <f>IF(AG$106-AG115-AH115&gt;0,AG$106-AG115-AH115,0)</f>
        <v>427.25</v>
      </c>
      <c r="AJ115" s="106">
        <f>IF(($AG106&gt;0),(AG115+AH115)/$AG106,0)</f>
        <v>0.41472602739726028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100.75</v>
      </c>
      <c r="AL116" s="104">
        <f>SUMPRODUCT(($F$42:$Q$86)*(($F$40:$Q$40=$E$14)+($F$40:$Q$40=$K$14)+($F$40:$Q$40=$I$14)+($F$40:$Q$40=$G$14))*($D$42:$D$86=AK$105))</f>
        <v>30.5</v>
      </c>
      <c r="AM116" s="113">
        <f>IF(AK$106-AK116-AL116&gt;0,AK$106-AK116-AL116,0)</f>
        <v>396.75</v>
      </c>
      <c r="AN116" s="106">
        <f>IF(($AK106&gt;0),(AK116+AL116)/$AK106,0)</f>
        <v>0.24857954545454544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43.25</v>
      </c>
      <c r="AP117" s="104">
        <f>SUMPRODUCT(($F$42:$Q$86)*(($F$40:$Q$40=$E$14)+($F$40:$Q$40=$K$14)+($F$40:$Q$40=$I$14)+($F$40:$Q$40=$G$14))*($D$42:$D$86=AO$105))</f>
        <v>19</v>
      </c>
      <c r="AQ117" s="113">
        <f>IF(AO$106-AO117-AP117&gt;0,AO$106-AO117-AP117,0)</f>
        <v>67.75</v>
      </c>
      <c r="AR117" s="106">
        <f>IF(($AO106&gt;0),(AO117+AP117)/$AO106,0)</f>
        <v>0.47884615384615387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2022-01-18T14:35:13Z</cp:lastPrinted>
  <dcterms:created xsi:type="dcterms:W3CDTF">2018-01-15T08:58:52Z</dcterms:created>
  <dcterms:modified xsi:type="dcterms:W3CDTF">2022-02-17T10:06:27Z</dcterms:modified>
</cp:coreProperties>
</file>