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<sst xmlns="http://schemas.openxmlformats.org/spreadsheetml/2006/main" count="157" uniqueCount="65">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</sst>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6.6815144766147E-2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6.5519053876478314E-2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661.5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8" zoomScale="115" zoomScaleNormal="115" zoomScaleSheetLayoutView="100" workbookViewId="0">
      <selection activeCell="N65" sqref="N6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40057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130</v>
      </c>
      <c r="N18" s="46">
        <f t="shared" si="0"/>
        <v>5.5</v>
      </c>
      <c r="O18" s="47">
        <f t="shared" si="1"/>
        <v>4</v>
      </c>
      <c r="P18" s="48">
        <f t="shared" si="2"/>
        <v>120.5</v>
      </c>
      <c r="Q18" s="49">
        <f t="shared" si="3"/>
        <v>0</v>
      </c>
      <c r="R18" s="50">
        <f t="shared" si="4"/>
        <v>7.3076923076923081E-2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528</v>
      </c>
      <c r="N19" s="46">
        <f t="shared" si="0"/>
        <v>8.25</v>
      </c>
      <c r="O19" s="47">
        <f t="shared" si="1"/>
        <v>21.75</v>
      </c>
      <c r="P19" s="48">
        <f t="shared" si="2"/>
        <v>498</v>
      </c>
      <c r="Q19" s="49">
        <f t="shared" si="3"/>
        <v>0</v>
      </c>
      <c r="R19" s="50">
        <f t="shared" si="4"/>
        <v>5.6818181818181816E-2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730</v>
      </c>
      <c r="N20" s="46">
        <f t="shared" si="0"/>
        <v>8.5</v>
      </c>
      <c r="O20" s="47">
        <f t="shared" si="1"/>
        <v>60</v>
      </c>
      <c r="P20" s="48">
        <f t="shared" si="2"/>
        <v>661.5</v>
      </c>
      <c r="Q20" s="49">
        <f t="shared" si="3"/>
        <v>0</v>
      </c>
      <c r="R20" s="50">
        <f t="shared" si="4"/>
        <v>9.3835616438356168E-2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158</v>
      </c>
      <c r="N22" s="46">
        <f t="shared" si="0"/>
        <v>0</v>
      </c>
      <c r="O22" s="47">
        <f t="shared" si="1"/>
        <v>0</v>
      </c>
      <c r="P22" s="48">
        <f t="shared" si="2"/>
        <v>158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12</v>
      </c>
      <c r="P25" s="48">
        <f t="shared" si="2"/>
        <v>0</v>
      </c>
      <c r="Q25" s="49">
        <f t="shared" si="3"/>
        <v>12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1796</v>
      </c>
      <c r="N28" s="53">
        <f>SUM(N17:N27)</f>
        <v>22.25</v>
      </c>
      <c r="O28" s="53">
        <f>SUM(O17:O27)</f>
        <v>97.75</v>
      </c>
      <c r="P28" s="53">
        <f>SUM(P17:P27)</f>
        <v>1688</v>
      </c>
      <c r="Q28" s="53">
        <f>IF(SUM(N28:O28)-SUM(U105:AV105)&gt;0,SUM(N28:O28)-SUM(U105:AV105),0)</f>
        <v>120</v>
      </c>
      <c r="R28" s="54">
        <f t="shared" si="4"/>
        <v>6.6815144766147E-2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7.0000000000000007E-2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152200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9972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6.5519053876478314E-2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6.6815144766147E-2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>
        <v>2</v>
      </c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8.25</v>
      </c>
      <c r="N55" s="70">
        <v>21.75</v>
      </c>
      <c r="O55" s="71"/>
      <c r="P55" s="71"/>
      <c r="Q55" s="71"/>
      <c r="R55" s="65">
        <f t="shared" si="5"/>
        <v>30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8.5</v>
      </c>
      <c r="N56" s="70">
        <v>60</v>
      </c>
      <c r="O56" s="71"/>
      <c r="P56" s="71"/>
      <c r="Q56" s="71"/>
      <c r="R56" s="65">
        <f t="shared" si="5"/>
        <v>68.5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>
        <v>12</v>
      </c>
      <c r="O61" s="71"/>
      <c r="P61" s="71"/>
      <c r="Q61" s="71"/>
      <c r="R61" s="65">
        <f t="shared" si="5"/>
        <v>12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>
        <v>5.5</v>
      </c>
      <c r="N64" s="70">
        <v>2</v>
      </c>
      <c r="O64" s="71"/>
      <c r="P64" s="71"/>
      <c r="Q64" s="71"/>
      <c r="R64" s="65">
        <f t="shared" si="5"/>
        <v>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22.25</v>
      </c>
      <c r="N86" s="76">
        <f t="shared" si="10"/>
        <v>97.75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120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671</v>
      </c>
      <c r="N91" s="84">
        <f t="shared" si="22"/>
        <v>488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1159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783.75</v>
      </c>
      <c r="N92" s="84">
        <f t="shared" si="22"/>
        <v>2066.25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2850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731</v>
      </c>
      <c r="N93" s="84">
        <f t="shared" si="22"/>
        <v>5160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5891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72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72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2185.75</v>
      </c>
      <c r="N101" s="89">
        <f t="shared" si="27"/>
        <v>7786.25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9972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0</v>
      </c>
      <c r="V106" s="190"/>
      <c r="W106" s="190"/>
      <c r="X106" s="191"/>
      <c r="Y106" s="189">
        <f>M22</f>
        <v>158</v>
      </c>
      <c r="Z106" s="190"/>
      <c r="AA106" s="190"/>
      <c r="AB106" s="191"/>
      <c r="AC106" s="189">
        <f>M21</f>
        <v>250</v>
      </c>
      <c r="AD106" s="190"/>
      <c r="AE106" s="190"/>
      <c r="AF106" s="191"/>
      <c r="AG106" s="189">
        <f>M20</f>
        <v>730</v>
      </c>
      <c r="AH106" s="190"/>
      <c r="AI106" s="190"/>
      <c r="AJ106" s="191"/>
      <c r="AK106" s="189">
        <f>M19</f>
        <v>528</v>
      </c>
      <c r="AL106" s="190"/>
      <c r="AM106" s="190"/>
      <c r="AN106" s="191"/>
      <c r="AO106" s="189">
        <f>M18</f>
        <v>130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12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158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8.5</v>
      </c>
      <c r="AH115" s="104">
        <f>SUMPRODUCT(($F$42:$Q$86)*(($F$40:$Q$40=$E$14)+($F$40:$Q$40=$K$14)+($F$40:$Q$40=$I$14)+($F$40:$Q$40=$G$14))*($D$42:$D$86=AG$105))</f>
        <v>60</v>
      </c>
      <c r="AI115" s="113">
        <f>IF(AG$106-AG115-AH115&gt;0,AG$106-AG115-AH115,0)</f>
        <v>661.5</v>
      </c>
      <c r="AJ115" s="106">
        <f>IF(($AG106&gt;0),(AG115+AH115)/$AG106,0)</f>
        <v>9.3835616438356168E-2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8.25</v>
      </c>
      <c r="AL116" s="104">
        <f>SUMPRODUCT(($F$42:$Q$86)*(($F$40:$Q$40=$E$14)+($F$40:$Q$40=$K$14)+($F$40:$Q$40=$I$14)+($F$40:$Q$40=$G$14))*($D$42:$D$86=AK$105))</f>
        <v>21.75</v>
      </c>
      <c r="AM116" s="113">
        <f>IF(AK$106-AK116-AL116&gt;0,AK$106-AK116-AL116,0)</f>
        <v>498</v>
      </c>
      <c r="AN116" s="106">
        <f>IF(($AK106&gt;0),(AK116+AL116)/$AK106,0)</f>
        <v>5.6818181818181816E-2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5.5</v>
      </c>
      <c r="AP117" s="104">
        <f>SUMPRODUCT(($F$42:$Q$86)*(($F$40:$Q$40=$E$14)+($F$40:$Q$40=$K$14)+($F$40:$Q$40=$I$14)+($F$40:$Q$40=$G$14))*($D$42:$D$86=AO$105))</f>
        <v>4</v>
      </c>
      <c r="AQ117" s="113">
        <f>IF(AO$106-AO117-AP117&gt;0,AO$106-AO117-AP117,0)</f>
        <v>120.5</v>
      </c>
      <c r="AR117" s="106">
        <f>IF(($AO106&gt;0),(AO117+AP117)/$AO106,0)</f>
        <v>7.3076923076923081E-2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2021-11-02T15:12:30Z</cp:lastPrinted>
  <dcterms:created xsi:type="dcterms:W3CDTF">2018-01-15T08:58:52Z</dcterms:created>
  <dcterms:modified xsi:type="dcterms:W3CDTF">2021-11-02T15:12:32Z</dcterms:modified>
</cp:coreProperties>
</file>