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<sst xmlns="http://schemas.openxmlformats.org/spreadsheetml/2006/main" count="155" uniqueCount="65">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</sst>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0.54260869565217396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0.56126777660226068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8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39934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200+100+25+25</f>
        <v>350</v>
      </c>
      <c r="N18" s="46">
        <f t="shared" si="0"/>
        <v>84</v>
      </c>
      <c r="O18" s="47">
        <f t="shared" si="1"/>
        <v>26</v>
      </c>
      <c r="P18" s="48">
        <f t="shared" si="2"/>
        <v>240</v>
      </c>
      <c r="Q18" s="49">
        <f t="shared" si="3"/>
        <v>0</v>
      </c>
      <c r="R18" s="50">
        <f t="shared" si="4"/>
        <v>0.31428571428571428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400</f>
        <v>400</v>
      </c>
      <c r="N19" s="46">
        <f t="shared" si="0"/>
        <v>58.5</v>
      </c>
      <c r="O19" s="47">
        <f t="shared" si="1"/>
        <v>4</v>
      </c>
      <c r="P19" s="48">
        <f t="shared" si="2"/>
        <v>337.5</v>
      </c>
      <c r="Q19" s="49">
        <f t="shared" si="3"/>
        <v>0</v>
      </c>
      <c r="R19" s="50">
        <f t="shared" si="4"/>
        <v>0.15625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450</f>
        <v>450</v>
      </c>
      <c r="N20" s="46">
        <f t="shared" si="0"/>
        <v>441.5</v>
      </c>
      <c r="O20" s="47">
        <f t="shared" si="1"/>
        <v>60.75</v>
      </c>
      <c r="P20" s="48">
        <f t="shared" si="2"/>
        <v>0</v>
      </c>
      <c r="Q20" s="49">
        <f t="shared" si="3"/>
        <v>52.25</v>
      </c>
      <c r="R20" s="50">
        <f t="shared" si="4"/>
        <v>1.1161111111111111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125</f>
        <v>125</v>
      </c>
      <c r="N21" s="46">
        <f t="shared" si="0"/>
        <v>258.25</v>
      </c>
      <c r="O21" s="47">
        <f t="shared" si="1"/>
        <v>3</v>
      </c>
      <c r="P21" s="48">
        <f t="shared" si="2"/>
        <v>0</v>
      </c>
      <c r="Q21" s="49">
        <f t="shared" si="3"/>
        <v>136.25</v>
      </c>
      <c r="R21" s="50">
        <f t="shared" si="4"/>
        <v>2.09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1725</v>
      </c>
      <c r="N28" s="53">
        <f>SUM(N17:N27)</f>
        <v>842.25</v>
      </c>
      <c r="O28" s="53">
        <f>SUM(O17:O27)</f>
        <v>93.75</v>
      </c>
      <c r="P28" s="53">
        <f>SUM(P17:P27)</f>
        <v>977.5</v>
      </c>
      <c r="Q28" s="53">
        <f>IF(SUM(N28:O28)-SUM(U105:AV105)&gt;0,SUM(N28:O28)-SUM(U105:AV105),0)</f>
        <v>936</v>
      </c>
      <c r="R28" s="54">
        <f t="shared" si="4"/>
        <v>0.54260869565217396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140304.6875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78748.5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0.56126777660226068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0.54260869565217396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58.75</v>
      </c>
      <c r="F54" s="70">
        <v>2.5</v>
      </c>
      <c r="G54" s="70">
        <v>0.25</v>
      </c>
      <c r="H54" s="70">
        <v>14.75</v>
      </c>
      <c r="I54" s="70">
        <v>7.75</v>
      </c>
      <c r="J54" s="70">
        <v>26</v>
      </c>
      <c r="K54" s="70"/>
      <c r="L54" s="70"/>
      <c r="M54" s="70"/>
      <c r="N54" s="70"/>
      <c r="O54" s="71"/>
      <c r="P54" s="71"/>
      <c r="Q54" s="71"/>
      <c r="R54" s="65">
        <f t="shared" ref="R54" si="7">SUM(E54:Q54)</f>
        <v>110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30.75</v>
      </c>
      <c r="F55" s="70">
        <v>9.25</v>
      </c>
      <c r="G55" s="70">
        <v>2</v>
      </c>
      <c r="H55" s="70">
        <v>8.5</v>
      </c>
      <c r="I55" s="70">
        <v>8</v>
      </c>
      <c r="J55" s="70">
        <v>4</v>
      </c>
      <c r="K55" s="70"/>
      <c r="L55" s="70"/>
      <c r="M55" s="70"/>
      <c r="N55" s="70"/>
      <c r="O55" s="71"/>
      <c r="P55" s="71"/>
      <c r="Q55" s="71"/>
      <c r="R55" s="65">
        <f t="shared" si="5"/>
        <v>62.5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279.5</v>
      </c>
      <c r="F56" s="70">
        <v>15.75</v>
      </c>
      <c r="G56" s="70"/>
      <c r="H56" s="70">
        <v>107</v>
      </c>
      <c r="I56" s="70">
        <v>39.25</v>
      </c>
      <c r="J56" s="70">
        <v>60.75</v>
      </c>
      <c r="K56" s="70"/>
      <c r="L56" s="70"/>
      <c r="M56" s="70"/>
      <c r="N56" s="70"/>
      <c r="O56" s="71"/>
      <c r="P56" s="71"/>
      <c r="Q56" s="71"/>
      <c r="R56" s="65">
        <f t="shared" si="5"/>
        <v>502.25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190</v>
      </c>
      <c r="F57" s="70"/>
      <c r="G57" s="70"/>
      <c r="H57" s="70">
        <v>22.5</v>
      </c>
      <c r="I57" s="70">
        <v>45.75</v>
      </c>
      <c r="J57" s="70">
        <v>3</v>
      </c>
      <c r="K57" s="70"/>
      <c r="L57" s="70"/>
      <c r="M57" s="70"/>
      <c r="N57" s="70"/>
      <c r="O57" s="71"/>
      <c r="P57" s="71"/>
      <c r="Q57" s="71"/>
      <c r="R57" s="65">
        <f t="shared" ref="R57" si="8">SUM(E57:Q57)</f>
        <v>261.25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559</v>
      </c>
      <c r="F86" s="76">
        <f t="shared" si="10"/>
        <v>27.5</v>
      </c>
      <c r="G86" s="76">
        <f t="shared" si="10"/>
        <v>2.25</v>
      </c>
      <c r="H86" s="76">
        <f t="shared" si="10"/>
        <v>152.75</v>
      </c>
      <c r="I86" s="76">
        <f t="shared" si="10"/>
        <v>100.75</v>
      </c>
      <c r="J86" s="76">
        <f t="shared" si="10"/>
        <v>93.75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936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7167.5</v>
      </c>
      <c r="F91" s="84">
        <f t="shared" si="14"/>
        <v>305</v>
      </c>
      <c r="G91" s="84">
        <f t="shared" si="15"/>
        <v>30.5</v>
      </c>
      <c r="H91" s="84">
        <f t="shared" si="16"/>
        <v>1799.5</v>
      </c>
      <c r="I91" s="84">
        <f t="shared" si="17"/>
        <v>945.5</v>
      </c>
      <c r="J91" s="84">
        <f t="shared" si="18"/>
        <v>3172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13420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2921.25</v>
      </c>
      <c r="F92" s="84">
        <f t="shared" si="14"/>
        <v>878.75</v>
      </c>
      <c r="G92" s="84">
        <f t="shared" si="15"/>
        <v>190</v>
      </c>
      <c r="H92" s="84">
        <f t="shared" si="16"/>
        <v>807.5</v>
      </c>
      <c r="I92" s="84">
        <f t="shared" si="17"/>
        <v>760</v>
      </c>
      <c r="J92" s="84">
        <f t="shared" si="18"/>
        <v>380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5937.5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24037</v>
      </c>
      <c r="F93" s="84">
        <f t="shared" si="14"/>
        <v>1354.5</v>
      </c>
      <c r="G93" s="84">
        <f t="shared" si="15"/>
        <v>0</v>
      </c>
      <c r="H93" s="84">
        <f t="shared" si="16"/>
        <v>9202</v>
      </c>
      <c r="I93" s="84">
        <f t="shared" si="17"/>
        <v>3375.5</v>
      </c>
      <c r="J93" s="84">
        <f t="shared" si="18"/>
        <v>5224.5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43193.5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11780</v>
      </c>
      <c r="F94" s="84">
        <f t="shared" si="14"/>
        <v>0</v>
      </c>
      <c r="G94" s="84">
        <f t="shared" si="15"/>
        <v>0</v>
      </c>
      <c r="H94" s="84">
        <f t="shared" si="16"/>
        <v>1395</v>
      </c>
      <c r="I94" s="84">
        <f t="shared" si="17"/>
        <v>2836.5</v>
      </c>
      <c r="J94" s="84">
        <f t="shared" si="18"/>
        <v>186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16197.5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45905.75</v>
      </c>
      <c r="F101" s="89">
        <f t="shared" si="27"/>
        <v>2538.25</v>
      </c>
      <c r="G101" s="89">
        <f t="shared" si="27"/>
        <v>220.5</v>
      </c>
      <c r="H101" s="89">
        <f t="shared" si="27"/>
        <v>13204</v>
      </c>
      <c r="I101" s="89">
        <f t="shared" si="27"/>
        <v>7917.5</v>
      </c>
      <c r="J101" s="89">
        <f t="shared" si="27"/>
        <v>8962.5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78748.5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100</v>
      </c>
      <c r="F106" s="147"/>
      <c r="G106" s="147"/>
      <c r="H106" s="148"/>
      <c r="I106" s="146">
        <f>M26</f>
        <v>75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100</v>
      </c>
      <c r="V106" s="147"/>
      <c r="W106" s="147"/>
      <c r="X106" s="148"/>
      <c r="Y106" s="146">
        <f>M22</f>
        <v>100</v>
      </c>
      <c r="Z106" s="147"/>
      <c r="AA106" s="147"/>
      <c r="AB106" s="148"/>
      <c r="AC106" s="146">
        <f>M21</f>
        <v>125</v>
      </c>
      <c r="AD106" s="147"/>
      <c r="AE106" s="147"/>
      <c r="AF106" s="148"/>
      <c r="AG106" s="146">
        <f>M20</f>
        <v>450</v>
      </c>
      <c r="AH106" s="147"/>
      <c r="AI106" s="147"/>
      <c r="AJ106" s="148"/>
      <c r="AK106" s="146">
        <f>M19</f>
        <v>400</v>
      </c>
      <c r="AL106" s="147"/>
      <c r="AM106" s="147"/>
      <c r="AN106" s="148"/>
      <c r="AO106" s="146">
        <f>M18</f>
        <v>350</v>
      </c>
      <c r="AP106" s="147"/>
      <c r="AQ106" s="147"/>
      <c r="AR106" s="148"/>
      <c r="AS106" s="146">
        <f>M17</f>
        <v>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258.25</v>
      </c>
      <c r="AD114" s="104">
        <f>SUMPRODUCT(($F$42:$Q$86)*(($F$40:$Q$40=$E$14)+($F$40:$Q$40=$K$14)+($F$40:$Q$40=$I$14)+($F$40:$Q$40=$G$14))*($D$42:$D$86=AC$105))</f>
        <v>3</v>
      </c>
      <c r="AE114" s="113">
        <f>IF(AC$106-AC114-AD114&gt;0,AC$106-AC114-AD114,0)</f>
        <v>0</v>
      </c>
      <c r="AF114" s="106">
        <f>IF(($AC106&gt;0),(AC114+AD114)/$AC106,0)</f>
        <v>2.09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441.5</v>
      </c>
      <c r="AH115" s="104">
        <f>SUMPRODUCT(($F$42:$Q$86)*(($F$40:$Q$40=$E$14)+($F$40:$Q$40=$K$14)+($F$40:$Q$40=$I$14)+($F$40:$Q$40=$G$14))*($D$42:$D$86=AG$105))</f>
        <v>60.75</v>
      </c>
      <c r="AI115" s="113">
        <f>IF(AG$106-AG115-AH115&gt;0,AG$106-AG115-AH115,0)</f>
        <v>0</v>
      </c>
      <c r="AJ115" s="106">
        <f>IF(($AG106&gt;0),(AG115+AH115)/$AG106,0)</f>
        <v>1.1161111111111111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58.5</v>
      </c>
      <c r="AL116" s="104">
        <f>SUMPRODUCT(($F$42:$Q$86)*(($F$40:$Q$40=$E$14)+($F$40:$Q$40=$K$14)+($F$40:$Q$40=$I$14)+($F$40:$Q$40=$G$14))*($D$42:$D$86=AK$105))</f>
        <v>4</v>
      </c>
      <c r="AM116" s="113">
        <f>IF(AK$106-AK116-AL116&gt;0,AK$106-AK116-AL116,0)</f>
        <v>337.5</v>
      </c>
      <c r="AN116" s="106">
        <f>IF(($AK106&gt;0),(AK116+AL116)/$AK106,0)</f>
        <v>0.15625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84</v>
      </c>
      <c r="AP117" s="104">
        <f>SUMPRODUCT(($F$42:$Q$86)*(($F$40:$Q$40=$E$14)+($F$40:$Q$40=$K$14)+($F$40:$Q$40=$I$14)+($F$40:$Q$40=$G$14))*($D$42:$D$86=AO$105))</f>
        <v>26</v>
      </c>
      <c r="AQ117" s="113">
        <f>IF(AO$106-AO117-AP117&gt;0,AO$106-AO117-AP117,0)</f>
        <v>240</v>
      </c>
      <c r="AR117" s="106">
        <f>IF(($AO106&gt;0),(AO117+AP117)/$AO106,0)</f>
        <v>0.31428571428571428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2021-08-26T08:13:17Z</cp:lastPrinted>
  <dcterms:created xsi:type="dcterms:W3CDTF">2018-01-15T08:58:52Z</dcterms:created>
  <dcterms:modified xsi:type="dcterms:W3CDTF">2021-08-27T12:24:34Z</dcterms:modified>
</cp:coreProperties>
</file>