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<sst xmlns="http://schemas.openxmlformats.org/spreadsheetml/2006/main" count="157" uniqueCount="65">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</sst>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9.7846153846153847E-2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0.11432631293500858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2076.5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39904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145.75</v>
      </c>
      <c r="O18" s="47">
        <f t="shared" si="1"/>
        <v>135.5</v>
      </c>
      <c r="P18" s="48">
        <f t="shared" si="2"/>
        <v>1243.75</v>
      </c>
      <c r="Q18" s="49">
        <f t="shared" si="3"/>
        <v>0</v>
      </c>
      <c r="R18" s="50">
        <f t="shared" si="4"/>
        <v>0.18442622950819673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192.5</v>
      </c>
      <c r="O19" s="47">
        <f t="shared" si="1"/>
        <v>31</v>
      </c>
      <c r="P19" s="48">
        <f t="shared" si="2"/>
        <v>2076.5</v>
      </c>
      <c r="Q19" s="49">
        <f t="shared" si="3"/>
        <v>0</v>
      </c>
      <c r="R19" s="50">
        <f t="shared" si="4"/>
        <v>9.7173913043478263E-2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101.25</v>
      </c>
      <c r="O20" s="47">
        <f t="shared" si="1"/>
        <v>139.75</v>
      </c>
      <c r="P20" s="48">
        <f t="shared" si="2"/>
        <v>2159</v>
      </c>
      <c r="Q20" s="49">
        <f t="shared" si="3"/>
        <v>0</v>
      </c>
      <c r="R20" s="50">
        <f t="shared" si="4"/>
        <v>0.10041666666666667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12.25</v>
      </c>
      <c r="O21" s="47">
        <f t="shared" si="1"/>
        <v>21.75</v>
      </c>
      <c r="P21" s="48">
        <f t="shared" si="2"/>
        <v>591</v>
      </c>
      <c r="Q21" s="49">
        <f t="shared" si="3"/>
        <v>0</v>
      </c>
      <c r="R21" s="50">
        <f t="shared" si="4"/>
        <v>5.4399999999999997E-2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13.25</v>
      </c>
      <c r="O22" s="47">
        <f t="shared" si="1"/>
        <v>0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2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465</v>
      </c>
      <c r="O28" s="53">
        <f>SUM(O17:O27)</f>
        <v>330</v>
      </c>
      <c r="P28" s="53">
        <f>SUM(P17:P27)</f>
        <v>7332</v>
      </c>
      <c r="Q28" s="53">
        <f>IF(SUM(N28:O28)-SUM(U105:AV105)&gt;0,SUM(N28:O28)-SUM(U105:AV105),0)</f>
        <v>795</v>
      </c>
      <c r="R28" s="54">
        <f t="shared" si="4"/>
        <v>9.7846153846153847E-2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0.11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79049.5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0.11432631293500858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9.7846153846153847E-2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240.5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208.75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167.25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9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/>
      <c r="K70" s="70"/>
      <c r="L70" s="70"/>
      <c r="M70" s="70"/>
      <c r="N70" s="70"/>
      <c r="O70" s="71"/>
      <c r="P70" s="71"/>
      <c r="Q70" s="71"/>
      <c r="R70" s="65">
        <f t="shared" si="5"/>
        <v>38.25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/>
      <c r="K71" s="70"/>
      <c r="L71" s="70"/>
      <c r="M71" s="70"/>
      <c r="N71" s="70"/>
      <c r="O71" s="71"/>
      <c r="P71" s="71"/>
      <c r="Q71" s="71"/>
      <c r="R71" s="65">
        <f t="shared" si="5"/>
        <v>5.75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/>
      <c r="K72" s="70"/>
      <c r="L72" s="70"/>
      <c r="M72" s="70"/>
      <c r="N72" s="70"/>
      <c r="O72" s="71"/>
      <c r="P72" s="71"/>
      <c r="Q72" s="71"/>
      <c r="R72" s="65">
        <f t="shared" si="5"/>
        <v>67.75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/>
      <c r="K73" s="70"/>
      <c r="L73" s="70"/>
      <c r="M73" s="70"/>
      <c r="N73" s="70"/>
      <c r="O73" s="71"/>
      <c r="P73" s="71"/>
      <c r="Q73" s="71"/>
      <c r="R73" s="65">
        <f t="shared" si="5"/>
        <v>21.75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>
        <v>2</v>
      </c>
      <c r="J75" s="70"/>
      <c r="K75" s="70"/>
      <c r="L75" s="70"/>
      <c r="M75" s="70"/>
      <c r="N75" s="70"/>
      <c r="O75" s="71"/>
      <c r="P75" s="71"/>
      <c r="Q75" s="71"/>
      <c r="R75" s="65">
        <f t="shared" si="5"/>
        <v>2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795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34312.5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21232.5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20726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2108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79049.5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2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12.25</v>
      </c>
      <c r="AD114" s="104">
        <f>SUMPRODUCT(($F$42:$Q$86)*(($F$40:$Q$40=$E$14)+($F$40:$Q$40=$K$14)+($F$40:$Q$40=$I$14)+($F$40:$Q$40=$G$14))*($D$42:$D$86=AC$105))</f>
        <v>21.75</v>
      </c>
      <c r="AE114" s="113">
        <f>IF(AC$106-AC114-AD114&gt;0,AC$106-AC114-AD114,0)</f>
        <v>591</v>
      </c>
      <c r="AF114" s="106">
        <f>IF(($AC106&gt;0),(AC114+AD114)/$AC106,0)</f>
        <v>5.4399999999999997E-2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101.25</v>
      </c>
      <c r="AH115" s="104">
        <f>SUMPRODUCT(($F$42:$Q$86)*(($F$40:$Q$40=$E$14)+($F$40:$Q$40=$K$14)+($F$40:$Q$40=$I$14)+($F$40:$Q$40=$G$14))*($D$42:$D$86=AG$105))</f>
        <v>139.75</v>
      </c>
      <c r="AI115" s="113">
        <f>IF(AG$106-AG115-AH115&gt;0,AG$106-AG115-AH115,0)</f>
        <v>2159</v>
      </c>
      <c r="AJ115" s="106">
        <f>IF(($AG106&gt;0),(AG115+AH115)/$AG106,0)</f>
        <v>0.10041666666666667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192.5</v>
      </c>
      <c r="AL116" s="104">
        <f>SUMPRODUCT(($F$42:$Q$86)*(($F$40:$Q$40=$E$14)+($F$40:$Q$40=$K$14)+($F$40:$Q$40=$I$14)+($F$40:$Q$40=$G$14))*($D$42:$D$86=AK$105))</f>
        <v>31</v>
      </c>
      <c r="AM116" s="113">
        <f>IF(AK$106-AK116-AL116&gt;0,AK$106-AK116-AL116,0)</f>
        <v>2076.5</v>
      </c>
      <c r="AN116" s="106">
        <f>IF(($AK106&gt;0),(AK116+AL116)/$AK106,0)</f>
        <v>9.7173913043478263E-2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145.75</v>
      </c>
      <c r="AP117" s="104">
        <f>SUMPRODUCT(($F$42:$Q$86)*(($F$40:$Q$40=$E$14)+($F$40:$Q$40=$K$14)+($F$40:$Q$40=$I$14)+($F$40:$Q$40=$G$14))*($D$42:$D$86=AO$105))</f>
        <v>135.5</v>
      </c>
      <c r="AQ117" s="113">
        <f>IF(AO$106-AO117-AP117&gt;0,AO$106-AO117-AP117,0)</f>
        <v>1243.75</v>
      </c>
      <c r="AR117" s="106">
        <f>IF(($AO106&gt;0),(AO117+AP117)/$AO106,0)</f>
        <v>0.18442622950819673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2021-07-06T13:56:09Z</cp:lastPrinted>
  <dcterms:created xsi:type="dcterms:W3CDTF">2018-01-15T08:58:52Z</dcterms:created>
  <dcterms:modified xsi:type="dcterms:W3CDTF">2021-08-27T09:55:50Z</dcterms:modified>
</cp:coreProperties>
</file>