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<sst xmlns="http://schemas.openxmlformats.org/spreadsheetml/2006/main" count="157" uniqueCount="65">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</sst>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0.27507692307692305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0.29126023682545421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377.75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1524.5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1927.75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104.75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916.25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504</v>
      </c>
      <c r="O18" s="47">
        <f t="shared" si="1"/>
        <v>104.75</v>
      </c>
      <c r="P18" s="48">
        <f t="shared" si="2"/>
        <v>916.25</v>
      </c>
      <c r="Q18" s="49">
        <f t="shared" si="3"/>
        <v>0</v>
      </c>
      <c r="R18" s="50">
        <f t="shared" si="4"/>
        <v>0.39918032786885244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325.75</v>
      </c>
      <c r="O19" s="47">
        <f t="shared" si="1"/>
        <v>46.5</v>
      </c>
      <c r="P19" s="48">
        <f t="shared" si="2"/>
        <v>1927.75</v>
      </c>
      <c r="Q19" s="49">
        <f t="shared" si="3"/>
        <v>0</v>
      </c>
      <c r="R19" s="50">
        <f t="shared" si="4"/>
        <v>0.16184782608695653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745</v>
      </c>
      <c r="O20" s="47">
        <f t="shared" si="1"/>
        <v>130.5</v>
      </c>
      <c r="P20" s="48">
        <f t="shared" si="2"/>
        <v>1524.5</v>
      </c>
      <c r="Q20" s="49">
        <f t="shared" si="3"/>
        <v>0</v>
      </c>
      <c r="R20" s="50">
        <f t="shared" si="4"/>
        <v>0.36479166666666668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246</v>
      </c>
      <c r="O21" s="47">
        <f t="shared" si="1"/>
        <v>1.25</v>
      </c>
      <c r="P21" s="48">
        <f t="shared" si="2"/>
        <v>377.75</v>
      </c>
      <c r="Q21" s="49">
        <f t="shared" si="3"/>
        <v>0</v>
      </c>
      <c r="R21" s="50">
        <f t="shared" si="4"/>
        <v>0.39560000000000001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13.25</v>
      </c>
      <c r="O22" s="47">
        <f t="shared" si="1"/>
        <v>0</v>
      </c>
      <c r="P22" s="48">
        <f t="shared" si="2"/>
        <v>461.75</v>
      </c>
      <c r="Q22" s="49">
        <f t="shared" si="3"/>
        <v>0</v>
      </c>
      <c r="R22" s="50">
        <f t="shared" si="4"/>
        <v>2.7894736842105264E-2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118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118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1952</v>
      </c>
      <c r="O28" s="53">
        <f>SUM(O17:O27)</f>
        <v>283</v>
      </c>
      <c r="P28" s="53">
        <f>SUM(P17:P27)</f>
        <v>6008</v>
      </c>
      <c r="Q28" s="53">
        <f>IF(SUM(N28:O28)-SUM(U105:AV105)&gt;0,SUM(N28:O28)-SUM(U105:AV105),0)</f>
        <v>2235</v>
      </c>
      <c r="R28" s="54">
        <f t="shared" si="4"/>
        <v>0.27507692307692305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0.3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201388.25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0.29126023682545421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0.27507692307692305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v>97.25</v>
      </c>
      <c r="J43" s="70">
        <v>22.75</v>
      </c>
      <c r="K43" s="70">
        <v>49</v>
      </c>
      <c r="L43" s="70">
        <v>45.5</v>
      </c>
      <c r="M43" s="70">
        <v>75.25</v>
      </c>
      <c r="N43" s="70"/>
      <c r="O43" s="71"/>
      <c r="P43" s="71"/>
      <c r="Q43" s="71"/>
      <c r="R43" s="65">
        <f t="shared" si="5"/>
        <v>433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23.75</v>
      </c>
      <c r="J44" s="70">
        <v>18.25</v>
      </c>
      <c r="K44" s="70">
        <v>68.5</v>
      </c>
      <c r="L44" s="70">
        <v>7</v>
      </c>
      <c r="M44" s="70">
        <v>43.5</v>
      </c>
      <c r="N44" s="70"/>
      <c r="O44" s="71"/>
      <c r="P44" s="71"/>
      <c r="Q44" s="71"/>
      <c r="R44" s="65">
        <f t="shared" si="5"/>
        <v>346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v>72</v>
      </c>
      <c r="J45" s="70">
        <v>139</v>
      </c>
      <c r="K45" s="70">
        <v>22</v>
      </c>
      <c r="L45" s="70">
        <v>45</v>
      </c>
      <c r="M45" s="70">
        <v>117.75</v>
      </c>
      <c r="N45" s="70"/>
      <c r="O45" s="71"/>
      <c r="P45" s="71"/>
      <c r="Q45" s="71"/>
      <c r="R45" s="65">
        <f t="shared" ref="R45" si="6">SUM(E45:Q45)</f>
        <v>491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12.25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13.25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>
        <v>99.75</v>
      </c>
      <c r="L49" s="70"/>
      <c r="M49" s="70"/>
      <c r="N49" s="70"/>
      <c r="O49" s="71"/>
      <c r="P49" s="71"/>
      <c r="Q49" s="71"/>
      <c r="R49" s="65">
        <f t="shared" si="5"/>
        <v>99.75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>
        <v>1.5</v>
      </c>
      <c r="J55" s="70">
        <v>0.5</v>
      </c>
      <c r="K55" s="70"/>
      <c r="L55" s="70"/>
      <c r="M55" s="70">
        <v>2.5</v>
      </c>
      <c r="N55" s="70"/>
      <c r="O55" s="71"/>
      <c r="P55" s="71"/>
      <c r="Q55" s="71"/>
      <c r="R55" s="65">
        <f t="shared" si="5"/>
        <v>12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>
        <v>0.75</v>
      </c>
      <c r="N56" s="70"/>
      <c r="O56" s="71"/>
      <c r="P56" s="71"/>
      <c r="Q56" s="71"/>
      <c r="R56" s="65">
        <f t="shared" si="5"/>
        <v>6.75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>
        <v>3</v>
      </c>
      <c r="L64" s="70"/>
      <c r="M64" s="70">
        <v>6.5</v>
      </c>
      <c r="N64" s="70"/>
      <c r="O64" s="71"/>
      <c r="P64" s="71"/>
      <c r="Q64" s="71"/>
      <c r="R64" s="65">
        <f t="shared" si="5"/>
        <v>12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38.25</v>
      </c>
      <c r="J70" s="70">
        <v>33</v>
      </c>
      <c r="K70" s="70">
        <v>44</v>
      </c>
      <c r="L70" s="70">
        <v>25.5</v>
      </c>
      <c r="M70" s="70">
        <v>23</v>
      </c>
      <c r="N70" s="70"/>
      <c r="O70" s="71"/>
      <c r="P70" s="71"/>
      <c r="Q70" s="71"/>
      <c r="R70" s="65">
        <f t="shared" si="5"/>
        <v>163.75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5.75</v>
      </c>
      <c r="J71" s="70">
        <v>2</v>
      </c>
      <c r="K71" s="70">
        <v>4.5</v>
      </c>
      <c r="L71" s="70">
        <v>1.5</v>
      </c>
      <c r="M71" s="70">
        <v>0.5</v>
      </c>
      <c r="N71" s="70"/>
      <c r="O71" s="71"/>
      <c r="P71" s="71"/>
      <c r="Q71" s="71"/>
      <c r="R71" s="65">
        <f t="shared" si="5"/>
        <v>14.25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67.75</v>
      </c>
      <c r="J72" s="70">
        <v>92</v>
      </c>
      <c r="K72" s="70">
        <v>121</v>
      </c>
      <c r="L72" s="70">
        <v>85</v>
      </c>
      <c r="M72" s="70">
        <v>12</v>
      </c>
      <c r="N72" s="70"/>
      <c r="O72" s="71"/>
      <c r="P72" s="71"/>
      <c r="Q72" s="71"/>
      <c r="R72" s="65">
        <f t="shared" si="5"/>
        <v>377.75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>
        <v>21.75</v>
      </c>
      <c r="J73" s="70">
        <v>85.75</v>
      </c>
      <c r="K73" s="70">
        <v>126</v>
      </c>
      <c r="L73" s="70">
        <v>0.25</v>
      </c>
      <c r="M73" s="70">
        <v>1.25</v>
      </c>
      <c r="N73" s="70"/>
      <c r="O73" s="71"/>
      <c r="P73" s="71"/>
      <c r="Q73" s="71"/>
      <c r="R73" s="65">
        <f t="shared" si="5"/>
        <v>235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>
        <v>2</v>
      </c>
      <c r="J75" s="70">
        <v>4.5</v>
      </c>
      <c r="K75" s="70">
        <v>4.75</v>
      </c>
      <c r="L75" s="70">
        <v>7</v>
      </c>
      <c r="M75" s="70"/>
      <c r="N75" s="70"/>
      <c r="O75" s="71"/>
      <c r="P75" s="71"/>
      <c r="Q75" s="71"/>
      <c r="R75" s="65">
        <f t="shared" si="5"/>
        <v>18.25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330</v>
      </c>
      <c r="J86" s="76">
        <f t="shared" si="10"/>
        <v>397.75</v>
      </c>
      <c r="K86" s="76">
        <f t="shared" si="10"/>
        <v>542.5</v>
      </c>
      <c r="L86" s="76">
        <f t="shared" si="10"/>
        <v>216.75</v>
      </c>
      <c r="M86" s="76">
        <f t="shared" si="10"/>
        <v>283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2235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16531</v>
      </c>
      <c r="J91" s="84">
        <f t="shared" si="18"/>
        <v>6801.5</v>
      </c>
      <c r="K91" s="84">
        <f t="shared" si="19"/>
        <v>11712</v>
      </c>
      <c r="L91" s="84">
        <f t="shared" si="20"/>
        <v>8662</v>
      </c>
      <c r="M91" s="84">
        <f t="shared" si="21"/>
        <v>12779.5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74267.5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2945</v>
      </c>
      <c r="J92" s="84">
        <f t="shared" si="18"/>
        <v>1971.25</v>
      </c>
      <c r="K92" s="84">
        <f t="shared" si="19"/>
        <v>6935</v>
      </c>
      <c r="L92" s="84">
        <f t="shared" si="20"/>
        <v>807.5</v>
      </c>
      <c r="M92" s="84">
        <f t="shared" si="21"/>
        <v>4417.5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35363.75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12018.5</v>
      </c>
      <c r="J93" s="84">
        <f t="shared" si="18"/>
        <v>19866</v>
      </c>
      <c r="K93" s="84">
        <f t="shared" si="19"/>
        <v>12298</v>
      </c>
      <c r="L93" s="84">
        <f t="shared" si="20"/>
        <v>11180</v>
      </c>
      <c r="M93" s="84">
        <f t="shared" si="21"/>
        <v>11223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75293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1348.5</v>
      </c>
      <c r="J94" s="84">
        <f t="shared" si="18"/>
        <v>5316.5</v>
      </c>
      <c r="K94" s="84">
        <f t="shared" si="19"/>
        <v>7812</v>
      </c>
      <c r="L94" s="84">
        <f t="shared" si="20"/>
        <v>15.5</v>
      </c>
      <c r="M94" s="84">
        <f t="shared" si="21"/>
        <v>77.5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15329.5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662.5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8</v>
      </c>
      <c r="J97" s="84">
        <f t="shared" si="18"/>
        <v>18</v>
      </c>
      <c r="K97" s="84">
        <f t="shared" si="19"/>
        <v>418</v>
      </c>
      <c r="L97" s="84">
        <f t="shared" si="20"/>
        <v>28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472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32851</v>
      </c>
      <c r="J101" s="89">
        <f t="shared" si="27"/>
        <v>33973.25</v>
      </c>
      <c r="K101" s="89">
        <f t="shared" si="27"/>
        <v>39175</v>
      </c>
      <c r="L101" s="89">
        <f t="shared" si="27"/>
        <v>20693</v>
      </c>
      <c r="M101" s="89">
        <f t="shared" si="27"/>
        <v>28497.5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201388.25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118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13.25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461.75</v>
      </c>
      <c r="AB113" s="106">
        <f>IF(($Y106&gt;0),(Y113+Z113)/$Y106,0)</f>
        <v>2.7894736842105264E-2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246</v>
      </c>
      <c r="AD114" s="104">
        <f>SUMPRODUCT(($F$42:$Q$86)*(($F$40:$Q$40=$E$14)+($F$40:$Q$40=$K$14)+($F$40:$Q$40=$I$14)+($F$40:$Q$40=$G$14))*($D$42:$D$86=AC$105))</f>
        <v>1.25</v>
      </c>
      <c r="AE114" s="113">
        <f>IF(AC$106-AC114-AD114&gt;0,AC$106-AC114-AD114,0)</f>
        <v>377.75</v>
      </c>
      <c r="AF114" s="106">
        <f>IF(($AC106&gt;0),(AC114+AD114)/$AC106,0)</f>
        <v>0.39560000000000001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745</v>
      </c>
      <c r="AH115" s="104">
        <f>SUMPRODUCT(($F$42:$Q$86)*(($F$40:$Q$40=$E$14)+($F$40:$Q$40=$K$14)+($F$40:$Q$40=$I$14)+($F$40:$Q$40=$G$14))*($D$42:$D$86=AG$105))</f>
        <v>130.5</v>
      </c>
      <c r="AI115" s="113">
        <f>IF(AG$106-AG115-AH115&gt;0,AG$106-AG115-AH115,0)</f>
        <v>1524.5</v>
      </c>
      <c r="AJ115" s="106">
        <f>IF(($AG106&gt;0),(AG115+AH115)/$AG106,0)</f>
        <v>0.36479166666666668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325.75</v>
      </c>
      <c r="AL116" s="104">
        <f>SUMPRODUCT(($F$42:$Q$86)*(($F$40:$Q$40=$E$14)+($F$40:$Q$40=$K$14)+($F$40:$Q$40=$I$14)+($F$40:$Q$40=$G$14))*($D$42:$D$86=AK$105))</f>
        <v>46.5</v>
      </c>
      <c r="AM116" s="113">
        <f>IF(AK$106-AK116-AL116&gt;0,AK$106-AK116-AL116,0)</f>
        <v>1927.75</v>
      </c>
      <c r="AN116" s="106">
        <f>IF(($AK106&gt;0),(AK116+AL116)/$AK106,0)</f>
        <v>0.16184782608695653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504</v>
      </c>
      <c r="AP117" s="104">
        <f>SUMPRODUCT(($F$42:$Q$86)*(($F$40:$Q$40=$E$14)+($F$40:$Q$40=$K$14)+($F$40:$Q$40=$I$14)+($F$40:$Q$40=$G$14))*($D$42:$D$86=AO$105))</f>
        <v>104.75</v>
      </c>
      <c r="AQ117" s="113">
        <f>IF(AO$106-AO117-AP117&gt;0,AO$106-AO117-AP117,0)</f>
        <v>916.25</v>
      </c>
      <c r="AR117" s="106">
        <f>IF(($AO106&gt;0),(AO117+AP117)/$AO106,0)</f>
        <v>0.39918032786885244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2021-11-09T15:58:57Z</cp:lastPrinted>
  <dcterms:created xsi:type="dcterms:W3CDTF">2018-01-15T08:58:52Z</dcterms:created>
  <dcterms:modified xsi:type="dcterms:W3CDTF">2021-11-09T16:03:23Z</dcterms:modified>
</cp:coreProperties>
</file>