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<sst xmlns="http://schemas.openxmlformats.org/spreadsheetml/2006/main" count="157" uniqueCount="65">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</sst>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0.34790769230769231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0.37116984543071502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442.75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875.5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253.25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1271.25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1749.75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802.25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608.75</v>
      </c>
      <c r="O18" s="47">
        <f t="shared" si="1"/>
        <v>114</v>
      </c>
      <c r="P18" s="48">
        <f t="shared" si="2"/>
        <v>802.25</v>
      </c>
      <c r="Q18" s="49">
        <f t="shared" si="3"/>
        <v>0</v>
      </c>
      <c r="R18" s="50">
        <f t="shared" si="4"/>
        <v>0.47393442622950821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372.25</v>
      </c>
      <c r="O19" s="47">
        <f t="shared" si="1"/>
        <v>178</v>
      </c>
      <c r="P19" s="48">
        <f t="shared" si="2"/>
        <v>1749.75</v>
      </c>
      <c r="Q19" s="49">
        <f t="shared" si="3"/>
        <v>0</v>
      </c>
      <c r="R19" s="50">
        <f t="shared" si="4"/>
        <v>0.23923913043478262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875.5</v>
      </c>
      <c r="O20" s="47">
        <f t="shared" si="1"/>
        <v>253.25</v>
      </c>
      <c r="P20" s="48">
        <f t="shared" si="2"/>
        <v>1271.25</v>
      </c>
      <c r="Q20" s="49">
        <f t="shared" si="3"/>
        <v>0</v>
      </c>
      <c r="R20" s="50">
        <f t="shared" si="4"/>
        <v>0.47031250000000002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247.25</v>
      </c>
      <c r="O21" s="47">
        <f t="shared" si="1"/>
        <v>27.5</v>
      </c>
      <c r="P21" s="48">
        <f t="shared" si="2"/>
        <v>350.25</v>
      </c>
      <c r="Q21" s="49">
        <f t="shared" si="3"/>
        <v>0</v>
      </c>
      <c r="R21" s="50">
        <f t="shared" si="4"/>
        <v>0.43959999999999999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13.25</v>
      </c>
      <c r="O22" s="47">
        <f t="shared" si="1"/>
        <v>19</v>
      </c>
      <c r="P22" s="48">
        <f t="shared" si="2"/>
        <v>442.75</v>
      </c>
      <c r="Q22" s="49">
        <f t="shared" si="3"/>
        <v>0</v>
      </c>
      <c r="R22" s="50">
        <f t="shared" si="4"/>
        <v>6.7894736842105258E-2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118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118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2235</v>
      </c>
      <c r="O28" s="53">
        <f>SUM(O17:O27)</f>
        <v>591.75</v>
      </c>
      <c r="P28" s="53">
        <f>SUM(P17:P27)</f>
        <v>5416.25</v>
      </c>
      <c r="Q28" s="53">
        <f>IF(SUM(N28:O28)-SUM(U105:AV105)&gt;0,SUM(N28:O28)-SUM(U105:AV105),0)</f>
        <v>2826.75</v>
      </c>
      <c r="R28" s="54">
        <f t="shared" si="4"/>
        <v>0.34790769230769231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0.38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256640.75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0.37116984543071502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0.34790769230769231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>
        <v>45.5</v>
      </c>
      <c r="M43" s="70">
        <v>75.25</v>
      </c>
      <c r="N43" s="70">
        <v>67.75</v>
      </c>
      <c r="O43" s="71"/>
      <c r="P43" s="71"/>
      <c r="Q43" s="71"/>
      <c r="R43" s="65">
        <f t="shared" si="5"/>
        <v>500.75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>
        <v>7</v>
      </c>
      <c r="M44" s="70">
        <v>43.5</v>
      </c>
      <c r="N44" s="70">
        <v>178</v>
      </c>
      <c r="O44" s="71"/>
      <c r="P44" s="71"/>
      <c r="Q44" s="71"/>
      <c r="R44" s="65">
        <f t="shared" si="5"/>
        <v>524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>
        <v>45</v>
      </c>
      <c r="M45" s="70">
        <v>117.75</v>
      </c>
      <c r="N45" s="70">
        <v>234.25</v>
      </c>
      <c r="O45" s="71"/>
      <c r="P45" s="71"/>
      <c r="Q45" s="71"/>
      <c r="R45" s="65">
        <f t="shared" ref="R45" si="6">SUM(E45:Q45)</f>
        <v>725.25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>
        <v>27</v>
      </c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>
        <v>19</v>
      </c>
      <c r="O47" s="71"/>
      <c r="P47" s="71"/>
      <c r="Q47" s="71"/>
      <c r="R47" s="65">
        <f t="shared" si="5"/>
        <v>32.25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/>
      <c r="P49" s="71"/>
      <c r="Q49" s="71"/>
      <c r="R49" s="65">
        <f t="shared" si="5"/>
        <v>99.75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>
        <v>2.5</v>
      </c>
      <c r="N55" s="70"/>
      <c r="O55" s="71"/>
      <c r="P55" s="71"/>
      <c r="Q55" s="71"/>
      <c r="R55" s="65">
        <f t="shared" si="5"/>
        <v>12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>
        <v>0.75</v>
      </c>
      <c r="N56" s="70"/>
      <c r="O56" s="71"/>
      <c r="P56" s="71"/>
      <c r="Q56" s="71"/>
      <c r="R56" s="65">
        <f t="shared" si="5"/>
        <v>6.75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>
        <v>6.5</v>
      </c>
      <c r="N64" s="70">
        <v>19.5</v>
      </c>
      <c r="O64" s="71"/>
      <c r="P64" s="71"/>
      <c r="Q64" s="71"/>
      <c r="R64" s="65">
        <f t="shared" si="5"/>
        <v>31.5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>
        <v>25.5</v>
      </c>
      <c r="M70" s="70">
        <v>23</v>
      </c>
      <c r="N70" s="70">
        <v>26.75</v>
      </c>
      <c r="O70" s="71"/>
      <c r="P70" s="71"/>
      <c r="Q70" s="71"/>
      <c r="R70" s="65">
        <f t="shared" si="5"/>
        <v>190.5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>
        <v>1.5</v>
      </c>
      <c r="M71" s="70">
        <v>0.5</v>
      </c>
      <c r="N71" s="70"/>
      <c r="O71" s="71"/>
      <c r="P71" s="71"/>
      <c r="Q71" s="71"/>
      <c r="R71" s="65">
        <f t="shared" si="5"/>
        <v>14.25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>
        <v>85</v>
      </c>
      <c r="M72" s="70">
        <v>12</v>
      </c>
      <c r="N72" s="70">
        <v>19</v>
      </c>
      <c r="O72" s="71"/>
      <c r="P72" s="71"/>
      <c r="Q72" s="71"/>
      <c r="R72" s="65">
        <f t="shared" si="5"/>
        <v>396.75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>
        <v>0.25</v>
      </c>
      <c r="M73" s="70">
        <v>1.25</v>
      </c>
      <c r="N73" s="70">
        <v>0.5</v>
      </c>
      <c r="O73" s="71"/>
      <c r="P73" s="71"/>
      <c r="Q73" s="71"/>
      <c r="R73" s="65">
        <f t="shared" si="5"/>
        <v>235.5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>
        <v>7</v>
      </c>
      <c r="M75" s="70"/>
      <c r="N75" s="70"/>
      <c r="O75" s="71"/>
      <c r="P75" s="71"/>
      <c r="Q75" s="71"/>
      <c r="R75" s="65">
        <f t="shared" si="5"/>
        <v>18.25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216.75</v>
      </c>
      <c r="M86" s="76">
        <f t="shared" si="10"/>
        <v>283</v>
      </c>
      <c r="N86" s="76">
        <f t="shared" si="10"/>
        <v>591.75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2826.75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8662</v>
      </c>
      <c r="M91" s="84">
        <f t="shared" si="21"/>
        <v>12779.5</v>
      </c>
      <c r="N91" s="84">
        <f t="shared" si="22"/>
        <v>13908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88175.5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807.5</v>
      </c>
      <c r="M92" s="84">
        <f t="shared" si="21"/>
        <v>4417.5</v>
      </c>
      <c r="N92" s="84">
        <f t="shared" si="22"/>
        <v>16910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52273.75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11180</v>
      </c>
      <c r="M93" s="84">
        <f t="shared" si="21"/>
        <v>11223</v>
      </c>
      <c r="N93" s="84">
        <f t="shared" si="22"/>
        <v>21779.5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97072.5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15.5</v>
      </c>
      <c r="M94" s="84">
        <f t="shared" si="21"/>
        <v>77.5</v>
      </c>
      <c r="N94" s="84">
        <f t="shared" si="22"/>
        <v>1705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17034.5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950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1612.5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28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472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20693</v>
      </c>
      <c r="M101" s="89">
        <f t="shared" si="27"/>
        <v>28497.5</v>
      </c>
      <c r="N101" s="89">
        <f t="shared" si="27"/>
        <v>55252.5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256640.75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118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19</v>
      </c>
      <c r="AA113" s="113">
        <f>IF(Y$106-Y113-Z113&gt;0,Y$106-Y113-Z113,0)</f>
        <v>442.75</v>
      </c>
      <c r="AB113" s="106">
        <f>IF(($Y106&gt;0),(Y113+Z113)/$Y106,0)</f>
        <v>6.7894736842105258E-2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247.25</v>
      </c>
      <c r="AD114" s="104">
        <f>SUMPRODUCT(($F$42:$Q$86)*(($F$40:$Q$40=$E$14)+($F$40:$Q$40=$K$14)+($F$40:$Q$40=$I$14)+($F$40:$Q$40=$G$14))*($D$42:$D$86=AC$105))</f>
        <v>27.5</v>
      </c>
      <c r="AE114" s="113">
        <f>IF(AC$106-AC114-AD114&gt;0,AC$106-AC114-AD114,0)</f>
        <v>350.25</v>
      </c>
      <c r="AF114" s="106">
        <f>IF(($AC106&gt;0),(AC114+AD114)/$AC106,0)</f>
        <v>0.43959999999999999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875.5</v>
      </c>
      <c r="AH115" s="104">
        <f>SUMPRODUCT(($F$42:$Q$86)*(($F$40:$Q$40=$E$14)+($F$40:$Q$40=$K$14)+($F$40:$Q$40=$I$14)+($F$40:$Q$40=$G$14))*($D$42:$D$86=AG$105))</f>
        <v>253.25</v>
      </c>
      <c r="AI115" s="113">
        <f>IF(AG$106-AG115-AH115&gt;0,AG$106-AG115-AH115,0)</f>
        <v>1271.25</v>
      </c>
      <c r="AJ115" s="106">
        <f>IF(($AG106&gt;0),(AG115+AH115)/$AG106,0)</f>
        <v>0.47031250000000002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372.25</v>
      </c>
      <c r="AL116" s="104">
        <f>SUMPRODUCT(($F$42:$Q$86)*(($F$40:$Q$40=$E$14)+($F$40:$Q$40=$K$14)+($F$40:$Q$40=$I$14)+($F$40:$Q$40=$G$14))*($D$42:$D$86=AK$105))</f>
        <v>178</v>
      </c>
      <c r="AM116" s="113">
        <f>IF(AK$106-AK116-AL116&gt;0,AK$106-AK116-AL116,0)</f>
        <v>1749.75</v>
      </c>
      <c r="AN116" s="106">
        <f>IF(($AK106&gt;0),(AK116+AL116)/$AK106,0)</f>
        <v>0.23923913043478262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608.75</v>
      </c>
      <c r="AP117" s="104">
        <f>SUMPRODUCT(($F$42:$Q$86)*(($F$40:$Q$40=$E$14)+($F$40:$Q$40=$K$14)+($F$40:$Q$40=$I$14)+($F$40:$Q$40=$G$14))*($D$42:$D$86=AO$105))</f>
        <v>114</v>
      </c>
      <c r="AQ117" s="113">
        <f>IF(AO$106-AO117-AP117&gt;0,AO$106-AO117-AP117,0)</f>
        <v>802.25</v>
      </c>
      <c r="AR117" s="106">
        <f>IF(($AO106&gt;0),(AO117+AP117)/$AO106,0)</f>
        <v>0.47393442622950821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2021-11-11T12:43:59Z</cp:lastPrinted>
  <dcterms:created xsi:type="dcterms:W3CDTF">2018-01-15T08:58:52Z</dcterms:created>
  <dcterms:modified xsi:type="dcterms:W3CDTF">2021-11-11T12:44:00Z</dcterms:modified>
</cp:coreProperties>
</file>