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<sst xmlns="http://schemas.openxmlformats.org/spreadsheetml/2006/main" count="157" uniqueCount="65">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</sst>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0.8837962962962963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0.81175292153589318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145</v>
      </c>
      <c r="N19" s="46">
        <f t="shared" si="0"/>
        <v>112.25</v>
      </c>
      <c r="O19" s="47">
        <f t="shared" si="1"/>
        <v>4.25</v>
      </c>
      <c r="P19" s="48">
        <f t="shared" si="2"/>
        <v>28.5</v>
      </c>
      <c r="Q19" s="49">
        <f t="shared" si="3"/>
        <v>0</v>
      </c>
      <c r="R19" s="50">
        <f t="shared" si="4"/>
        <v>0.80344827586206902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310</v>
      </c>
      <c r="N20" s="46">
        <f t="shared" si="0"/>
        <v>283.25</v>
      </c>
      <c r="O20" s="47">
        <f t="shared" si="1"/>
        <v>0</v>
      </c>
      <c r="P20" s="48">
        <f t="shared" si="2"/>
        <v>26.75</v>
      </c>
      <c r="Q20" s="49">
        <f t="shared" si="3"/>
        <v>0</v>
      </c>
      <c r="R20" s="50">
        <f t="shared" si="4"/>
        <v>0.91370967741935483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60</v>
      </c>
      <c r="N21" s="46">
        <f t="shared" si="0"/>
        <v>6</v>
      </c>
      <c r="O21" s="47">
        <f t="shared" si="1"/>
        <v>5.5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33.25</v>
      </c>
      <c r="O24" s="47">
        <f t="shared" si="1"/>
        <v>0.75</v>
      </c>
      <c r="P24" s="48">
        <f>SUMPRODUCT(($D$108:$D$118=$K24)*($E$107:$AV$107=$P$16)*($E$108:$AV$118))</f>
        <v>0</v>
      </c>
      <c r="Q24" s="49">
        <f t="shared" si="3"/>
        <v>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32</v>
      </c>
      <c r="O25" s="47">
        <f t="shared" si="1"/>
        <v>0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540</v>
      </c>
      <c r="N28" s="53">
        <f>SUM(N17:N27)</f>
        <v>466.75</v>
      </c>
      <c r="O28" s="53">
        <f>SUM(O17:O27)</f>
        <v>10.5</v>
      </c>
      <c r="P28" s="53">
        <f>SUM(P17:P27)</f>
        <v>128.75</v>
      </c>
      <c r="Q28" s="53">
        <f>IF(SUM(N28:O28)-SUM(U105:AV105)&gt;0,SUM(N28:O28)-SUM(U105:AV105),0)</f>
        <v>477.25</v>
      </c>
      <c r="R28" s="54">
        <f t="shared" si="4"/>
        <v>0.8837962962962963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0.97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44925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36468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0.81175292153589318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0.8837962962962963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>
        <v>3</v>
      </c>
      <c r="L55" s="70">
        <v>7.75</v>
      </c>
      <c r="M55" s="70">
        <v>4.25</v>
      </c>
      <c r="N55" s="70"/>
      <c r="O55" s="71"/>
      <c r="P55" s="71"/>
      <c r="Q55" s="71"/>
      <c r="R55" s="65">
        <f t="shared" si="5"/>
        <v>116.5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>
        <v>0.5</v>
      </c>
      <c r="M56" s="70"/>
      <c r="N56" s="70"/>
      <c r="O56" s="71"/>
      <c r="P56" s="71"/>
      <c r="Q56" s="71"/>
      <c r="R56" s="65">
        <f t="shared" si="5"/>
        <v>283.25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>
        <v>5.5</v>
      </c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>
        <v>1.25</v>
      </c>
      <c r="M60" s="70">
        <v>0.75</v>
      </c>
      <c r="N60" s="70"/>
      <c r="O60" s="71"/>
      <c r="P60" s="71"/>
      <c r="Q60" s="71"/>
      <c r="R60" s="65">
        <f t="shared" si="5"/>
        <v>34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3</v>
      </c>
      <c r="L86" s="76">
        <f t="shared" si="10"/>
        <v>9.5</v>
      </c>
      <c r="M86" s="76">
        <f t="shared" si="10"/>
        <v>10.5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477.25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285</v>
      </c>
      <c r="L92" s="84">
        <f t="shared" si="20"/>
        <v>736.25</v>
      </c>
      <c r="M92" s="84">
        <f t="shared" si="21"/>
        <v>403.75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11067.5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43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24359.5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341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5</v>
      </c>
      <c r="M97" s="84">
        <f t="shared" si="21"/>
        <v>3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136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285</v>
      </c>
      <c r="L101" s="89">
        <f t="shared" si="27"/>
        <v>784.25</v>
      </c>
      <c r="M101" s="89">
        <f t="shared" si="27"/>
        <v>747.75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36468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60</v>
      </c>
      <c r="AD106" s="190"/>
      <c r="AE106" s="190"/>
      <c r="AF106" s="191"/>
      <c r="AG106" s="189">
        <f>M20</f>
        <v>310</v>
      </c>
      <c r="AH106" s="190"/>
      <c r="AI106" s="190"/>
      <c r="AJ106" s="191"/>
      <c r="AK106" s="189">
        <f>M19</f>
        <v>145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33.25</v>
      </c>
      <c r="R111" s="104">
        <f>SUMPRODUCT(($F$42:$Q$86)*(($F$40:$Q$40=$E$14)+($F$40:$Q$40=$K$14)+($F$40:$Q$40=$I$14)+($F$40:$Q$40=$G$14))*($D$42:$D$86=Q$105))</f>
        <v>0.75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6</v>
      </c>
      <c r="AD114" s="104">
        <f>SUMPRODUCT(($F$42:$Q$86)*(($F$40:$Q$40=$E$14)+($F$40:$Q$40=$K$14)+($F$40:$Q$40=$I$14)+($F$40:$Q$40=$G$14))*($D$42:$D$86=AC$105))</f>
        <v>5.5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283.25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26.75</v>
      </c>
      <c r="AJ115" s="106">
        <f>IF(($AG106&gt;0),(AG115+AH115)/$AG106,0)</f>
        <v>0.91370967741935483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112.25</v>
      </c>
      <c r="AL116" s="104">
        <f>SUMPRODUCT(($F$42:$Q$86)*(($F$40:$Q$40=$E$14)+($F$40:$Q$40=$K$14)+($F$40:$Q$40=$I$14)+($F$40:$Q$40=$G$14))*($D$42:$D$86=AK$105))</f>
        <v>4.25</v>
      </c>
      <c r="AM116" s="113">
        <f>IF(AK$106-AK116-AL116&gt;0,AK$106-AK116-AL116,0)</f>
        <v>28.5</v>
      </c>
      <c r="AN116" s="106">
        <f>IF(($AK106&gt;0),(AK116+AL116)/$AK106,0)</f>
        <v>0.80344827586206902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2022-10-25T09:37:34Z</cp:lastPrinted>
  <dcterms:created xsi:type="dcterms:W3CDTF">2018-01-15T08:58:52Z</dcterms:created>
  <dcterms:modified xsi:type="dcterms:W3CDTF">2022-11-11T13:33:20Z</dcterms:modified>
</cp:coreProperties>
</file>