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<sst xmlns="http://schemas.openxmlformats.org/spreadsheetml/2006/main" count="157" uniqueCount="65">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</sst>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1.127899461400359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1.1141351385619547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556.75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941.5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123.75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5605.75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3347.25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2473.5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4" zoomScale="115" zoomScaleNormal="115" zoomScaleSheetLayoutView="100" workbookViewId="0">
      <selection activeCell="F47" sqref="F4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39814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2473.5</v>
      </c>
      <c r="O18" s="47">
        <f t="shared" si="1"/>
        <v>78.25</v>
      </c>
      <c r="P18" s="48">
        <f t="shared" si="2"/>
        <v>0</v>
      </c>
      <c r="Q18" s="49">
        <f t="shared" si="3"/>
        <v>301.75</v>
      </c>
      <c r="R18" s="50">
        <f t="shared" si="4"/>
        <v>1.1341111111111111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3347.25</v>
      </c>
      <c r="O19" s="47">
        <f t="shared" si="1"/>
        <v>155</v>
      </c>
      <c r="P19" s="48">
        <f t="shared" si="2"/>
        <v>0</v>
      </c>
      <c r="Q19" s="49">
        <f t="shared" si="3"/>
        <v>152.25</v>
      </c>
      <c r="R19" s="50">
        <f t="shared" si="4"/>
        <v>1.0454477611940298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5605.75</v>
      </c>
      <c r="O20" s="47">
        <f t="shared" si="1"/>
        <v>237.25</v>
      </c>
      <c r="P20" s="48">
        <f t="shared" si="2"/>
        <v>0</v>
      </c>
      <c r="Q20" s="49">
        <f t="shared" si="3"/>
        <v>1468</v>
      </c>
      <c r="R20" s="50">
        <f t="shared" si="4"/>
        <v>1.3355428571428571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855.25</v>
      </c>
      <c r="O21" s="47">
        <f t="shared" si="1"/>
        <v>123.75</v>
      </c>
      <c r="P21" s="48">
        <f t="shared" si="2"/>
        <v>396</v>
      </c>
      <c r="Q21" s="49">
        <f t="shared" si="3"/>
        <v>0</v>
      </c>
      <c r="R21" s="50">
        <f t="shared" si="4"/>
        <v>0.71199999999999997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941.5</v>
      </c>
      <c r="O22" s="47">
        <f t="shared" si="1"/>
        <v>0</v>
      </c>
      <c r="P22" s="48">
        <f t="shared" si="2"/>
        <v>8.5</v>
      </c>
      <c r="Q22" s="49">
        <f t="shared" si="3"/>
        <v>0</v>
      </c>
      <c r="R22" s="50">
        <f t="shared" si="4"/>
        <v>0.99105263157894741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1309</v>
      </c>
      <c r="O24" s="47">
        <f t="shared" si="1"/>
        <v>3.25</v>
      </c>
      <c r="P24" s="48">
        <f>SUMPRODUCT(($D$108:$D$118=$K24)*($E$107:$AV$107=$P$16)*($E$108:$AV$118))</f>
        <v>0</v>
      </c>
      <c r="Q24" s="49">
        <f t="shared" si="3"/>
        <v>1312.25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556.75</v>
      </c>
      <c r="O25" s="47">
        <f t="shared" si="1"/>
        <v>18.5</v>
      </c>
      <c r="P25" s="48">
        <f t="shared" si="2"/>
        <v>0</v>
      </c>
      <c r="Q25" s="49">
        <f t="shared" si="3"/>
        <v>575.25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15090</v>
      </c>
      <c r="O28" s="53">
        <f>SUM(O17:O27)</f>
        <v>616</v>
      </c>
      <c r="P28" s="53">
        <f>SUM(P17:P27)</f>
        <v>2028.5</v>
      </c>
      <c r="Q28" s="53">
        <f>IF(SUM(N28:O28)-SUM(U105:AV105)&gt;0,SUM(N28:O28)-SUM(U105:AV105),0)</f>
        <v>15706</v>
      </c>
      <c r="R28" s="54">
        <f t="shared" si="4"/>
        <v>1.127899461400359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1263143.75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1.1141351385619547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1.127899461400359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1520.75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951.25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2772.25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>
        <v>104.25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187.5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896.25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674.5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2513.25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2824.25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789.25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119.75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466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15706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311313.5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332713.75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502498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53025.5</v>
      </c>
      <c r="F94" s="84">
        <f t="shared" si="14"/>
        <v>7672.5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60698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47075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47075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5249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3451.5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1210672.25</v>
      </c>
      <c r="F101" s="89">
        <f t="shared" si="27"/>
        <v>52471.5</v>
      </c>
      <c r="G101" s="89">
        <f t="shared" si="27"/>
        <v>0</v>
      </c>
      <c r="H101" s="142">
        <f t="shared" si="27"/>
        <v>0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1263143.75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556.75</v>
      </c>
      <c r="N110" s="104">
        <f>SUMPRODUCT(($F$42:$Q$86)*(($F$40:$Q$40=$E$14)+($F$40:$Q$40=$K$14)+($F$40:$Q$40=$I$14)+($F$40:$Q$40=$G$14))*($D$42:$D$86=M$105))</f>
        <v>18.5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1309</v>
      </c>
      <c r="R111" s="104">
        <f>SUMPRODUCT(($F$42:$Q$86)*(($F$40:$Q$40=$E$14)+($F$40:$Q$40=$K$14)+($F$40:$Q$40=$I$14)+($F$40:$Q$40=$G$14))*($D$42:$D$86=Q$105))</f>
        <v>3.25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941.5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8.5</v>
      </c>
      <c r="AB113" s="106">
        <f>IF(($Y106&gt;0),(Y113+Z113)/$Y106,0)</f>
        <v>0.99105263157894741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855.25</v>
      </c>
      <c r="AD114" s="104">
        <f>SUMPRODUCT(($F$42:$Q$86)*(($F$40:$Q$40=$E$14)+($F$40:$Q$40=$K$14)+($F$40:$Q$40=$I$14)+($F$40:$Q$40=$G$14))*($D$42:$D$86=AC$105))</f>
        <v>123.75</v>
      </c>
      <c r="AE114" s="113">
        <f>IF(AC$106-AC114-AD114&gt;0,AC$106-AC114-AD114,0)</f>
        <v>396</v>
      </c>
      <c r="AF114" s="106">
        <f>IF(($AC106&gt;0),(AC114+AD114)/$AC106,0)</f>
        <v>0.71199999999999997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5605.75</v>
      </c>
      <c r="AH115" s="104">
        <f>SUMPRODUCT(($F$42:$Q$86)*(($F$40:$Q$40=$E$14)+($F$40:$Q$40=$K$14)+($F$40:$Q$40=$I$14)+($F$40:$Q$40=$G$14))*($D$42:$D$86=AG$105))</f>
        <v>237.25</v>
      </c>
      <c r="AI115" s="113">
        <f>IF(AG$106-AG115-AH115&gt;0,AG$106-AG115-AH115,0)</f>
        <v>0</v>
      </c>
      <c r="AJ115" s="106">
        <f>IF(($AG106&gt;0),(AG115+AH115)/$AG106,0)</f>
        <v>1.3355428571428571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3347.25</v>
      </c>
      <c r="AL116" s="104">
        <f>SUMPRODUCT(($F$42:$Q$86)*(($F$40:$Q$40=$E$14)+($F$40:$Q$40=$K$14)+($F$40:$Q$40=$I$14)+($F$40:$Q$40=$G$14))*($D$42:$D$86=AK$105))</f>
        <v>155</v>
      </c>
      <c r="AM116" s="113">
        <f>IF(AK$106-AK116-AL116&gt;0,AK$106-AK116-AL116,0)</f>
        <v>0</v>
      </c>
      <c r="AN116" s="106">
        <f>IF(($AK106&gt;0),(AK116+AL116)/$AK106,0)</f>
        <v>1.0454477611940298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2473.5</v>
      </c>
      <c r="AP117" s="104">
        <f>SUMPRODUCT(($F$42:$Q$86)*(($F$40:$Q$40=$E$14)+($F$40:$Q$40=$K$14)+($F$40:$Q$40=$I$14)+($F$40:$Q$40=$G$14))*($D$42:$D$86=AO$105))</f>
        <v>78.25</v>
      </c>
      <c r="AQ117" s="113">
        <f>IF(AO$106-AO117-AP117&gt;0,AO$106-AO117-AP117,0)</f>
        <v>0</v>
      </c>
      <c r="AR117" s="106">
        <f>IF(($AO106&gt;0),(AO117+AP117)/$AO106,0)</f>
        <v>1.1341111111111111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2022-03-21T12:26:05Z</cp:lastPrinted>
  <dcterms:created xsi:type="dcterms:W3CDTF">2018-01-15T08:58:52Z</dcterms:created>
  <dcterms:modified xsi:type="dcterms:W3CDTF">2022-03-21T12:26:28Z</dcterms:modified>
</cp:coreProperties>
</file>