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<sst xmlns="http://schemas.openxmlformats.org/spreadsheetml/2006/main" count="157" uniqueCount="65">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</sst>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1.0940307692307691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1.0432681912681914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1580.75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707.25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1803</v>
      </c>
      <c r="O18" s="47">
        <f t="shared" si="1"/>
        <v>18</v>
      </c>
      <c r="P18" s="48">
        <f t="shared" si="2"/>
        <v>0</v>
      </c>
      <c r="Q18" s="49">
        <f t="shared" si="3"/>
        <v>296</v>
      </c>
      <c r="R18" s="50">
        <f t="shared" si="4"/>
        <v>1.1940983606557376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1580.75</v>
      </c>
      <c r="O19" s="47">
        <f t="shared" si="1"/>
        <v>12</v>
      </c>
      <c r="P19" s="48">
        <f t="shared" si="2"/>
        <v>707.25</v>
      </c>
      <c r="Q19" s="49">
        <f t="shared" si="3"/>
        <v>0</v>
      </c>
      <c r="R19" s="50">
        <f t="shared" si="4"/>
        <v>0.6925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3465.75</v>
      </c>
      <c r="O20" s="47">
        <f t="shared" si="1"/>
        <v>4</v>
      </c>
      <c r="P20" s="48">
        <f t="shared" si="2"/>
        <v>0</v>
      </c>
      <c r="Q20" s="49">
        <f t="shared" si="3"/>
        <v>1069.75</v>
      </c>
      <c r="R20" s="50">
        <f t="shared" si="4"/>
        <v>1.4457291666666667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532</v>
      </c>
      <c r="O21" s="47">
        <f t="shared" si="1"/>
        <v>0</v>
      </c>
      <c r="P21" s="48">
        <f t="shared" si="2"/>
        <v>93</v>
      </c>
      <c r="Q21" s="49">
        <f t="shared" si="3"/>
        <v>0</v>
      </c>
      <c r="R21" s="50">
        <f t="shared" si="4"/>
        <v>0.85119999999999996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215.5</v>
      </c>
      <c r="O22" s="47">
        <f t="shared" si="1"/>
        <v>0</v>
      </c>
      <c r="P22" s="48">
        <f t="shared" si="2"/>
        <v>259.5</v>
      </c>
      <c r="Q22" s="49">
        <f t="shared" si="3"/>
        <v>0</v>
      </c>
      <c r="R22" s="50">
        <f t="shared" si="4"/>
        <v>0.4536842105263158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912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912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346</v>
      </c>
      <c r="O25" s="47">
        <f t="shared" si="1"/>
        <v>0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8855</v>
      </c>
      <c r="O28" s="53">
        <f>SUM(O17:O27)</f>
        <v>34</v>
      </c>
      <c r="P28" s="53">
        <f>SUM(P17:P27)</f>
        <v>1859.75</v>
      </c>
      <c r="Q28" s="53">
        <f>IF(SUM(N28:O28)-SUM(U105:AV105)&gt;0,SUM(N28:O28)-SUM(U105:AV105),0)</f>
        <v>8889</v>
      </c>
      <c r="R28" s="54">
        <f t="shared" si="4"/>
        <v>1.0940307692307691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721354.75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1.0432681912681914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1.0940307692307691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>
        <v>138.5</v>
      </c>
      <c r="L43" s="70">
        <v>7</v>
      </c>
      <c r="M43" s="70">
        <v>36</v>
      </c>
      <c r="N43" s="70">
        <v>18.5</v>
      </c>
      <c r="O43" s="71">
        <v>13.5</v>
      </c>
      <c r="P43" s="71">
        <v>0.5</v>
      </c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>
        <v>61.25</v>
      </c>
      <c r="L44" s="70">
        <v>28</v>
      </c>
      <c r="M44" s="70">
        <v>6</v>
      </c>
      <c r="N44" s="70"/>
      <c r="O44" s="71">
        <v>22.25</v>
      </c>
      <c r="P44" s="71"/>
      <c r="Q44" s="71"/>
      <c r="R44" s="65">
        <f t="shared" si="5"/>
        <v>1398.25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>
        <v>264.25</v>
      </c>
      <c r="L45" s="70">
        <v>50</v>
      </c>
      <c r="M45" s="70">
        <v>48</v>
      </c>
      <c r="N45" s="70">
        <v>2</v>
      </c>
      <c r="O45" s="71">
        <v>17</v>
      </c>
      <c r="P45" s="71"/>
      <c r="Q45" s="71"/>
      <c r="R45" s="65">
        <f t="shared" ref="R45" si="6">SUM(E45:Q45)</f>
        <v>2332.75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>
        <v>16</v>
      </c>
      <c r="L47" s="70"/>
      <c r="M47" s="70"/>
      <c r="N47" s="70"/>
      <c r="O47" s="71"/>
      <c r="P47" s="71"/>
      <c r="Q47" s="71"/>
      <c r="R47" s="65">
        <f t="shared" si="5"/>
        <v>215.5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>
        <v>51</v>
      </c>
      <c r="L49" s="70">
        <v>29.5</v>
      </c>
      <c r="M49" s="70"/>
      <c r="N49" s="70"/>
      <c r="O49" s="71"/>
      <c r="P49" s="71"/>
      <c r="Q49" s="71"/>
      <c r="R49" s="65">
        <f t="shared" si="5"/>
        <v>841.75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>
        <v>54</v>
      </c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>
        <v>16.5</v>
      </c>
      <c r="L55" s="70">
        <v>18.75</v>
      </c>
      <c r="M55" s="70">
        <v>3</v>
      </c>
      <c r="N55" s="70"/>
      <c r="O55" s="71"/>
      <c r="P55" s="71">
        <v>12</v>
      </c>
      <c r="Q55" s="71"/>
      <c r="R55" s="65">
        <f t="shared" si="5"/>
        <v>165.75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>
        <v>5.5</v>
      </c>
      <c r="L60" s="70">
        <v>4</v>
      </c>
      <c r="M60" s="70"/>
      <c r="N60" s="70"/>
      <c r="O60" s="71"/>
      <c r="P60" s="71"/>
      <c r="Q60" s="71"/>
      <c r="R60" s="65">
        <f t="shared" si="5"/>
        <v>42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>
        <v>33</v>
      </c>
      <c r="L64" s="70">
        <v>1.5</v>
      </c>
      <c r="M64" s="70">
        <v>16</v>
      </c>
      <c r="N64" s="70">
        <v>0.5</v>
      </c>
      <c r="O64" s="71">
        <v>1.5</v>
      </c>
      <c r="P64" s="71">
        <v>12</v>
      </c>
      <c r="Q64" s="71"/>
      <c r="R64" s="65">
        <f t="shared" si="5"/>
        <v>279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>
        <v>3</v>
      </c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>
        <v>23.5</v>
      </c>
      <c r="L66" s="70">
        <v>27.5</v>
      </c>
      <c r="M66" s="70">
        <v>43.5</v>
      </c>
      <c r="N66" s="70"/>
      <c r="O66" s="71"/>
      <c r="P66" s="71"/>
      <c r="Q66" s="71"/>
      <c r="R66" s="65">
        <f t="shared" ref="R66" si="9">SUM(E66:Q66)</f>
        <v>160.5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>
        <v>39</v>
      </c>
      <c r="L70" s="70">
        <v>4</v>
      </c>
      <c r="M70" s="70">
        <v>4.75</v>
      </c>
      <c r="N70" s="70">
        <v>4</v>
      </c>
      <c r="O70" s="71">
        <v>8.5</v>
      </c>
      <c r="P70" s="71">
        <v>5.5</v>
      </c>
      <c r="Q70" s="71"/>
      <c r="R70" s="65">
        <f t="shared" si="5"/>
        <v>433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>
        <v>85</v>
      </c>
      <c r="L72" s="70">
        <v>24</v>
      </c>
      <c r="M72" s="70">
        <v>14</v>
      </c>
      <c r="N72" s="70"/>
      <c r="O72" s="71">
        <v>7.5</v>
      </c>
      <c r="P72" s="71">
        <v>4</v>
      </c>
      <c r="Q72" s="71"/>
      <c r="R72" s="65">
        <f t="shared" si="5"/>
        <v>878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>
        <v>12</v>
      </c>
      <c r="L73" s="70">
        <v>8.5</v>
      </c>
      <c r="M73" s="70">
        <v>4.5</v>
      </c>
      <c r="N73" s="70"/>
      <c r="O73" s="71"/>
      <c r="P73" s="71"/>
      <c r="Q73" s="71"/>
      <c r="R73" s="65">
        <f t="shared" si="5"/>
        <v>486.25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799.5</v>
      </c>
      <c r="L86" s="76">
        <f t="shared" si="10"/>
        <v>202.75</v>
      </c>
      <c r="M86" s="76">
        <f t="shared" si="10"/>
        <v>178.75</v>
      </c>
      <c r="N86" s="76">
        <f t="shared" si="10"/>
        <v>25</v>
      </c>
      <c r="O86" s="76">
        <f t="shared" si="10"/>
        <v>70.25</v>
      </c>
      <c r="P86" s="76">
        <f t="shared" si="10"/>
        <v>34</v>
      </c>
      <c r="Q86" s="76">
        <f t="shared" si="10"/>
        <v>0</v>
      </c>
      <c r="R86" s="65">
        <f t="shared" si="5"/>
        <v>8889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25681</v>
      </c>
      <c r="L91" s="84">
        <f t="shared" si="20"/>
        <v>1525</v>
      </c>
      <c r="M91" s="84">
        <f t="shared" si="21"/>
        <v>6923.5</v>
      </c>
      <c r="N91" s="84">
        <f t="shared" si="22"/>
        <v>2806</v>
      </c>
      <c r="O91" s="84">
        <f t="shared" si="23"/>
        <v>2867</v>
      </c>
      <c r="P91" s="84">
        <f t="shared" si="24"/>
        <v>2196</v>
      </c>
      <c r="Q91" s="84">
        <f t="shared" si="25"/>
        <v>0</v>
      </c>
      <c r="R91" s="85">
        <f>SUM(D91:Q91)</f>
        <v>222162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7386.25</v>
      </c>
      <c r="L92" s="84">
        <f t="shared" si="20"/>
        <v>4441.25</v>
      </c>
      <c r="M92" s="84">
        <f t="shared" si="21"/>
        <v>1140</v>
      </c>
      <c r="N92" s="84">
        <f t="shared" si="22"/>
        <v>0</v>
      </c>
      <c r="O92" s="84">
        <f t="shared" si="23"/>
        <v>2113.75</v>
      </c>
      <c r="P92" s="84">
        <f t="shared" si="24"/>
        <v>1140</v>
      </c>
      <c r="Q92" s="84">
        <f t="shared" si="25"/>
        <v>0</v>
      </c>
      <c r="R92" s="85">
        <f t="shared" ref="R92:R100" si="26">SUM(D92:Q92)</f>
        <v>151311.25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32056.5</v>
      </c>
      <c r="L93" s="84">
        <f t="shared" si="20"/>
        <v>8729</v>
      </c>
      <c r="M93" s="84">
        <f t="shared" si="21"/>
        <v>9073</v>
      </c>
      <c r="N93" s="84">
        <f t="shared" si="22"/>
        <v>172</v>
      </c>
      <c r="O93" s="84">
        <f t="shared" si="23"/>
        <v>2107</v>
      </c>
      <c r="P93" s="84">
        <f t="shared" si="24"/>
        <v>344</v>
      </c>
      <c r="Q93" s="84">
        <f t="shared" si="25"/>
        <v>0</v>
      </c>
      <c r="R93" s="85">
        <f t="shared" si="26"/>
        <v>298398.5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744</v>
      </c>
      <c r="L94" s="84">
        <f t="shared" si="20"/>
        <v>527</v>
      </c>
      <c r="M94" s="84">
        <f t="shared" si="21"/>
        <v>279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32984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800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10775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226</v>
      </c>
      <c r="L97" s="84">
        <f t="shared" si="20"/>
        <v>134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3648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324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67217.75</v>
      </c>
      <c r="L101" s="89">
        <f t="shared" si="27"/>
        <v>15356.25</v>
      </c>
      <c r="M101" s="89">
        <f t="shared" si="27"/>
        <v>17415.5</v>
      </c>
      <c r="N101" s="89">
        <f t="shared" si="27"/>
        <v>2978</v>
      </c>
      <c r="O101" s="89">
        <f t="shared" si="27"/>
        <v>7087.75</v>
      </c>
      <c r="P101" s="89">
        <f t="shared" si="27"/>
        <v>3680</v>
      </c>
      <c r="Q101" s="89">
        <f t="shared" si="27"/>
        <v>0</v>
      </c>
      <c r="R101" s="90">
        <f>SUM(R90:R100)</f>
        <v>721354.75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912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215.5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259.5</v>
      </c>
      <c r="AB113" s="106">
        <f>IF(($Y106&gt;0),(Y113+Z113)/$Y106,0)</f>
        <v>0.4536842105263158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532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93</v>
      </c>
      <c r="AF114" s="106">
        <f>IF(($AC106&gt;0),(AC114+AD114)/$AC106,0)</f>
        <v>0.85119999999999996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3465.75</v>
      </c>
      <c r="AH115" s="104">
        <f>SUMPRODUCT(($F$42:$Q$86)*(($F$40:$Q$40=$E$14)+($F$40:$Q$40=$K$14)+($F$40:$Q$40=$I$14)+($F$40:$Q$40=$G$14))*($D$42:$D$86=AG$105))</f>
        <v>4</v>
      </c>
      <c r="AI115" s="113">
        <f>IF(AG$106-AG115-AH115&gt;0,AG$106-AG115-AH115,0)</f>
        <v>0</v>
      </c>
      <c r="AJ115" s="106">
        <f>IF(($AG106&gt;0),(AG115+AH115)/$AG106,0)</f>
        <v>1.4457291666666667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1580.75</v>
      </c>
      <c r="AL116" s="104">
        <f>SUMPRODUCT(($F$42:$Q$86)*(($F$40:$Q$40=$E$14)+($F$40:$Q$40=$K$14)+($F$40:$Q$40=$I$14)+($F$40:$Q$40=$G$14))*($D$42:$D$86=AK$105))</f>
        <v>12</v>
      </c>
      <c r="AM116" s="113">
        <f>IF(AK$106-AK116-AL116&gt;0,AK$106-AK116-AL116,0)</f>
        <v>707.25</v>
      </c>
      <c r="AN116" s="106">
        <f>IF(($AK106&gt;0),(AK116+AL116)/$AK106,0)</f>
        <v>0.6925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1803</v>
      </c>
      <c r="AP117" s="104">
        <f>SUMPRODUCT(($F$42:$Q$86)*(($F$40:$Q$40=$E$14)+($F$40:$Q$40=$K$14)+($F$40:$Q$40=$I$14)+($F$40:$Q$40=$G$14))*($D$42:$D$86=AO$105))</f>
        <v>18</v>
      </c>
      <c r="AQ117" s="113">
        <f>IF(AO$106-AO117-AP117&gt;0,AO$106-AO117-AP117,0)</f>
        <v>0</v>
      </c>
      <c r="AR117" s="106">
        <f>IF(($AO106&gt;0),(AO117+AP117)/$AO106,0)</f>
        <v>1.1940983606557376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2022-10-27T13:55:41Z</cp:lastPrinted>
  <dcterms:created xsi:type="dcterms:W3CDTF">2018-01-15T08:58:52Z</dcterms:created>
  <dcterms:modified xsi:type="dcterms:W3CDTF">2022-12-08T16:51:15Z</dcterms:modified>
</cp:coreProperties>
</file>