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<sst xmlns="http://schemas.openxmlformats.org/spreadsheetml/2006/main" count="157" uniqueCount="65">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</sst>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0.57516703786191536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0.59752956636005261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0" zoomScale="115" zoomScaleNormal="115" zoomScaleSheetLayoutView="100" workbookViewId="0">
      <selection activeCell="E56" sqref="E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39814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130</v>
      </c>
      <c r="N18" s="46">
        <f t="shared" si="0"/>
        <v>248.25</v>
      </c>
      <c r="O18" s="47">
        <f t="shared" si="1"/>
        <v>4</v>
      </c>
      <c r="P18" s="48">
        <f t="shared" si="2"/>
        <v>0</v>
      </c>
      <c r="Q18" s="49">
        <f t="shared" si="3"/>
        <v>122.25</v>
      </c>
      <c r="R18" s="50">
        <f t="shared" si="4"/>
        <v>1.9403846153846154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528</v>
      </c>
      <c r="N19" s="46">
        <f t="shared" si="0"/>
        <v>187</v>
      </c>
      <c r="O19" s="47">
        <f t="shared" si="1"/>
        <v>0</v>
      </c>
      <c r="P19" s="48">
        <f t="shared" si="2"/>
        <v>341</v>
      </c>
      <c r="Q19" s="49">
        <f t="shared" si="3"/>
        <v>0</v>
      </c>
      <c r="R19" s="50">
        <f t="shared" si="4"/>
        <v>0.35416666666666669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730</v>
      </c>
      <c r="N20" s="46">
        <f t="shared" si="0"/>
        <v>482</v>
      </c>
      <c r="O20" s="47">
        <f t="shared" si="1"/>
        <v>0</v>
      </c>
      <c r="P20" s="48">
        <f t="shared" si="2"/>
        <v>248</v>
      </c>
      <c r="Q20" s="49">
        <f t="shared" si="3"/>
        <v>0</v>
      </c>
      <c r="R20" s="50">
        <f t="shared" si="4"/>
        <v>0.66027397260273968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1796</v>
      </c>
      <c r="N28" s="53">
        <f>SUM(N17:N27)</f>
        <v>1029</v>
      </c>
      <c r="O28" s="53">
        <f>SUM(O17:O27)</f>
        <v>4</v>
      </c>
      <c r="P28" s="53">
        <f>SUM(P17:P27)</f>
        <v>990.5</v>
      </c>
      <c r="Q28" s="53">
        <f>IF(SUM(N28:O28)-SUM(U105:AV105)&gt;0,SUM(N28:O28)-SUM(U105:AV105),0)</f>
        <v>1033</v>
      </c>
      <c r="R28" s="54">
        <f t="shared" si="4"/>
        <v>0.57516703786191536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152200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90944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0.59752956636005261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0.57516703786191536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38.75</v>
      </c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38.75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132.75</v>
      </c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436.5</v>
      </c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103.25</v>
      </c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246</v>
      </c>
      <c r="F64" s="70">
        <v>4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250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47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47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6.75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1029</v>
      </c>
      <c r="F86" s="76">
        <f t="shared" si="10"/>
        <v>4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1033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30286.5</v>
      </c>
      <c r="F91" s="84">
        <f t="shared" si="14"/>
        <v>488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30774.5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17765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17765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41452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41452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8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619.5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90456</v>
      </c>
      <c r="F101" s="89">
        <f t="shared" si="27"/>
        <v>488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90944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0</v>
      </c>
      <c r="V106" s="147"/>
      <c r="W106" s="147"/>
      <c r="X106" s="148"/>
      <c r="Y106" s="146">
        <f>M22</f>
        <v>158</v>
      </c>
      <c r="Z106" s="147"/>
      <c r="AA106" s="147"/>
      <c r="AB106" s="148"/>
      <c r="AC106" s="146">
        <f>M21</f>
        <v>250</v>
      </c>
      <c r="AD106" s="147"/>
      <c r="AE106" s="147"/>
      <c r="AF106" s="148"/>
      <c r="AG106" s="146">
        <f>M20</f>
        <v>730</v>
      </c>
      <c r="AH106" s="147"/>
      <c r="AI106" s="147"/>
      <c r="AJ106" s="148"/>
      <c r="AK106" s="146">
        <f>M19</f>
        <v>528</v>
      </c>
      <c r="AL106" s="147"/>
      <c r="AM106" s="147"/>
      <c r="AN106" s="148"/>
      <c r="AO106" s="146">
        <f>M18</f>
        <v>130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482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248</v>
      </c>
      <c r="AJ115" s="106">
        <f>IF(($AG106&gt;0),(AG115+AH115)/$AG106,0)</f>
        <v>0.66027397260273968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187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341</v>
      </c>
      <c r="AN116" s="106">
        <f>IF(($AK106&gt;0),(AK116+AL116)/$AK106,0)</f>
        <v>0.35416666666666669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248.25</v>
      </c>
      <c r="AP117" s="104">
        <f>SUMPRODUCT(($F$42:$Q$86)*(($F$40:$Q$40=$E$14)+($F$40:$Q$40=$K$14)+($F$40:$Q$40=$I$14)+($F$40:$Q$40=$G$14))*($D$42:$D$86=AO$105))</f>
        <v>4</v>
      </c>
      <c r="AQ117" s="113">
        <f>IF(AO$106-AO117-AP117&gt;0,AO$106-AO117-AP117,0)</f>
        <v>0</v>
      </c>
      <c r="AR117" s="106">
        <f>IF(($AO106&gt;0),(AO117+AP117)/$AO106,0)</f>
        <v>1.9403846153846154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2023-03-10T07:55:46Z</cp:lastPrinted>
  <dcterms:created xsi:type="dcterms:W3CDTF">2018-01-15T08:58:52Z</dcterms:created>
  <dcterms:modified xsi:type="dcterms:W3CDTF">2023-03-17T15:08:47Z</dcterms:modified>
</cp:coreProperties>
</file>