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8_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<sst xmlns="http://schemas.openxmlformats.org/spreadsheetml/2006/main" count="157" uniqueCount="65">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</sst>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1.1890461538461539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1.1383104040495344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M45" sqref="M4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1927.75</v>
      </c>
      <c r="O18" s="47">
        <f t="shared" si="1"/>
        <v>0</v>
      </c>
      <c r="P18" s="48">
        <f t="shared" si="2"/>
        <v>0</v>
      </c>
      <c r="Q18" s="49">
        <f t="shared" si="3"/>
        <v>402.75</v>
      </c>
      <c r="R18" s="50">
        <f t="shared" si="4"/>
        <v>1.2640983606557377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1764.5</v>
      </c>
      <c r="O19" s="47">
        <f t="shared" si="1"/>
        <v>5.5</v>
      </c>
      <c r="P19" s="48">
        <f t="shared" si="2"/>
        <v>530</v>
      </c>
      <c r="Q19" s="49">
        <f t="shared" si="3"/>
        <v>0</v>
      </c>
      <c r="R19" s="50">
        <f t="shared" si="4"/>
        <v>0.76956521739130435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3822</v>
      </c>
      <c r="O20" s="47">
        <f t="shared" si="1"/>
        <v>0</v>
      </c>
      <c r="P20" s="48">
        <f t="shared" si="2"/>
        <v>0</v>
      </c>
      <c r="Q20" s="49">
        <f t="shared" si="3"/>
        <v>1422</v>
      </c>
      <c r="R20" s="50">
        <f t="shared" si="4"/>
        <v>1.5925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278.5</v>
      </c>
      <c r="O22" s="47">
        <f t="shared" si="1"/>
        <v>0</v>
      </c>
      <c r="P22" s="48">
        <f t="shared" si="2"/>
        <v>196.5</v>
      </c>
      <c r="Q22" s="49">
        <f t="shared" si="3"/>
        <v>0</v>
      </c>
      <c r="R22" s="50">
        <f t="shared" si="4"/>
        <v>0.58631578947368423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933.25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361.5</v>
      </c>
      <c r="O25" s="47">
        <f t="shared" si="1"/>
        <v>0</v>
      </c>
      <c r="P25" s="48">
        <f t="shared" si="2"/>
        <v>0</v>
      </c>
      <c r="Q25" s="49">
        <f t="shared" si="3"/>
        <v>361.5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9655.5</v>
      </c>
      <c r="O28" s="53">
        <f>SUM(O17:O27)</f>
        <v>5.5</v>
      </c>
      <c r="P28" s="53">
        <f>SUM(P17:P27)</f>
        <v>1583.5</v>
      </c>
      <c r="Q28" s="53">
        <f>IF(SUM(N28:O28)-SUM(U105:AV105)&gt;0,SUM(N28:O28)-SUM(U105:AV105),0)</f>
        <v>9661</v>
      </c>
      <c r="R28" s="54">
        <f t="shared" si="4"/>
        <v>1.1890461538461539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787070.5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1.1383104040495344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1.1890461538461539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>
        <v>50</v>
      </c>
      <c r="H44" s="70">
        <v>12.75</v>
      </c>
      <c r="I44" s="70">
        <v>1</v>
      </c>
      <c r="J44" s="70"/>
      <c r="K44" s="70"/>
      <c r="L44" s="70"/>
      <c r="M44" s="70">
        <v>5.5</v>
      </c>
      <c r="N44" s="70"/>
      <c r="O44" s="71"/>
      <c r="P44" s="71"/>
      <c r="Q44" s="71"/>
      <c r="R44" s="65">
        <f t="shared" si="5"/>
        <v>1537.75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>
        <v>71.5</v>
      </c>
      <c r="H45" s="70">
        <v>9.25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2483.75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>
        <v>37</v>
      </c>
      <c r="H47" s="70">
        <v>7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278.5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>
        <v>12.75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854.5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>
        <v>2</v>
      </c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>
        <v>15.25</v>
      </c>
      <c r="H55" s="70">
        <v>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202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>
        <v>13.5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17.5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>
        <v>15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317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>
        <v>22.5</v>
      </c>
      <c r="H70" s="70">
        <v>9.75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501.75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>
        <v>41.5</v>
      </c>
      <c r="H72" s="70">
        <v>12.5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1071.5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264</v>
      </c>
      <c r="H86" s="76">
        <f t="shared" si="10"/>
        <v>73.25</v>
      </c>
      <c r="I86" s="76">
        <f t="shared" si="10"/>
        <v>1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9661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2745</v>
      </c>
      <c r="H91" s="84">
        <f t="shared" si="16"/>
        <v>3019.5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235185.5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6198.75</v>
      </c>
      <c r="H92" s="84">
        <f t="shared" si="16"/>
        <v>1686.25</v>
      </c>
      <c r="I92" s="84">
        <f t="shared" si="17"/>
        <v>95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522.5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168150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9718</v>
      </c>
      <c r="H93" s="84">
        <f t="shared" si="16"/>
        <v>1870.5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328692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1850</v>
      </c>
      <c r="H95" s="84">
        <f t="shared" si="16"/>
        <v>350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13925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51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3733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81</v>
      </c>
      <c r="H98" s="84">
        <f t="shared" si="16"/>
        <v>12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2169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20643.75</v>
      </c>
      <c r="H101" s="89">
        <f t="shared" si="27"/>
        <v>6938.25</v>
      </c>
      <c r="I101" s="89">
        <f t="shared" si="27"/>
        <v>95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522.5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787070.5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361.5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933.25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278.5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196.5</v>
      </c>
      <c r="AB113" s="106">
        <f>IF(($Y106&gt;0),(Y113+Z113)/$Y106,0)</f>
        <v>0.58631578947368423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3822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1.5925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1764.5</v>
      </c>
      <c r="AL116" s="104">
        <f>SUMPRODUCT(($F$42:$Q$86)*(($F$40:$Q$40=$E$14)+($F$40:$Q$40=$K$14)+($F$40:$Q$40=$I$14)+($F$40:$Q$40=$G$14))*($D$42:$D$86=AK$105))</f>
        <v>5.5</v>
      </c>
      <c r="AM116" s="113">
        <f>IF(AK$106-AK116-AL116&gt;0,AK$106-AK116-AL116,0)</f>
        <v>530</v>
      </c>
      <c r="AN116" s="106">
        <f>IF(($AK106&gt;0),(AK116+AL116)/$AK106,0)</f>
        <v>0.76956521739130435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1927.75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1.2640983606557377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2023-10-24T12:41:21Z</cp:lastPrinted>
  <dcterms:created xsi:type="dcterms:W3CDTF">2018-01-15T08:58:52Z</dcterms:created>
  <dcterms:modified xsi:type="dcterms:W3CDTF">2023-10-24T12:41:24Z</dcterms:modified>
</cp:coreProperties>
</file>