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MA-Listen\AeBo\"/>
    </mc:Choice>
  </mc:AlternateContent>
  <bookViews>
    <workbookView xWindow="120" yWindow="135" windowWidth="25245" windowHeight="14130" tabRatio="1000"/>
  </bookViews>
  <sheets>
    <sheet name="131.060.FWG-02.2019" sheetId="125" r:id="rId1"/>
  </sheets>
  <definedNames>
    <definedName name="_xlnm._FilterDatabase" localSheetId="0" hidden="1">'131.060.FWG-02.2019'!$A$4:$AE$167</definedName>
    <definedName name="Berufsbezeichnung" localSheetId="0">'131.060.FWG-02.2019'!#REF!</definedName>
    <definedName name="Berufsbezeichnung">#REF!</definedName>
    <definedName name="_xlnm.Print_Area" localSheetId="0">'131.060.FWG-02.2019'!$S$1:$AD$170</definedName>
    <definedName name="_xlnm.Print_Titles" localSheetId="0">'131.060.FWG-02.2019'!$S:$S,'131.060.FWG-02.2019'!$1:$4</definedName>
    <definedName name="Funktionsbezeichnungen" localSheetId="0">'131.060.FWG-02.2019'!#REF!</definedName>
    <definedName name="Funktionsbezeichnungen">#REF!</definedName>
    <definedName name="_xlnm.Extract" localSheetId="0">'131.060.FWG-02.2019'!#REF!</definedName>
  </definedNames>
  <calcPr calcId="162913"/>
</workbook>
</file>

<file path=xl/calcChain.xml><?xml version="1.0" encoding="utf-8"?>
<calcChain xmlns="http://schemas.openxmlformats.org/spreadsheetml/2006/main">
  <c r="Z118" i="125" l="1"/>
  <c r="C118" i="125"/>
  <c r="Z78" i="125" l="1"/>
  <c r="C78" i="125" s="1"/>
  <c r="C157" i="125" l="1"/>
  <c r="C156" i="125"/>
  <c r="Z117" i="125" l="1"/>
  <c r="C117" i="125" s="1"/>
  <c r="Z116" i="125"/>
  <c r="C116" i="125" s="1"/>
  <c r="Z115" i="125"/>
  <c r="C115" i="125" s="1"/>
  <c r="Z93" i="125" l="1"/>
  <c r="C93" i="125" s="1"/>
  <c r="C145" i="125" l="1"/>
  <c r="Z137" i="125"/>
  <c r="Z141" i="125"/>
  <c r="N161" i="125"/>
  <c r="M161" i="125"/>
  <c r="L161" i="125"/>
  <c r="K161" i="125"/>
  <c r="J161" i="125"/>
  <c r="I161" i="125"/>
  <c r="H161" i="125"/>
  <c r="G161" i="125"/>
  <c r="F161" i="125"/>
  <c r="E161" i="125"/>
  <c r="D161" i="125"/>
  <c r="B161" i="125"/>
  <c r="A161" i="125"/>
  <c r="N160" i="125"/>
  <c r="M160" i="125"/>
  <c r="L160" i="125"/>
  <c r="K160" i="125"/>
  <c r="J160" i="125"/>
  <c r="I160" i="125"/>
  <c r="H160" i="125"/>
  <c r="G160" i="125"/>
  <c r="F160" i="125"/>
  <c r="E160" i="125"/>
  <c r="D160" i="125"/>
  <c r="B160" i="125"/>
  <c r="A160" i="125"/>
  <c r="T159" i="125"/>
  <c r="C158" i="125"/>
  <c r="C154" i="125"/>
  <c r="C152" i="125"/>
  <c r="C151" i="125"/>
  <c r="C150" i="125"/>
  <c r="C147" i="125"/>
  <c r="C146" i="125"/>
  <c r="Z144" i="125"/>
  <c r="Z143" i="125"/>
  <c r="Z142" i="125"/>
  <c r="Z140" i="125"/>
  <c r="C140" i="125" s="1"/>
  <c r="Z139" i="125"/>
  <c r="Z138" i="125"/>
  <c r="C138" i="125" s="1"/>
  <c r="Z136" i="125"/>
  <c r="Z135" i="125"/>
  <c r="Z134" i="125"/>
  <c r="Z133" i="125"/>
  <c r="Z132" i="125"/>
  <c r="Z131" i="125"/>
  <c r="Z130" i="125"/>
  <c r="Z129" i="125"/>
  <c r="C129" i="125" s="1"/>
  <c r="Z128" i="125"/>
  <c r="Z127" i="125"/>
  <c r="Z126" i="125"/>
  <c r="Z125" i="125"/>
  <c r="Z124" i="125"/>
  <c r="Z123" i="125"/>
  <c r="Z122" i="125"/>
  <c r="Z121" i="125"/>
  <c r="Z120" i="125"/>
  <c r="Z119" i="125"/>
  <c r="Z114" i="125"/>
  <c r="Z113" i="125"/>
  <c r="C113" i="125" s="1"/>
  <c r="Z112" i="125"/>
  <c r="C112" i="125" s="1"/>
  <c r="Z111" i="125"/>
  <c r="Z110" i="125"/>
  <c r="Z109" i="125"/>
  <c r="Z108" i="125"/>
  <c r="Z107" i="125"/>
  <c r="Z106" i="125"/>
  <c r="Z105" i="125"/>
  <c r="Z104" i="125"/>
  <c r="C104" i="125" s="1"/>
  <c r="Z103" i="125"/>
  <c r="Z102" i="125"/>
  <c r="Z101" i="125"/>
  <c r="Z100" i="125"/>
  <c r="Z99" i="125"/>
  <c r="Z98" i="125"/>
  <c r="Z97" i="125"/>
  <c r="Z96" i="125"/>
  <c r="Z95" i="125"/>
  <c r="Z94" i="125"/>
  <c r="Z92" i="125"/>
  <c r="Z91" i="125"/>
  <c r="Z90" i="125"/>
  <c r="Z89" i="125"/>
  <c r="C89" i="125" s="1"/>
  <c r="Z88" i="125"/>
  <c r="Z87" i="125"/>
  <c r="Z86" i="125"/>
  <c r="Z85" i="125"/>
  <c r="Z84" i="125"/>
  <c r="C84" i="125" s="1"/>
  <c r="Z83" i="125"/>
  <c r="C83" i="125" s="1"/>
  <c r="Z82" i="125"/>
  <c r="C82" i="125" s="1"/>
  <c r="Z81" i="125"/>
  <c r="C81" i="125" s="1"/>
  <c r="Z80" i="125"/>
  <c r="C80" i="125" s="1"/>
  <c r="Z79" i="125"/>
  <c r="C79" i="125" s="1"/>
  <c r="Z77" i="125"/>
  <c r="C77" i="125" s="1"/>
  <c r="Z76" i="125"/>
  <c r="C76" i="125" s="1"/>
  <c r="Z75" i="125"/>
  <c r="C75" i="125" s="1"/>
  <c r="Z74" i="125"/>
  <c r="C74" i="125" s="1"/>
  <c r="Z73" i="125"/>
  <c r="Z72" i="125"/>
  <c r="Z71" i="125"/>
  <c r="C71" i="125" s="1"/>
  <c r="Z70" i="125"/>
  <c r="Z69" i="125"/>
  <c r="C69" i="125" s="1"/>
  <c r="Z68" i="125"/>
  <c r="Z67" i="125"/>
  <c r="Z66" i="125"/>
  <c r="Z65" i="125"/>
  <c r="Z64" i="125"/>
  <c r="Z63" i="125"/>
  <c r="C63" i="125" s="1"/>
  <c r="Z62" i="125"/>
  <c r="C62" i="125" s="1"/>
  <c r="Z61" i="125"/>
  <c r="C61" i="125" s="1"/>
  <c r="Z60" i="125"/>
  <c r="C60" i="125" s="1"/>
  <c r="Z59" i="125"/>
  <c r="C59" i="125" s="1"/>
  <c r="Z58" i="125"/>
  <c r="Z57" i="125"/>
  <c r="Z56" i="125"/>
  <c r="Z55" i="125"/>
  <c r="Z54" i="125"/>
  <c r="C54" i="125" s="1"/>
  <c r="Z53" i="125"/>
  <c r="Z52" i="125"/>
  <c r="C52" i="125" s="1"/>
  <c r="Z51" i="125"/>
  <c r="C51" i="125" s="1"/>
  <c r="Z50" i="125"/>
  <c r="C50" i="125" s="1"/>
  <c r="Z49" i="125"/>
  <c r="C49" i="125" s="1"/>
  <c r="Z48" i="125"/>
  <c r="C48" i="125" s="1"/>
  <c r="Z47" i="125"/>
  <c r="C47" i="125" s="1"/>
  <c r="Z46" i="125"/>
  <c r="C46" i="125" s="1"/>
  <c r="Z45" i="125"/>
  <c r="C45" i="125" s="1"/>
  <c r="Z44" i="125"/>
  <c r="C44" i="125" s="1"/>
  <c r="Z43" i="125"/>
  <c r="C43" i="125" s="1"/>
  <c r="Z42" i="125"/>
  <c r="C42" i="125" s="1"/>
  <c r="Z41" i="125"/>
  <c r="C41" i="125" s="1"/>
  <c r="Z40" i="125"/>
  <c r="C40" i="125" s="1"/>
  <c r="Z39" i="125"/>
  <c r="Z38" i="125"/>
  <c r="C38" i="125" s="1"/>
  <c r="Z37" i="125"/>
  <c r="C37" i="125" s="1"/>
  <c r="Z36" i="125"/>
  <c r="C36" i="125" s="1"/>
  <c r="Z35" i="125"/>
  <c r="C35" i="125" s="1"/>
  <c r="Z34" i="125"/>
  <c r="C34" i="125" s="1"/>
  <c r="Z33" i="125"/>
  <c r="C33" i="125" s="1"/>
  <c r="Z32" i="125"/>
  <c r="C32" i="125" s="1"/>
  <c r="Z9" i="125"/>
  <c r="C9" i="125" s="1"/>
  <c r="Z31" i="125"/>
  <c r="C31" i="125" s="1"/>
  <c r="Z30" i="125"/>
  <c r="C30" i="125" s="1"/>
  <c r="Z29" i="125"/>
  <c r="C29" i="125" s="1"/>
  <c r="Z28" i="125"/>
  <c r="C28" i="125" s="1"/>
  <c r="Z27" i="125"/>
  <c r="C27" i="125" s="1"/>
  <c r="Z26" i="125"/>
  <c r="C26" i="125" s="1"/>
  <c r="Z25" i="125"/>
  <c r="Z24" i="125"/>
  <c r="Z23" i="125"/>
  <c r="Z22" i="125"/>
  <c r="Z21" i="125"/>
  <c r="Z20" i="125"/>
  <c r="Z19" i="125"/>
  <c r="Z18" i="125"/>
  <c r="Z17" i="125"/>
  <c r="Z16" i="125"/>
  <c r="Z15" i="125"/>
  <c r="Z14" i="125"/>
  <c r="C14" i="125" s="1"/>
  <c r="Z13" i="125"/>
  <c r="Z12" i="125"/>
  <c r="Z11" i="125"/>
  <c r="Z10" i="125"/>
  <c r="Z8" i="125"/>
  <c r="Z7" i="125"/>
  <c r="Z6" i="125"/>
  <c r="Z5" i="125"/>
  <c r="C132" i="125" l="1"/>
  <c r="C19" i="125"/>
  <c r="C94" i="125"/>
  <c r="C102" i="125"/>
  <c r="C135" i="125"/>
  <c r="C7" i="125"/>
  <c r="C66" i="125"/>
  <c r="C91" i="125"/>
  <c r="C11" i="125"/>
  <c r="C23" i="125"/>
  <c r="C64" i="125"/>
  <c r="C108" i="125"/>
  <c r="C87" i="125"/>
  <c r="C109" i="125"/>
  <c r="C121" i="125"/>
  <c r="C143" i="125"/>
  <c r="C141" i="125"/>
  <c r="C92" i="125"/>
  <c r="C98" i="125"/>
  <c r="C103" i="125"/>
  <c r="C107" i="125"/>
  <c r="C15" i="125"/>
  <c r="C68" i="125"/>
  <c r="C106" i="125"/>
  <c r="C114" i="125"/>
  <c r="C123" i="125"/>
  <c r="O160" i="125"/>
  <c r="C8" i="125"/>
  <c r="C20" i="125"/>
  <c r="C25" i="125"/>
  <c r="C53" i="125"/>
  <c r="C65" i="125"/>
  <c r="C67" i="125"/>
  <c r="C90" i="125"/>
  <c r="C97" i="125"/>
  <c r="C137" i="125"/>
  <c r="C6" i="125"/>
  <c r="C133" i="125"/>
  <c r="C139" i="125"/>
  <c r="C12" i="125"/>
  <c r="C17" i="125"/>
  <c r="C86" i="125"/>
  <c r="C100" i="125"/>
  <c r="C131" i="125"/>
  <c r="C144" i="125"/>
  <c r="C55" i="125"/>
  <c r="C56" i="125"/>
  <c r="C57" i="125"/>
  <c r="C58" i="125"/>
  <c r="C136" i="125"/>
  <c r="C105" i="125"/>
  <c r="C122" i="125"/>
  <c r="C10" i="125"/>
  <c r="C16" i="125"/>
  <c r="C85" i="125"/>
  <c r="C101" i="125"/>
  <c r="C120" i="125"/>
  <c r="C124" i="125"/>
  <c r="C142" i="125"/>
  <c r="C88" i="125"/>
  <c r="C99" i="125"/>
  <c r="C119" i="125"/>
  <c r="C125" i="125"/>
  <c r="C130" i="125"/>
  <c r="C96" i="125"/>
  <c r="C18" i="125"/>
  <c r="C24" i="125"/>
  <c r="C70" i="125"/>
  <c r="C72" i="125"/>
  <c r="C73" i="125"/>
  <c r="C95" i="125"/>
  <c r="O161" i="125"/>
  <c r="C128" i="125"/>
  <c r="C5" i="125"/>
  <c r="C22" i="125"/>
  <c r="C111" i="125"/>
  <c r="C127" i="125"/>
  <c r="C13" i="125"/>
  <c r="C21" i="125"/>
  <c r="C110" i="125"/>
  <c r="C126" i="125"/>
  <c r="C134" i="125"/>
  <c r="C160" i="125" l="1"/>
  <c r="C161" i="125"/>
</calcChain>
</file>

<file path=xl/sharedStrings.xml><?xml version="1.0" encoding="utf-8"?>
<sst xmlns="http://schemas.openxmlformats.org/spreadsheetml/2006/main" count="1141" uniqueCount="628">
  <si>
    <t>Name/Vorname</t>
  </si>
  <si>
    <t>Berufsausbildung</t>
  </si>
  <si>
    <t>Diplom</t>
  </si>
  <si>
    <t>Bisherige Praxis</t>
  </si>
  <si>
    <t>mit Angaben des Fachgebietes</t>
  </si>
  <si>
    <t>im Rahmen des Auftrages</t>
  </si>
  <si>
    <t>(Jahr)</t>
  </si>
  <si>
    <t>Ingenieure (ETH, HTL,TH)</t>
  </si>
  <si>
    <t>A</t>
  </si>
  <si>
    <t>Tiefbau, Verkehr</t>
  </si>
  <si>
    <t>Konstr. Ing.-Bau</t>
  </si>
  <si>
    <t>Chiaverio Flavio</t>
  </si>
  <si>
    <t>Schädler Beat</t>
  </si>
  <si>
    <t>Rentsch Lucas</t>
  </si>
  <si>
    <t>B</t>
  </si>
  <si>
    <t>Kalak Josef</t>
  </si>
  <si>
    <t>Projektleiter</t>
  </si>
  <si>
    <t>Hausammann Erich</t>
  </si>
  <si>
    <t>Dipl. Kult. Ing. ETH</t>
  </si>
  <si>
    <t>Zenners Guy</t>
  </si>
  <si>
    <t>Verkehr, Informatik</t>
  </si>
  <si>
    <t>Freiermuth Fritz</t>
  </si>
  <si>
    <t>Ver- / Entsorgung, Tiefbau</t>
  </si>
  <si>
    <t>C</t>
  </si>
  <si>
    <t>Vermesser</t>
  </si>
  <si>
    <t>Ingenieur</t>
  </si>
  <si>
    <t>Yelman Mahir</t>
  </si>
  <si>
    <t>Bauleiter</t>
  </si>
  <si>
    <t>Buser Edi</t>
  </si>
  <si>
    <t>Bergmann Georg</t>
  </si>
  <si>
    <t>Schär Robert</t>
  </si>
  <si>
    <t xml:space="preserve">Spieler Daniel </t>
  </si>
  <si>
    <t>Gysin Daniel</t>
  </si>
  <si>
    <t>Wecke Jürgen</t>
  </si>
  <si>
    <t>Bäumle Michael</t>
  </si>
  <si>
    <t>Riecke Heino</t>
  </si>
  <si>
    <t>Thomas Anette</t>
  </si>
  <si>
    <t>D</t>
  </si>
  <si>
    <t>Kern Etienne</t>
  </si>
  <si>
    <t>Konstr. Ing.-Bau, Strassenbau</t>
  </si>
  <si>
    <t>Brunkhorst Marc</t>
  </si>
  <si>
    <t>Rauchfleisch Alexander</t>
  </si>
  <si>
    <t>Tiefbauzeichner</t>
  </si>
  <si>
    <t>Aebi Roger</t>
  </si>
  <si>
    <t>Tiefbauzeichnerin</t>
  </si>
  <si>
    <t>Zeichner-Konstrukteur</t>
  </si>
  <si>
    <t>Imesch Robert</t>
  </si>
  <si>
    <t>Projektbearbeitung Gemeindewesen</t>
  </si>
  <si>
    <t>Flückiger Hans Peter</t>
  </si>
  <si>
    <t>Lenherr Paul</t>
  </si>
  <si>
    <t>Oehen Beat</t>
  </si>
  <si>
    <t>Zeichner- Konstrukteur</t>
  </si>
  <si>
    <t>Wespiser Charles</t>
  </si>
  <si>
    <t>Zeichner</t>
  </si>
  <si>
    <t>E</t>
  </si>
  <si>
    <t>Nicolosi Lucia</t>
  </si>
  <si>
    <t>Hagen Stefan</t>
  </si>
  <si>
    <t>Bucher Oliver</t>
  </si>
  <si>
    <t>Hardmeyer Christian</t>
  </si>
  <si>
    <t>F</t>
  </si>
  <si>
    <t>Wira Stephane</t>
  </si>
  <si>
    <t>G</t>
  </si>
  <si>
    <t>Administration</t>
  </si>
  <si>
    <t>KV-Abschluss</t>
  </si>
  <si>
    <t>Meister Christine</t>
  </si>
  <si>
    <t>Szirt Madeleine</t>
  </si>
  <si>
    <t>Handelsdiplom</t>
  </si>
  <si>
    <t>Fakturistin</t>
  </si>
  <si>
    <t>Kiefer Patrick</t>
  </si>
  <si>
    <t>EDV, IZ</t>
  </si>
  <si>
    <t>Steg Günther</t>
  </si>
  <si>
    <t>CAD-Koordinator</t>
  </si>
  <si>
    <t>Sekretariat</t>
  </si>
  <si>
    <t>Körkel Agnes</t>
  </si>
  <si>
    <t>Weider Noelle</t>
  </si>
  <si>
    <t>BTS Direktionssekretärin</t>
  </si>
  <si>
    <t>Technisches Hilfspersonal</t>
  </si>
  <si>
    <t>Reprographin</t>
  </si>
  <si>
    <t>Eilers Brigitte</t>
  </si>
  <si>
    <t>Schurrer Gabriel</t>
  </si>
  <si>
    <t>Messgehilfe</t>
  </si>
  <si>
    <t>4. Lehrjahr</t>
  </si>
  <si>
    <t>3/4G</t>
  </si>
  <si>
    <t>3. Lehrjahr</t>
  </si>
  <si>
    <t>1/2G</t>
  </si>
  <si>
    <t>Thalmann Patric</t>
  </si>
  <si>
    <t>Delmas Marc</t>
  </si>
  <si>
    <t>1. Lehrjahr</t>
  </si>
  <si>
    <t>Total Mitarbeiter</t>
  </si>
  <si>
    <t>1)</t>
  </si>
  <si>
    <t>2)</t>
  </si>
  <si>
    <t>3)</t>
  </si>
  <si>
    <t>Stoffel Patric</t>
  </si>
  <si>
    <t>Dipl. Bauing. ETH</t>
  </si>
  <si>
    <t>Dipl. Bauing. HTL</t>
  </si>
  <si>
    <t>Dipl. Bauing. EPF</t>
  </si>
  <si>
    <t>Dipl. Bauing. TH Karlsruhe</t>
  </si>
  <si>
    <t>Dipl. Bauing. FH</t>
  </si>
  <si>
    <t>Dipl. Bauing. TU Paris</t>
  </si>
  <si>
    <t>Strassenbau, Tiefbau</t>
  </si>
  <si>
    <t>Hänni Alexander</t>
  </si>
  <si>
    <t>EDV-Supporter</t>
  </si>
  <si>
    <t>Fuchs Christian</t>
  </si>
  <si>
    <t>Derezynski Françoise</t>
  </si>
  <si>
    <t>Sachbearbeiterin Offertwesen</t>
  </si>
  <si>
    <t xml:space="preserve">Höhere Töchterhandelsschule, Bern </t>
  </si>
  <si>
    <t>Netzwerk-Administrator</t>
  </si>
  <si>
    <t>Imesch Reto</t>
  </si>
  <si>
    <t>Beck Peter</t>
  </si>
  <si>
    <t>lic.phil.I</t>
  </si>
  <si>
    <t>Dipl. Bauing. TH Kaiserslautern</t>
  </si>
  <si>
    <t>Tiefbau, Wasserbau</t>
  </si>
  <si>
    <t>Konstr. Ing.-Bau, Tiefbau, Tunnelbau</t>
  </si>
  <si>
    <t>*</t>
  </si>
  <si>
    <t>Vermessung, GIS</t>
  </si>
  <si>
    <t>Falzone Lorenzo</t>
  </si>
  <si>
    <t>Eichenberger Sylvia</t>
  </si>
  <si>
    <t>Ruff Ute</t>
  </si>
  <si>
    <t>Umwelt, GIS</t>
  </si>
  <si>
    <t>Müller Thomas</t>
  </si>
  <si>
    <t>Bauzeichner</t>
  </si>
  <si>
    <t>Dipl. Vermessungsing. HTL</t>
  </si>
  <si>
    <t>Tiefbau, Projektmanagement</t>
  </si>
  <si>
    <t>Bauzeichnerin</t>
  </si>
  <si>
    <t>Dipl. Bauing. TU Mailand</t>
  </si>
  <si>
    <t>Verkehr, Ereignisdienstplanung</t>
  </si>
  <si>
    <t>Planer Marketingkommunikation</t>
  </si>
  <si>
    <t>Fischer Michel</t>
  </si>
  <si>
    <t>Verkaufslehre</t>
  </si>
  <si>
    <t>Martin Dirk</t>
  </si>
  <si>
    <t>Bauleitung, Umbau, Sanierung</t>
  </si>
  <si>
    <t>Lehrlinge / Praktikanten</t>
  </si>
  <si>
    <t>Wernli Sebastian</t>
  </si>
  <si>
    <t>Suter Thomas</t>
  </si>
  <si>
    <t>Allemann  Bertrand</t>
  </si>
  <si>
    <t>Ortlieb Hans-Rudi</t>
  </si>
  <si>
    <t>Haas Gabi</t>
  </si>
  <si>
    <t xml:space="preserve">Berufsschule </t>
  </si>
  <si>
    <t>Praktikant</t>
  </si>
  <si>
    <t>von Schallen Urs</t>
  </si>
  <si>
    <t>Gerber Beatrice</t>
  </si>
  <si>
    <t>Direktionssekretätin (HWS)</t>
  </si>
  <si>
    <t>Knoll Bernd</t>
  </si>
  <si>
    <t>Stahl-, Massivbau, Bauleitung</t>
  </si>
  <si>
    <t>Maschinenzeichner</t>
  </si>
  <si>
    <t>Oruk Makbule</t>
  </si>
  <si>
    <t>Kauffrau</t>
  </si>
  <si>
    <t>Wieland Manuel</t>
  </si>
  <si>
    <t>Niederberger Benjamin</t>
  </si>
  <si>
    <t>Akdeniz Veysel</t>
  </si>
  <si>
    <t>Strassenbau, Lärmschutz</t>
  </si>
  <si>
    <t>Humbel Sven</t>
  </si>
  <si>
    <t>Schoeffel Daniel</t>
  </si>
  <si>
    <t>Dipl. Bauing. TU Rostock</t>
  </si>
  <si>
    <t>Rey Lionel</t>
  </si>
  <si>
    <t>Diplomgeologe, D.E.S. Umweltnaturwissenschaften</t>
  </si>
  <si>
    <t>Bereich Lärm, Luft, Umwelt</t>
  </si>
  <si>
    <t>Zusatzausbildung</t>
  </si>
  <si>
    <r>
      <t xml:space="preserve"> C/B </t>
    </r>
    <r>
      <rPr>
        <vertAlign val="superscript"/>
        <sz val="9"/>
        <rFont val="Arial Narrow"/>
        <family val="2"/>
      </rPr>
      <t>3)</t>
    </r>
  </si>
  <si>
    <t>Titel, Ausbildung, Hochschule</t>
  </si>
  <si>
    <t>Titel, Ausbildung, Hochschule,
Technikum, Berufslehre, Anlehre</t>
  </si>
  <si>
    <t>Lehrab-
schluss
(Jahr)</t>
  </si>
  <si>
    <t>Anzahl
Jahre</t>
  </si>
  <si>
    <t>dipl. Wirtschaftsing. FH</t>
  </si>
  <si>
    <t>Konstr. Ing.-Bau, Tiefbau, Bahnbau</t>
  </si>
  <si>
    <t>EDV-Support</t>
  </si>
  <si>
    <t>Verkehr, Umwelt, Tiefbau, Projektmanagement</t>
  </si>
  <si>
    <t>eidg. dipl. Personalfachfrau</t>
  </si>
  <si>
    <t>Personalwesen</t>
  </si>
  <si>
    <t>eidg. dipl. Buchhalter</t>
  </si>
  <si>
    <t>Eidg. dipl. Experte in Rechnungslegung und Controlling</t>
  </si>
  <si>
    <t>Projektmanagement, interne Weiterbildung</t>
  </si>
  <si>
    <t>dipl. Faching. für Bauprojektmanagement</t>
  </si>
  <si>
    <t>Marketing</t>
  </si>
  <si>
    <t>Anzeigenleitung, Beschriftungen, allg. Grafik, Public Relations</t>
  </si>
  <si>
    <t>Bautenerhalt, Kunstbauten, Bauleitung</t>
  </si>
  <si>
    <t>Bautenerhalt (Autobahnen, Tunnels, Brücken), Gesamtleitungen, Grossprojekte</t>
  </si>
  <si>
    <t>Tiefbau, Strassen- und Tunnelbau, Gesamtleitungen, Grossprojekte</t>
  </si>
  <si>
    <t>Projektmanagement, Gesamtleitungen, Grossprojekte</t>
  </si>
  <si>
    <t>Umwelt, Lärm</t>
  </si>
  <si>
    <t>Tiefbau, Kanalisationen</t>
  </si>
  <si>
    <t>Bautenerhalt, Tiefbau, Kanalisationen</t>
  </si>
  <si>
    <t>Bereichsassistentin</t>
  </si>
  <si>
    <t>CAD, Lehrlingsausbildung</t>
  </si>
  <si>
    <t>PL Grossprojekte</t>
  </si>
  <si>
    <t>Frauen</t>
  </si>
  <si>
    <t>&gt; 10 Jahre</t>
  </si>
  <si>
    <t>Ing ETH, TU</t>
  </si>
  <si>
    <t>Ing. HTL, FH</t>
  </si>
  <si>
    <t xml:space="preserve">andere </t>
  </si>
  <si>
    <t>Techniker</t>
  </si>
  <si>
    <t>Konstrukteure</t>
  </si>
  <si>
    <t>Lehrlinge</t>
  </si>
  <si>
    <t>Kaufmännisch</t>
  </si>
  <si>
    <t>Hilfspers.</t>
  </si>
  <si>
    <t>ZD</t>
  </si>
  <si>
    <t>TB</t>
  </si>
  <si>
    <t>BE</t>
  </si>
  <si>
    <t>VU</t>
  </si>
  <si>
    <t>Laufnummer</t>
  </si>
  <si>
    <t>Bereich</t>
  </si>
  <si>
    <t>Jg.</t>
  </si>
  <si>
    <r>
      <t xml:space="preserve">* ohne </t>
    </r>
    <r>
      <rPr>
        <sz val="9"/>
        <rFont val="Arial Narrow"/>
        <family val="2"/>
      </rPr>
      <t>Praktikanten</t>
    </r>
  </si>
  <si>
    <t>Zeichner-Konstrukteure/ Bauleiter</t>
  </si>
  <si>
    <t>Bürokauffrau</t>
  </si>
  <si>
    <t>Mitarbeiterin Sekretariat</t>
  </si>
  <si>
    <t>Kürzel</t>
  </si>
  <si>
    <t>Chi</t>
  </si>
  <si>
    <t>Shd</t>
  </si>
  <si>
    <t>Rh</t>
  </si>
  <si>
    <t>Ze</t>
  </si>
  <si>
    <t>Kk</t>
  </si>
  <si>
    <t>Hu</t>
  </si>
  <si>
    <t>Gys</t>
  </si>
  <si>
    <t>Rie</t>
  </si>
  <si>
    <t>Shä</t>
  </si>
  <si>
    <t>Wc</t>
  </si>
  <si>
    <t>STh</t>
  </si>
  <si>
    <t>FF</t>
  </si>
  <si>
    <t>BäM</t>
  </si>
  <si>
    <t>Yel</t>
  </si>
  <si>
    <t>Bu</t>
  </si>
  <si>
    <t>Be</t>
  </si>
  <si>
    <t>SD</t>
  </si>
  <si>
    <t>BP</t>
  </si>
  <si>
    <t>Tho</t>
  </si>
  <si>
    <t>KE</t>
  </si>
  <si>
    <t>Kbe</t>
  </si>
  <si>
    <t>RU</t>
  </si>
  <si>
    <t>MTh</t>
  </si>
  <si>
    <t>RA</t>
  </si>
  <si>
    <t>SP</t>
  </si>
  <si>
    <t>FCh</t>
  </si>
  <si>
    <t>HGa</t>
  </si>
  <si>
    <t>MD</t>
  </si>
  <si>
    <t>BM</t>
  </si>
  <si>
    <t>RL</t>
  </si>
  <si>
    <t>FL</t>
  </si>
  <si>
    <t>AV</t>
  </si>
  <si>
    <t>Ae</t>
  </si>
  <si>
    <t>IR</t>
  </si>
  <si>
    <t>FIH</t>
  </si>
  <si>
    <t>AB</t>
  </si>
  <si>
    <t>Lh</t>
  </si>
  <si>
    <t>VS</t>
  </si>
  <si>
    <t>OH</t>
  </si>
  <si>
    <t>Oe</t>
  </si>
  <si>
    <t>BO</t>
  </si>
  <si>
    <t>HS</t>
  </si>
  <si>
    <t>Har</t>
  </si>
  <si>
    <t xml:space="preserve">Wi </t>
  </si>
  <si>
    <t>We</t>
  </si>
  <si>
    <t>NL</t>
  </si>
  <si>
    <t>HuC</t>
  </si>
  <si>
    <t>TP</t>
  </si>
  <si>
    <t>DeM</t>
  </si>
  <si>
    <t>WeS</t>
  </si>
  <si>
    <t>MC</t>
  </si>
  <si>
    <t>DeF</t>
  </si>
  <si>
    <t>SzM</t>
  </si>
  <si>
    <t>KP</t>
  </si>
  <si>
    <t>WN</t>
  </si>
  <si>
    <t>FhM</t>
  </si>
  <si>
    <t>OrM</t>
  </si>
  <si>
    <t>SG</t>
  </si>
  <si>
    <t xml:space="preserve">HA </t>
  </si>
  <si>
    <t>GeB</t>
  </si>
  <si>
    <t>EiS</t>
  </si>
  <si>
    <t>KA</t>
  </si>
  <si>
    <t>BSa</t>
  </si>
  <si>
    <t>EB</t>
  </si>
  <si>
    <t>Shu</t>
  </si>
  <si>
    <t>NiB</t>
  </si>
  <si>
    <t>JR</t>
  </si>
  <si>
    <t>Jung Roman</t>
  </si>
  <si>
    <t>Grimm Stephan</t>
  </si>
  <si>
    <t>GS</t>
  </si>
  <si>
    <t>Techniker TS Informatik</t>
  </si>
  <si>
    <t>Handelsdiplom HWS</t>
  </si>
  <si>
    <t>SDa</t>
  </si>
  <si>
    <t>Tiefbau, Bahnbau, Bauleitung, Kostencontrolling</t>
  </si>
  <si>
    <t xml:space="preserve">Bautenerhalt, Tiefbau </t>
  </si>
  <si>
    <t>BMi</t>
  </si>
  <si>
    <t>Breiter Michael</t>
  </si>
  <si>
    <t>EF</t>
  </si>
  <si>
    <t>BTS Bauzeichner</t>
  </si>
  <si>
    <t>That Pueng</t>
  </si>
  <si>
    <t>Dipl. Umwelting. ETH</t>
  </si>
  <si>
    <t>Lärmgutachten, Lärmmessungen, Str.lärmkataster</t>
  </si>
  <si>
    <t>Umweltingenieur</t>
  </si>
  <si>
    <t>ThP</t>
  </si>
  <si>
    <t>ImR</t>
  </si>
  <si>
    <t>HCh</t>
  </si>
  <si>
    <t>Heiniger Christoph</t>
  </si>
  <si>
    <t>Bosshard Heinz</t>
  </si>
  <si>
    <t>Dipl. Bauing. ETHZ / SIA</t>
  </si>
  <si>
    <t>Wasserbau, Grund- und Strassenbau</t>
  </si>
  <si>
    <t>BH</t>
  </si>
  <si>
    <t>BBr</t>
  </si>
  <si>
    <t>Boschung Brigitte</t>
  </si>
  <si>
    <t>Apothekenhelferin</t>
  </si>
  <si>
    <t>WMe</t>
  </si>
  <si>
    <t>Willig Martine</t>
  </si>
  <si>
    <t>Assistenz Bauleitung</t>
  </si>
  <si>
    <t>Web</t>
  </si>
  <si>
    <t>Weber Madeleine</t>
  </si>
  <si>
    <t>SCe</t>
  </si>
  <si>
    <t>Schär Cedric</t>
  </si>
  <si>
    <t>WMa</t>
  </si>
  <si>
    <t>Trouillet Jean-Georges</t>
  </si>
  <si>
    <t>Bahnbau</t>
  </si>
  <si>
    <t>TJG</t>
  </si>
  <si>
    <t>Beu</t>
  </si>
  <si>
    <t>Beuret Agnès</t>
  </si>
  <si>
    <t>PR</t>
  </si>
  <si>
    <t>Penning Rebecca</t>
  </si>
  <si>
    <t>ZV</t>
  </si>
  <si>
    <t>Zeltner Viktor</t>
  </si>
  <si>
    <t>Zeichner EFZ</t>
  </si>
  <si>
    <t>SMa</t>
  </si>
  <si>
    <t>Schneider Martin</t>
  </si>
  <si>
    <t>Vermessungszeichner</t>
  </si>
  <si>
    <t>BiE</t>
  </si>
  <si>
    <t>Bianchi Emmanuelle</t>
  </si>
  <si>
    <t>Peier Doris</t>
  </si>
  <si>
    <t>Dettwiler Markus</t>
  </si>
  <si>
    <t>Det</t>
  </si>
  <si>
    <t>Elektrozeichner</t>
  </si>
  <si>
    <t>Funktion in der Firma</t>
  </si>
  <si>
    <t>Chefstatiker, Prüfingenieur</t>
  </si>
  <si>
    <t>FBL Erhaltung Infrastrukturanlagen, Projektleiter</t>
  </si>
  <si>
    <t>FBL Hafen- und Wasserbau, Projektleiter</t>
  </si>
  <si>
    <t>Leiter Filiale Möhlin, FBL Gemeindeingenieurwesen</t>
  </si>
  <si>
    <t>Tief-, Bahn-, Strassen- + Wasserbau, Verkehr</t>
  </si>
  <si>
    <t>FBL Generalplanungen &amp; Umbauten, Projektleiterin</t>
  </si>
  <si>
    <t>Projekt- und Bauleiter</t>
  </si>
  <si>
    <t>FBL Geomatik u. Vermessung, Projektleiter</t>
  </si>
  <si>
    <t>FBL Trassierungen, Projektleiter</t>
  </si>
  <si>
    <t>FBL Geografische Informationssysteme (GIS), Projektleiterin</t>
  </si>
  <si>
    <t>FBL Bahninfrastrukturen, Qualitätsmanagement, Kostencontroller, Projektleiter</t>
  </si>
  <si>
    <t>FBL allg. Tief- und Strassenbau, Projekt- und Bauleiter</t>
  </si>
  <si>
    <t>FBL Lärm- und Schallschutz, Projektleiterin</t>
  </si>
  <si>
    <t>Diplomgeologe, Projektleiter Lärmschutz</t>
  </si>
  <si>
    <t>FBL Erhaltung Kunstbauten, Projektleiter</t>
  </si>
  <si>
    <t>FBL Erdbebensicherheit, Projektleiterin</t>
  </si>
  <si>
    <t>FBL Verkehrsplanungen, Projektleiter</t>
  </si>
  <si>
    <t>Zeichnerchef, Zeichner-Konstrukteur</t>
  </si>
  <si>
    <t>BL   = Bereichsleiter
FBL = Fachbereichsleiter
SB   = Sachbearbeiter</t>
  </si>
  <si>
    <t>Mitarbeiterin Finanz- + Rechnungswesen</t>
  </si>
  <si>
    <t xml:space="preserve">Assistentin der Geschäftsleitung </t>
  </si>
  <si>
    <t>Leiter Finanz- + Rechnungswesen</t>
  </si>
  <si>
    <t>Leiterin Personalwesen</t>
  </si>
  <si>
    <t>Bereichsassistentin, SB Projektmanagement</t>
  </si>
  <si>
    <t>Indermitte Martin</t>
  </si>
  <si>
    <t>Bauingenieur</t>
  </si>
  <si>
    <t>IMa</t>
  </si>
  <si>
    <t>( inkl. Praktikanten)</t>
  </si>
  <si>
    <t>FBL Tunnel- und Spezialtiefbau, Projekt- und Bauleiter</t>
  </si>
  <si>
    <t>Zeichner-Konstrukteurin</t>
  </si>
  <si>
    <t>HaC</t>
  </si>
  <si>
    <t>Projekt-/Bauleitung; Wasserversorgung</t>
  </si>
  <si>
    <t>Dipl. Bauing. TH</t>
  </si>
  <si>
    <t>NDS ETH</t>
  </si>
  <si>
    <t>BeA</t>
  </si>
  <si>
    <t>Betzold Alexander</t>
  </si>
  <si>
    <t>Hausammann Cédric</t>
  </si>
  <si>
    <t>WB</t>
  </si>
  <si>
    <t>Wick Bernd</t>
  </si>
  <si>
    <t>4)</t>
  </si>
  <si>
    <t>Wirtz Christine</t>
  </si>
  <si>
    <t>WCh</t>
  </si>
  <si>
    <t>Als Prüfingenieur/Experte Honorarkategorie A</t>
  </si>
  <si>
    <t>5)</t>
  </si>
  <si>
    <t>Als Prüfingenieur/Experte Honorarkategorie B</t>
  </si>
  <si>
    <t>Lüthi Tobias</t>
  </si>
  <si>
    <t>LT</t>
  </si>
  <si>
    <t>Boschung Jan</t>
  </si>
  <si>
    <t>BoJ</t>
  </si>
  <si>
    <t>ZS</t>
  </si>
  <si>
    <t>Zymeri Shaha</t>
  </si>
  <si>
    <t>FrL</t>
  </si>
  <si>
    <t>Frei Lukas</t>
  </si>
  <si>
    <t>Barth Sandra</t>
  </si>
  <si>
    <t>Dar</t>
  </si>
  <si>
    <t>D'Arco Marcel</t>
  </si>
  <si>
    <t>Bauingenieurin</t>
  </si>
  <si>
    <t>NF</t>
  </si>
  <si>
    <t>Niedermeyer Friederike</t>
  </si>
  <si>
    <t>UNIGIS professional</t>
  </si>
  <si>
    <t>Geoinformatik MS-Access</t>
  </si>
  <si>
    <t>Baschong Clemens</t>
  </si>
  <si>
    <t>Projektleiter / Umweltingenieur</t>
  </si>
  <si>
    <t>NP</t>
  </si>
  <si>
    <t>Noordam Philipp</t>
  </si>
  <si>
    <t>Prüf- u. Kontrollingenieurwesen, Projektleiter</t>
  </si>
  <si>
    <t>Messungen</t>
  </si>
  <si>
    <t>Bau-/Raumakustik, Schallschutzfenster, Lärm</t>
  </si>
  <si>
    <t>Schallschutzfenster</t>
  </si>
  <si>
    <t>Dipl. Ing. FH Giessen-Friedberg</t>
  </si>
  <si>
    <t>Siedlungsentwässerung, Abwasser, LSP</t>
  </si>
  <si>
    <t>FBL Umweltplanungen u. -koordination / UVB, Leiter Team Umwelt, Projektleiter, Experte Lärm</t>
  </si>
  <si>
    <t>Meier Jacqueline</t>
  </si>
  <si>
    <t>Dipl. Bauing. FH /BSc FHNW</t>
  </si>
  <si>
    <t>BSc in Life Science FHNW</t>
  </si>
  <si>
    <t>BJo</t>
  </si>
  <si>
    <t>Bürgin Johannes</t>
  </si>
  <si>
    <t>STi</t>
  </si>
  <si>
    <t>HoA</t>
  </si>
  <si>
    <t>Hochuli Antonina</t>
  </si>
  <si>
    <t>BuS</t>
  </si>
  <si>
    <t>Burger Stefan</t>
  </si>
  <si>
    <t>Konstr. Ing.-Bau, Prüfingenieur</t>
  </si>
  <si>
    <t>Tiefbau, Konstr. Ing.-Bau, Grossprojekte, Geotechnik</t>
  </si>
  <si>
    <t xml:space="preserve">Konstr. Ing.-Bau </t>
  </si>
  <si>
    <t>Erdbebensicherheit, Konstr. Ing.-Bau</t>
  </si>
  <si>
    <t>Erste Kategorie = Grundfunktion / zweite Kat.=altern. Funktion</t>
  </si>
  <si>
    <r>
      <t xml:space="preserve">B/A </t>
    </r>
    <r>
      <rPr>
        <vertAlign val="superscript"/>
        <sz val="9"/>
        <rFont val="Arial Narrow"/>
        <family val="2"/>
      </rPr>
      <t>1)</t>
    </r>
  </si>
  <si>
    <r>
      <t xml:space="preserve"> C/B </t>
    </r>
    <r>
      <rPr>
        <vertAlign val="superscript"/>
        <sz val="9"/>
        <rFont val="Arial Narrow"/>
        <family val="2"/>
      </rPr>
      <t>2)</t>
    </r>
  </si>
  <si>
    <r>
      <t xml:space="preserve"> D/C </t>
    </r>
    <r>
      <rPr>
        <vertAlign val="superscript"/>
        <sz val="9"/>
        <rFont val="Arial Narrow"/>
        <family val="2"/>
      </rPr>
      <t>2)</t>
    </r>
  </si>
  <si>
    <r>
      <t xml:space="preserve"> C/B </t>
    </r>
    <r>
      <rPr>
        <b/>
        <vertAlign val="superscript"/>
        <sz val="9"/>
        <rFont val="Arial Narrow"/>
        <family val="2"/>
      </rPr>
      <t>2)</t>
    </r>
  </si>
  <si>
    <t>BaC</t>
  </si>
  <si>
    <t>MAS of advanced Studies ETH in Natural Hazards Man.</t>
  </si>
  <si>
    <r>
      <t xml:space="preserve">Dipl. Ing. Schiffbau TU </t>
    </r>
    <r>
      <rPr>
        <sz val="8"/>
        <rFont val="Arial Narrow"/>
        <family val="2"/>
      </rPr>
      <t>Sevastopol</t>
    </r>
  </si>
  <si>
    <t>Bürofachdiplom VSH</t>
  </si>
  <si>
    <t>Bauleiter /Zeichner-Konstrukteur</t>
  </si>
  <si>
    <t>Dipl.-Biologin Univ. München</t>
  </si>
  <si>
    <t>M. Eng.</t>
  </si>
  <si>
    <t>Dipl. Bauing. FH Karlsruhe</t>
  </si>
  <si>
    <t>Dipl. Bauing. FHNW</t>
  </si>
  <si>
    <t>Dipl. Bauing. FH Leipzig</t>
  </si>
  <si>
    <t>Dipl. Geoökologin Univ. Braunschweig</t>
  </si>
  <si>
    <t>M. A. and Sc. in Sustainable Development</t>
  </si>
  <si>
    <t>Dipl. Bauing. FH Stuttgart</t>
  </si>
  <si>
    <t>Dipl. Bauing. FH Konstanz</t>
  </si>
  <si>
    <t>Dipl. Ing. FH Rheinland-Pfalz</t>
  </si>
  <si>
    <t>Dipl. Ing. FH Giessen-Friedberg (Umwelttechnik)</t>
  </si>
  <si>
    <t>MRa</t>
  </si>
  <si>
    <t>Meisch Raoul</t>
  </si>
  <si>
    <t>Dipl. Ing. FH Karlsruhe</t>
  </si>
  <si>
    <t>PL im Bereich Tiefbau</t>
  </si>
  <si>
    <t>PL im Bereich Verkehr + Umwelt</t>
  </si>
  <si>
    <t>Stucki Tizian</t>
  </si>
  <si>
    <t>Pertoldi Noeh</t>
  </si>
  <si>
    <t>Thahiri Florian</t>
  </si>
  <si>
    <t>PN</t>
  </si>
  <si>
    <t>TF</t>
  </si>
  <si>
    <t>BrJ</t>
  </si>
  <si>
    <t>Brem Jakob</t>
  </si>
  <si>
    <t>Dipl. Bauing. TU, Strassburg</t>
  </si>
  <si>
    <t>ItV</t>
  </si>
  <si>
    <t>Iten Vanessa</t>
  </si>
  <si>
    <t>Dick David</t>
  </si>
  <si>
    <t>Dipl. Ing. Architekt, TU Darmstadt</t>
  </si>
  <si>
    <t>DiD</t>
  </si>
  <si>
    <t>RE</t>
  </si>
  <si>
    <t>Reber Erich</t>
  </si>
  <si>
    <t>Bauführer</t>
  </si>
  <si>
    <t>Stv. BL Verkehr + Umwelt, FBL Baulogistik, Oberbauleitungen</t>
  </si>
  <si>
    <t>Stv. BL Bautenerhalt &amp; Geomatik, FBL Erhaltung Infrastrukturanlagen, Projektleiter</t>
  </si>
  <si>
    <t>FBL Hochbau, Projektingenieur</t>
  </si>
  <si>
    <t>FBL Bahntechnik, Projektleiter</t>
  </si>
  <si>
    <t>BeP</t>
  </si>
  <si>
    <t>Berzi Patrick</t>
  </si>
  <si>
    <t>KaM</t>
  </si>
  <si>
    <t>Kanagasabai Manoja</t>
  </si>
  <si>
    <t>PM</t>
  </si>
  <si>
    <t>Kostenkalkulator, Bauleitung, Projektmanagement</t>
  </si>
  <si>
    <t>Projekt- und Bauleiter, Projektmanagement</t>
  </si>
  <si>
    <t>PL im Bereich Projekt- und Baumanagement</t>
  </si>
  <si>
    <t>HDa</t>
  </si>
  <si>
    <t>Häner David</t>
  </si>
  <si>
    <t>Projektleiter /Bauingenieur</t>
  </si>
  <si>
    <t>Projektingenieur, Hochbau, Brückenbau</t>
  </si>
  <si>
    <t>TM</t>
  </si>
  <si>
    <t>Titz Markus</t>
  </si>
  <si>
    <t>MAS in erneuerbare Energie</t>
  </si>
  <si>
    <t>Bauleiter für Strassen-/Tiefbau</t>
  </si>
  <si>
    <t>VBe</t>
  </si>
  <si>
    <t>Vitt Bernhard</t>
  </si>
  <si>
    <t>Christ Florian</t>
  </si>
  <si>
    <t>Hirsbrunner Nico</t>
  </si>
  <si>
    <t>SiA</t>
  </si>
  <si>
    <t>Sivasundaram Aschveni</t>
  </si>
  <si>
    <t>MJa</t>
  </si>
  <si>
    <t>PD</t>
  </si>
  <si>
    <t>Völlmin Daniel</t>
  </si>
  <si>
    <t>VDa</t>
  </si>
  <si>
    <t>Bauingenieur/ Bauleiter</t>
  </si>
  <si>
    <t>Umwelt, Lärm, Verkehrserhebung</t>
  </si>
  <si>
    <t>MSc BFH</t>
  </si>
  <si>
    <t>MSc FHNW in Eng.</t>
  </si>
  <si>
    <t>Sku</t>
  </si>
  <si>
    <t>Skucek Axel</t>
  </si>
  <si>
    <t>Dipl. Bauing. FH/BSc  Karlsruhe</t>
  </si>
  <si>
    <t>PL Umwelt und GIS</t>
  </si>
  <si>
    <t>Dipl. Bauing. FH/BSc Montréal</t>
  </si>
  <si>
    <t>JRo</t>
  </si>
  <si>
    <t>Jann Roger</t>
  </si>
  <si>
    <t>PL Projektmanagement</t>
  </si>
  <si>
    <t>Projektmanagement, Arbeitssicherheit, QM</t>
  </si>
  <si>
    <t>GrM</t>
  </si>
  <si>
    <t>Grabherr Mathieu</t>
  </si>
  <si>
    <t>Bauzeichner /Dipl. Bauing. FH Karlsruhe</t>
  </si>
  <si>
    <t>Leuch Georges</t>
  </si>
  <si>
    <t>Boser Florian</t>
  </si>
  <si>
    <t>Kaupp Nicolas</t>
  </si>
  <si>
    <t>BoF</t>
  </si>
  <si>
    <t>KN</t>
  </si>
  <si>
    <t xml:space="preserve">Digitales Bauen FHNW </t>
  </si>
  <si>
    <t xml:space="preserve">Dipl.Bauing ETH ZH </t>
  </si>
  <si>
    <t>Igual Lorenzo</t>
  </si>
  <si>
    <t>Dipl. Architektur FH</t>
  </si>
  <si>
    <t>Personalassistentin</t>
  </si>
  <si>
    <t>IL</t>
  </si>
  <si>
    <t xml:space="preserve"> </t>
  </si>
  <si>
    <t>In leitender Funktion die höhere Kategorie</t>
  </si>
  <si>
    <t>Als Bauleiter die höhere Kategorie</t>
  </si>
  <si>
    <t xml:space="preserve">FETT = </t>
  </si>
  <si>
    <t>massgebendes Diplomjahr (Anz. Jahre)</t>
  </si>
  <si>
    <t>Dipl. Bauing./MSc ETH Bauing</t>
  </si>
  <si>
    <t>BSc Aviatik ZFH 2011,            Dipl. Bauing HF/BSc FHNW</t>
  </si>
  <si>
    <t>LaS</t>
  </si>
  <si>
    <t>Lazar Sonja</t>
  </si>
  <si>
    <t>Landschaftsarchitektin HTL</t>
  </si>
  <si>
    <t>Kauffrau BL Liestal</t>
  </si>
  <si>
    <t>GmP</t>
  </si>
  <si>
    <t>Gmür Peter</t>
  </si>
  <si>
    <t>Fachbereichsleiter Brandschutz</t>
  </si>
  <si>
    <t>ArM</t>
  </si>
  <si>
    <t>Armando Martin</t>
  </si>
  <si>
    <t>PL Brandschutz</t>
  </si>
  <si>
    <t>GuP</t>
  </si>
  <si>
    <t>Gustin Patrick</t>
  </si>
  <si>
    <t>Sachbearbeiter Brandschutz</t>
  </si>
  <si>
    <t>dipl. Sicherheitsfachmann</t>
  </si>
  <si>
    <t>Brandschutzfachmann CFPA/ZH</t>
  </si>
  <si>
    <t>Stv. BL Tiefbau, FBL Ver- und Entsorgung, PL</t>
  </si>
  <si>
    <t>MAS of advanced (GIS)</t>
  </si>
  <si>
    <t>ADi</t>
  </si>
  <si>
    <t>Aleinikov Dimitri</t>
  </si>
  <si>
    <t>Bauleiter TB  2014  dipl. Techniker HF</t>
  </si>
  <si>
    <t>Hag</t>
  </si>
  <si>
    <t>Hagmann Andreas</t>
  </si>
  <si>
    <t>dipl. Techniker HF Bauführung Verkehrswegebau</t>
  </si>
  <si>
    <t>Bauleiter/Bauphasenplaner</t>
  </si>
  <si>
    <t>MeM</t>
  </si>
  <si>
    <t>Mendoza Maria</t>
  </si>
  <si>
    <t>Tesan Laila</t>
  </si>
  <si>
    <t>Davet Kilian</t>
  </si>
  <si>
    <t>TL</t>
  </si>
  <si>
    <t>DK</t>
  </si>
  <si>
    <t>Lernende</t>
  </si>
  <si>
    <t>WDa</t>
  </si>
  <si>
    <t>Widrig Daniel</t>
  </si>
  <si>
    <t>Technischer Assistent</t>
  </si>
  <si>
    <t>Halbeisen Gisela</t>
  </si>
  <si>
    <t>HGi</t>
  </si>
  <si>
    <t>KUM</t>
  </si>
  <si>
    <t>Koch Urs-Martin</t>
  </si>
  <si>
    <t>PL Bahnbau</t>
  </si>
  <si>
    <t>PM. Division Infrastruktur</t>
  </si>
  <si>
    <r>
      <t xml:space="preserve">B/A </t>
    </r>
    <r>
      <rPr>
        <vertAlign val="superscript"/>
        <sz val="9"/>
        <rFont val="Arial Narrow"/>
        <family val="2"/>
      </rPr>
      <t>5)</t>
    </r>
  </si>
  <si>
    <t xml:space="preserve">B/A </t>
  </si>
  <si>
    <t>Interne Kategorie GL= A</t>
  </si>
  <si>
    <r>
      <t xml:space="preserve"> D/E</t>
    </r>
    <r>
      <rPr>
        <vertAlign val="superscript"/>
        <sz val="7"/>
        <rFont val="Arial Narrow"/>
        <family val="2"/>
      </rPr>
      <t xml:space="preserve"> </t>
    </r>
    <r>
      <rPr>
        <vertAlign val="superscript"/>
        <sz val="9"/>
        <rFont val="Arial Narrow"/>
        <family val="2"/>
      </rPr>
      <t>4)</t>
    </r>
  </si>
  <si>
    <t>Bauleiterin TB</t>
  </si>
  <si>
    <t>Bauleiterin / Bauzeichnerin</t>
  </si>
  <si>
    <t>Mitglied der GL, BL Zentrale Dienste und Filiale Möhlin, Chefingenieur</t>
  </si>
  <si>
    <t>Mitglied der GL, BL Bautenerhalt/Geomatik, Chef-ingenieur</t>
  </si>
  <si>
    <t>Mitglied der GL, BL Verkehr + Umwelt, FBL Verkehrsmanagement, Leiter IZ, Chefingenieur</t>
  </si>
  <si>
    <t>PL Umweltingenieur</t>
  </si>
  <si>
    <t>PL und Chef- Bauleiterin</t>
  </si>
  <si>
    <t>Mitglied der GL, BL Projektmanagement und Generalplanung, Chefingenieur</t>
  </si>
  <si>
    <t>Mitglied der GL, BL Tief- und Tunnelbau, Chefingenieur</t>
  </si>
  <si>
    <t>IBB</t>
  </si>
  <si>
    <t>Dipl. Bauing. IBBT</t>
  </si>
  <si>
    <t>Mö</t>
  </si>
  <si>
    <t>BCa</t>
  </si>
  <si>
    <t>Blehs Claudio</t>
  </si>
  <si>
    <t>Bauleiter Techniker TS</t>
  </si>
  <si>
    <t>DMM</t>
  </si>
  <si>
    <t>Di Maria Marcello</t>
  </si>
  <si>
    <t>PL Tief- und Tunnelbau</t>
  </si>
  <si>
    <t>SuS</t>
  </si>
  <si>
    <t>Suter Sarah</t>
  </si>
  <si>
    <t>ReM</t>
  </si>
  <si>
    <t>Redlich Moritz</t>
  </si>
  <si>
    <t>FBL Informatikdienstleistungen, EDV-System-Man.</t>
  </si>
  <si>
    <t>Mitarbeiterliste</t>
  </si>
  <si>
    <t>x</t>
  </si>
  <si>
    <t>Vorgesehene Funktion</t>
  </si>
  <si>
    <t>Hon-Kat.</t>
  </si>
  <si>
    <t>Experte Verkehr</t>
  </si>
  <si>
    <t>TPL Trasse</t>
  </si>
  <si>
    <t>Spezialist Lärm</t>
  </si>
  <si>
    <t>Spezialist Vermessung</t>
  </si>
  <si>
    <t>Spezialistin UBB</t>
  </si>
  <si>
    <t>Spezialist Trassierung</t>
  </si>
  <si>
    <t>Spezialistin Umwelt</t>
  </si>
  <si>
    <t>Fachingenieur Trasse</t>
  </si>
  <si>
    <t>Fachingenieurin Trasse</t>
  </si>
  <si>
    <t>Konstrukteur</t>
  </si>
  <si>
    <t>Projektassistentin</t>
  </si>
  <si>
    <t>Erhaltungsprojekt N03 Rheinfelden-Frick, PV Bau / BSA</t>
  </si>
  <si>
    <t>Assistenz</t>
  </si>
  <si>
    <t>Schlüsselpersonen sind fett markiert</t>
  </si>
  <si>
    <t>Neu aufgenommene Mitarbeiter</t>
  </si>
  <si>
    <t>Kategoriewechsel</t>
  </si>
  <si>
    <t>Mitglied der GL, BL Ingenieur- / Bahnbau,Chef-ingenieur</t>
  </si>
  <si>
    <t>Spezialist</t>
  </si>
  <si>
    <t>Büchler Kevin</t>
  </si>
  <si>
    <t>Dipl. Bauing. FH/BSc FHNW</t>
  </si>
  <si>
    <t>Fachingenieur</t>
  </si>
  <si>
    <t>Sachbearbeitung</t>
  </si>
  <si>
    <t>Zenners Patrick</t>
  </si>
  <si>
    <t>Student</t>
  </si>
  <si>
    <t>Kunstbauten, Trasse</t>
  </si>
  <si>
    <t>Enderlen Francis</t>
  </si>
  <si>
    <t>Karabasoglu Emre</t>
  </si>
  <si>
    <t>Manz Selena</t>
  </si>
  <si>
    <t>Wagner Mika</t>
  </si>
  <si>
    <t>Krenger Kyara</t>
  </si>
  <si>
    <t>Meier Lukas</t>
  </si>
  <si>
    <t>Dipl. Bauing./MSc ETH ZH</t>
  </si>
  <si>
    <t>Schmidlin Julian</t>
  </si>
  <si>
    <t>Bauzeicher</t>
  </si>
  <si>
    <t>Stand per 01.01.2020</t>
  </si>
  <si>
    <t>Ergänzung/ Änderung per 01.01.2020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</si>
</sst>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name val="Arial"/>
    </font>
    <font>
      <sz val="9"/>
      <name val="Arial"/>
      <family val="2"/>
    </font>
    <font>
      <b/>
      <sz val="9"/>
      <name val="Arial Narrow"/>
      <family val="2"/>
    </font>
    <font>
      <b/>
      <sz val="18"/>
      <name val="Arial Narrow"/>
      <family val="2"/>
    </font>
    <font>
      <sz val="9"/>
      <name val="Arial Narrow"/>
      <family val="2"/>
    </font>
    <font>
      <sz val="10"/>
      <name val="Arial Narrow"/>
      <family val="2"/>
    </font>
    <font>
      <b/>
      <vertAlign val="superscript"/>
      <sz val="9"/>
      <name val="Arial Narrow"/>
      <family val="2"/>
    </font>
    <font>
      <vertAlign val="superscript"/>
      <sz val="9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10"/>
      <color rgb="FFFF0000"/>
      <name val="Arial Narrow"/>
      <family val="2"/>
    </font>
    <font>
      <sz val="9"/>
      <color rgb="FFFF0000"/>
      <name val="Arial Narrow"/>
      <family val="2"/>
    </font>
    <font>
      <vertAlign val="superscript"/>
      <sz val="7"/>
      <name val="Arial Narrow"/>
      <family val="2"/>
    </font>
    <font>
      <b/>
      <sz val="14"/>
      <name val="Arial Narrow"/>
      <family val="2"/>
    </font>
    <font>
      <b/>
      <sz val="9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3" fontId="1" fillId="0" borderId="0" xfId="0" applyNumberFormat="1" applyFont="1" applyProtection="1">
      <protection hidden="1"/>
    </xf>
    <xf numFmtId="0" fontId="1" fillId="0" borderId="0" xfId="0" quotePrefix="1" applyFont="1" applyAlignment="1">
      <alignment horizontal="left"/>
    </xf>
    <xf numFmtId="0" fontId="1" fillId="0" borderId="0" xfId="0" applyFont="1" applyAlignment="1"/>
    <xf numFmtId="0" fontId="1" fillId="0" borderId="0" xfId="0" quotePrefix="1" applyFont="1" applyAlignment="1">
      <alignment horizontal="center"/>
    </xf>
    <xf numFmtId="0" fontId="4" fillId="0" borderId="0" xfId="0" applyFont="1"/>
    <xf numFmtId="3" fontId="4" fillId="0" borderId="0" xfId="0" applyNumberFormat="1" applyFont="1" applyProtection="1">
      <protection hidden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3" fontId="4" fillId="0" borderId="0" xfId="0" applyNumberFormat="1" applyFont="1" applyAlignment="1" applyProtection="1">
      <alignment vertical="top"/>
      <protection hidden="1"/>
    </xf>
    <xf numFmtId="0" fontId="2" fillId="0" borderId="1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4" fillId="0" borderId="3" xfId="0" applyFont="1" applyBorder="1" applyAlignment="1">
      <alignment horizontal="left" vertical="top" wrapText="1"/>
    </xf>
    <xf numFmtId="0" fontId="4" fillId="0" borderId="3" xfId="0" quotePrefix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3" xfId="0" applyFont="1" applyBorder="1" applyAlignment="1">
      <alignment vertical="top" wrapText="1"/>
    </xf>
    <xf numFmtId="0" fontId="4" fillId="0" borderId="1" xfId="0" quotePrefix="1" applyFont="1" applyBorder="1" applyAlignment="1">
      <alignment horizontal="left" vertical="top"/>
    </xf>
    <xf numFmtId="0" fontId="4" fillId="0" borderId="5" xfId="0" quotePrefix="1" applyFont="1" applyBorder="1" applyAlignment="1">
      <alignment horizontal="left" vertical="top"/>
    </xf>
    <xf numFmtId="3" fontId="4" fillId="0" borderId="6" xfId="0" applyNumberFormat="1" applyFont="1" applyBorder="1" applyAlignment="1">
      <alignment horizontal="center" vertical="top"/>
    </xf>
    <xf numFmtId="0" fontId="4" fillId="0" borderId="7" xfId="0" quotePrefix="1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6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center" vertical="top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1" fontId="4" fillId="0" borderId="0" xfId="0" applyNumberFormat="1" applyFont="1"/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1" fontId="4" fillId="0" borderId="0" xfId="0" applyNumberFormat="1" applyFont="1" applyAlignment="1">
      <alignment horizontal="right" vertical="top"/>
    </xf>
    <xf numFmtId="0" fontId="4" fillId="2" borderId="0" xfId="0" applyFont="1" applyFill="1" applyAlignment="1">
      <alignment horizontal="right" vertical="top"/>
    </xf>
    <xf numFmtId="1" fontId="4" fillId="2" borderId="0" xfId="0" applyNumberFormat="1" applyFont="1" applyFill="1" applyAlignment="1">
      <alignment horizontal="right" vertical="top"/>
    </xf>
    <xf numFmtId="1" fontId="4" fillId="0" borderId="0" xfId="0" applyNumberFormat="1" applyFont="1" applyFill="1" applyAlignment="1">
      <alignment horizontal="right" vertical="top"/>
    </xf>
    <xf numFmtId="0" fontId="4" fillId="0" borderId="0" xfId="0" applyFont="1" applyFill="1" applyAlignment="1">
      <alignment horizontal="right" vertical="top"/>
    </xf>
    <xf numFmtId="1" fontId="4" fillId="0" borderId="0" xfId="0" applyNumberFormat="1" applyFont="1" applyFill="1" applyAlignment="1">
      <alignment horizontal="right"/>
    </xf>
    <xf numFmtId="1" fontId="4" fillId="2" borderId="0" xfId="0" applyNumberFormat="1" applyFont="1" applyFill="1" applyAlignment="1">
      <alignment textRotation="90"/>
    </xf>
    <xf numFmtId="1" fontId="4" fillId="0" borderId="0" xfId="0" applyNumberFormat="1" applyFont="1" applyAlignment="1">
      <alignment textRotation="90"/>
    </xf>
    <xf numFmtId="1" fontId="4" fillId="0" borderId="0" xfId="0" applyNumberFormat="1" applyFont="1" applyFill="1" applyAlignment="1">
      <alignment textRotation="90"/>
    </xf>
    <xf numFmtId="1" fontId="2" fillId="0" borderId="0" xfId="0" applyNumberFormat="1" applyFont="1"/>
    <xf numFmtId="0" fontId="2" fillId="0" borderId="8" xfId="0" applyFont="1" applyBorder="1" applyAlignment="1">
      <alignment horizontal="left" vertical="top" wrapText="1"/>
    </xf>
    <xf numFmtId="0" fontId="4" fillId="0" borderId="0" xfId="0" applyFont="1" applyFill="1" applyAlignment="1">
      <alignment horizontal="right"/>
    </xf>
    <xf numFmtId="1" fontId="4" fillId="0" borderId="0" xfId="0" applyNumberFormat="1" applyFont="1" applyFill="1"/>
    <xf numFmtId="3" fontId="4" fillId="0" borderId="0" xfId="0" applyNumberFormat="1" applyFont="1" applyFill="1" applyAlignment="1" applyProtection="1">
      <alignment vertical="top"/>
      <protection hidden="1"/>
    </xf>
    <xf numFmtId="3" fontId="2" fillId="0" borderId="0" xfId="0" applyNumberFormat="1" applyFont="1" applyAlignment="1" applyProtection="1">
      <alignment horizontal="right"/>
      <protection hidden="1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1" fontId="4" fillId="0" borderId="0" xfId="0" applyNumberFormat="1" applyFont="1" applyBorder="1" applyAlignment="1">
      <alignment vertical="top"/>
    </xf>
    <xf numFmtId="3" fontId="4" fillId="0" borderId="0" xfId="0" applyNumberFormat="1" applyFont="1" applyBorder="1" applyAlignment="1" applyProtection="1">
      <alignment vertical="top"/>
      <protection hidden="1"/>
    </xf>
    <xf numFmtId="3" fontId="4" fillId="0" borderId="0" xfId="0" applyNumberFormat="1" applyFont="1" applyBorder="1" applyProtection="1">
      <protection hidden="1"/>
    </xf>
    <xf numFmtId="0" fontId="4" fillId="0" borderId="0" xfId="0" applyFont="1" applyBorder="1" applyAlignment="1">
      <alignment horizontal="left" vertical="top"/>
    </xf>
    <xf numFmtId="1" fontId="4" fillId="0" borderId="0" xfId="0" applyNumberFormat="1" applyFont="1" applyBorder="1"/>
    <xf numFmtId="0" fontId="4" fillId="0" borderId="0" xfId="0" applyFont="1" applyBorder="1"/>
    <xf numFmtId="0" fontId="2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1" fontId="4" fillId="0" borderId="0" xfId="0" applyNumberFormat="1" applyFont="1" applyAlignment="1">
      <alignment vertical="center"/>
    </xf>
    <xf numFmtId="3" fontId="4" fillId="0" borderId="0" xfId="0" applyNumberFormat="1" applyFont="1" applyAlignment="1" applyProtection="1">
      <alignment vertical="center"/>
      <protection hidden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9" xfId="0" applyFont="1" applyBorder="1"/>
    <xf numFmtId="0" fontId="1" fillId="0" borderId="9" xfId="0" applyFont="1" applyBorder="1" applyAlignment="1">
      <alignment horizontal="left"/>
    </xf>
    <xf numFmtId="0" fontId="1" fillId="0" borderId="9" xfId="0" quotePrefix="1" applyFont="1" applyBorder="1" applyAlignment="1">
      <alignment horizontal="right"/>
    </xf>
    <xf numFmtId="0" fontId="4" fillId="0" borderId="6" xfId="0" applyFont="1" applyBorder="1" applyAlignment="1">
      <alignment horizontal="centerContinuous" vertical="center"/>
    </xf>
    <xf numFmtId="0" fontId="5" fillId="0" borderId="6" xfId="0" applyFont="1" applyBorder="1" applyAlignment="1">
      <alignment horizontal="centerContinuous" wrapText="1"/>
    </xf>
    <xf numFmtId="0" fontId="5" fillId="0" borderId="6" xfId="0" applyFont="1" applyBorder="1" applyAlignment="1">
      <alignment horizontal="centerContinuous"/>
    </xf>
    <xf numFmtId="0" fontId="10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Continuous" vertical="center" wrapText="1"/>
    </xf>
    <xf numFmtId="0" fontId="4" fillId="0" borderId="3" xfId="0" applyFont="1" applyFill="1" applyBorder="1" applyAlignment="1">
      <alignment horizontal="center" vertical="top"/>
    </xf>
    <xf numFmtId="1" fontId="2" fillId="0" borderId="0" xfId="0" applyNumberFormat="1" applyFont="1" applyAlignment="1">
      <alignment vertical="top"/>
    </xf>
    <xf numFmtId="0" fontId="9" fillId="0" borderId="3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Alignment="1" applyProtection="1">
      <alignment horizontal="center" vertical="center"/>
      <protection hidden="1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 wrapText="1"/>
    </xf>
    <xf numFmtId="0" fontId="4" fillId="0" borderId="0" xfId="0" applyFont="1" applyAlignment="1"/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" fontId="4" fillId="2" borderId="0" xfId="0" applyNumberFormat="1" applyFont="1" applyFill="1" applyAlignment="1">
      <alignment horizontal="left" vertical="center"/>
    </xf>
    <xf numFmtId="1" fontId="4" fillId="0" borderId="0" xfId="0" applyNumberFormat="1" applyFont="1" applyFill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3" fontId="4" fillId="0" borderId="0" xfId="0" applyNumberFormat="1" applyFont="1" applyAlignment="1" applyProtection="1">
      <alignment horizontal="left" vertical="center"/>
      <protection hidden="1"/>
    </xf>
    <xf numFmtId="0" fontId="4" fillId="0" borderId="3" xfId="0" quotePrefix="1" applyFont="1" applyBorder="1" applyAlignment="1">
      <alignment horizontal="left" vertical="center" wrapText="1"/>
    </xf>
    <xf numFmtId="0" fontId="4" fillId="0" borderId="3" xfId="0" applyFont="1" applyBorder="1" applyAlignment="1">
      <alignment wrapText="1"/>
    </xf>
    <xf numFmtId="1" fontId="4" fillId="0" borderId="0" xfId="0" applyNumberFormat="1" applyFont="1" applyFill="1" applyAlignment="1">
      <alignment horizontal="right" vertical="center"/>
    </xf>
    <xf numFmtId="0" fontId="1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8" fillId="0" borderId="1" xfId="0" quotePrefix="1" applyFont="1" applyBorder="1" applyAlignment="1">
      <alignment horizontal="center" vertical="top"/>
    </xf>
    <xf numFmtId="0" fontId="15" fillId="0" borderId="1" xfId="0" quotePrefix="1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top"/>
    </xf>
    <xf numFmtId="0" fontId="2" fillId="0" borderId="5" xfId="0" quotePrefix="1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13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2" fillId="0" borderId="0" xfId="0" applyFont="1"/>
    <xf numFmtId="0" fontId="11" fillId="0" borderId="0" xfId="0" applyFont="1" applyBorder="1" applyAlignment="1">
      <alignment horizontal="left" vertical="top"/>
    </xf>
    <xf numFmtId="0" fontId="4" fillId="0" borderId="1" xfId="0" applyFont="1" applyFill="1" applyBorder="1" applyAlignment="1">
      <alignment vertical="top"/>
    </xf>
    <xf numFmtId="0" fontId="4" fillId="0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4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 wrapText="1"/>
    </xf>
    <xf numFmtId="1" fontId="4" fillId="0" borderId="0" xfId="0" applyNumberFormat="1" applyFont="1" applyAlignment="1">
      <alignment horizontal="left" textRotation="90"/>
    </xf>
    <xf numFmtId="1" fontId="4" fillId="2" borderId="0" xfId="0" applyNumberFormat="1" applyFont="1" applyFill="1" applyAlignment="1">
      <alignment horizontal="left" textRotation="90"/>
    </xf>
    <xf numFmtId="0" fontId="4" fillId="2" borderId="0" xfId="0" applyFont="1" applyFill="1" applyAlignment="1">
      <alignment horizontal="left" textRotation="90"/>
    </xf>
    <xf numFmtId="1" fontId="4" fillId="0" borderId="0" xfId="0" applyNumberFormat="1" applyFont="1" applyFill="1" applyAlignment="1">
      <alignment horizontal="left" textRotation="90"/>
    </xf>
    <xf numFmtId="0" fontId="4" fillId="0" borderId="10" xfId="0" quotePrefix="1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4" fillId="4" borderId="1" xfId="0" applyFont="1" applyFill="1" applyBorder="1" applyAlignment="1">
      <alignment vertical="top"/>
    </xf>
    <xf numFmtId="0" fontId="4" fillId="4" borderId="3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vertical="top" wrapText="1"/>
    </xf>
    <xf numFmtId="0" fontId="4" fillId="4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173"/>
  <sheetViews>
    <sheetView tabSelected="1" topLeftCell="R6" zoomScaleNormal="100" zoomScaleSheetLayoutView="75" workbookViewId="0">
      <selection activeCell="AK137" sqref="AK137"/>
    </sheetView>
  </sheetViews>
  <sheetFormatPr baseColWidth="10" defaultColWidth="3.7109375" defaultRowHeight="13.5" outlineLevelRow="1" outlineLevelCol="1"/>
  <cols>
    <col min="1" max="3" width="3.28515625" style="8" hidden="1" customWidth="1" outlineLevel="1"/>
    <col min="4" max="5" width="3.28515625" style="35" hidden="1" customWidth="1" outlineLevel="1"/>
    <col min="6" max="6" width="3.28515625" style="36" hidden="1" customWidth="1" outlineLevel="1"/>
    <col min="7" max="8" width="3.28515625" style="37" hidden="1" customWidth="1" outlineLevel="1"/>
    <col min="9" max="9" width="3.28515625" style="36" hidden="1" customWidth="1" outlineLevel="1"/>
    <col min="10" max="10" width="3.28515625" style="37" hidden="1" customWidth="1" outlineLevel="1"/>
    <col min="11" max="14" width="3.28515625" style="36" hidden="1" customWidth="1" outlineLevel="1"/>
    <col min="15" max="15" width="3.7109375" style="34" hidden="1" customWidth="1" outlineLevel="1"/>
    <col min="16" max="16" width="3.85546875" style="9" hidden="1" customWidth="1" outlineLevel="1"/>
    <col min="17" max="17" width="3.28515625" style="9" hidden="1" customWidth="1" outlineLevel="1"/>
    <col min="18" max="18" width="4.85546875" style="105" customWidth="1" collapsed="1"/>
    <col min="19" max="19" width="15.42578125" style="8" customWidth="1"/>
    <col min="20" max="20" width="5" style="10" bestFit="1" customWidth="1"/>
    <col min="21" max="21" width="23.28515625" style="30" customWidth="1"/>
    <col min="22" max="22" width="6.85546875" style="10" customWidth="1"/>
    <col min="23" max="23" width="19.7109375" style="74" customWidth="1"/>
    <col min="24" max="24" width="5" style="10" customWidth="1"/>
    <col min="25" max="25" width="29.85546875" style="30" customWidth="1"/>
    <col min="26" max="26" width="5.140625" style="10" customWidth="1"/>
    <col min="27" max="27" width="32.42578125" style="11" customWidth="1"/>
    <col min="28" max="28" width="21.140625" style="11" customWidth="1"/>
    <col min="29" max="29" width="7.28515625" style="10" customWidth="1"/>
    <col min="30" max="30" width="8.42578125" style="10" customWidth="1"/>
    <col min="31" max="31" width="5" style="8" customWidth="1"/>
    <col min="32" max="16384" width="3.7109375" style="8"/>
  </cols>
  <sheetData>
    <row r="1" spans="1:31" ht="23.25">
      <c r="A1" s="47"/>
      <c r="B1" s="47"/>
      <c r="C1" s="47"/>
      <c r="D1" s="46"/>
      <c r="E1" s="46"/>
      <c r="F1" s="46"/>
      <c r="G1" s="47"/>
      <c r="H1" s="47"/>
      <c r="I1" s="46"/>
      <c r="J1" s="47"/>
      <c r="K1" s="46"/>
      <c r="L1" s="46"/>
      <c r="M1" s="46"/>
      <c r="N1" s="48"/>
      <c r="O1" s="47"/>
      <c r="P1" s="48"/>
      <c r="Q1" s="48"/>
      <c r="R1" s="120"/>
      <c r="S1" s="128" t="s">
        <v>603</v>
      </c>
      <c r="T1" s="86"/>
      <c r="U1" s="87"/>
      <c r="V1" s="88"/>
      <c r="W1" s="89"/>
      <c r="X1" s="88"/>
      <c r="Y1" s="90"/>
      <c r="Z1" s="86"/>
      <c r="AA1" s="86"/>
      <c r="AB1" s="86"/>
      <c r="AC1" s="86"/>
      <c r="AD1" s="86"/>
    </row>
    <row r="2" spans="1:31" s="1" customFormat="1" ht="18">
      <c r="A2" s="4"/>
      <c r="B2" s="5"/>
      <c r="C2" s="2"/>
      <c r="D2" s="6"/>
      <c r="E2" s="2"/>
      <c r="F2" s="6"/>
      <c r="G2" s="2"/>
      <c r="H2" s="3"/>
      <c r="I2" s="7"/>
      <c r="J2" s="7"/>
      <c r="R2" s="131"/>
      <c r="S2" s="119" t="s">
        <v>588</v>
      </c>
      <c r="T2" s="83"/>
      <c r="U2" s="83"/>
      <c r="V2" s="83"/>
      <c r="W2" s="84"/>
      <c r="X2" s="83"/>
      <c r="Y2" s="83"/>
      <c r="Z2" s="83"/>
      <c r="AA2" s="83"/>
      <c r="AB2" s="83"/>
      <c r="AD2" s="85" t="s">
        <v>626</v>
      </c>
    </row>
    <row r="3" spans="1:31" s="15" customFormat="1">
      <c r="A3" s="149" t="s">
        <v>184</v>
      </c>
      <c r="B3" s="149" t="s">
        <v>185</v>
      </c>
      <c r="C3" s="149" t="s">
        <v>186</v>
      </c>
      <c r="D3" s="150" t="s">
        <v>187</v>
      </c>
      <c r="E3" s="150" t="s">
        <v>188</v>
      </c>
      <c r="F3" s="150" t="s">
        <v>189</v>
      </c>
      <c r="G3" s="149" t="s">
        <v>190</v>
      </c>
      <c r="H3" s="149" t="s">
        <v>27</v>
      </c>
      <c r="I3" s="150" t="s">
        <v>53</v>
      </c>
      <c r="J3" s="149" t="s">
        <v>191</v>
      </c>
      <c r="K3" s="151" t="s">
        <v>192</v>
      </c>
      <c r="L3" s="151" t="s">
        <v>193</v>
      </c>
      <c r="M3" s="151" t="s">
        <v>194</v>
      </c>
      <c r="N3" s="152" t="s">
        <v>138</v>
      </c>
      <c r="O3" s="149" t="s">
        <v>200</v>
      </c>
      <c r="P3" s="149" t="s">
        <v>206</v>
      </c>
      <c r="Q3" s="149" t="s">
        <v>199</v>
      </c>
      <c r="R3" s="58"/>
      <c r="S3" s="55" t="s">
        <v>0</v>
      </c>
      <c r="T3" s="56" t="s">
        <v>201</v>
      </c>
      <c r="U3" s="57" t="s">
        <v>1</v>
      </c>
      <c r="V3" s="58" t="s">
        <v>2</v>
      </c>
      <c r="W3" s="62" t="s">
        <v>157</v>
      </c>
      <c r="X3" s="58" t="s">
        <v>2</v>
      </c>
      <c r="Y3" s="59" t="s">
        <v>3</v>
      </c>
      <c r="Z3" s="60"/>
      <c r="AA3" s="69" t="s">
        <v>328</v>
      </c>
      <c r="AB3" s="69" t="s">
        <v>590</v>
      </c>
      <c r="AC3" s="82" t="s">
        <v>591</v>
      </c>
      <c r="AD3" s="61"/>
      <c r="AE3" s="15">
        <v>2020</v>
      </c>
    </row>
    <row r="4" spans="1:31" s="15" customFormat="1" ht="48" customHeight="1">
      <c r="A4" s="149"/>
      <c r="B4" s="149"/>
      <c r="C4" s="149"/>
      <c r="D4" s="150"/>
      <c r="E4" s="150"/>
      <c r="F4" s="150"/>
      <c r="G4" s="149"/>
      <c r="H4" s="149"/>
      <c r="I4" s="150"/>
      <c r="J4" s="149"/>
      <c r="K4" s="151"/>
      <c r="L4" s="151"/>
      <c r="M4" s="151"/>
      <c r="N4" s="152"/>
      <c r="O4" s="149"/>
      <c r="P4" s="149"/>
      <c r="Q4" s="149"/>
      <c r="R4" s="121"/>
      <c r="S4" s="18"/>
      <c r="T4" s="14"/>
      <c r="U4" s="31" t="s">
        <v>160</v>
      </c>
      <c r="V4" s="33" t="s">
        <v>161</v>
      </c>
      <c r="W4" s="70" t="s">
        <v>159</v>
      </c>
      <c r="X4" s="14" t="s">
        <v>6</v>
      </c>
      <c r="Y4" s="31" t="s">
        <v>4</v>
      </c>
      <c r="Z4" s="33" t="s">
        <v>162</v>
      </c>
      <c r="AA4" s="70" t="s">
        <v>347</v>
      </c>
      <c r="AB4" s="70" t="s">
        <v>5</v>
      </c>
      <c r="AC4" s="14"/>
      <c r="AD4" s="153" t="s">
        <v>627</v>
      </c>
    </row>
    <row r="5" spans="1:31" s="15" customFormat="1" ht="27" hidden="1">
      <c r="A5" s="39">
        <v>1</v>
      </c>
      <c r="B5" s="39"/>
      <c r="C5" s="39">
        <f t="shared" ref="C5:C71" si="0">IF(Z5&gt;=10,1,0)</f>
        <v>1</v>
      </c>
      <c r="D5" s="41">
        <v>1</v>
      </c>
      <c r="E5" s="41"/>
      <c r="F5" s="42"/>
      <c r="G5" s="40"/>
      <c r="H5" s="40">
        <v>1</v>
      </c>
      <c r="I5" s="42"/>
      <c r="J5" s="40"/>
      <c r="K5" s="42"/>
      <c r="L5" s="42"/>
      <c r="M5" s="42"/>
      <c r="N5" s="43"/>
      <c r="O5" s="38" t="s">
        <v>195</v>
      </c>
      <c r="P5" s="12" t="s">
        <v>207</v>
      </c>
      <c r="Q5" s="12">
        <v>1</v>
      </c>
      <c r="R5" s="75"/>
      <c r="S5" s="16" t="s">
        <v>11</v>
      </c>
      <c r="T5" s="17">
        <v>1956</v>
      </c>
      <c r="U5" s="22" t="s">
        <v>93</v>
      </c>
      <c r="V5" s="17">
        <v>1982</v>
      </c>
      <c r="W5" s="19"/>
      <c r="X5" s="17"/>
      <c r="Y5" s="22" t="s">
        <v>177</v>
      </c>
      <c r="Z5" s="71">
        <f t="shared" ref="Z5:Z70" si="1">$AE$3-V5</f>
        <v>38</v>
      </c>
      <c r="AA5" s="19" t="s">
        <v>567</v>
      </c>
      <c r="AB5" s="19"/>
      <c r="AC5" s="17" t="s">
        <v>561</v>
      </c>
      <c r="AD5" s="154"/>
    </row>
    <row r="6" spans="1:31" s="15" customFormat="1" ht="27">
      <c r="A6" s="39">
        <v>1</v>
      </c>
      <c r="B6" s="39"/>
      <c r="C6" s="39">
        <f t="shared" si="0"/>
        <v>1</v>
      </c>
      <c r="D6" s="41">
        <v>1</v>
      </c>
      <c r="E6" s="41"/>
      <c r="F6" s="42"/>
      <c r="G6" s="40"/>
      <c r="H6" s="40"/>
      <c r="I6" s="42"/>
      <c r="J6" s="40"/>
      <c r="K6" s="42"/>
      <c r="L6" s="42"/>
      <c r="M6" s="42"/>
      <c r="N6" s="43"/>
      <c r="O6" s="38" t="s">
        <v>197</v>
      </c>
      <c r="P6" s="12" t="s">
        <v>208</v>
      </c>
      <c r="Q6" s="12">
        <v>2</v>
      </c>
      <c r="R6" s="75" t="s">
        <v>589</v>
      </c>
      <c r="S6" s="13" t="s">
        <v>12</v>
      </c>
      <c r="T6" s="76">
        <v>1958</v>
      </c>
      <c r="U6" s="129" t="s">
        <v>93</v>
      </c>
      <c r="V6" s="76">
        <v>1983</v>
      </c>
      <c r="W6" s="130"/>
      <c r="X6" s="76"/>
      <c r="Y6" s="129" t="s">
        <v>176</v>
      </c>
      <c r="Z6" s="77">
        <f t="shared" si="1"/>
        <v>37</v>
      </c>
      <c r="AA6" s="130" t="s">
        <v>568</v>
      </c>
      <c r="AB6" s="130" t="s">
        <v>16</v>
      </c>
      <c r="AC6" s="76" t="s">
        <v>14</v>
      </c>
      <c r="AD6" s="17"/>
    </row>
    <row r="7" spans="1:31" s="15" customFormat="1" ht="27">
      <c r="A7" s="39">
        <v>1</v>
      </c>
      <c r="B7" s="39"/>
      <c r="C7" s="39">
        <f t="shared" si="0"/>
        <v>1</v>
      </c>
      <c r="D7" s="41">
        <v>1</v>
      </c>
      <c r="E7" s="41"/>
      <c r="F7" s="42"/>
      <c r="G7" s="40"/>
      <c r="H7" s="40">
        <v>1</v>
      </c>
      <c r="I7" s="42"/>
      <c r="J7" s="40"/>
      <c r="K7" s="42"/>
      <c r="L7" s="42"/>
      <c r="M7" s="42"/>
      <c r="N7" s="43"/>
      <c r="O7" s="38" t="s">
        <v>198</v>
      </c>
      <c r="P7" s="12" t="s">
        <v>210</v>
      </c>
      <c r="Q7" s="12">
        <v>3</v>
      </c>
      <c r="R7" s="75" t="s">
        <v>589</v>
      </c>
      <c r="S7" s="16" t="s">
        <v>19</v>
      </c>
      <c r="T7" s="17">
        <v>1961</v>
      </c>
      <c r="U7" s="22" t="s">
        <v>96</v>
      </c>
      <c r="V7" s="17">
        <v>1987</v>
      </c>
      <c r="W7" s="19"/>
      <c r="X7" s="17"/>
      <c r="Y7" s="22" t="s">
        <v>20</v>
      </c>
      <c r="Z7" s="71">
        <f t="shared" si="1"/>
        <v>33</v>
      </c>
      <c r="AA7" s="19" t="s">
        <v>569</v>
      </c>
      <c r="AB7" s="19" t="s">
        <v>592</v>
      </c>
      <c r="AC7" s="17" t="s">
        <v>8</v>
      </c>
      <c r="AD7" s="17"/>
    </row>
    <row r="8" spans="1:31" s="15" customFormat="1" ht="27" customHeight="1">
      <c r="A8" s="39">
        <v>0</v>
      </c>
      <c r="B8" s="39"/>
      <c r="C8" s="39">
        <f>IF(Z8&gt;=10,1,0)</f>
        <v>1</v>
      </c>
      <c r="D8" s="41">
        <v>1</v>
      </c>
      <c r="E8" s="41"/>
      <c r="F8" s="42"/>
      <c r="G8" s="40"/>
      <c r="H8" s="40">
        <v>1</v>
      </c>
      <c r="I8" s="42"/>
      <c r="J8" s="40"/>
      <c r="K8" s="42"/>
      <c r="L8" s="42"/>
      <c r="M8" s="42"/>
      <c r="N8" s="43"/>
      <c r="O8" s="38" t="s">
        <v>574</v>
      </c>
      <c r="P8" s="12" t="s">
        <v>217</v>
      </c>
      <c r="Q8" s="12">
        <v>4</v>
      </c>
      <c r="R8" s="75" t="s">
        <v>589</v>
      </c>
      <c r="S8" s="136" t="s">
        <v>133</v>
      </c>
      <c r="T8" s="91">
        <v>1967</v>
      </c>
      <c r="U8" s="137" t="s">
        <v>93</v>
      </c>
      <c r="V8" s="91">
        <v>1992</v>
      </c>
      <c r="W8" s="138" t="s">
        <v>163</v>
      </c>
      <c r="X8" s="91">
        <v>1999</v>
      </c>
      <c r="Y8" s="137" t="s">
        <v>164</v>
      </c>
      <c r="Z8" s="91">
        <f t="shared" si="1"/>
        <v>28</v>
      </c>
      <c r="AA8" s="138" t="s">
        <v>608</v>
      </c>
      <c r="AB8" s="138" t="s">
        <v>609</v>
      </c>
      <c r="AC8" s="91" t="s">
        <v>14</v>
      </c>
      <c r="AD8" s="91"/>
    </row>
    <row r="9" spans="1:31" s="15" customFormat="1" ht="19.5" customHeight="1">
      <c r="A9" s="39">
        <v>0</v>
      </c>
      <c r="B9" s="39"/>
      <c r="C9" s="39">
        <f>IF(Z9&gt;=10,1,0)</f>
        <v>1</v>
      </c>
      <c r="D9" s="41">
        <v>1</v>
      </c>
      <c r="E9" s="41"/>
      <c r="F9" s="42"/>
      <c r="G9" s="40"/>
      <c r="H9" s="40"/>
      <c r="I9" s="42"/>
      <c r="J9" s="40"/>
      <c r="K9" s="42"/>
      <c r="L9" s="42"/>
      <c r="M9" s="42"/>
      <c r="N9" s="43"/>
      <c r="O9" s="38" t="s">
        <v>197</v>
      </c>
      <c r="P9" s="12" t="s">
        <v>237</v>
      </c>
      <c r="Q9" s="12">
        <v>27</v>
      </c>
      <c r="R9" s="75" t="s">
        <v>589</v>
      </c>
      <c r="S9" s="136" t="s">
        <v>115</v>
      </c>
      <c r="T9" s="91">
        <v>1976</v>
      </c>
      <c r="U9" s="137" t="s">
        <v>124</v>
      </c>
      <c r="V9" s="91">
        <v>2001</v>
      </c>
      <c r="W9" s="138"/>
      <c r="X9" s="91"/>
      <c r="Y9" s="137" t="s">
        <v>181</v>
      </c>
      <c r="Z9" s="91">
        <f>$AE$3-V9</f>
        <v>19</v>
      </c>
      <c r="AA9" s="138" t="s">
        <v>343</v>
      </c>
      <c r="AB9" s="138" t="s">
        <v>616</v>
      </c>
      <c r="AC9" s="91" t="s">
        <v>14</v>
      </c>
      <c r="AD9" s="17"/>
    </row>
    <row r="10" spans="1:31" s="15" customFormat="1" ht="18" hidden="1" customHeight="1" outlineLevel="1">
      <c r="A10" s="39">
        <v>1</v>
      </c>
      <c r="B10" s="39"/>
      <c r="C10" s="39">
        <f>IF(Z10&gt;=10,1,0)</f>
        <v>1</v>
      </c>
      <c r="D10" s="41">
        <v>1</v>
      </c>
      <c r="E10" s="41"/>
      <c r="F10" s="42"/>
      <c r="G10" s="40"/>
      <c r="H10" s="40">
        <v>1</v>
      </c>
      <c r="I10" s="42"/>
      <c r="J10" s="40"/>
      <c r="K10" s="42"/>
      <c r="L10" s="42"/>
      <c r="M10" s="42"/>
      <c r="N10" s="43"/>
      <c r="O10" s="92" t="s">
        <v>465</v>
      </c>
      <c r="P10" s="38" t="s">
        <v>235</v>
      </c>
      <c r="Q10" s="12">
        <v>5</v>
      </c>
      <c r="R10" s="75"/>
      <c r="S10" s="16" t="s">
        <v>40</v>
      </c>
      <c r="T10" s="17">
        <v>1971</v>
      </c>
      <c r="U10" s="22" t="s">
        <v>96</v>
      </c>
      <c r="V10" s="17">
        <v>1997</v>
      </c>
      <c r="W10" s="19" t="s">
        <v>172</v>
      </c>
      <c r="X10" s="17">
        <v>2007</v>
      </c>
      <c r="Y10" s="22" t="s">
        <v>166</v>
      </c>
      <c r="Z10" s="81">
        <f>$AE$3-V10</f>
        <v>23</v>
      </c>
      <c r="AA10" s="19" t="s">
        <v>572</v>
      </c>
      <c r="AB10" s="19"/>
      <c r="AC10" s="17" t="s">
        <v>561</v>
      </c>
      <c r="AD10" s="17"/>
    </row>
    <row r="11" spans="1:31" s="15" customFormat="1" ht="14.25" hidden="1" customHeight="1" outlineLevel="1">
      <c r="A11" s="39">
        <v>0</v>
      </c>
      <c r="B11" s="39"/>
      <c r="C11" s="39">
        <f>IF(Z11&gt;=10,1,0)</f>
        <v>1</v>
      </c>
      <c r="D11" s="41">
        <v>1</v>
      </c>
      <c r="E11" s="41"/>
      <c r="F11" s="42"/>
      <c r="G11" s="40"/>
      <c r="H11" s="40">
        <v>1</v>
      </c>
      <c r="I11" s="42"/>
      <c r="J11" s="40"/>
      <c r="K11" s="42"/>
      <c r="L11" s="42"/>
      <c r="M11" s="42"/>
      <c r="N11" s="43"/>
      <c r="O11" s="38" t="s">
        <v>196</v>
      </c>
      <c r="P11" s="12" t="s">
        <v>231</v>
      </c>
      <c r="Q11" s="12">
        <v>6</v>
      </c>
      <c r="R11" s="75"/>
      <c r="S11" s="16" t="s">
        <v>92</v>
      </c>
      <c r="T11" s="17">
        <v>1972</v>
      </c>
      <c r="U11" s="22" t="s">
        <v>93</v>
      </c>
      <c r="V11" s="17">
        <v>1997</v>
      </c>
      <c r="W11" s="19"/>
      <c r="X11" s="17"/>
      <c r="Y11" s="22" t="s">
        <v>412</v>
      </c>
      <c r="Z11" s="71">
        <f>$AE$3-V11</f>
        <v>23</v>
      </c>
      <c r="AA11" s="19" t="s">
        <v>573</v>
      </c>
      <c r="AB11" s="19"/>
      <c r="AC11" s="17" t="s">
        <v>561</v>
      </c>
      <c r="AD11" s="17"/>
    </row>
    <row r="12" spans="1:31" s="15" customFormat="1" ht="18.75" hidden="1" customHeight="1" outlineLevel="1">
      <c r="A12" s="39">
        <v>1</v>
      </c>
      <c r="B12" s="39"/>
      <c r="C12" s="39">
        <f>IF(Z12&gt;=10,1,0)</f>
        <v>1</v>
      </c>
      <c r="D12" s="41">
        <v>1</v>
      </c>
      <c r="E12" s="41"/>
      <c r="F12" s="42"/>
      <c r="G12" s="40"/>
      <c r="H12" s="40">
        <v>1</v>
      </c>
      <c r="I12" s="42"/>
      <c r="J12" s="40"/>
      <c r="K12" s="42"/>
      <c r="L12" s="42"/>
      <c r="M12" s="42"/>
      <c r="N12" s="43"/>
      <c r="O12" s="38" t="s">
        <v>196</v>
      </c>
      <c r="P12" s="12" t="s">
        <v>209</v>
      </c>
      <c r="Q12" s="12">
        <v>7</v>
      </c>
      <c r="R12" s="75"/>
      <c r="S12" s="16" t="s">
        <v>13</v>
      </c>
      <c r="T12" s="17">
        <v>1962</v>
      </c>
      <c r="U12" s="22" t="s">
        <v>93</v>
      </c>
      <c r="V12" s="17">
        <v>1987</v>
      </c>
      <c r="W12" s="19" t="s">
        <v>163</v>
      </c>
      <c r="X12" s="17">
        <v>2000</v>
      </c>
      <c r="Y12" s="22" t="s">
        <v>178</v>
      </c>
      <c r="Z12" s="71">
        <f>$AE$3-V12</f>
        <v>33</v>
      </c>
      <c r="AA12" s="19" t="s">
        <v>582</v>
      </c>
      <c r="AB12" s="19"/>
      <c r="AC12" s="17" t="s">
        <v>562</v>
      </c>
      <c r="AD12" s="17"/>
    </row>
    <row r="13" spans="1:31" s="15" customFormat="1" ht="15" hidden="1" customHeight="1" outlineLevel="1">
      <c r="A13" s="39">
        <v>1</v>
      </c>
      <c r="B13" s="39"/>
      <c r="C13" s="39">
        <f t="shared" si="0"/>
        <v>1</v>
      </c>
      <c r="D13" s="41">
        <v>1</v>
      </c>
      <c r="E13" s="41"/>
      <c r="F13" s="42"/>
      <c r="G13" s="40"/>
      <c r="H13" s="40"/>
      <c r="I13" s="42"/>
      <c r="J13" s="40"/>
      <c r="K13" s="42"/>
      <c r="L13" s="42"/>
      <c r="M13" s="42"/>
      <c r="N13" s="43"/>
      <c r="O13" s="38" t="s">
        <v>574</v>
      </c>
      <c r="P13" s="12" t="s">
        <v>211</v>
      </c>
      <c r="Q13" s="12">
        <v>8</v>
      </c>
      <c r="R13" s="75"/>
      <c r="S13" s="16" t="s">
        <v>15</v>
      </c>
      <c r="T13" s="17">
        <v>1944</v>
      </c>
      <c r="U13" s="22" t="s">
        <v>95</v>
      </c>
      <c r="V13" s="17">
        <v>1969</v>
      </c>
      <c r="W13" s="19"/>
      <c r="X13" s="17"/>
      <c r="Y13" s="20" t="s">
        <v>10</v>
      </c>
      <c r="Z13" s="17">
        <f t="shared" si="1"/>
        <v>51</v>
      </c>
      <c r="AA13" s="19" t="s">
        <v>329</v>
      </c>
      <c r="AB13" s="19"/>
      <c r="AC13" s="17" t="s">
        <v>416</v>
      </c>
      <c r="AD13" s="17"/>
    </row>
    <row r="14" spans="1:31" s="15" customFormat="1" ht="17.25" hidden="1" customHeight="1" outlineLevel="1">
      <c r="A14" s="39">
        <v>0</v>
      </c>
      <c r="B14" s="39"/>
      <c r="C14" s="39">
        <f t="shared" si="0"/>
        <v>1</v>
      </c>
      <c r="D14" s="41"/>
      <c r="E14" s="41">
        <v>1</v>
      </c>
      <c r="F14" s="42"/>
      <c r="G14" s="40"/>
      <c r="H14" s="40">
        <v>1</v>
      </c>
      <c r="I14" s="42"/>
      <c r="J14" s="40"/>
      <c r="K14" s="42"/>
      <c r="L14" s="42"/>
      <c r="M14" s="42"/>
      <c r="N14" s="43"/>
      <c r="O14" s="38" t="s">
        <v>196</v>
      </c>
      <c r="P14" s="12" t="s">
        <v>212</v>
      </c>
      <c r="Q14" s="12">
        <v>9</v>
      </c>
      <c r="R14" s="75"/>
      <c r="S14" s="16" t="s">
        <v>17</v>
      </c>
      <c r="T14" s="17">
        <v>1948</v>
      </c>
      <c r="U14" s="22" t="s">
        <v>94</v>
      </c>
      <c r="V14" s="17">
        <v>1974</v>
      </c>
      <c r="W14" s="19"/>
      <c r="X14" s="17"/>
      <c r="Y14" s="20" t="s">
        <v>333</v>
      </c>
      <c r="Z14" s="91">
        <f t="shared" si="1"/>
        <v>46</v>
      </c>
      <c r="AA14" s="19" t="s">
        <v>16</v>
      </c>
      <c r="AB14" s="19"/>
      <c r="AC14" s="17" t="s">
        <v>14</v>
      </c>
      <c r="AD14" s="17"/>
    </row>
    <row r="15" spans="1:31" s="15" customFormat="1" ht="15.75" hidden="1" customHeight="1" outlineLevel="1">
      <c r="A15" s="39">
        <v>0</v>
      </c>
      <c r="B15" s="39"/>
      <c r="C15" s="39">
        <f>IF(Z15&gt;=10,1,0)</f>
        <v>1</v>
      </c>
      <c r="D15" s="41">
        <v>1</v>
      </c>
      <c r="E15" s="41"/>
      <c r="F15" s="42"/>
      <c r="G15" s="40"/>
      <c r="H15" s="40">
        <v>1</v>
      </c>
      <c r="I15" s="42"/>
      <c r="J15" s="40"/>
      <c r="K15" s="42"/>
      <c r="L15" s="42"/>
      <c r="M15" s="42"/>
      <c r="N15" s="43"/>
      <c r="O15" s="38" t="s">
        <v>196</v>
      </c>
      <c r="P15" s="12" t="s">
        <v>297</v>
      </c>
      <c r="Q15" s="12">
        <v>10</v>
      </c>
      <c r="R15" s="75"/>
      <c r="S15" s="16" t="s">
        <v>294</v>
      </c>
      <c r="T15" s="17">
        <v>1953</v>
      </c>
      <c r="U15" s="22" t="s">
        <v>295</v>
      </c>
      <c r="V15" s="17">
        <v>1978</v>
      </c>
      <c r="W15" s="19"/>
      <c r="X15" s="17"/>
      <c r="Y15" s="22" t="s">
        <v>296</v>
      </c>
      <c r="Z15" s="17">
        <f t="shared" si="1"/>
        <v>42</v>
      </c>
      <c r="AA15" s="19" t="s">
        <v>16</v>
      </c>
      <c r="AB15" s="19"/>
      <c r="AC15" s="17" t="s">
        <v>14</v>
      </c>
      <c r="AD15" s="17"/>
    </row>
    <row r="16" spans="1:31" s="15" customFormat="1" ht="14.25" hidden="1" customHeight="1" outlineLevel="1">
      <c r="A16" s="39">
        <v>0</v>
      </c>
      <c r="B16" s="39"/>
      <c r="C16" s="39">
        <f>IF(Z16&gt;=10,1,0)</f>
        <v>1</v>
      </c>
      <c r="D16" s="41"/>
      <c r="E16" s="41">
        <v>1</v>
      </c>
      <c r="F16" s="42"/>
      <c r="G16" s="40"/>
      <c r="H16" s="40">
        <v>1</v>
      </c>
      <c r="I16" s="42"/>
      <c r="J16" s="40"/>
      <c r="K16" s="42"/>
      <c r="L16" s="42"/>
      <c r="M16" s="42"/>
      <c r="N16" s="43"/>
      <c r="O16" s="38" t="s">
        <v>196</v>
      </c>
      <c r="P16" s="12" t="s">
        <v>215</v>
      </c>
      <c r="Q16" s="12">
        <v>11</v>
      </c>
      <c r="R16" s="75"/>
      <c r="S16" s="16" t="s">
        <v>30</v>
      </c>
      <c r="T16" s="17">
        <v>1958</v>
      </c>
      <c r="U16" s="22" t="s">
        <v>94</v>
      </c>
      <c r="V16" s="17">
        <v>1981</v>
      </c>
      <c r="W16" s="19"/>
      <c r="X16" s="17"/>
      <c r="Y16" s="22" t="s">
        <v>111</v>
      </c>
      <c r="Z16" s="17">
        <f t="shared" si="1"/>
        <v>39</v>
      </c>
      <c r="AA16" s="19" t="s">
        <v>536</v>
      </c>
      <c r="AB16" s="19"/>
      <c r="AC16" s="17" t="s">
        <v>14</v>
      </c>
      <c r="AD16" s="17"/>
    </row>
    <row r="17" spans="1:30" s="15" customFormat="1" collapsed="1">
      <c r="A17" s="39">
        <v>0</v>
      </c>
      <c r="B17" s="39"/>
      <c r="C17" s="39">
        <f>IF(Z17&gt;=10,1,0)</f>
        <v>1</v>
      </c>
      <c r="D17" s="41"/>
      <c r="E17" s="41">
        <v>1</v>
      </c>
      <c r="F17" s="42"/>
      <c r="G17" s="40"/>
      <c r="H17" s="40">
        <v>1</v>
      </c>
      <c r="I17" s="42"/>
      <c r="J17" s="40"/>
      <c r="K17" s="42"/>
      <c r="L17" s="42"/>
      <c r="M17" s="42"/>
      <c r="N17" s="43"/>
      <c r="O17" s="38" t="s">
        <v>197</v>
      </c>
      <c r="P17" s="12" t="s">
        <v>223</v>
      </c>
      <c r="Q17" s="12">
        <v>12</v>
      </c>
      <c r="R17" s="75" t="s">
        <v>589</v>
      </c>
      <c r="S17" s="16" t="s">
        <v>31</v>
      </c>
      <c r="T17" s="17">
        <v>1957</v>
      </c>
      <c r="U17" s="22" t="s">
        <v>94</v>
      </c>
      <c r="V17" s="17">
        <v>1984</v>
      </c>
      <c r="W17" s="19"/>
      <c r="X17" s="17"/>
      <c r="Y17" s="22" t="s">
        <v>9</v>
      </c>
      <c r="Z17" s="17">
        <f t="shared" si="1"/>
        <v>36</v>
      </c>
      <c r="AA17" s="19" t="s">
        <v>330</v>
      </c>
      <c r="AB17" s="19" t="s">
        <v>593</v>
      </c>
      <c r="AC17" s="17" t="s">
        <v>14</v>
      </c>
      <c r="AD17" s="17"/>
    </row>
    <row r="18" spans="1:30" s="15" customFormat="1" ht="16.5" hidden="1" customHeight="1" outlineLevel="1">
      <c r="A18" s="39">
        <v>0</v>
      </c>
      <c r="B18" s="39"/>
      <c r="C18" s="39">
        <f t="shared" si="0"/>
        <v>1</v>
      </c>
      <c r="D18" s="41">
        <v>1</v>
      </c>
      <c r="E18" s="41"/>
      <c r="F18" s="42"/>
      <c r="G18" s="40"/>
      <c r="H18" s="40"/>
      <c r="I18" s="42"/>
      <c r="J18" s="40"/>
      <c r="K18" s="42"/>
      <c r="L18" s="42"/>
      <c r="M18" s="42"/>
      <c r="N18" s="43"/>
      <c r="O18" s="38" t="s">
        <v>198</v>
      </c>
      <c r="P18" s="12" t="s">
        <v>213</v>
      </c>
      <c r="Q18" s="12">
        <v>13</v>
      </c>
      <c r="R18" s="75"/>
      <c r="S18" s="16" t="s">
        <v>32</v>
      </c>
      <c r="T18" s="17">
        <v>1959</v>
      </c>
      <c r="U18" s="22" t="s">
        <v>18</v>
      </c>
      <c r="V18" s="17">
        <v>1985</v>
      </c>
      <c r="W18" s="19"/>
      <c r="X18" s="17"/>
      <c r="Y18" s="22" t="s">
        <v>179</v>
      </c>
      <c r="Z18" s="71">
        <f t="shared" si="1"/>
        <v>35</v>
      </c>
      <c r="AA18" s="19" t="s">
        <v>400</v>
      </c>
      <c r="AB18" s="19"/>
      <c r="AC18" s="17" t="s">
        <v>14</v>
      </c>
      <c r="AD18" s="17"/>
    </row>
    <row r="19" spans="1:30" s="15" customFormat="1" ht="16.5" hidden="1" customHeight="1" outlineLevel="1">
      <c r="A19" s="39">
        <v>0</v>
      </c>
      <c r="B19" s="39"/>
      <c r="C19" s="39">
        <f t="shared" si="0"/>
        <v>1</v>
      </c>
      <c r="D19" s="41">
        <v>1</v>
      </c>
      <c r="E19" s="41"/>
      <c r="F19" s="42"/>
      <c r="G19" s="40"/>
      <c r="H19" s="40"/>
      <c r="I19" s="42"/>
      <c r="J19" s="40"/>
      <c r="K19" s="42"/>
      <c r="L19" s="42"/>
      <c r="M19" s="42"/>
      <c r="N19" s="43"/>
      <c r="O19" s="38" t="s">
        <v>574</v>
      </c>
      <c r="P19" s="12" t="s">
        <v>557</v>
      </c>
      <c r="Q19" s="12">
        <v>14</v>
      </c>
      <c r="R19" s="75"/>
      <c r="S19" s="16" t="s">
        <v>558</v>
      </c>
      <c r="T19" s="17">
        <v>1959</v>
      </c>
      <c r="U19" s="22" t="s">
        <v>93</v>
      </c>
      <c r="V19" s="17">
        <v>1985</v>
      </c>
      <c r="W19" s="19"/>
      <c r="X19" s="17"/>
      <c r="Y19" s="22" t="s">
        <v>560</v>
      </c>
      <c r="Z19" s="71">
        <f t="shared" si="1"/>
        <v>35</v>
      </c>
      <c r="AA19" s="19" t="s">
        <v>559</v>
      </c>
      <c r="AB19" s="19"/>
      <c r="AC19" s="17" t="s">
        <v>14</v>
      </c>
      <c r="AD19" s="17"/>
    </row>
    <row r="20" spans="1:30" s="15" customFormat="1" ht="15.75" hidden="1" customHeight="1" outlineLevel="1">
      <c r="A20" s="39">
        <v>0</v>
      </c>
      <c r="B20" s="39"/>
      <c r="C20" s="39">
        <f>IF(Z20&gt;=10,1,0)</f>
        <v>1</v>
      </c>
      <c r="D20" s="41"/>
      <c r="E20" s="41">
        <v>1</v>
      </c>
      <c r="F20" s="42"/>
      <c r="G20" s="40"/>
      <c r="H20" s="40"/>
      <c r="I20" s="42"/>
      <c r="J20" s="40"/>
      <c r="K20" s="42"/>
      <c r="L20" s="42"/>
      <c r="M20" s="42"/>
      <c r="N20" s="43"/>
      <c r="O20" s="38" t="s">
        <v>465</v>
      </c>
      <c r="P20" s="12" t="s">
        <v>496</v>
      </c>
      <c r="Q20" s="12">
        <v>15</v>
      </c>
      <c r="R20" s="75"/>
      <c r="S20" s="16" t="s">
        <v>497</v>
      </c>
      <c r="T20" s="17">
        <v>1962</v>
      </c>
      <c r="U20" s="22" t="s">
        <v>94</v>
      </c>
      <c r="V20" s="17">
        <v>1986</v>
      </c>
      <c r="W20" s="19"/>
      <c r="X20" s="17"/>
      <c r="Y20" s="22" t="s">
        <v>499</v>
      </c>
      <c r="Z20" s="17">
        <f>$AE$3-V20</f>
        <v>34</v>
      </c>
      <c r="AA20" s="19" t="s">
        <v>498</v>
      </c>
      <c r="AB20" s="19"/>
      <c r="AC20" s="17" t="s">
        <v>14</v>
      </c>
      <c r="AD20" s="17"/>
    </row>
    <row r="21" spans="1:30" s="15" customFormat="1" ht="18" hidden="1" customHeight="1" outlineLevel="1">
      <c r="A21" s="39">
        <v>0</v>
      </c>
      <c r="B21" s="39"/>
      <c r="C21" s="39">
        <f>IF(Z21&gt;=10,1,0)</f>
        <v>1</v>
      </c>
      <c r="D21" s="41"/>
      <c r="E21" s="41">
        <v>1</v>
      </c>
      <c r="F21" s="42"/>
      <c r="G21" s="40"/>
      <c r="H21" s="40"/>
      <c r="I21" s="42"/>
      <c r="J21" s="40"/>
      <c r="K21" s="42"/>
      <c r="L21" s="42"/>
      <c r="M21" s="42"/>
      <c r="N21" s="43"/>
      <c r="O21" s="38" t="s">
        <v>196</v>
      </c>
      <c r="P21" s="12" t="s">
        <v>216</v>
      </c>
      <c r="Q21" s="12">
        <v>16</v>
      </c>
      <c r="R21" s="75"/>
      <c r="S21" s="16" t="s">
        <v>33</v>
      </c>
      <c r="T21" s="17">
        <v>1962</v>
      </c>
      <c r="U21" s="22" t="s">
        <v>427</v>
      </c>
      <c r="V21" s="17">
        <v>1987</v>
      </c>
      <c r="W21" s="19"/>
      <c r="X21" s="17"/>
      <c r="Y21" s="22" t="s">
        <v>111</v>
      </c>
      <c r="Z21" s="17">
        <f t="shared" si="1"/>
        <v>33</v>
      </c>
      <c r="AA21" s="19" t="s">
        <v>331</v>
      </c>
      <c r="AB21" s="19"/>
      <c r="AC21" s="17" t="s">
        <v>14</v>
      </c>
      <c r="AD21" s="17"/>
    </row>
    <row r="22" spans="1:30" s="15" customFormat="1" ht="16.5" hidden="1" customHeight="1" outlineLevel="1">
      <c r="A22" s="39">
        <v>0</v>
      </c>
      <c r="B22" s="39"/>
      <c r="C22" s="39">
        <f>IF(Z22&gt;=10,1,0)</f>
        <v>1</v>
      </c>
      <c r="D22" s="41"/>
      <c r="E22" s="41">
        <v>1</v>
      </c>
      <c r="F22" s="42"/>
      <c r="G22" s="40"/>
      <c r="H22" s="40">
        <v>1</v>
      </c>
      <c r="I22" s="42"/>
      <c r="J22" s="40"/>
      <c r="K22" s="42"/>
      <c r="L22" s="42"/>
      <c r="M22" s="42"/>
      <c r="N22" s="43"/>
      <c r="O22" s="38" t="s">
        <v>196</v>
      </c>
      <c r="P22" s="12" t="s">
        <v>219</v>
      </c>
      <c r="Q22" s="12">
        <v>17</v>
      </c>
      <c r="R22" s="75"/>
      <c r="S22" s="16" t="s">
        <v>34</v>
      </c>
      <c r="T22" s="17">
        <v>1962</v>
      </c>
      <c r="U22" s="22" t="s">
        <v>433</v>
      </c>
      <c r="V22" s="17">
        <v>1987</v>
      </c>
      <c r="W22" s="19"/>
      <c r="X22" s="17"/>
      <c r="Y22" s="22" t="s">
        <v>112</v>
      </c>
      <c r="Z22" s="71">
        <f t="shared" si="1"/>
        <v>33</v>
      </c>
      <c r="AA22" s="19" t="s">
        <v>357</v>
      </c>
      <c r="AB22" s="19"/>
      <c r="AC22" s="17" t="s">
        <v>14</v>
      </c>
      <c r="AD22" s="17"/>
    </row>
    <row r="23" spans="1:30" s="15" customFormat="1" ht="15.75" hidden="1" customHeight="1" outlineLevel="1">
      <c r="A23" s="39">
        <v>1</v>
      </c>
      <c r="B23" s="39"/>
      <c r="C23" s="39">
        <f t="shared" si="0"/>
        <v>1</v>
      </c>
      <c r="D23" s="41">
        <v>1</v>
      </c>
      <c r="E23" s="41"/>
      <c r="F23" s="42"/>
      <c r="G23" s="40"/>
      <c r="H23" s="40">
        <v>1</v>
      </c>
      <c r="I23" s="42"/>
      <c r="J23" s="40"/>
      <c r="K23" s="42"/>
      <c r="L23" s="42"/>
      <c r="M23" s="42"/>
      <c r="N23" s="43"/>
      <c r="O23" s="38" t="s">
        <v>198</v>
      </c>
      <c r="P23" s="12" t="s">
        <v>214</v>
      </c>
      <c r="Q23" s="12">
        <v>18</v>
      </c>
      <c r="R23" s="75"/>
      <c r="S23" s="16" t="s">
        <v>35</v>
      </c>
      <c r="T23" s="17">
        <v>1960</v>
      </c>
      <c r="U23" s="22" t="s">
        <v>96</v>
      </c>
      <c r="V23" s="17">
        <v>1988</v>
      </c>
      <c r="W23" s="19"/>
      <c r="X23" s="17"/>
      <c r="Y23" s="22" t="s">
        <v>122</v>
      </c>
      <c r="Z23" s="71">
        <f t="shared" si="1"/>
        <v>32</v>
      </c>
      <c r="AA23" s="19" t="s">
        <v>457</v>
      </c>
      <c r="AB23" s="19"/>
      <c r="AC23" s="17" t="s">
        <v>14</v>
      </c>
      <c r="AD23" s="17"/>
    </row>
    <row r="24" spans="1:30" s="15" customFormat="1" ht="15" hidden="1" customHeight="1" outlineLevel="1">
      <c r="A24" s="39">
        <v>0</v>
      </c>
      <c r="B24" s="39">
        <v>1</v>
      </c>
      <c r="C24" s="39">
        <f t="shared" si="0"/>
        <v>1</v>
      </c>
      <c r="D24" s="41">
        <v>1</v>
      </c>
      <c r="E24" s="41"/>
      <c r="F24" s="42"/>
      <c r="G24" s="40"/>
      <c r="H24" s="40">
        <v>1</v>
      </c>
      <c r="I24" s="42"/>
      <c r="J24" s="40"/>
      <c r="K24" s="42"/>
      <c r="L24" s="42"/>
      <c r="M24" s="42"/>
      <c r="N24" s="43"/>
      <c r="O24" s="38" t="s">
        <v>465</v>
      </c>
      <c r="P24" s="12" t="s">
        <v>225</v>
      </c>
      <c r="Q24" s="12">
        <v>19</v>
      </c>
      <c r="R24" s="75"/>
      <c r="S24" s="16" t="s">
        <v>36</v>
      </c>
      <c r="T24" s="17">
        <v>1961</v>
      </c>
      <c r="U24" s="22" t="s">
        <v>96</v>
      </c>
      <c r="V24" s="17">
        <v>1988</v>
      </c>
      <c r="W24" s="19"/>
      <c r="X24" s="17"/>
      <c r="Y24" s="22" t="s">
        <v>10</v>
      </c>
      <c r="Z24" s="17">
        <f t="shared" si="1"/>
        <v>32</v>
      </c>
      <c r="AA24" s="19" t="s">
        <v>334</v>
      </c>
      <c r="AB24" s="19"/>
      <c r="AC24" s="17" t="s">
        <v>14</v>
      </c>
      <c r="AD24" s="17"/>
    </row>
    <row r="25" spans="1:30" s="110" customFormat="1" ht="18" hidden="1" customHeight="1" outlineLevel="1">
      <c r="A25" s="101">
        <v>0</v>
      </c>
      <c r="C25" s="101">
        <f t="shared" si="0"/>
        <v>1</v>
      </c>
      <c r="D25" s="111"/>
      <c r="E25" s="111"/>
      <c r="F25" s="103">
        <v>1</v>
      </c>
      <c r="G25" s="104">
        <v>1</v>
      </c>
      <c r="H25" s="99"/>
      <c r="I25" s="112"/>
      <c r="J25" s="99"/>
      <c r="K25" s="112"/>
      <c r="L25" s="112"/>
      <c r="M25" s="112"/>
      <c r="N25" s="113"/>
      <c r="O25" s="114" t="s">
        <v>465</v>
      </c>
      <c r="P25" s="115" t="s">
        <v>525</v>
      </c>
      <c r="Q25" s="12">
        <v>20</v>
      </c>
      <c r="R25" s="97"/>
      <c r="S25" s="100" t="s">
        <v>526</v>
      </c>
      <c r="T25" s="71">
        <v>1951</v>
      </c>
      <c r="U25" s="73" t="s">
        <v>535</v>
      </c>
      <c r="V25" s="71">
        <v>1993</v>
      </c>
      <c r="W25" s="73" t="s">
        <v>534</v>
      </c>
      <c r="X25" s="71">
        <v>1999</v>
      </c>
      <c r="Y25" s="116"/>
      <c r="Z25" s="109">
        <f t="shared" si="1"/>
        <v>27</v>
      </c>
      <c r="AA25" s="73" t="s">
        <v>527</v>
      </c>
      <c r="AB25" s="73"/>
      <c r="AC25" s="71" t="s">
        <v>14</v>
      </c>
      <c r="AD25" s="72"/>
    </row>
    <row r="26" spans="1:30" s="15" customFormat="1" ht="17.25" hidden="1" customHeight="1" outlineLevel="1">
      <c r="A26" s="39">
        <v>0</v>
      </c>
      <c r="B26" s="39"/>
      <c r="C26" s="39">
        <f>IF(Z26&gt;=10,1,0)</f>
        <v>1</v>
      </c>
      <c r="D26" s="41"/>
      <c r="E26" s="41">
        <v>1</v>
      </c>
      <c r="F26" s="42"/>
      <c r="G26" s="40"/>
      <c r="H26" s="40">
        <v>1</v>
      </c>
      <c r="I26" s="42"/>
      <c r="J26" s="40"/>
      <c r="K26" s="42"/>
      <c r="L26" s="42"/>
      <c r="M26" s="42"/>
      <c r="N26" s="43"/>
      <c r="O26" s="38" t="s">
        <v>574</v>
      </c>
      <c r="P26" s="12" t="s">
        <v>229</v>
      </c>
      <c r="Q26" s="12">
        <v>21</v>
      </c>
      <c r="R26" s="75"/>
      <c r="S26" s="16" t="s">
        <v>119</v>
      </c>
      <c r="T26" s="17">
        <v>1972</v>
      </c>
      <c r="U26" s="22" t="s">
        <v>94</v>
      </c>
      <c r="V26" s="17">
        <v>1996</v>
      </c>
      <c r="W26" s="19" t="s">
        <v>163</v>
      </c>
      <c r="X26" s="17">
        <v>2002</v>
      </c>
      <c r="Y26" s="22" t="s">
        <v>280</v>
      </c>
      <c r="Z26" s="71">
        <f t="shared" si="1"/>
        <v>24</v>
      </c>
      <c r="AA26" s="19" t="s">
        <v>339</v>
      </c>
      <c r="AB26" s="19"/>
      <c r="AC26" s="17" t="s">
        <v>14</v>
      </c>
      <c r="AD26" s="17"/>
    </row>
    <row r="27" spans="1:30" s="15" customFormat="1" ht="16.5" hidden="1" customHeight="1" outlineLevel="1">
      <c r="A27" s="39">
        <v>0</v>
      </c>
      <c r="B27" s="39"/>
      <c r="C27" s="39">
        <f>IF(Z27&gt;=10,1,0)</f>
        <v>1</v>
      </c>
      <c r="D27" s="41">
        <v>1</v>
      </c>
      <c r="E27" s="41"/>
      <c r="F27" s="42"/>
      <c r="G27" s="40"/>
      <c r="H27" s="40">
        <v>1</v>
      </c>
      <c r="I27" s="42"/>
      <c r="J27" s="40"/>
      <c r="K27" s="42"/>
      <c r="L27" s="42"/>
      <c r="M27" s="42"/>
      <c r="N27" s="43"/>
      <c r="O27" s="38" t="s">
        <v>196</v>
      </c>
      <c r="P27" s="12" t="s">
        <v>230</v>
      </c>
      <c r="Q27" s="12">
        <v>22</v>
      </c>
      <c r="R27" s="75"/>
      <c r="S27" s="16" t="s">
        <v>41</v>
      </c>
      <c r="T27" s="17">
        <v>1969</v>
      </c>
      <c r="U27" s="22" t="s">
        <v>93</v>
      </c>
      <c r="V27" s="17">
        <v>1997</v>
      </c>
      <c r="W27" s="19"/>
      <c r="X27" s="17"/>
      <c r="Y27" s="22" t="s">
        <v>180</v>
      </c>
      <c r="Z27" s="71">
        <f t="shared" si="1"/>
        <v>23</v>
      </c>
      <c r="AA27" s="19" t="s">
        <v>340</v>
      </c>
      <c r="AB27" s="19"/>
      <c r="AC27" s="17" t="s">
        <v>14</v>
      </c>
      <c r="AD27" s="17"/>
    </row>
    <row r="28" spans="1:30" s="15" customFormat="1" ht="14.25" hidden="1" customHeight="1" outlineLevel="1">
      <c r="A28" s="39">
        <v>0</v>
      </c>
      <c r="B28" s="39">
        <v>1</v>
      </c>
      <c r="C28" s="39">
        <f>IF(Z28&gt;=10,1,0)</f>
        <v>1</v>
      </c>
      <c r="D28" s="41"/>
      <c r="E28" s="41">
        <v>1</v>
      </c>
      <c r="F28" s="42"/>
      <c r="G28" s="40"/>
      <c r="H28" s="40"/>
      <c r="I28" s="42"/>
      <c r="J28" s="40"/>
      <c r="K28" s="42"/>
      <c r="L28" s="42"/>
      <c r="M28" s="42"/>
      <c r="N28" s="43"/>
      <c r="O28" s="38" t="s">
        <v>198</v>
      </c>
      <c r="P28" s="12" t="s">
        <v>233</v>
      </c>
      <c r="Q28" s="12">
        <v>23</v>
      </c>
      <c r="R28" s="75"/>
      <c r="S28" s="16" t="s">
        <v>136</v>
      </c>
      <c r="T28" s="17">
        <v>1969</v>
      </c>
      <c r="U28" s="22" t="s">
        <v>435</v>
      </c>
      <c r="V28" s="17">
        <v>1998</v>
      </c>
      <c r="W28" s="19"/>
      <c r="X28" s="17"/>
      <c r="Y28" s="22" t="s">
        <v>179</v>
      </c>
      <c r="Z28" s="17">
        <f t="shared" si="1"/>
        <v>22</v>
      </c>
      <c r="AA28" s="19" t="s">
        <v>341</v>
      </c>
      <c r="AB28" s="19"/>
      <c r="AC28" s="17" t="s">
        <v>14</v>
      </c>
      <c r="AD28" s="17"/>
    </row>
    <row r="29" spans="1:30" s="15" customFormat="1" ht="24" customHeight="1" collapsed="1">
      <c r="A29" s="39">
        <v>0</v>
      </c>
      <c r="B29" s="39"/>
      <c r="C29" s="39">
        <f t="shared" si="0"/>
        <v>1</v>
      </c>
      <c r="D29" s="41">
        <v>1</v>
      </c>
      <c r="E29" s="41"/>
      <c r="F29" s="42"/>
      <c r="G29" s="40"/>
      <c r="H29" s="40"/>
      <c r="I29" s="42"/>
      <c r="J29" s="40"/>
      <c r="K29" s="42"/>
      <c r="L29" s="42"/>
      <c r="M29" s="42"/>
      <c r="N29" s="43"/>
      <c r="O29" s="38" t="s">
        <v>197</v>
      </c>
      <c r="P29" s="12" t="s">
        <v>232</v>
      </c>
      <c r="Q29" s="12">
        <v>24</v>
      </c>
      <c r="R29" s="75" t="s">
        <v>589</v>
      </c>
      <c r="S29" s="136" t="s">
        <v>102</v>
      </c>
      <c r="T29" s="91">
        <v>1969</v>
      </c>
      <c r="U29" s="137" t="s">
        <v>110</v>
      </c>
      <c r="V29" s="91">
        <v>1998</v>
      </c>
      <c r="W29" s="138"/>
      <c r="X29" s="91"/>
      <c r="Y29" s="137" t="s">
        <v>281</v>
      </c>
      <c r="Z29" s="109">
        <f t="shared" si="1"/>
        <v>22</v>
      </c>
      <c r="AA29" s="138" t="s">
        <v>458</v>
      </c>
      <c r="AB29" s="138"/>
      <c r="AC29" s="91" t="s">
        <v>14</v>
      </c>
      <c r="AD29" s="17"/>
    </row>
    <row r="30" spans="1:30" s="15" customFormat="1" ht="17.25" customHeight="1">
      <c r="A30" s="39">
        <v>0</v>
      </c>
      <c r="B30" s="39"/>
      <c r="C30" s="39">
        <f>IF(Z30&gt;=10,1,0)</f>
        <v>1</v>
      </c>
      <c r="D30" s="41">
        <v>1</v>
      </c>
      <c r="E30" s="41"/>
      <c r="F30" s="42"/>
      <c r="G30" s="40"/>
      <c r="H30" s="40"/>
      <c r="I30" s="42"/>
      <c r="J30" s="40"/>
      <c r="K30" s="42"/>
      <c r="L30" s="42"/>
      <c r="M30" s="42"/>
      <c r="N30" s="43"/>
      <c r="O30" s="38" t="s">
        <v>574</v>
      </c>
      <c r="P30" s="12" t="s">
        <v>469</v>
      </c>
      <c r="Q30" s="12">
        <v>25</v>
      </c>
      <c r="R30" s="75" t="s">
        <v>589</v>
      </c>
      <c r="S30" s="155" t="s">
        <v>470</v>
      </c>
      <c r="T30" s="156">
        <v>1974</v>
      </c>
      <c r="U30" s="157" t="s">
        <v>93</v>
      </c>
      <c r="V30" s="156">
        <v>2001</v>
      </c>
      <c r="W30" s="158"/>
      <c r="X30" s="156"/>
      <c r="Y30" s="157" t="s">
        <v>472</v>
      </c>
      <c r="Z30" s="156">
        <f>$AE$3-V30</f>
        <v>19</v>
      </c>
      <c r="AA30" s="158" t="s">
        <v>471</v>
      </c>
      <c r="AB30" s="158"/>
      <c r="AC30" s="159" t="s">
        <v>14</v>
      </c>
      <c r="AD30" s="156" t="s">
        <v>589</v>
      </c>
    </row>
    <row r="31" spans="1:30" s="15" customFormat="1" ht="27">
      <c r="A31" s="39">
        <v>0</v>
      </c>
      <c r="B31" s="39"/>
      <c r="C31" s="39">
        <f>IF(Z31&gt;=10,1,0)</f>
        <v>1</v>
      </c>
      <c r="D31" s="41"/>
      <c r="E31" s="41">
        <v>1</v>
      </c>
      <c r="F31" s="42"/>
      <c r="G31" s="40"/>
      <c r="H31" s="40"/>
      <c r="I31" s="42"/>
      <c r="J31" s="40"/>
      <c r="K31" s="42"/>
      <c r="L31" s="42"/>
      <c r="M31" s="42"/>
      <c r="N31" s="43"/>
      <c r="O31" s="38" t="s">
        <v>198</v>
      </c>
      <c r="P31" s="12" t="s">
        <v>236</v>
      </c>
      <c r="Q31" s="12">
        <v>26</v>
      </c>
      <c r="R31" s="75" t="s">
        <v>589</v>
      </c>
      <c r="S31" s="16" t="s">
        <v>154</v>
      </c>
      <c r="T31" s="17">
        <v>1975</v>
      </c>
      <c r="U31" s="22" t="s">
        <v>155</v>
      </c>
      <c r="V31" s="17">
        <v>2001</v>
      </c>
      <c r="W31" s="19"/>
      <c r="X31" s="17"/>
      <c r="Y31" s="22" t="s">
        <v>156</v>
      </c>
      <c r="Z31" s="71">
        <f>$AE$3-V31</f>
        <v>19</v>
      </c>
      <c r="AA31" s="80" t="s">
        <v>342</v>
      </c>
      <c r="AB31" s="80" t="s">
        <v>594</v>
      </c>
      <c r="AC31" s="71" t="s">
        <v>14</v>
      </c>
      <c r="AD31" s="17"/>
    </row>
    <row r="32" spans="1:30" s="15" customFormat="1" ht="18" hidden="1" customHeight="1" outlineLevel="1">
      <c r="A32" s="39">
        <v>0</v>
      </c>
      <c r="B32" s="39">
        <v>1</v>
      </c>
      <c r="C32" s="39">
        <f>IF(Z32&gt;=10,1,0)</f>
        <v>1</v>
      </c>
      <c r="D32" s="41">
        <v>1</v>
      </c>
      <c r="E32" s="41"/>
      <c r="F32" s="42"/>
      <c r="G32" s="40"/>
      <c r="H32" s="40"/>
      <c r="I32" s="42"/>
      <c r="J32" s="40"/>
      <c r="K32" s="42"/>
      <c r="L32" s="42"/>
      <c r="M32" s="42"/>
      <c r="N32" s="43"/>
      <c r="O32" s="38" t="s">
        <v>574</v>
      </c>
      <c r="P32" s="12" t="s">
        <v>304</v>
      </c>
      <c r="Q32" s="12">
        <v>28</v>
      </c>
      <c r="R32" s="75"/>
      <c r="S32" s="16" t="s">
        <v>305</v>
      </c>
      <c r="T32" s="17">
        <v>1976</v>
      </c>
      <c r="U32" s="22" t="s">
        <v>93</v>
      </c>
      <c r="V32" s="17">
        <v>2001</v>
      </c>
      <c r="W32" s="19"/>
      <c r="X32" s="17"/>
      <c r="Y32" s="22" t="s">
        <v>414</v>
      </c>
      <c r="Z32" s="17">
        <f>$AE$3-V32</f>
        <v>19</v>
      </c>
      <c r="AA32" s="19" t="s">
        <v>344</v>
      </c>
      <c r="AB32" s="19"/>
      <c r="AC32" s="76" t="s">
        <v>14</v>
      </c>
      <c r="AD32" s="17"/>
    </row>
    <row r="33" spans="1:30" s="15" customFormat="1" ht="19.5" hidden="1" customHeight="1" outlineLevel="1">
      <c r="A33" s="39">
        <v>0</v>
      </c>
      <c r="B33" s="39"/>
      <c r="C33" s="39">
        <f>IF(Z33&gt;=10,1,0)</f>
        <v>1</v>
      </c>
      <c r="D33" s="41">
        <v>1</v>
      </c>
      <c r="E33" s="41"/>
      <c r="F33" s="42"/>
      <c r="G33" s="40"/>
      <c r="H33" s="40">
        <v>1</v>
      </c>
      <c r="I33" s="42"/>
      <c r="J33" s="40"/>
      <c r="K33" s="42"/>
      <c r="L33" s="42"/>
      <c r="M33" s="42"/>
      <c r="N33" s="43"/>
      <c r="O33" s="38" t="s">
        <v>574</v>
      </c>
      <c r="P33" s="12" t="s">
        <v>311</v>
      </c>
      <c r="Q33" s="12">
        <v>29</v>
      </c>
      <c r="R33" s="75"/>
      <c r="S33" s="16" t="s">
        <v>309</v>
      </c>
      <c r="T33" s="17">
        <v>1977</v>
      </c>
      <c r="U33" s="22" t="s">
        <v>448</v>
      </c>
      <c r="V33" s="17">
        <v>2000</v>
      </c>
      <c r="W33" s="19"/>
      <c r="X33" s="17"/>
      <c r="Y33" s="22" t="s">
        <v>310</v>
      </c>
      <c r="Z33" s="17">
        <f>$AE$3-V33</f>
        <v>20</v>
      </c>
      <c r="AA33" s="19" t="s">
        <v>460</v>
      </c>
      <c r="AB33" s="19"/>
      <c r="AC33" s="17" t="s">
        <v>14</v>
      </c>
      <c r="AD33" s="17"/>
    </row>
    <row r="34" spans="1:30" s="15" customFormat="1" ht="17.25" hidden="1" customHeight="1" outlineLevel="1">
      <c r="A34" s="39">
        <v>0</v>
      </c>
      <c r="B34" s="39"/>
      <c r="C34" s="39">
        <f t="shared" si="0"/>
        <v>1</v>
      </c>
      <c r="D34" s="41"/>
      <c r="E34" s="41">
        <v>1</v>
      </c>
      <c r="F34" s="42"/>
      <c r="G34" s="40"/>
      <c r="H34" s="40"/>
      <c r="I34" s="42"/>
      <c r="J34" s="40"/>
      <c r="K34" s="42"/>
      <c r="L34" s="42"/>
      <c r="M34" s="42"/>
      <c r="N34" s="43"/>
      <c r="O34" s="38" t="s">
        <v>574</v>
      </c>
      <c r="P34" s="12" t="s">
        <v>220</v>
      </c>
      <c r="Q34" s="12">
        <v>30</v>
      </c>
      <c r="R34" s="75"/>
      <c r="S34" s="16" t="s">
        <v>26</v>
      </c>
      <c r="T34" s="17">
        <v>1947</v>
      </c>
      <c r="U34" s="22" t="s">
        <v>433</v>
      </c>
      <c r="V34" s="17">
        <v>1971</v>
      </c>
      <c r="W34" s="19"/>
      <c r="X34" s="17"/>
      <c r="Y34" s="22" t="s">
        <v>411</v>
      </c>
      <c r="Z34" s="17">
        <f t="shared" si="1"/>
        <v>49</v>
      </c>
      <c r="AA34" s="19" t="s">
        <v>394</v>
      </c>
      <c r="AB34" s="19"/>
      <c r="AC34" s="17" t="s">
        <v>158</v>
      </c>
      <c r="AD34" s="17"/>
    </row>
    <row r="35" spans="1:30" s="15" customFormat="1" ht="16.5" hidden="1" customHeight="1" outlineLevel="1">
      <c r="A35" s="39">
        <v>0</v>
      </c>
      <c r="B35" s="39"/>
      <c r="C35" s="39">
        <f t="shared" si="0"/>
        <v>1</v>
      </c>
      <c r="D35" s="41"/>
      <c r="E35" s="41">
        <v>1</v>
      </c>
      <c r="F35" s="42"/>
      <c r="G35" s="40"/>
      <c r="H35" s="40">
        <v>1</v>
      </c>
      <c r="I35" s="42"/>
      <c r="J35" s="40"/>
      <c r="K35" s="42"/>
      <c r="L35" s="42"/>
      <c r="M35" s="42"/>
      <c r="N35" s="43"/>
      <c r="O35" s="38" t="s">
        <v>576</v>
      </c>
      <c r="P35" s="12" t="s">
        <v>218</v>
      </c>
      <c r="Q35" s="12">
        <v>31</v>
      </c>
      <c r="R35" s="75"/>
      <c r="S35" s="16" t="s">
        <v>21</v>
      </c>
      <c r="T35" s="17">
        <v>1953</v>
      </c>
      <c r="U35" s="22" t="s">
        <v>94</v>
      </c>
      <c r="V35" s="17">
        <v>1976</v>
      </c>
      <c r="W35" s="19"/>
      <c r="X35" s="17"/>
      <c r="Y35" s="22" t="s">
        <v>22</v>
      </c>
      <c r="Z35" s="17">
        <f t="shared" si="1"/>
        <v>44</v>
      </c>
      <c r="AA35" s="19" t="s">
        <v>332</v>
      </c>
      <c r="AB35" s="19"/>
      <c r="AC35" s="17" t="s">
        <v>417</v>
      </c>
      <c r="AD35" s="17"/>
    </row>
    <row r="36" spans="1:30" s="15" customFormat="1" ht="15.75" hidden="1" customHeight="1" outlineLevel="1">
      <c r="A36" s="39">
        <v>0</v>
      </c>
      <c r="B36" s="39"/>
      <c r="C36" s="39">
        <f>IF(Z36&gt;=10,1,0)</f>
        <v>1</v>
      </c>
      <c r="D36" s="41">
        <v>1</v>
      </c>
      <c r="E36" s="41"/>
      <c r="F36" s="42"/>
      <c r="G36" s="40"/>
      <c r="H36" s="40">
        <v>1</v>
      </c>
      <c r="I36" s="42"/>
      <c r="J36" s="40"/>
      <c r="K36" s="42"/>
      <c r="L36" s="42"/>
      <c r="M36" s="42"/>
      <c r="N36" s="43"/>
      <c r="O36" s="38" t="s">
        <v>197</v>
      </c>
      <c r="P36" s="12" t="s">
        <v>222</v>
      </c>
      <c r="Q36" s="12">
        <v>32</v>
      </c>
      <c r="R36" s="75"/>
      <c r="S36" s="16" t="s">
        <v>29</v>
      </c>
      <c r="T36" s="17">
        <v>1956</v>
      </c>
      <c r="U36" s="20" t="s">
        <v>361</v>
      </c>
      <c r="V36" s="17">
        <v>1981</v>
      </c>
      <c r="W36" s="19" t="s">
        <v>362</v>
      </c>
      <c r="X36" s="17">
        <v>1990</v>
      </c>
      <c r="Y36" s="22" t="s">
        <v>175</v>
      </c>
      <c r="Z36" s="17">
        <f t="shared" si="1"/>
        <v>39</v>
      </c>
      <c r="AA36" s="19" t="s">
        <v>335</v>
      </c>
      <c r="AB36" s="19"/>
      <c r="AC36" s="76" t="s">
        <v>419</v>
      </c>
      <c r="AD36" s="17"/>
    </row>
    <row r="37" spans="1:30" s="15" customFormat="1" ht="18" customHeight="1" collapsed="1">
      <c r="A37" s="39">
        <v>0</v>
      </c>
      <c r="B37" s="39"/>
      <c r="C37" s="39">
        <f>IF(Z37&gt;=10,1,0)</f>
        <v>1</v>
      </c>
      <c r="D37" s="41"/>
      <c r="E37" s="41">
        <v>1</v>
      </c>
      <c r="F37" s="42"/>
      <c r="G37" s="40"/>
      <c r="H37" s="40"/>
      <c r="I37" s="42"/>
      <c r="J37" s="40"/>
      <c r="K37" s="42"/>
      <c r="L37" s="42"/>
      <c r="M37" s="42"/>
      <c r="N37" s="43"/>
      <c r="O37" s="38" t="s">
        <v>197</v>
      </c>
      <c r="P37" s="12" t="s">
        <v>224</v>
      </c>
      <c r="Q37" s="12">
        <v>33</v>
      </c>
      <c r="R37" s="75" t="s">
        <v>589</v>
      </c>
      <c r="S37" s="16" t="s">
        <v>108</v>
      </c>
      <c r="T37" s="17">
        <v>1960</v>
      </c>
      <c r="U37" s="22" t="s">
        <v>121</v>
      </c>
      <c r="V37" s="17">
        <v>1986</v>
      </c>
      <c r="W37" s="19"/>
      <c r="X37" s="17"/>
      <c r="Y37" s="22" t="s">
        <v>114</v>
      </c>
      <c r="Z37" s="17">
        <f t="shared" si="1"/>
        <v>34</v>
      </c>
      <c r="AA37" s="19" t="s">
        <v>336</v>
      </c>
      <c r="AB37" s="19" t="s">
        <v>595</v>
      </c>
      <c r="AC37" s="17" t="s">
        <v>14</v>
      </c>
      <c r="AD37" s="17"/>
    </row>
    <row r="38" spans="1:30" s="15" customFormat="1" ht="27" hidden="1">
      <c r="A38" s="39">
        <v>0</v>
      </c>
      <c r="B38" s="39"/>
      <c r="C38" s="39">
        <f>IF(Z38&gt;=10,1,0)</f>
        <v>1</v>
      </c>
      <c r="D38" s="41"/>
      <c r="E38" s="41">
        <v>1</v>
      </c>
      <c r="F38" s="42"/>
      <c r="G38" s="40"/>
      <c r="H38" s="40">
        <v>1</v>
      </c>
      <c r="I38" s="42"/>
      <c r="J38" s="40"/>
      <c r="K38" s="42"/>
      <c r="L38" s="42"/>
      <c r="M38" s="42"/>
      <c r="N38" s="43"/>
      <c r="O38" s="38" t="s">
        <v>465</v>
      </c>
      <c r="P38" s="12" t="s">
        <v>366</v>
      </c>
      <c r="Q38" s="12">
        <v>34</v>
      </c>
      <c r="R38" s="75"/>
      <c r="S38" s="16" t="s">
        <v>367</v>
      </c>
      <c r="T38" s="17">
        <v>1959</v>
      </c>
      <c r="U38" s="20" t="s">
        <v>434</v>
      </c>
      <c r="V38" s="17">
        <v>1990</v>
      </c>
      <c r="W38" s="19"/>
      <c r="X38" s="17"/>
      <c r="Y38" s="22" t="s">
        <v>466</v>
      </c>
      <c r="Z38" s="17">
        <f t="shared" si="1"/>
        <v>30</v>
      </c>
      <c r="AA38" s="19" t="s">
        <v>467</v>
      </c>
      <c r="AB38" s="19"/>
      <c r="AC38" s="76" t="s">
        <v>419</v>
      </c>
      <c r="AD38" s="17"/>
    </row>
    <row r="39" spans="1:30" s="15" customFormat="1" ht="18" customHeight="1">
      <c r="A39" s="39">
        <v>0</v>
      </c>
      <c r="B39" s="39">
        <v>1</v>
      </c>
      <c r="C39" s="39"/>
      <c r="D39" s="41">
        <v>1</v>
      </c>
      <c r="E39" s="41"/>
      <c r="F39" s="42"/>
      <c r="G39" s="40"/>
      <c r="H39" s="40"/>
      <c r="I39" s="42"/>
      <c r="J39" s="40"/>
      <c r="K39" s="42"/>
      <c r="L39" s="42"/>
      <c r="M39" s="42"/>
      <c r="N39" s="43"/>
      <c r="O39" s="38" t="s">
        <v>198</v>
      </c>
      <c r="P39" s="12" t="s">
        <v>386</v>
      </c>
      <c r="Q39" s="12">
        <v>35</v>
      </c>
      <c r="R39" s="75" t="s">
        <v>589</v>
      </c>
      <c r="S39" s="16" t="s">
        <v>387</v>
      </c>
      <c r="T39" s="17">
        <v>1962</v>
      </c>
      <c r="U39" s="22" t="s">
        <v>425</v>
      </c>
      <c r="V39" s="17">
        <v>1992</v>
      </c>
      <c r="W39" s="19" t="s">
        <v>388</v>
      </c>
      <c r="X39" s="17">
        <v>2002</v>
      </c>
      <c r="Y39" s="22" t="s">
        <v>389</v>
      </c>
      <c r="Z39" s="71">
        <f t="shared" si="1"/>
        <v>28</v>
      </c>
      <c r="AA39" s="80" t="s">
        <v>494</v>
      </c>
      <c r="AB39" s="80" t="s">
        <v>596</v>
      </c>
      <c r="AC39" s="17" t="s">
        <v>14</v>
      </c>
      <c r="AD39" s="17"/>
    </row>
    <row r="40" spans="1:30" s="15" customFormat="1" ht="18" customHeight="1">
      <c r="A40" s="39">
        <v>1</v>
      </c>
      <c r="B40" s="39"/>
      <c r="C40" s="39">
        <f t="shared" ref="C40:C50" si="2">IF(Z40&gt;=10,1,0)</f>
        <v>1</v>
      </c>
      <c r="D40" s="41">
        <v>1</v>
      </c>
      <c r="E40" s="41"/>
      <c r="F40" s="42"/>
      <c r="G40" s="40"/>
      <c r="H40" s="40">
        <v>1</v>
      </c>
      <c r="I40" s="42"/>
      <c r="J40" s="40"/>
      <c r="K40" s="42"/>
      <c r="L40" s="42"/>
      <c r="M40" s="42"/>
      <c r="N40" s="43"/>
      <c r="O40" s="38" t="s">
        <v>197</v>
      </c>
      <c r="P40" s="12" t="s">
        <v>226</v>
      </c>
      <c r="Q40" s="12">
        <v>36</v>
      </c>
      <c r="R40" s="75" t="s">
        <v>589</v>
      </c>
      <c r="S40" s="21" t="s">
        <v>38</v>
      </c>
      <c r="T40" s="17">
        <v>1968</v>
      </c>
      <c r="U40" s="22" t="s">
        <v>98</v>
      </c>
      <c r="V40" s="17">
        <v>1994</v>
      </c>
      <c r="W40" s="19"/>
      <c r="X40" s="17"/>
      <c r="Y40" s="20" t="s">
        <v>39</v>
      </c>
      <c r="Z40" s="17">
        <f t="shared" si="1"/>
        <v>26</v>
      </c>
      <c r="AA40" s="19" t="s">
        <v>337</v>
      </c>
      <c r="AB40" s="19" t="s">
        <v>597</v>
      </c>
      <c r="AC40" s="17" t="s">
        <v>14</v>
      </c>
      <c r="AD40" s="17"/>
    </row>
    <row r="41" spans="1:30" s="15" customFormat="1" ht="27">
      <c r="A41" s="39">
        <v>0</v>
      </c>
      <c r="B41" s="39">
        <v>1</v>
      </c>
      <c r="C41" s="39">
        <f t="shared" si="2"/>
        <v>1</v>
      </c>
      <c r="D41" s="41"/>
      <c r="E41" s="41"/>
      <c r="F41" s="42">
        <v>1</v>
      </c>
      <c r="G41" s="40"/>
      <c r="H41" s="40"/>
      <c r="I41" s="42"/>
      <c r="J41" s="40"/>
      <c r="K41" s="42"/>
      <c r="L41" s="42"/>
      <c r="M41" s="42"/>
      <c r="N41" s="43"/>
      <c r="O41" s="78" t="s">
        <v>197</v>
      </c>
      <c r="P41" s="79" t="s">
        <v>228</v>
      </c>
      <c r="Q41" s="12">
        <v>37</v>
      </c>
      <c r="R41" s="97" t="s">
        <v>589</v>
      </c>
      <c r="S41" s="16" t="s">
        <v>117</v>
      </c>
      <c r="T41" s="17">
        <v>1967</v>
      </c>
      <c r="U41" s="22" t="s">
        <v>430</v>
      </c>
      <c r="V41" s="17">
        <v>1996</v>
      </c>
      <c r="W41" s="19" t="s">
        <v>537</v>
      </c>
      <c r="X41" s="17">
        <v>2002</v>
      </c>
      <c r="Y41" s="22" t="s">
        <v>118</v>
      </c>
      <c r="Z41" s="71">
        <f t="shared" si="1"/>
        <v>24</v>
      </c>
      <c r="AA41" s="19" t="s">
        <v>338</v>
      </c>
      <c r="AB41" s="19" t="s">
        <v>598</v>
      </c>
      <c r="AC41" s="17" t="s">
        <v>14</v>
      </c>
      <c r="AD41" s="17"/>
    </row>
    <row r="42" spans="1:30" s="15" customFormat="1" ht="15.75" hidden="1">
      <c r="A42" s="39">
        <v>0</v>
      </c>
      <c r="B42" s="39"/>
      <c r="C42" s="39">
        <f t="shared" si="2"/>
        <v>1</v>
      </c>
      <c r="D42" s="41">
        <v>1</v>
      </c>
      <c r="E42" s="41"/>
      <c r="F42" s="42"/>
      <c r="G42" s="40"/>
      <c r="H42" s="40">
        <v>1</v>
      </c>
      <c r="I42" s="42"/>
      <c r="J42" s="40"/>
      <c r="K42" s="42"/>
      <c r="L42" s="42"/>
      <c r="M42" s="42"/>
      <c r="N42" s="43"/>
      <c r="O42" s="38" t="s">
        <v>574</v>
      </c>
      <c r="P42" s="12" t="s">
        <v>227</v>
      </c>
      <c r="Q42" s="12">
        <v>38</v>
      </c>
      <c r="R42" s="75"/>
      <c r="S42" s="16" t="s">
        <v>142</v>
      </c>
      <c r="T42" s="17">
        <v>1969</v>
      </c>
      <c r="U42" s="22" t="s">
        <v>153</v>
      </c>
      <c r="V42" s="17">
        <v>1996</v>
      </c>
      <c r="W42" s="19"/>
      <c r="X42" s="17"/>
      <c r="Y42" s="19" t="s">
        <v>143</v>
      </c>
      <c r="Z42" s="17">
        <f t="shared" si="1"/>
        <v>24</v>
      </c>
      <c r="AA42" s="19" t="s">
        <v>335</v>
      </c>
      <c r="AB42" s="19"/>
      <c r="AC42" s="76" t="s">
        <v>419</v>
      </c>
      <c r="AD42" s="17"/>
    </row>
    <row r="43" spans="1:30" s="15" customFormat="1" ht="18" customHeight="1">
      <c r="A43" s="39">
        <v>0</v>
      </c>
      <c r="B43" s="39"/>
      <c r="C43" s="39">
        <f t="shared" si="2"/>
        <v>1</v>
      </c>
      <c r="D43" s="41"/>
      <c r="E43" s="41">
        <v>1</v>
      </c>
      <c r="F43" s="42"/>
      <c r="G43" s="40"/>
      <c r="H43" s="40">
        <v>1</v>
      </c>
      <c r="I43" s="42"/>
      <c r="J43" s="40"/>
      <c r="K43" s="42"/>
      <c r="L43" s="42"/>
      <c r="M43" s="42"/>
      <c r="N43" s="43"/>
      <c r="O43" s="38" t="s">
        <v>197</v>
      </c>
      <c r="P43" s="12" t="s">
        <v>234</v>
      </c>
      <c r="Q43" s="12">
        <v>39</v>
      </c>
      <c r="R43" s="75" t="s">
        <v>589</v>
      </c>
      <c r="S43" s="16" t="s">
        <v>129</v>
      </c>
      <c r="T43" s="17">
        <v>1972</v>
      </c>
      <c r="U43" s="22" t="s">
        <v>429</v>
      </c>
      <c r="V43" s="17">
        <v>1998</v>
      </c>
      <c r="W43" s="19"/>
      <c r="X43" s="17"/>
      <c r="Y43" s="22" t="s">
        <v>130</v>
      </c>
      <c r="Z43" s="17">
        <f t="shared" si="1"/>
        <v>22</v>
      </c>
      <c r="AA43" s="19" t="s">
        <v>335</v>
      </c>
      <c r="AB43" s="19" t="s">
        <v>599</v>
      </c>
      <c r="AC43" s="17" t="s">
        <v>23</v>
      </c>
      <c r="AD43" s="17"/>
    </row>
    <row r="44" spans="1:30" s="15" customFormat="1" ht="27" hidden="1">
      <c r="A44" s="39">
        <v>0</v>
      </c>
      <c r="B44" s="39"/>
      <c r="C44" s="39">
        <f t="shared" si="2"/>
        <v>1</v>
      </c>
      <c r="D44" s="41"/>
      <c r="E44" s="41">
        <v>1</v>
      </c>
      <c r="F44" s="42"/>
      <c r="G44" s="40"/>
      <c r="H44" s="40"/>
      <c r="I44" s="42"/>
      <c r="J44" s="40"/>
      <c r="K44" s="42"/>
      <c r="L44" s="42"/>
      <c r="M44" s="42"/>
      <c r="N44" s="43"/>
      <c r="O44" s="38" t="s">
        <v>198</v>
      </c>
      <c r="P44" s="12" t="s">
        <v>363</v>
      </c>
      <c r="Q44" s="12">
        <v>40</v>
      </c>
      <c r="R44" s="75"/>
      <c r="S44" s="16" t="s">
        <v>364</v>
      </c>
      <c r="T44" s="17">
        <v>1969</v>
      </c>
      <c r="U44" s="22" t="s">
        <v>398</v>
      </c>
      <c r="V44" s="17">
        <v>1999</v>
      </c>
      <c r="W44" s="19" t="s">
        <v>421</v>
      </c>
      <c r="X44" s="17">
        <v>2011</v>
      </c>
      <c r="Y44" s="22" t="s">
        <v>399</v>
      </c>
      <c r="Z44" s="17">
        <f t="shared" si="1"/>
        <v>21</v>
      </c>
      <c r="AA44" s="19" t="s">
        <v>570</v>
      </c>
      <c r="AB44" s="19"/>
      <c r="AC44" s="76" t="s">
        <v>419</v>
      </c>
      <c r="AD44" s="17"/>
    </row>
    <row r="45" spans="1:30" s="15" customFormat="1" ht="15.75" hidden="1">
      <c r="A45" s="39">
        <v>0</v>
      </c>
      <c r="B45" s="39"/>
      <c r="C45" s="39">
        <f t="shared" si="2"/>
        <v>1</v>
      </c>
      <c r="D45" s="41"/>
      <c r="E45" s="41">
        <v>1</v>
      </c>
      <c r="F45" s="42"/>
      <c r="G45" s="40"/>
      <c r="H45" s="40"/>
      <c r="I45" s="42"/>
      <c r="J45" s="40"/>
      <c r="K45" s="42"/>
      <c r="L45" s="42"/>
      <c r="M45" s="42"/>
      <c r="N45" s="43"/>
      <c r="O45" s="38" t="s">
        <v>465</v>
      </c>
      <c r="P45" s="12" t="s">
        <v>513</v>
      </c>
      <c r="Q45" s="12">
        <v>41</v>
      </c>
      <c r="R45" s="75"/>
      <c r="S45" s="16" t="s">
        <v>510</v>
      </c>
      <c r="T45" s="17">
        <v>1976</v>
      </c>
      <c r="U45" s="22" t="s">
        <v>511</v>
      </c>
      <c r="V45" s="17">
        <v>2001</v>
      </c>
      <c r="W45" s="19"/>
      <c r="X45" s="17"/>
      <c r="Y45" s="22"/>
      <c r="Z45" s="71">
        <f t="shared" si="1"/>
        <v>19</v>
      </c>
      <c r="AA45" s="80" t="s">
        <v>468</v>
      </c>
      <c r="AB45" s="80"/>
      <c r="AC45" s="76" t="s">
        <v>419</v>
      </c>
      <c r="AD45" s="17"/>
    </row>
    <row r="46" spans="1:30" s="15" customFormat="1" ht="15.75" hidden="1">
      <c r="A46" s="39">
        <v>0</v>
      </c>
      <c r="B46" s="39"/>
      <c r="C46" s="39">
        <f t="shared" si="2"/>
        <v>1</v>
      </c>
      <c r="D46" s="41"/>
      <c r="E46" s="41">
        <v>1</v>
      </c>
      <c r="F46" s="42"/>
      <c r="G46" s="40"/>
      <c r="H46" s="40">
        <v>1</v>
      </c>
      <c r="I46" s="42"/>
      <c r="J46" s="40"/>
      <c r="K46" s="42"/>
      <c r="L46" s="42"/>
      <c r="M46" s="42"/>
      <c r="N46" s="43"/>
      <c r="O46" s="38" t="s">
        <v>196</v>
      </c>
      <c r="P46" s="12" t="s">
        <v>359</v>
      </c>
      <c r="Q46" s="12">
        <v>42</v>
      </c>
      <c r="R46" s="75"/>
      <c r="S46" s="16" t="s">
        <v>365</v>
      </c>
      <c r="T46" s="17">
        <v>1978</v>
      </c>
      <c r="U46" s="22" t="s">
        <v>97</v>
      </c>
      <c r="V46" s="17">
        <v>2004</v>
      </c>
      <c r="W46" s="19"/>
      <c r="X46" s="17"/>
      <c r="Y46" s="22" t="s">
        <v>360</v>
      </c>
      <c r="Z46" s="17">
        <f t="shared" si="1"/>
        <v>16</v>
      </c>
      <c r="AA46" s="19" t="s">
        <v>335</v>
      </c>
      <c r="AB46" s="19"/>
      <c r="AC46" s="76" t="s">
        <v>419</v>
      </c>
      <c r="AD46" s="17"/>
    </row>
    <row r="47" spans="1:30" s="15" customFormat="1" ht="15.75" hidden="1">
      <c r="A47" s="39">
        <v>0</v>
      </c>
      <c r="B47" s="39"/>
      <c r="C47" s="39">
        <f t="shared" si="2"/>
        <v>1</v>
      </c>
      <c r="D47" s="41"/>
      <c r="E47" s="41">
        <v>1</v>
      </c>
      <c r="F47" s="42"/>
      <c r="G47" s="40"/>
      <c r="H47" s="40"/>
      <c r="I47" s="42"/>
      <c r="J47" s="40"/>
      <c r="K47" s="42"/>
      <c r="L47" s="42"/>
      <c r="M47" s="42"/>
      <c r="N47" s="43"/>
      <c r="O47" s="38" t="s">
        <v>196</v>
      </c>
      <c r="P47" s="12" t="s">
        <v>473</v>
      </c>
      <c r="Q47" s="12">
        <v>43</v>
      </c>
      <c r="R47" s="75"/>
      <c r="S47" s="16" t="s">
        <v>474</v>
      </c>
      <c r="T47" s="17">
        <v>1976</v>
      </c>
      <c r="U47" s="22" t="s">
        <v>433</v>
      </c>
      <c r="V47" s="17">
        <v>2004</v>
      </c>
      <c r="W47" s="19" t="s">
        <v>475</v>
      </c>
      <c r="X47" s="17">
        <v>2011</v>
      </c>
      <c r="Y47" s="22" t="s">
        <v>476</v>
      </c>
      <c r="Z47" s="17">
        <f t="shared" si="1"/>
        <v>16</v>
      </c>
      <c r="AA47" s="19" t="s">
        <v>335</v>
      </c>
      <c r="AB47" s="19"/>
      <c r="AC47" s="76" t="s">
        <v>419</v>
      </c>
      <c r="AD47" s="17"/>
    </row>
    <row r="48" spans="1:30" s="15" customFormat="1" ht="15.75" hidden="1">
      <c r="A48" s="39">
        <v>0</v>
      </c>
      <c r="B48" s="39">
        <v>1</v>
      </c>
      <c r="C48" s="39">
        <f t="shared" si="2"/>
        <v>1</v>
      </c>
      <c r="D48" s="41"/>
      <c r="E48" s="41">
        <v>1</v>
      </c>
      <c r="F48" s="42"/>
      <c r="G48" s="40"/>
      <c r="H48" s="40">
        <v>1</v>
      </c>
      <c r="I48" s="42"/>
      <c r="J48" s="40"/>
      <c r="K48" s="42"/>
      <c r="L48" s="42"/>
      <c r="M48" s="42"/>
      <c r="N48" s="43"/>
      <c r="O48" s="38" t="s">
        <v>574</v>
      </c>
      <c r="P48" s="12" t="s">
        <v>314</v>
      </c>
      <c r="Q48" s="12">
        <v>44</v>
      </c>
      <c r="R48" s="75"/>
      <c r="S48" s="16" t="s">
        <v>315</v>
      </c>
      <c r="T48" s="17">
        <v>1980</v>
      </c>
      <c r="U48" s="22" t="s">
        <v>432</v>
      </c>
      <c r="V48" s="17">
        <v>2005</v>
      </c>
      <c r="W48" s="19"/>
      <c r="X48" s="17"/>
      <c r="Y48" s="22"/>
      <c r="Z48" s="17">
        <f t="shared" si="1"/>
        <v>15</v>
      </c>
      <c r="AA48" s="19" t="s">
        <v>571</v>
      </c>
      <c r="AB48" s="19"/>
      <c r="AC48" s="76" t="s">
        <v>419</v>
      </c>
      <c r="AD48" s="17"/>
    </row>
    <row r="49" spans="1:30" s="15" customFormat="1" ht="15.75" hidden="1">
      <c r="A49" s="39">
        <v>0</v>
      </c>
      <c r="B49" s="39"/>
      <c r="C49" s="39">
        <f t="shared" si="2"/>
        <v>1</v>
      </c>
      <c r="D49" s="41"/>
      <c r="E49" s="41">
        <v>1</v>
      </c>
      <c r="F49" s="42"/>
      <c r="G49" s="40"/>
      <c r="H49" s="40"/>
      <c r="I49" s="42"/>
      <c r="J49" s="40"/>
      <c r="K49" s="42"/>
      <c r="L49" s="42"/>
      <c r="M49" s="42"/>
      <c r="N49" s="43"/>
      <c r="O49" s="38" t="s">
        <v>465</v>
      </c>
      <c r="P49" s="12" t="s">
        <v>453</v>
      </c>
      <c r="Q49" s="12">
        <v>45</v>
      </c>
      <c r="R49" s="75"/>
      <c r="S49" s="16" t="s">
        <v>451</v>
      </c>
      <c r="T49" s="17">
        <v>1976</v>
      </c>
      <c r="U49" s="22" t="s">
        <v>452</v>
      </c>
      <c r="V49" s="17">
        <v>2005</v>
      </c>
      <c r="W49" s="19"/>
      <c r="X49" s="17"/>
      <c r="Y49" s="22"/>
      <c r="Z49" s="71">
        <f t="shared" si="1"/>
        <v>15</v>
      </c>
      <c r="AA49" s="80" t="s">
        <v>468</v>
      </c>
      <c r="AB49" s="80"/>
      <c r="AC49" s="76" t="s">
        <v>419</v>
      </c>
      <c r="AD49" s="17"/>
    </row>
    <row r="50" spans="1:30" s="15" customFormat="1" ht="15.75" hidden="1">
      <c r="A50" s="39">
        <v>0</v>
      </c>
      <c r="B50" s="39"/>
      <c r="C50" s="39">
        <f t="shared" si="2"/>
        <v>1</v>
      </c>
      <c r="D50" s="41"/>
      <c r="E50" s="41">
        <v>1</v>
      </c>
      <c r="F50" s="42"/>
      <c r="G50" s="40"/>
      <c r="H50" s="40"/>
      <c r="I50" s="42"/>
      <c r="J50" s="40"/>
      <c r="K50" s="42"/>
      <c r="L50" s="42"/>
      <c r="M50" s="42"/>
      <c r="N50" s="43"/>
      <c r="O50" s="38" t="s">
        <v>198</v>
      </c>
      <c r="P50" s="12" t="s">
        <v>238</v>
      </c>
      <c r="Q50" s="12">
        <v>46</v>
      </c>
      <c r="R50" s="75"/>
      <c r="S50" s="16" t="s">
        <v>149</v>
      </c>
      <c r="T50" s="17">
        <v>1980</v>
      </c>
      <c r="U50" s="22" t="s">
        <v>428</v>
      </c>
      <c r="V50" s="17">
        <v>2006</v>
      </c>
      <c r="W50" s="19"/>
      <c r="X50" s="17"/>
      <c r="Y50" s="22"/>
      <c r="Z50" s="17">
        <f t="shared" si="1"/>
        <v>14</v>
      </c>
      <c r="AA50" s="19" t="s">
        <v>335</v>
      </c>
      <c r="AB50" s="19"/>
      <c r="AC50" s="76" t="s">
        <v>419</v>
      </c>
      <c r="AD50" s="17"/>
    </row>
    <row r="51" spans="1:30" s="15" customFormat="1" ht="15.75" hidden="1">
      <c r="A51" s="39">
        <v>0</v>
      </c>
      <c r="B51" s="39"/>
      <c r="C51" s="39">
        <f t="shared" si="0"/>
        <v>1</v>
      </c>
      <c r="D51" s="41"/>
      <c r="E51" s="41">
        <v>1</v>
      </c>
      <c r="F51" s="42"/>
      <c r="G51" s="40"/>
      <c r="H51" s="40"/>
      <c r="I51" s="42"/>
      <c r="J51" s="40"/>
      <c r="K51" s="42"/>
      <c r="L51" s="42"/>
      <c r="M51" s="42"/>
      <c r="N51" s="43"/>
      <c r="O51" s="38" t="s">
        <v>196</v>
      </c>
      <c r="P51" s="12" t="s">
        <v>392</v>
      </c>
      <c r="Q51" s="12">
        <v>47</v>
      </c>
      <c r="R51" s="75"/>
      <c r="S51" s="16" t="s">
        <v>393</v>
      </c>
      <c r="T51" s="17">
        <v>1983</v>
      </c>
      <c r="U51" s="22" t="s">
        <v>428</v>
      </c>
      <c r="V51" s="17">
        <v>2007</v>
      </c>
      <c r="W51" s="19" t="s">
        <v>426</v>
      </c>
      <c r="X51" s="17">
        <v>2008</v>
      </c>
      <c r="Y51" s="22"/>
      <c r="Z51" s="17">
        <f t="shared" si="1"/>
        <v>13</v>
      </c>
      <c r="AA51" s="19" t="s">
        <v>439</v>
      </c>
      <c r="AB51" s="19"/>
      <c r="AC51" s="76" t="s">
        <v>419</v>
      </c>
      <c r="AD51" s="17"/>
    </row>
    <row r="52" spans="1:30" s="15" customFormat="1" hidden="1">
      <c r="A52" s="39">
        <v>0</v>
      </c>
      <c r="B52" s="39"/>
      <c r="C52" s="39">
        <f>IF(Z52&gt;=10,1,0)</f>
        <v>1</v>
      </c>
      <c r="D52" s="41"/>
      <c r="E52" s="41">
        <v>1</v>
      </c>
      <c r="F52" s="42"/>
      <c r="G52" s="40"/>
      <c r="H52" s="40">
        <v>1</v>
      </c>
      <c r="I52" s="42"/>
      <c r="J52" s="40"/>
      <c r="K52" s="42"/>
      <c r="L52" s="42"/>
      <c r="M52" s="42"/>
      <c r="N52" s="43"/>
      <c r="O52" s="38" t="s">
        <v>198</v>
      </c>
      <c r="P52" s="12" t="s">
        <v>221</v>
      </c>
      <c r="Q52" s="12">
        <v>48</v>
      </c>
      <c r="R52" s="75"/>
      <c r="S52" s="16" t="s">
        <v>28</v>
      </c>
      <c r="T52" s="17">
        <v>1954</v>
      </c>
      <c r="U52" s="22" t="s">
        <v>94</v>
      </c>
      <c r="V52" s="17">
        <v>1976</v>
      </c>
      <c r="W52" s="19"/>
      <c r="X52" s="17"/>
      <c r="Y52" s="22" t="s">
        <v>280</v>
      </c>
      <c r="Z52" s="17">
        <f>$AE$3-V52</f>
        <v>44</v>
      </c>
      <c r="AA52" s="19" t="s">
        <v>335</v>
      </c>
      <c r="AB52" s="19"/>
      <c r="AC52" s="17" t="s">
        <v>23</v>
      </c>
      <c r="AD52" s="17"/>
    </row>
    <row r="53" spans="1:30" s="15" customFormat="1" ht="27" hidden="1">
      <c r="A53" s="39">
        <v>0</v>
      </c>
      <c r="B53" s="39"/>
      <c r="C53" s="39">
        <f>IF(Z53&gt;=10,1,0)</f>
        <v>1</v>
      </c>
      <c r="D53" s="41">
        <v>1</v>
      </c>
      <c r="E53" s="41"/>
      <c r="F53" s="42"/>
      <c r="G53" s="40"/>
      <c r="H53" s="40"/>
      <c r="I53" s="42"/>
      <c r="J53" s="40"/>
      <c r="K53" s="42"/>
      <c r="L53" s="42"/>
      <c r="M53" s="42"/>
      <c r="N53" s="43"/>
      <c r="O53" s="38" t="s">
        <v>198</v>
      </c>
      <c r="P53" s="38" t="s">
        <v>290</v>
      </c>
      <c r="Q53" s="12">
        <v>49</v>
      </c>
      <c r="R53" s="75"/>
      <c r="S53" s="13" t="s">
        <v>286</v>
      </c>
      <c r="T53" s="17">
        <v>1975</v>
      </c>
      <c r="U53" s="22" t="s">
        <v>287</v>
      </c>
      <c r="V53" s="17">
        <v>2004</v>
      </c>
      <c r="W53" s="19"/>
      <c r="X53" s="17"/>
      <c r="Y53" s="22" t="s">
        <v>288</v>
      </c>
      <c r="Z53" s="71">
        <f>$AE$3-V53</f>
        <v>16</v>
      </c>
      <c r="AA53" s="80" t="s">
        <v>289</v>
      </c>
      <c r="AB53" s="80"/>
      <c r="AC53" s="17" t="s">
        <v>23</v>
      </c>
      <c r="AD53" s="17"/>
    </row>
    <row r="54" spans="1:30" s="15" customFormat="1" ht="18" customHeight="1">
      <c r="A54" s="39">
        <v>0</v>
      </c>
      <c r="B54" s="39">
        <v>1</v>
      </c>
      <c r="C54" s="39">
        <f>IF(Z54&gt;=10,1,0)</f>
        <v>1</v>
      </c>
      <c r="D54" s="41"/>
      <c r="E54" s="41">
        <v>1</v>
      </c>
      <c r="F54" s="42"/>
      <c r="G54" s="40"/>
      <c r="H54" s="40"/>
      <c r="I54" s="42"/>
      <c r="J54" s="40"/>
      <c r="K54" s="42"/>
      <c r="L54" s="42"/>
      <c r="M54" s="42"/>
      <c r="N54" s="43"/>
      <c r="O54" s="38" t="s">
        <v>197</v>
      </c>
      <c r="P54" s="12" t="s">
        <v>545</v>
      </c>
      <c r="Q54" s="12">
        <v>50</v>
      </c>
      <c r="R54" s="75" t="s">
        <v>589</v>
      </c>
      <c r="S54" s="16" t="s">
        <v>546</v>
      </c>
      <c r="T54" s="17">
        <v>1981</v>
      </c>
      <c r="U54" s="22" t="s">
        <v>428</v>
      </c>
      <c r="V54" s="17">
        <v>2005</v>
      </c>
      <c r="W54" s="19"/>
      <c r="X54" s="17"/>
      <c r="Y54" s="22"/>
      <c r="Z54" s="71">
        <f>$AE$3-V54</f>
        <v>15</v>
      </c>
      <c r="AA54" s="19" t="s">
        <v>385</v>
      </c>
      <c r="AB54" s="19" t="s">
        <v>600</v>
      </c>
      <c r="AC54" s="71" t="s">
        <v>23</v>
      </c>
      <c r="AD54" s="17"/>
    </row>
    <row r="55" spans="1:30" s="15" customFormat="1" hidden="1">
      <c r="A55" s="39">
        <v>0</v>
      </c>
      <c r="B55" s="39"/>
      <c r="C55" s="39">
        <f t="shared" si="0"/>
        <v>1</v>
      </c>
      <c r="D55" s="41"/>
      <c r="E55" s="41">
        <v>1</v>
      </c>
      <c r="F55" s="42"/>
      <c r="G55" s="40"/>
      <c r="H55" s="40"/>
      <c r="I55" s="42"/>
      <c r="J55" s="40"/>
      <c r="K55" s="42"/>
      <c r="L55" s="42"/>
      <c r="M55" s="42"/>
      <c r="N55" s="43"/>
      <c r="O55" s="38" t="s">
        <v>465</v>
      </c>
      <c r="P55" s="12" t="s">
        <v>308</v>
      </c>
      <c r="Q55" s="12">
        <v>51</v>
      </c>
      <c r="R55" s="75"/>
      <c r="S55" s="16" t="s">
        <v>147</v>
      </c>
      <c r="T55" s="17">
        <v>1983</v>
      </c>
      <c r="U55" s="22" t="s">
        <v>438</v>
      </c>
      <c r="V55" s="17">
        <v>2008</v>
      </c>
      <c r="W55" s="19" t="s">
        <v>426</v>
      </c>
      <c r="X55" s="17">
        <v>2009</v>
      </c>
      <c r="Y55" s="22" t="s">
        <v>413</v>
      </c>
      <c r="Z55" s="17">
        <f t="shared" si="1"/>
        <v>12</v>
      </c>
      <c r="AA55" s="19" t="s">
        <v>459</v>
      </c>
      <c r="AB55" s="19"/>
      <c r="AC55" s="71" t="s">
        <v>23</v>
      </c>
      <c r="AD55" s="17"/>
    </row>
    <row r="56" spans="1:30" s="15" customFormat="1" hidden="1">
      <c r="A56" s="39">
        <v>0</v>
      </c>
      <c r="B56" s="39"/>
      <c r="C56" s="39">
        <f t="shared" si="0"/>
        <v>1</v>
      </c>
      <c r="D56" s="41"/>
      <c r="E56" s="41">
        <v>1</v>
      </c>
      <c r="F56" s="42"/>
      <c r="G56" s="40"/>
      <c r="H56" s="40"/>
      <c r="I56" s="42"/>
      <c r="J56" s="40"/>
      <c r="K56" s="42"/>
      <c r="L56" s="42"/>
      <c r="M56" s="42"/>
      <c r="N56" s="43"/>
      <c r="O56" s="38" t="s">
        <v>196</v>
      </c>
      <c r="P56" s="12" t="s">
        <v>491</v>
      </c>
      <c r="Q56" s="12">
        <v>52</v>
      </c>
      <c r="R56" s="75"/>
      <c r="S56" s="16" t="s">
        <v>492</v>
      </c>
      <c r="T56" s="17">
        <v>1983</v>
      </c>
      <c r="U56" s="22" t="s">
        <v>493</v>
      </c>
      <c r="V56" s="17">
        <v>2008</v>
      </c>
      <c r="W56" s="19"/>
      <c r="X56" s="17"/>
      <c r="Y56" s="22"/>
      <c r="Z56" s="71">
        <f t="shared" si="1"/>
        <v>12</v>
      </c>
      <c r="AA56" s="19" t="s">
        <v>354</v>
      </c>
      <c r="AB56" s="19"/>
      <c r="AC56" s="71" t="s">
        <v>23</v>
      </c>
      <c r="AD56" s="17"/>
    </row>
    <row r="57" spans="1:30" s="15" customFormat="1" hidden="1">
      <c r="A57" s="39">
        <v>0</v>
      </c>
      <c r="B57" s="39"/>
      <c r="C57" s="39">
        <f t="shared" si="0"/>
        <v>1</v>
      </c>
      <c r="D57" s="41"/>
      <c r="E57" s="41">
        <v>1</v>
      </c>
      <c r="F57" s="42"/>
      <c r="G57" s="40"/>
      <c r="H57" s="40"/>
      <c r="I57" s="42"/>
      <c r="J57" s="40"/>
      <c r="K57" s="42"/>
      <c r="L57" s="42"/>
      <c r="M57" s="42"/>
      <c r="N57" s="43"/>
      <c r="O57" s="38" t="s">
        <v>576</v>
      </c>
      <c r="P57" s="12" t="s">
        <v>291</v>
      </c>
      <c r="Q57" s="12">
        <v>53</v>
      </c>
      <c r="R57" s="75"/>
      <c r="S57" s="16" t="s">
        <v>107</v>
      </c>
      <c r="T57" s="17">
        <v>1985</v>
      </c>
      <c r="U57" s="22" t="s">
        <v>402</v>
      </c>
      <c r="V57" s="17">
        <v>2008</v>
      </c>
      <c r="W57" s="19" t="s">
        <v>489</v>
      </c>
      <c r="X57" s="17">
        <v>2013</v>
      </c>
      <c r="Y57" s="22" t="s">
        <v>413</v>
      </c>
      <c r="Z57" s="71">
        <f t="shared" si="1"/>
        <v>12</v>
      </c>
      <c r="AA57" s="19" t="s">
        <v>439</v>
      </c>
      <c r="AB57" s="19"/>
      <c r="AC57" s="71" t="s">
        <v>23</v>
      </c>
      <c r="AD57" s="17"/>
    </row>
    <row r="58" spans="1:30" s="15" customFormat="1" ht="27" hidden="1">
      <c r="A58" s="39">
        <v>0</v>
      </c>
      <c r="B58" s="39"/>
      <c r="C58" s="39">
        <f t="shared" si="0"/>
        <v>1</v>
      </c>
      <c r="D58" s="41">
        <v>1</v>
      </c>
      <c r="E58" s="41"/>
      <c r="F58" s="42"/>
      <c r="G58" s="40"/>
      <c r="H58" s="40"/>
      <c r="I58" s="42"/>
      <c r="J58" s="40"/>
      <c r="K58" s="42"/>
      <c r="L58" s="42"/>
      <c r="M58" s="42"/>
      <c r="N58" s="43"/>
      <c r="O58" s="38" t="s">
        <v>198</v>
      </c>
      <c r="P58" s="12" t="s">
        <v>420</v>
      </c>
      <c r="Q58" s="12">
        <v>54</v>
      </c>
      <c r="R58" s="75"/>
      <c r="S58" s="16" t="s">
        <v>390</v>
      </c>
      <c r="T58" s="17">
        <v>1972</v>
      </c>
      <c r="U58" s="22" t="s">
        <v>403</v>
      </c>
      <c r="V58" s="17">
        <v>2009</v>
      </c>
      <c r="W58" s="19" t="s">
        <v>431</v>
      </c>
      <c r="X58" s="17">
        <v>2012</v>
      </c>
      <c r="Y58" s="22" t="s">
        <v>488</v>
      </c>
      <c r="Z58" s="71">
        <f t="shared" si="1"/>
        <v>11</v>
      </c>
      <c r="AA58" s="19" t="s">
        <v>391</v>
      </c>
      <c r="AB58" s="19"/>
      <c r="AC58" s="71" t="s">
        <v>23</v>
      </c>
      <c r="AD58" s="17"/>
    </row>
    <row r="59" spans="1:30" s="15" customFormat="1" hidden="1">
      <c r="A59" s="39">
        <v>0</v>
      </c>
      <c r="B59" s="39"/>
      <c r="C59" s="39">
        <f t="shared" si="0"/>
        <v>1</v>
      </c>
      <c r="D59" s="41"/>
      <c r="E59" s="41">
        <v>1</v>
      </c>
      <c r="F59" s="42"/>
      <c r="G59" s="40"/>
      <c r="H59" s="40"/>
      <c r="I59" s="42"/>
      <c r="J59" s="40"/>
      <c r="K59" s="42"/>
      <c r="L59" s="42"/>
      <c r="M59" s="42"/>
      <c r="N59" s="43"/>
      <c r="O59" s="38" t="s">
        <v>574</v>
      </c>
      <c r="P59" s="12" t="s">
        <v>273</v>
      </c>
      <c r="Q59" s="12">
        <v>55</v>
      </c>
      <c r="R59" s="75"/>
      <c r="S59" s="16" t="s">
        <v>274</v>
      </c>
      <c r="T59" s="17">
        <v>1984</v>
      </c>
      <c r="U59" s="22" t="s">
        <v>402</v>
      </c>
      <c r="V59" s="17">
        <v>2009</v>
      </c>
      <c r="W59" s="19"/>
      <c r="X59" s="17"/>
      <c r="Y59" s="22"/>
      <c r="Z59" s="71">
        <f t="shared" si="1"/>
        <v>11</v>
      </c>
      <c r="AA59" s="19" t="s">
        <v>439</v>
      </c>
      <c r="AB59" s="19"/>
      <c r="AC59" s="71" t="s">
        <v>23</v>
      </c>
      <c r="AD59" s="17"/>
    </row>
    <row r="60" spans="1:30" s="15" customFormat="1" hidden="1">
      <c r="A60" s="39">
        <v>0</v>
      </c>
      <c r="B60" s="39"/>
      <c r="C60" s="39">
        <f t="shared" si="0"/>
        <v>1</v>
      </c>
      <c r="D60" s="41"/>
      <c r="E60" s="41">
        <v>1</v>
      </c>
      <c r="F60" s="42"/>
      <c r="G60" s="40"/>
      <c r="H60" s="40"/>
      <c r="I60" s="42"/>
      <c r="J60" s="40"/>
      <c r="K60" s="42"/>
      <c r="L60" s="42"/>
      <c r="M60" s="42"/>
      <c r="N60" s="43"/>
      <c r="O60" s="38" t="s">
        <v>465</v>
      </c>
      <c r="P60" s="12" t="s">
        <v>279</v>
      </c>
      <c r="Q60" s="12">
        <v>56</v>
      </c>
      <c r="R60" s="75"/>
      <c r="S60" s="16" t="s">
        <v>152</v>
      </c>
      <c r="T60" s="17">
        <v>1987</v>
      </c>
      <c r="U60" s="22" t="s">
        <v>402</v>
      </c>
      <c r="V60" s="17">
        <v>2009</v>
      </c>
      <c r="W60" s="19"/>
      <c r="X60" s="17"/>
      <c r="Y60" s="22"/>
      <c r="Z60" s="17">
        <f t="shared" si="1"/>
        <v>11</v>
      </c>
      <c r="AA60" s="19" t="s">
        <v>440</v>
      </c>
      <c r="AB60" s="19"/>
      <c r="AC60" s="71" t="s">
        <v>23</v>
      </c>
      <c r="AD60" s="17"/>
    </row>
    <row r="61" spans="1:30" s="15" customFormat="1" hidden="1">
      <c r="A61" s="39">
        <v>0</v>
      </c>
      <c r="B61" s="39"/>
      <c r="C61" s="39">
        <f t="shared" si="0"/>
        <v>1</v>
      </c>
      <c r="D61" s="41"/>
      <c r="E61" s="41">
        <v>1</v>
      </c>
      <c r="F61" s="42"/>
      <c r="G61" s="40"/>
      <c r="H61" s="40"/>
      <c r="I61" s="42"/>
      <c r="J61" s="40"/>
      <c r="K61" s="42"/>
      <c r="L61" s="42"/>
      <c r="M61" s="42"/>
      <c r="N61" s="43"/>
      <c r="O61" s="38" t="s">
        <v>574</v>
      </c>
      <c r="P61" s="12" t="s">
        <v>461</v>
      </c>
      <c r="Q61" s="12">
        <v>57</v>
      </c>
      <c r="R61" s="75"/>
      <c r="S61" s="16" t="s">
        <v>462</v>
      </c>
      <c r="T61" s="17">
        <v>1986</v>
      </c>
      <c r="U61" s="22" t="s">
        <v>495</v>
      </c>
      <c r="V61" s="17">
        <v>2010</v>
      </c>
      <c r="W61" s="19"/>
      <c r="X61" s="17"/>
      <c r="Y61" s="22"/>
      <c r="Z61" s="17">
        <f t="shared" si="1"/>
        <v>10</v>
      </c>
      <c r="AA61" s="19" t="s">
        <v>354</v>
      </c>
      <c r="AB61" s="19"/>
      <c r="AC61" s="71" t="s">
        <v>23</v>
      </c>
      <c r="AD61" s="17"/>
    </row>
    <row r="62" spans="1:30" s="15" customFormat="1" hidden="1">
      <c r="A62" s="39">
        <v>0</v>
      </c>
      <c r="B62" s="39">
        <v>1</v>
      </c>
      <c r="C62" s="39">
        <f t="shared" si="0"/>
        <v>1</v>
      </c>
      <c r="D62" s="41"/>
      <c r="E62" s="41">
        <v>1</v>
      </c>
      <c r="F62" s="42"/>
      <c r="G62" s="40"/>
      <c r="H62" s="40"/>
      <c r="I62" s="42"/>
      <c r="J62" s="40"/>
      <c r="K62" s="42"/>
      <c r="L62" s="42"/>
      <c r="M62" s="42"/>
      <c r="N62" s="43"/>
      <c r="O62" s="38" t="s">
        <v>574</v>
      </c>
      <c r="P62" s="12" t="s">
        <v>322</v>
      </c>
      <c r="Q62" s="12">
        <v>58</v>
      </c>
      <c r="R62" s="75"/>
      <c r="S62" s="16" t="s">
        <v>323</v>
      </c>
      <c r="T62" s="17">
        <v>1986</v>
      </c>
      <c r="U62" s="22" t="s">
        <v>402</v>
      </c>
      <c r="V62" s="17">
        <v>2010</v>
      </c>
      <c r="W62" s="19"/>
      <c r="X62" s="17"/>
      <c r="Y62" s="22"/>
      <c r="Z62" s="71">
        <f t="shared" si="1"/>
        <v>10</v>
      </c>
      <c r="AA62" s="19" t="s">
        <v>385</v>
      </c>
      <c r="AB62" s="19"/>
      <c r="AC62" s="71" t="s">
        <v>23</v>
      </c>
      <c r="AD62" s="17"/>
    </row>
    <row r="63" spans="1:30" s="15" customFormat="1" hidden="1">
      <c r="A63" s="39">
        <v>0</v>
      </c>
      <c r="B63" s="39">
        <v>1</v>
      </c>
      <c r="C63" s="39">
        <f t="shared" si="0"/>
        <v>1</v>
      </c>
      <c r="D63" s="41"/>
      <c r="E63" s="41">
        <v>1</v>
      </c>
      <c r="F63" s="42"/>
      <c r="G63" s="40"/>
      <c r="H63" s="40"/>
      <c r="I63" s="42"/>
      <c r="J63" s="40"/>
      <c r="K63" s="42"/>
      <c r="L63" s="42"/>
      <c r="M63" s="42"/>
      <c r="N63" s="43"/>
      <c r="O63" s="38" t="s">
        <v>574</v>
      </c>
      <c r="P63" s="12" t="s">
        <v>463</v>
      </c>
      <c r="Q63" s="12">
        <v>59</v>
      </c>
      <c r="R63" s="75"/>
      <c r="S63" s="16" t="s">
        <v>464</v>
      </c>
      <c r="T63" s="17">
        <v>1981</v>
      </c>
      <c r="U63" s="22" t="s">
        <v>402</v>
      </c>
      <c r="V63" s="17">
        <v>2010</v>
      </c>
      <c r="W63" s="19"/>
      <c r="X63" s="17"/>
      <c r="Y63" s="22"/>
      <c r="Z63" s="71">
        <f t="shared" si="1"/>
        <v>10</v>
      </c>
      <c r="AA63" s="19" t="s">
        <v>385</v>
      </c>
      <c r="AB63" s="19"/>
      <c r="AC63" s="71" t="s">
        <v>23</v>
      </c>
      <c r="AD63" s="17"/>
    </row>
    <row r="64" spans="1:30" s="15" customFormat="1" hidden="1">
      <c r="A64" s="39">
        <v>0</v>
      </c>
      <c r="B64" s="39"/>
      <c r="C64" s="39">
        <f t="shared" si="0"/>
        <v>1</v>
      </c>
      <c r="D64" s="41"/>
      <c r="E64" s="41">
        <v>1</v>
      </c>
      <c r="F64" s="42"/>
      <c r="G64" s="40"/>
      <c r="H64" s="40"/>
      <c r="I64" s="42"/>
      <c r="J64" s="40"/>
      <c r="K64" s="42"/>
      <c r="L64" s="42"/>
      <c r="M64" s="42"/>
      <c r="N64" s="43"/>
      <c r="O64" s="38" t="s">
        <v>196</v>
      </c>
      <c r="P64" s="12" t="s">
        <v>355</v>
      </c>
      <c r="Q64" s="12">
        <v>60</v>
      </c>
      <c r="R64" s="75"/>
      <c r="S64" s="16" t="s">
        <v>353</v>
      </c>
      <c r="T64" s="17">
        <v>1984</v>
      </c>
      <c r="U64" s="22" t="s">
        <v>402</v>
      </c>
      <c r="V64" s="17">
        <v>2010</v>
      </c>
      <c r="W64" s="19"/>
      <c r="X64" s="17"/>
      <c r="Y64" s="22"/>
      <c r="Z64" s="17">
        <f t="shared" si="1"/>
        <v>10</v>
      </c>
      <c r="AA64" s="19" t="s">
        <v>354</v>
      </c>
      <c r="AB64" s="19"/>
      <c r="AC64" s="71" t="s">
        <v>23</v>
      </c>
      <c r="AD64" s="17"/>
    </row>
    <row r="65" spans="1:30" s="15" customFormat="1" hidden="1">
      <c r="A65" s="39">
        <v>0</v>
      </c>
      <c r="B65" s="39"/>
      <c r="C65" s="39">
        <f t="shared" si="0"/>
        <v>0</v>
      </c>
      <c r="D65" s="41"/>
      <c r="E65" s="41">
        <v>1</v>
      </c>
      <c r="F65" s="42"/>
      <c r="G65" s="40"/>
      <c r="H65" s="40"/>
      <c r="I65" s="42"/>
      <c r="J65" s="40"/>
      <c r="K65" s="42"/>
      <c r="L65" s="42"/>
      <c r="M65" s="42"/>
      <c r="N65" s="43"/>
      <c r="O65" s="38" t="s">
        <v>196</v>
      </c>
      <c r="P65" s="12" t="s">
        <v>446</v>
      </c>
      <c r="Q65" s="12">
        <v>61</v>
      </c>
      <c r="R65" s="75"/>
      <c r="S65" s="16" t="s">
        <v>447</v>
      </c>
      <c r="T65" s="17">
        <v>1985</v>
      </c>
      <c r="U65" s="22" t="s">
        <v>402</v>
      </c>
      <c r="V65" s="17">
        <v>2011</v>
      </c>
      <c r="W65" s="19"/>
      <c r="X65" s="17"/>
      <c r="Y65" s="22"/>
      <c r="Z65" s="71">
        <f t="shared" si="1"/>
        <v>9</v>
      </c>
      <c r="AA65" s="19" t="s">
        <v>354</v>
      </c>
      <c r="AB65" s="19"/>
      <c r="AC65" s="71" t="s">
        <v>23</v>
      </c>
      <c r="AD65" s="17"/>
    </row>
    <row r="66" spans="1:30" s="15" customFormat="1" hidden="1">
      <c r="A66" s="39">
        <v>0</v>
      </c>
      <c r="B66" s="39"/>
      <c r="C66" s="39">
        <f t="shared" si="0"/>
        <v>0</v>
      </c>
      <c r="D66" s="41"/>
      <c r="E66" s="41">
        <v>1</v>
      </c>
      <c r="F66" s="42"/>
      <c r="G66" s="40"/>
      <c r="H66" s="40"/>
      <c r="I66" s="42"/>
      <c r="J66" s="40"/>
      <c r="K66" s="42"/>
      <c r="L66" s="42"/>
      <c r="M66" s="42"/>
      <c r="N66" s="43"/>
      <c r="O66" s="38" t="s">
        <v>196</v>
      </c>
      <c r="P66" s="12" t="s">
        <v>404</v>
      </c>
      <c r="Q66" s="12">
        <v>62</v>
      </c>
      <c r="R66" s="75"/>
      <c r="S66" s="16" t="s">
        <v>405</v>
      </c>
      <c r="T66" s="17">
        <v>1987</v>
      </c>
      <c r="U66" s="22" t="s">
        <v>402</v>
      </c>
      <c r="V66" s="17">
        <v>2011</v>
      </c>
      <c r="W66" s="19"/>
      <c r="X66" s="17"/>
      <c r="Y66" s="22"/>
      <c r="Z66" s="71">
        <f t="shared" si="1"/>
        <v>9</v>
      </c>
      <c r="AA66" s="19" t="s">
        <v>354</v>
      </c>
      <c r="AB66" s="19"/>
      <c r="AC66" s="71" t="s">
        <v>23</v>
      </c>
      <c r="AD66" s="17"/>
    </row>
    <row r="67" spans="1:30" s="15" customFormat="1" hidden="1">
      <c r="A67" s="39">
        <v>0</v>
      </c>
      <c r="B67" s="39"/>
      <c r="C67" s="39">
        <f>IF(Z67&gt;=10,1,0)</f>
        <v>0</v>
      </c>
      <c r="D67" s="41"/>
      <c r="E67" s="41"/>
      <c r="F67" s="42">
        <v>1</v>
      </c>
      <c r="G67" s="40">
        <v>1</v>
      </c>
      <c r="H67" s="40"/>
      <c r="I67" s="42"/>
      <c r="J67" s="40"/>
      <c r="K67" s="42"/>
      <c r="L67" s="42"/>
      <c r="M67" s="42"/>
      <c r="N67" s="43"/>
      <c r="O67" s="38" t="s">
        <v>465</v>
      </c>
      <c r="P67" s="12" t="s">
        <v>528</v>
      </c>
      <c r="Q67" s="12">
        <v>63</v>
      </c>
      <c r="R67" s="75"/>
      <c r="S67" s="16" t="s">
        <v>529</v>
      </c>
      <c r="T67" s="17">
        <v>1976</v>
      </c>
      <c r="U67" s="22" t="s">
        <v>535</v>
      </c>
      <c r="V67" s="17">
        <v>2012</v>
      </c>
      <c r="W67" s="19"/>
      <c r="X67" s="17"/>
      <c r="Y67" s="22"/>
      <c r="Z67" s="71">
        <f>$AE$3-V67</f>
        <v>8</v>
      </c>
      <c r="AA67" s="19" t="s">
        <v>530</v>
      </c>
      <c r="AB67" s="19"/>
      <c r="AC67" s="71" t="s">
        <v>23</v>
      </c>
      <c r="AD67" s="17"/>
    </row>
    <row r="68" spans="1:30" s="15" customFormat="1" hidden="1">
      <c r="A68" s="39">
        <v>0</v>
      </c>
      <c r="B68" s="39"/>
      <c r="C68" s="39">
        <f>IF(Z68&gt;=10,1,0)</f>
        <v>0</v>
      </c>
      <c r="D68" s="41"/>
      <c r="E68" s="41">
        <v>1</v>
      </c>
      <c r="F68" s="42"/>
      <c r="G68" s="40"/>
      <c r="H68" s="40"/>
      <c r="I68" s="42"/>
      <c r="J68" s="40"/>
      <c r="K68" s="42"/>
      <c r="L68" s="42"/>
      <c r="M68" s="42"/>
      <c r="N68" s="43"/>
      <c r="O68" s="38" t="s">
        <v>196</v>
      </c>
      <c r="P68" s="12" t="s">
        <v>380</v>
      </c>
      <c r="Q68" s="12">
        <v>64</v>
      </c>
      <c r="R68" s="75"/>
      <c r="S68" s="16" t="s">
        <v>381</v>
      </c>
      <c r="T68" s="17">
        <v>1987</v>
      </c>
      <c r="U68" s="22" t="s">
        <v>402</v>
      </c>
      <c r="V68" s="91">
        <v>2012</v>
      </c>
      <c r="W68" s="19"/>
      <c r="X68" s="17"/>
      <c r="Y68" s="22"/>
      <c r="Z68" s="71">
        <f>$AE$3-V68</f>
        <v>8</v>
      </c>
      <c r="AA68" s="19" t="s">
        <v>354</v>
      </c>
      <c r="AB68" s="19"/>
      <c r="AC68" s="71" t="s">
        <v>23</v>
      </c>
      <c r="AD68" s="17"/>
    </row>
    <row r="69" spans="1:30" s="15" customFormat="1" hidden="1">
      <c r="A69" s="39">
        <v>0</v>
      </c>
      <c r="B69" s="39"/>
      <c r="C69" s="39">
        <f>IF(Z69&gt;=10,1,0)</f>
        <v>0</v>
      </c>
      <c r="D69" s="41"/>
      <c r="E69" s="41">
        <v>1</v>
      </c>
      <c r="F69" s="42"/>
      <c r="G69" s="40"/>
      <c r="H69" s="40"/>
      <c r="I69" s="42"/>
      <c r="J69" s="40"/>
      <c r="K69" s="42"/>
      <c r="L69" s="42"/>
      <c r="M69" s="42"/>
      <c r="N69" s="43"/>
      <c r="O69" s="38" t="s">
        <v>574</v>
      </c>
      <c r="P69" s="12" t="s">
        <v>383</v>
      </c>
      <c r="Q69" s="12">
        <v>65</v>
      </c>
      <c r="R69" s="75"/>
      <c r="S69" s="16" t="s">
        <v>384</v>
      </c>
      <c r="T69" s="17">
        <v>1987</v>
      </c>
      <c r="U69" s="22" t="s">
        <v>402</v>
      </c>
      <c r="V69" s="17">
        <v>2012</v>
      </c>
      <c r="W69" s="19" t="s">
        <v>490</v>
      </c>
      <c r="X69" s="17">
        <v>2015</v>
      </c>
      <c r="Y69" s="22" t="s">
        <v>10</v>
      </c>
      <c r="Z69" s="71">
        <f>$AE$3-V69</f>
        <v>8</v>
      </c>
      <c r="AA69" s="19" t="s">
        <v>25</v>
      </c>
      <c r="AB69" s="19"/>
      <c r="AC69" s="71" t="s">
        <v>23</v>
      </c>
      <c r="AD69" s="17"/>
    </row>
    <row r="70" spans="1:30" s="15" customFormat="1" hidden="1">
      <c r="A70" s="39">
        <v>0</v>
      </c>
      <c r="B70" s="39"/>
      <c r="C70" s="39">
        <f t="shared" si="0"/>
        <v>1</v>
      </c>
      <c r="D70" s="41"/>
      <c r="E70" s="41"/>
      <c r="F70" s="42">
        <v>1</v>
      </c>
      <c r="G70" s="40">
        <v>1</v>
      </c>
      <c r="H70" s="40"/>
      <c r="I70" s="42"/>
      <c r="J70" s="40"/>
      <c r="K70" s="42"/>
      <c r="L70" s="42"/>
      <c r="M70" s="42"/>
      <c r="N70" s="43"/>
      <c r="O70" s="38" t="s">
        <v>465</v>
      </c>
      <c r="P70" s="12" t="s">
        <v>531</v>
      </c>
      <c r="Q70" s="12">
        <v>66</v>
      </c>
      <c r="R70" s="75"/>
      <c r="S70" s="16" t="s">
        <v>532</v>
      </c>
      <c r="T70" s="17">
        <v>1967</v>
      </c>
      <c r="U70" s="22" t="s">
        <v>535</v>
      </c>
      <c r="V70" s="17">
        <v>2002</v>
      </c>
      <c r="W70" s="19"/>
      <c r="X70" s="17"/>
      <c r="Y70" s="22"/>
      <c r="Z70" s="71">
        <f t="shared" si="1"/>
        <v>18</v>
      </c>
      <c r="AA70" s="19" t="s">
        <v>533</v>
      </c>
      <c r="AB70" s="19"/>
      <c r="AC70" s="71" t="s">
        <v>37</v>
      </c>
      <c r="AD70" s="17"/>
    </row>
    <row r="71" spans="1:30" s="15" customFormat="1" hidden="1">
      <c r="A71" s="39">
        <v>0</v>
      </c>
      <c r="B71" s="39">
        <v>1</v>
      </c>
      <c r="C71" s="39">
        <f t="shared" si="0"/>
        <v>0</v>
      </c>
      <c r="D71" s="41"/>
      <c r="E71" s="41">
        <v>1</v>
      </c>
      <c r="F71" s="42"/>
      <c r="G71" s="40"/>
      <c r="H71" s="40"/>
      <c r="I71" s="42"/>
      <c r="J71" s="40"/>
      <c r="K71" s="42"/>
      <c r="L71" s="42"/>
      <c r="M71" s="42"/>
      <c r="N71" s="43"/>
      <c r="O71" s="38" t="s">
        <v>574</v>
      </c>
      <c r="P71" s="12" t="s">
        <v>407</v>
      </c>
      <c r="Q71" s="12">
        <v>67</v>
      </c>
      <c r="R71" s="75"/>
      <c r="S71" s="16" t="s">
        <v>408</v>
      </c>
      <c r="T71" s="17">
        <v>1980</v>
      </c>
      <c r="U71" s="22" t="s">
        <v>422</v>
      </c>
      <c r="V71" s="17">
        <v>2002</v>
      </c>
      <c r="W71" s="19" t="s">
        <v>402</v>
      </c>
      <c r="X71" s="76">
        <v>2013</v>
      </c>
      <c r="Y71" s="22"/>
      <c r="Z71" s="77">
        <f>$AE$3-X71</f>
        <v>7</v>
      </c>
      <c r="AA71" s="19" t="s">
        <v>385</v>
      </c>
      <c r="AB71" s="19"/>
      <c r="AC71" s="17" t="s">
        <v>37</v>
      </c>
      <c r="AD71" s="17"/>
    </row>
    <row r="72" spans="1:30" s="15" customFormat="1" hidden="1">
      <c r="A72" s="39">
        <v>0</v>
      </c>
      <c r="B72" s="39"/>
      <c r="C72" s="39">
        <f t="shared" ref="C72:C134" si="3">IF(Z72&gt;=10,1,0)</f>
        <v>0</v>
      </c>
      <c r="D72" s="41"/>
      <c r="E72" s="41">
        <v>1</v>
      </c>
      <c r="F72" s="42"/>
      <c r="G72" s="40"/>
      <c r="H72" s="40"/>
      <c r="I72" s="42"/>
      <c r="J72" s="40"/>
      <c r="K72" s="42"/>
      <c r="L72" s="42"/>
      <c r="M72" s="42"/>
      <c r="N72" s="43"/>
      <c r="O72" s="38" t="s">
        <v>574</v>
      </c>
      <c r="P72" s="12" t="s">
        <v>436</v>
      </c>
      <c r="Q72" s="12">
        <v>68</v>
      </c>
      <c r="R72" s="75"/>
      <c r="S72" s="16" t="s">
        <v>437</v>
      </c>
      <c r="T72" s="17">
        <v>1987</v>
      </c>
      <c r="U72" s="22" t="s">
        <v>575</v>
      </c>
      <c r="V72" s="17">
        <v>2013</v>
      </c>
      <c r="W72" s="19"/>
      <c r="X72" s="17"/>
      <c r="Y72" s="22"/>
      <c r="Z72" s="71">
        <f t="shared" ref="Z72:Z139" si="4">$AE$3-V72</f>
        <v>7</v>
      </c>
      <c r="AA72" s="19" t="s">
        <v>354</v>
      </c>
      <c r="AB72" s="19"/>
      <c r="AC72" s="17" t="s">
        <v>37</v>
      </c>
      <c r="AD72" s="17"/>
    </row>
    <row r="73" spans="1:30" s="15" customFormat="1" ht="15.75" hidden="1" customHeight="1" outlineLevel="1">
      <c r="A73" s="39">
        <v>0</v>
      </c>
      <c r="B73" s="39"/>
      <c r="C73" s="39">
        <f t="shared" si="3"/>
        <v>0</v>
      </c>
      <c r="D73" s="41"/>
      <c r="E73" s="41">
        <v>1</v>
      </c>
      <c r="F73" s="42"/>
      <c r="G73" s="40"/>
      <c r="H73" s="40"/>
      <c r="I73" s="42"/>
      <c r="J73" s="40"/>
      <c r="K73" s="42"/>
      <c r="L73" s="42"/>
      <c r="M73" s="42"/>
      <c r="N73" s="43"/>
      <c r="O73" s="38" t="s">
        <v>198</v>
      </c>
      <c r="P73" s="12" t="s">
        <v>477</v>
      </c>
      <c r="Q73" s="12">
        <v>70</v>
      </c>
      <c r="R73" s="75"/>
      <c r="S73" s="16" t="s">
        <v>478</v>
      </c>
      <c r="T73" s="17">
        <v>1984</v>
      </c>
      <c r="U73" s="22" t="s">
        <v>427</v>
      </c>
      <c r="V73" s="17">
        <v>2014</v>
      </c>
      <c r="W73" s="19"/>
      <c r="X73" s="17"/>
      <c r="Y73" s="22"/>
      <c r="Z73" s="71">
        <f t="shared" si="4"/>
        <v>6</v>
      </c>
      <c r="AA73" s="19" t="s">
        <v>354</v>
      </c>
      <c r="AB73" s="19"/>
      <c r="AC73" s="17" t="s">
        <v>37</v>
      </c>
      <c r="AD73" s="17"/>
    </row>
    <row r="74" spans="1:30" s="15" customFormat="1" ht="15.75" hidden="1" customHeight="1" outlineLevel="1">
      <c r="A74" s="39">
        <v>0</v>
      </c>
      <c r="B74" s="39"/>
      <c r="C74" s="39">
        <f>IF(Z74&gt;=10,1,0)</f>
        <v>0</v>
      </c>
      <c r="D74" s="41"/>
      <c r="E74" s="41">
        <v>1</v>
      </c>
      <c r="F74" s="42"/>
      <c r="G74" s="40"/>
      <c r="H74" s="40">
        <v>1</v>
      </c>
      <c r="I74" s="42"/>
      <c r="J74" s="40"/>
      <c r="K74" s="42"/>
      <c r="L74" s="42"/>
      <c r="M74" s="42"/>
      <c r="N74" s="43"/>
      <c r="O74" s="38" t="s">
        <v>196</v>
      </c>
      <c r="P74" s="12" t="s">
        <v>486</v>
      </c>
      <c r="Q74" s="12">
        <v>71</v>
      </c>
      <c r="R74" s="75"/>
      <c r="S74" s="16" t="s">
        <v>485</v>
      </c>
      <c r="T74" s="17">
        <v>1986</v>
      </c>
      <c r="U74" s="93" t="s">
        <v>520</v>
      </c>
      <c r="V74" s="77">
        <v>2015</v>
      </c>
      <c r="W74" s="22"/>
      <c r="X74" s="17"/>
      <c r="Y74" s="22"/>
      <c r="Z74" s="77">
        <f t="shared" si="4"/>
        <v>5</v>
      </c>
      <c r="AA74" s="19" t="s">
        <v>487</v>
      </c>
      <c r="AB74" s="19"/>
      <c r="AC74" s="17" t="s">
        <v>37</v>
      </c>
      <c r="AD74" s="17"/>
    </row>
    <row r="75" spans="1:30" s="15" customFormat="1" ht="15.75" hidden="1" customHeight="1" outlineLevel="1">
      <c r="A75" s="39">
        <v>0</v>
      </c>
      <c r="B75" s="39"/>
      <c r="C75" s="39">
        <f t="shared" ref="C75:C78" si="5">IF(Z75&gt;=10,1,0)</f>
        <v>0</v>
      </c>
      <c r="D75" s="41">
        <v>1</v>
      </c>
      <c r="E75" s="41"/>
      <c r="F75" s="42"/>
      <c r="G75" s="40"/>
      <c r="H75" s="40"/>
      <c r="I75" s="42"/>
      <c r="J75" s="40"/>
      <c r="K75" s="42"/>
      <c r="L75" s="42"/>
      <c r="M75" s="42"/>
      <c r="N75" s="43"/>
      <c r="O75" s="38" t="s">
        <v>574</v>
      </c>
      <c r="P75" s="12" t="s">
        <v>409</v>
      </c>
      <c r="Q75" s="12">
        <v>72</v>
      </c>
      <c r="R75" s="122"/>
      <c r="S75" s="16" t="s">
        <v>410</v>
      </c>
      <c r="T75" s="17">
        <v>1988</v>
      </c>
      <c r="U75" s="22" t="s">
        <v>519</v>
      </c>
      <c r="V75" s="17">
        <v>2016</v>
      </c>
      <c r="W75" s="19"/>
      <c r="X75" s="17"/>
      <c r="Y75" s="22"/>
      <c r="Z75" s="71">
        <f t="shared" si="4"/>
        <v>4</v>
      </c>
      <c r="AA75" s="19" t="s">
        <v>354</v>
      </c>
      <c r="AB75" s="19"/>
      <c r="AC75" s="17" t="s">
        <v>37</v>
      </c>
      <c r="AD75" s="17"/>
    </row>
    <row r="76" spans="1:30" s="15" customFormat="1" ht="16.5" hidden="1" customHeight="1" outlineLevel="1">
      <c r="A76" s="39">
        <v>0</v>
      </c>
      <c r="B76" s="39"/>
      <c r="C76" s="39">
        <f t="shared" si="5"/>
        <v>0</v>
      </c>
      <c r="D76" s="41">
        <v>1</v>
      </c>
      <c r="E76" s="41"/>
      <c r="F76" s="42"/>
      <c r="G76" s="40"/>
      <c r="H76" s="40"/>
      <c r="I76" s="42"/>
      <c r="J76" s="40"/>
      <c r="K76" s="42"/>
      <c r="L76" s="42"/>
      <c r="M76" s="42"/>
      <c r="N76" s="43"/>
      <c r="O76" s="38" t="s">
        <v>574</v>
      </c>
      <c r="P76" s="12" t="s">
        <v>538</v>
      </c>
      <c r="Q76" s="12">
        <v>73</v>
      </c>
      <c r="R76" s="122"/>
      <c r="S76" s="16" t="s">
        <v>539</v>
      </c>
      <c r="T76" s="17">
        <v>1984</v>
      </c>
      <c r="U76" s="22" t="s">
        <v>509</v>
      </c>
      <c r="V76" s="17">
        <v>2016</v>
      </c>
      <c r="W76" s="19"/>
      <c r="X76" s="17"/>
      <c r="Y76" s="22"/>
      <c r="Z76" s="71">
        <f t="shared" si="4"/>
        <v>4</v>
      </c>
      <c r="AA76" s="19" t="s">
        <v>354</v>
      </c>
      <c r="AB76" s="19"/>
      <c r="AC76" s="17" t="s">
        <v>37</v>
      </c>
      <c r="AD76" s="17"/>
    </row>
    <row r="77" spans="1:30" s="15" customFormat="1" ht="18" customHeight="1" collapsed="1">
      <c r="A77" s="39">
        <v>0</v>
      </c>
      <c r="B77" s="39"/>
      <c r="C77" s="39">
        <f t="shared" si="5"/>
        <v>0</v>
      </c>
      <c r="D77" s="41">
        <v>1</v>
      </c>
      <c r="E77" s="41"/>
      <c r="F77" s="42"/>
      <c r="G77" s="40"/>
      <c r="H77" s="40"/>
      <c r="I77" s="42"/>
      <c r="J77" s="40"/>
      <c r="K77" s="42"/>
      <c r="L77" s="42"/>
      <c r="M77" s="42"/>
      <c r="N77" s="43"/>
      <c r="O77" s="38" t="s">
        <v>197</v>
      </c>
      <c r="P77" s="12" t="s">
        <v>375</v>
      </c>
      <c r="Q77" s="12">
        <v>74</v>
      </c>
      <c r="R77" s="122" t="s">
        <v>589</v>
      </c>
      <c r="S77" s="16" t="s">
        <v>374</v>
      </c>
      <c r="T77" s="17">
        <v>1990</v>
      </c>
      <c r="U77" s="22" t="s">
        <v>509</v>
      </c>
      <c r="V77" s="17">
        <v>2017</v>
      </c>
      <c r="W77" s="19"/>
      <c r="X77" s="17"/>
      <c r="Y77" s="22"/>
      <c r="Z77" s="71">
        <f t="shared" si="4"/>
        <v>3</v>
      </c>
      <c r="AA77" s="19" t="s">
        <v>354</v>
      </c>
      <c r="AB77" s="19" t="s">
        <v>599</v>
      </c>
      <c r="AC77" s="17" t="s">
        <v>37</v>
      </c>
      <c r="AD77" s="17"/>
    </row>
    <row r="78" spans="1:30" s="15" customFormat="1" ht="18" customHeight="1">
      <c r="A78" s="39"/>
      <c r="B78" s="39"/>
      <c r="C78" s="39">
        <f t="shared" si="5"/>
        <v>0</v>
      </c>
      <c r="D78" s="41"/>
      <c r="E78" s="41"/>
      <c r="F78" s="42"/>
      <c r="G78" s="40"/>
      <c r="H78" s="40"/>
      <c r="I78" s="42"/>
      <c r="J78" s="40"/>
      <c r="K78" s="42"/>
      <c r="L78" s="42"/>
      <c r="M78" s="42"/>
      <c r="N78" s="43"/>
      <c r="O78" s="38"/>
      <c r="P78" s="12"/>
      <c r="Q78" s="12"/>
      <c r="R78" s="122" t="s">
        <v>589</v>
      </c>
      <c r="S78" s="136" t="s">
        <v>622</v>
      </c>
      <c r="T78" s="91">
        <v>1991</v>
      </c>
      <c r="U78" s="137" t="s">
        <v>623</v>
      </c>
      <c r="V78" s="91">
        <v>2019</v>
      </c>
      <c r="W78" s="138"/>
      <c r="X78" s="91"/>
      <c r="Y78" s="137"/>
      <c r="Z78" s="109">
        <f t="shared" si="4"/>
        <v>1</v>
      </c>
      <c r="AA78" s="138" t="s">
        <v>354</v>
      </c>
      <c r="AB78" s="138"/>
      <c r="AC78" s="91" t="s">
        <v>37</v>
      </c>
      <c r="AD78" s="17"/>
    </row>
    <row r="79" spans="1:30" s="15" customFormat="1" ht="15" hidden="1" customHeight="1" outlineLevel="1">
      <c r="A79" s="39">
        <v>0</v>
      </c>
      <c r="B79" s="39"/>
      <c r="C79" s="39">
        <f t="shared" si="3"/>
        <v>1</v>
      </c>
      <c r="D79" s="41"/>
      <c r="E79" s="41"/>
      <c r="F79" s="42"/>
      <c r="G79" s="40"/>
      <c r="H79" s="40">
        <v>1</v>
      </c>
      <c r="I79" s="42">
        <v>1</v>
      </c>
      <c r="J79" s="40"/>
      <c r="K79" s="42"/>
      <c r="L79" s="42"/>
      <c r="M79" s="42"/>
      <c r="N79" s="43"/>
      <c r="O79" s="38" t="s">
        <v>196</v>
      </c>
      <c r="P79" s="12" t="s">
        <v>454</v>
      </c>
      <c r="Q79" s="12">
        <v>76</v>
      </c>
      <c r="R79" s="123"/>
      <c r="S79" s="16" t="s">
        <v>455</v>
      </c>
      <c r="T79" s="17">
        <v>1954</v>
      </c>
      <c r="U79" s="22" t="s">
        <v>42</v>
      </c>
      <c r="V79" s="17">
        <v>1973</v>
      </c>
      <c r="W79" s="19" t="s">
        <v>456</v>
      </c>
      <c r="X79" s="17">
        <v>1979</v>
      </c>
      <c r="Y79" s="22"/>
      <c r="Z79" s="17">
        <f t="shared" si="4"/>
        <v>47</v>
      </c>
      <c r="AA79" s="19" t="s">
        <v>27</v>
      </c>
      <c r="AB79" s="19"/>
      <c r="AC79" s="17" t="s">
        <v>23</v>
      </c>
      <c r="AD79" s="17"/>
    </row>
    <row r="80" spans="1:30" s="15" customFormat="1" ht="18" hidden="1" customHeight="1" outlineLevel="1">
      <c r="A80" s="39">
        <v>0</v>
      </c>
      <c r="B80" s="39"/>
      <c r="C80" s="39">
        <f t="shared" si="3"/>
        <v>1</v>
      </c>
      <c r="D80" s="41"/>
      <c r="E80" s="41"/>
      <c r="F80" s="42"/>
      <c r="G80" s="40"/>
      <c r="H80" s="40"/>
      <c r="I80" s="42">
        <v>1</v>
      </c>
      <c r="J80" s="40"/>
      <c r="K80" s="42"/>
      <c r="L80" s="42"/>
      <c r="M80" s="42"/>
      <c r="N80" s="43"/>
      <c r="O80" s="38" t="s">
        <v>198</v>
      </c>
      <c r="P80" s="12" t="s">
        <v>239</v>
      </c>
      <c r="Q80" s="12">
        <v>77</v>
      </c>
      <c r="R80" s="122"/>
      <c r="S80" s="23" t="s">
        <v>43</v>
      </c>
      <c r="T80" s="17">
        <v>1956</v>
      </c>
      <c r="U80" s="22" t="s">
        <v>42</v>
      </c>
      <c r="V80" s="17">
        <v>1976</v>
      </c>
      <c r="W80" s="19"/>
      <c r="X80" s="17"/>
      <c r="Y80" s="22" t="s">
        <v>125</v>
      </c>
      <c r="Z80" s="17">
        <f>$AE$3-V80</f>
        <v>44</v>
      </c>
      <c r="AA80" s="19" t="s">
        <v>345</v>
      </c>
      <c r="AB80" s="19"/>
      <c r="AC80" s="17" t="s">
        <v>23</v>
      </c>
      <c r="AD80" s="17"/>
    </row>
    <row r="81" spans="1:31" s="15" customFormat="1" ht="15.75" hidden="1" customHeight="1" outlineLevel="1">
      <c r="A81" s="39">
        <v>0</v>
      </c>
      <c r="B81" s="39"/>
      <c r="C81" s="39">
        <f t="shared" si="3"/>
        <v>1</v>
      </c>
      <c r="D81" s="41"/>
      <c r="E81" s="41"/>
      <c r="F81" s="42"/>
      <c r="G81" s="40"/>
      <c r="H81" s="40">
        <v>1</v>
      </c>
      <c r="I81" s="42">
        <v>1</v>
      </c>
      <c r="J81" s="40"/>
      <c r="K81" s="42"/>
      <c r="L81" s="42"/>
      <c r="M81" s="42"/>
      <c r="N81" s="43"/>
      <c r="O81" s="38" t="s">
        <v>196</v>
      </c>
      <c r="P81" s="12" t="s">
        <v>246</v>
      </c>
      <c r="Q81" s="12">
        <v>78</v>
      </c>
      <c r="R81" s="75"/>
      <c r="S81" s="16" t="s">
        <v>50</v>
      </c>
      <c r="T81" s="17">
        <v>1964</v>
      </c>
      <c r="U81" s="22" t="s">
        <v>42</v>
      </c>
      <c r="V81" s="17">
        <v>1985</v>
      </c>
      <c r="W81" s="19"/>
      <c r="X81" s="17"/>
      <c r="Y81" s="22" t="s">
        <v>99</v>
      </c>
      <c r="Z81" s="17">
        <f t="shared" si="4"/>
        <v>35</v>
      </c>
      <c r="AA81" s="19" t="s">
        <v>27</v>
      </c>
      <c r="AB81" s="19"/>
      <c r="AC81" s="17" t="s">
        <v>23</v>
      </c>
      <c r="AD81" s="17"/>
    </row>
    <row r="82" spans="1:31" s="15" customFormat="1" ht="19.5" hidden="1" customHeight="1" outlineLevel="1">
      <c r="A82" s="39">
        <v>0</v>
      </c>
      <c r="B82" s="39"/>
      <c r="C82" s="39">
        <f t="shared" si="3"/>
        <v>1</v>
      </c>
      <c r="D82" s="41"/>
      <c r="E82" s="41"/>
      <c r="F82" s="42">
        <v>1</v>
      </c>
      <c r="G82" s="40"/>
      <c r="H82" s="40">
        <v>1</v>
      </c>
      <c r="I82" s="42"/>
      <c r="J82" s="40"/>
      <c r="K82" s="42"/>
      <c r="L82" s="42"/>
      <c r="M82" s="42"/>
      <c r="N82" s="43"/>
      <c r="O82" s="38" t="s">
        <v>196</v>
      </c>
      <c r="P82" s="12" t="s">
        <v>577</v>
      </c>
      <c r="Q82" s="12">
        <v>79</v>
      </c>
      <c r="R82" s="122"/>
      <c r="S82" s="23" t="s">
        <v>578</v>
      </c>
      <c r="T82" s="17">
        <v>1961</v>
      </c>
      <c r="U82" s="22" t="s">
        <v>579</v>
      </c>
      <c r="V82" s="17">
        <v>1997</v>
      </c>
      <c r="W82" s="19"/>
      <c r="X82" s="17"/>
      <c r="Y82" s="22"/>
      <c r="Z82" s="17">
        <f>$AE$3-V82</f>
        <v>23</v>
      </c>
      <c r="AA82" s="19" t="s">
        <v>27</v>
      </c>
      <c r="AB82" s="19"/>
      <c r="AC82" s="17" t="s">
        <v>23</v>
      </c>
      <c r="AD82" s="17"/>
    </row>
    <row r="83" spans="1:31" s="15" customFormat="1" ht="17.25" hidden="1" customHeight="1" outlineLevel="1">
      <c r="A83" s="39">
        <v>0</v>
      </c>
      <c r="B83" s="39"/>
      <c r="C83" s="39">
        <f>IF(Z83&gt;=10,1,0)</f>
        <v>1</v>
      </c>
      <c r="D83" s="41"/>
      <c r="E83" s="41"/>
      <c r="F83" s="42"/>
      <c r="G83" s="40"/>
      <c r="H83" s="40">
        <v>1</v>
      </c>
      <c r="I83" s="42">
        <v>1</v>
      </c>
      <c r="J83" s="40"/>
      <c r="K83" s="42"/>
      <c r="L83" s="42"/>
      <c r="M83" s="42"/>
      <c r="N83" s="43"/>
      <c r="O83" s="38" t="s">
        <v>196</v>
      </c>
      <c r="P83" s="12" t="s">
        <v>254</v>
      </c>
      <c r="Q83" s="12">
        <v>80</v>
      </c>
      <c r="R83" s="75"/>
      <c r="S83" s="21" t="s">
        <v>85</v>
      </c>
      <c r="T83" s="17">
        <v>1978</v>
      </c>
      <c r="U83" s="22" t="s">
        <v>120</v>
      </c>
      <c r="V83" s="17">
        <v>2001</v>
      </c>
      <c r="W83" s="19"/>
      <c r="X83" s="17"/>
      <c r="Y83" s="19" t="s">
        <v>150</v>
      </c>
      <c r="Z83" s="17">
        <f>$AE$3-V83</f>
        <v>19</v>
      </c>
      <c r="AA83" s="19" t="s">
        <v>27</v>
      </c>
      <c r="AB83" s="19"/>
      <c r="AC83" s="17" t="s">
        <v>23</v>
      </c>
      <c r="AD83" s="17"/>
    </row>
    <row r="84" spans="1:31" s="108" customFormat="1" ht="18.75" hidden="1" customHeight="1" outlineLevel="1">
      <c r="A84" s="101">
        <v>0</v>
      </c>
      <c r="B84" s="101"/>
      <c r="C84" s="101">
        <f>IF(Z84&gt;=10,1,0)</f>
        <v>1</v>
      </c>
      <c r="D84" s="102"/>
      <c r="E84" s="102">
        <v>1</v>
      </c>
      <c r="F84" s="103"/>
      <c r="G84" s="104"/>
      <c r="H84" s="104">
        <v>1</v>
      </c>
      <c r="I84" s="103"/>
      <c r="J84" s="104"/>
      <c r="K84" s="103"/>
      <c r="L84" s="103"/>
      <c r="M84" s="103"/>
      <c r="N84" s="118"/>
      <c r="O84" s="78" t="s">
        <v>574</v>
      </c>
      <c r="P84" s="79" t="s">
        <v>541</v>
      </c>
      <c r="Q84" s="12">
        <v>81</v>
      </c>
      <c r="R84" s="124"/>
      <c r="S84" s="100" t="s">
        <v>542</v>
      </c>
      <c r="T84" s="71">
        <v>1972</v>
      </c>
      <c r="U84" s="117" t="s">
        <v>543</v>
      </c>
      <c r="V84" s="71">
        <v>2009</v>
      </c>
      <c r="W84" s="107"/>
      <c r="X84" s="106"/>
      <c r="Y84" s="107"/>
      <c r="Z84" s="71">
        <f>$AE$3-V84</f>
        <v>11</v>
      </c>
      <c r="AA84" s="72" t="s">
        <v>544</v>
      </c>
      <c r="AB84" s="72"/>
      <c r="AC84" s="71" t="s">
        <v>23</v>
      </c>
      <c r="AD84" s="71"/>
      <c r="AE84" s="71"/>
    </row>
    <row r="85" spans="1:31" s="15" customFormat="1" ht="16.5" hidden="1" customHeight="1" outlineLevel="1">
      <c r="A85" s="39">
        <v>0</v>
      </c>
      <c r="B85" s="39"/>
      <c r="C85" s="39">
        <f t="shared" si="3"/>
        <v>1</v>
      </c>
      <c r="D85" s="41"/>
      <c r="E85" s="41"/>
      <c r="F85" s="42"/>
      <c r="G85" s="40"/>
      <c r="H85" s="40">
        <v>1</v>
      </c>
      <c r="I85" s="42">
        <v>1</v>
      </c>
      <c r="J85" s="40"/>
      <c r="K85" s="42"/>
      <c r="L85" s="42"/>
      <c r="M85" s="42"/>
      <c r="N85" s="43"/>
      <c r="O85" s="38" t="s">
        <v>576</v>
      </c>
      <c r="P85" s="12" t="s">
        <v>240</v>
      </c>
      <c r="Q85" s="12">
        <v>82</v>
      </c>
      <c r="R85" s="75"/>
      <c r="S85" s="16" t="s">
        <v>46</v>
      </c>
      <c r="T85" s="17">
        <v>1954</v>
      </c>
      <c r="U85" s="22" t="s">
        <v>42</v>
      </c>
      <c r="V85" s="17">
        <v>1974</v>
      </c>
      <c r="W85" s="19"/>
      <c r="X85" s="17"/>
      <c r="Y85" s="22" t="s">
        <v>47</v>
      </c>
      <c r="Z85" s="17">
        <f t="shared" si="4"/>
        <v>46</v>
      </c>
      <c r="AA85" s="19" t="s">
        <v>27</v>
      </c>
      <c r="AB85" s="19"/>
      <c r="AC85" s="17" t="s">
        <v>418</v>
      </c>
      <c r="AD85" s="17"/>
    </row>
    <row r="86" spans="1:31" s="15" customFormat="1" ht="19.5" hidden="1" customHeight="1" outlineLevel="1">
      <c r="A86" s="39">
        <v>0</v>
      </c>
      <c r="B86" s="39"/>
      <c r="C86" s="39">
        <f t="shared" si="3"/>
        <v>1</v>
      </c>
      <c r="D86" s="41"/>
      <c r="E86" s="41"/>
      <c r="F86" s="42"/>
      <c r="G86" s="40"/>
      <c r="H86" s="40">
        <v>1</v>
      </c>
      <c r="I86" s="42">
        <v>1</v>
      </c>
      <c r="J86" s="40">
        <v>1</v>
      </c>
      <c r="K86" s="42"/>
      <c r="L86" s="42"/>
      <c r="M86" s="42"/>
      <c r="N86" s="43"/>
      <c r="O86" s="38" t="s">
        <v>576</v>
      </c>
      <c r="P86" s="12" t="s">
        <v>241</v>
      </c>
      <c r="Q86" s="12">
        <v>83</v>
      </c>
      <c r="R86" s="75"/>
      <c r="S86" s="16" t="s">
        <v>48</v>
      </c>
      <c r="T86" s="17">
        <v>1955</v>
      </c>
      <c r="U86" s="22" t="s">
        <v>42</v>
      </c>
      <c r="V86" s="17">
        <v>1975</v>
      </c>
      <c r="W86" s="19"/>
      <c r="X86" s="17"/>
      <c r="Y86" s="22" t="s">
        <v>47</v>
      </c>
      <c r="Z86" s="17">
        <f t="shared" si="4"/>
        <v>45</v>
      </c>
      <c r="AA86" s="19" t="s">
        <v>27</v>
      </c>
      <c r="AB86" s="19"/>
      <c r="AC86" s="17" t="s">
        <v>418</v>
      </c>
      <c r="AD86" s="17"/>
    </row>
    <row r="87" spans="1:31" s="15" customFormat="1" ht="15" hidden="1" customHeight="1" outlineLevel="1">
      <c r="A87" s="39">
        <v>0</v>
      </c>
      <c r="B87" s="39"/>
      <c r="C87" s="39">
        <f>IF(Z87&gt;=10,1,0)</f>
        <v>1</v>
      </c>
      <c r="D87" s="41"/>
      <c r="E87" s="41">
        <v>1</v>
      </c>
      <c r="F87" s="42"/>
      <c r="G87" s="40"/>
      <c r="H87" s="40"/>
      <c r="I87" s="42"/>
      <c r="J87" s="40"/>
      <c r="K87" s="42"/>
      <c r="L87" s="42"/>
      <c r="M87" s="42"/>
      <c r="N87" s="43"/>
      <c r="O87" s="38" t="s">
        <v>196</v>
      </c>
      <c r="P87" s="12" t="s">
        <v>316</v>
      </c>
      <c r="Q87" s="12">
        <v>84</v>
      </c>
      <c r="R87" s="75"/>
      <c r="S87" s="80" t="s">
        <v>317</v>
      </c>
      <c r="T87" s="71">
        <v>1985</v>
      </c>
      <c r="U87" s="80" t="s">
        <v>120</v>
      </c>
      <c r="V87" s="71">
        <v>2006</v>
      </c>
      <c r="W87" s="117" t="s">
        <v>540</v>
      </c>
      <c r="X87" s="71">
        <v>2015</v>
      </c>
      <c r="Y87" s="107"/>
      <c r="Z87" s="71">
        <f>$AE$3-V87</f>
        <v>14</v>
      </c>
      <c r="AA87" s="72" t="s">
        <v>27</v>
      </c>
      <c r="AB87" s="72"/>
      <c r="AC87" s="71" t="s">
        <v>37</v>
      </c>
      <c r="AD87" s="106"/>
      <c r="AE87" s="108"/>
    </row>
    <row r="88" spans="1:31" s="15" customFormat="1" ht="15.75" hidden="1" customHeight="1" outlineLevel="1">
      <c r="A88" s="39">
        <v>0</v>
      </c>
      <c r="B88" s="39"/>
      <c r="C88" s="39">
        <f t="shared" si="3"/>
        <v>1</v>
      </c>
      <c r="D88" s="41"/>
      <c r="E88" s="41"/>
      <c r="F88" s="42"/>
      <c r="G88" s="40"/>
      <c r="H88" s="40"/>
      <c r="I88" s="42">
        <v>1</v>
      </c>
      <c r="J88" s="40">
        <v>1</v>
      </c>
      <c r="K88" s="42"/>
      <c r="L88" s="42"/>
      <c r="M88" s="42"/>
      <c r="N88" s="43"/>
      <c r="O88" s="38" t="s">
        <v>196</v>
      </c>
      <c r="P88" s="12" t="s">
        <v>242</v>
      </c>
      <c r="Q88" s="12">
        <v>85</v>
      </c>
      <c r="R88" s="75"/>
      <c r="S88" s="16" t="s">
        <v>134</v>
      </c>
      <c r="T88" s="17">
        <v>1956</v>
      </c>
      <c r="U88" s="22" t="s">
        <v>42</v>
      </c>
      <c r="V88" s="17">
        <v>1973</v>
      </c>
      <c r="W88" s="19"/>
      <c r="X88" s="17"/>
      <c r="Y88" s="22"/>
      <c r="Z88" s="17">
        <f t="shared" si="4"/>
        <v>47</v>
      </c>
      <c r="AA88" s="19" t="s">
        <v>51</v>
      </c>
      <c r="AB88" s="19"/>
      <c r="AC88" s="17" t="s">
        <v>37</v>
      </c>
      <c r="AD88" s="17"/>
    </row>
    <row r="89" spans="1:31" s="15" customFormat="1" ht="17.25" hidden="1" customHeight="1" outlineLevel="1">
      <c r="A89" s="39">
        <v>0</v>
      </c>
      <c r="B89" s="39"/>
      <c r="C89" s="39">
        <f>IF(Z89&gt;=10,1,0)</f>
        <v>1</v>
      </c>
      <c r="D89" s="41"/>
      <c r="E89" s="41"/>
      <c r="F89" s="42"/>
      <c r="G89" s="40"/>
      <c r="H89" s="40"/>
      <c r="I89" s="42">
        <v>1</v>
      </c>
      <c r="J89" s="40"/>
      <c r="K89" s="42"/>
      <c r="L89" s="42"/>
      <c r="M89" s="42"/>
      <c r="N89" s="43"/>
      <c r="O89" s="38" t="s">
        <v>198</v>
      </c>
      <c r="P89" s="12" t="s">
        <v>251</v>
      </c>
      <c r="Q89" s="12">
        <v>86</v>
      </c>
      <c r="R89" s="75"/>
      <c r="S89" s="16" t="s">
        <v>52</v>
      </c>
      <c r="T89" s="17">
        <v>1955</v>
      </c>
      <c r="U89" s="22" t="s">
        <v>42</v>
      </c>
      <c r="V89" s="17">
        <v>1973</v>
      </c>
      <c r="W89" s="19"/>
      <c r="X89" s="17"/>
      <c r="Y89" s="22"/>
      <c r="Z89" s="17">
        <f>$AE$3-V89</f>
        <v>47</v>
      </c>
      <c r="AA89" s="19" t="s">
        <v>45</v>
      </c>
      <c r="AB89" s="19"/>
      <c r="AC89" s="17" t="s">
        <v>37</v>
      </c>
      <c r="AD89" s="17"/>
    </row>
    <row r="90" spans="1:31" s="15" customFormat="1" ht="15.75" hidden="1" customHeight="1" outlineLevel="1">
      <c r="A90" s="39">
        <v>0</v>
      </c>
      <c r="B90" s="39"/>
      <c r="C90" s="39">
        <f t="shared" si="3"/>
        <v>1</v>
      </c>
      <c r="D90" s="41"/>
      <c r="E90" s="41"/>
      <c r="F90" s="42"/>
      <c r="G90" s="40"/>
      <c r="H90" s="40"/>
      <c r="I90" s="42">
        <v>1</v>
      </c>
      <c r="J90" s="40">
        <v>1</v>
      </c>
      <c r="K90" s="42"/>
      <c r="L90" s="42"/>
      <c r="M90" s="42"/>
      <c r="N90" s="43"/>
      <c r="O90" s="38" t="s">
        <v>574</v>
      </c>
      <c r="P90" s="12" t="s">
        <v>243</v>
      </c>
      <c r="Q90" s="12">
        <v>87</v>
      </c>
      <c r="R90" s="75"/>
      <c r="S90" s="16" t="s">
        <v>49</v>
      </c>
      <c r="T90" s="17">
        <v>1958</v>
      </c>
      <c r="U90" s="22" t="s">
        <v>42</v>
      </c>
      <c r="V90" s="17">
        <v>1977</v>
      </c>
      <c r="W90" s="19"/>
      <c r="X90" s="17"/>
      <c r="Y90" s="22"/>
      <c r="Z90" s="17">
        <f t="shared" si="4"/>
        <v>43</v>
      </c>
      <c r="AA90" s="19" t="s">
        <v>45</v>
      </c>
      <c r="AB90" s="19"/>
      <c r="AC90" s="17" t="s">
        <v>37</v>
      </c>
      <c r="AD90" s="17"/>
    </row>
    <row r="91" spans="1:31" s="15" customFormat="1" ht="17.25" hidden="1" customHeight="1" outlineLevel="1">
      <c r="A91" s="39">
        <v>0</v>
      </c>
      <c r="B91" s="39"/>
      <c r="C91" s="39">
        <f t="shared" si="3"/>
        <v>1</v>
      </c>
      <c r="D91" s="41"/>
      <c r="E91" s="41"/>
      <c r="F91" s="42"/>
      <c r="G91" s="40"/>
      <c r="H91" s="40"/>
      <c r="I91" s="42">
        <v>1</v>
      </c>
      <c r="J91" s="40">
        <v>1</v>
      </c>
      <c r="K91" s="42"/>
      <c r="L91" s="42"/>
      <c r="M91" s="42"/>
      <c r="N91" s="43"/>
      <c r="O91" s="38" t="s">
        <v>196</v>
      </c>
      <c r="P91" s="12" t="s">
        <v>244</v>
      </c>
      <c r="Q91" s="12">
        <v>88</v>
      </c>
      <c r="R91" s="75"/>
      <c r="S91" s="16" t="s">
        <v>139</v>
      </c>
      <c r="T91" s="17">
        <v>1958</v>
      </c>
      <c r="U91" s="22" t="s">
        <v>42</v>
      </c>
      <c r="V91" s="17">
        <v>1978</v>
      </c>
      <c r="W91" s="19"/>
      <c r="X91" s="17"/>
      <c r="Y91" s="22"/>
      <c r="Z91" s="17">
        <f t="shared" si="4"/>
        <v>42</v>
      </c>
      <c r="AA91" s="19" t="s">
        <v>346</v>
      </c>
      <c r="AB91" s="19"/>
      <c r="AC91" s="17" t="s">
        <v>37</v>
      </c>
      <c r="AD91" s="17"/>
    </row>
    <row r="92" spans="1:31" s="15" customFormat="1" ht="15.75" hidden="1" customHeight="1" outlineLevel="1">
      <c r="A92" s="39">
        <v>0</v>
      </c>
      <c r="B92" s="39"/>
      <c r="C92" s="39">
        <f t="shared" si="3"/>
        <v>1</v>
      </c>
      <c r="D92" s="41"/>
      <c r="E92" s="41"/>
      <c r="F92" s="42"/>
      <c r="G92" s="40"/>
      <c r="H92" s="40"/>
      <c r="I92" s="42">
        <v>1</v>
      </c>
      <c r="J92" s="40">
        <v>1</v>
      </c>
      <c r="K92" s="42"/>
      <c r="L92" s="42"/>
      <c r="M92" s="42"/>
      <c r="N92" s="43"/>
      <c r="O92" s="38" t="s">
        <v>197</v>
      </c>
      <c r="P92" s="12" t="s">
        <v>319</v>
      </c>
      <c r="Q92" s="12">
        <v>89</v>
      </c>
      <c r="R92" s="75"/>
      <c r="S92" s="16" t="s">
        <v>320</v>
      </c>
      <c r="T92" s="17">
        <v>1958</v>
      </c>
      <c r="U92" s="22" t="s">
        <v>321</v>
      </c>
      <c r="V92" s="17">
        <v>1980</v>
      </c>
      <c r="W92" s="19"/>
      <c r="X92" s="17"/>
      <c r="Y92" s="22"/>
      <c r="Z92" s="17">
        <f t="shared" si="4"/>
        <v>40</v>
      </c>
      <c r="AA92" s="19" t="s">
        <v>24</v>
      </c>
      <c r="AB92" s="19"/>
      <c r="AC92" s="17" t="s">
        <v>37</v>
      </c>
      <c r="AD92" s="17"/>
    </row>
    <row r="93" spans="1:31" s="15" customFormat="1" ht="16.5" customHeight="1" collapsed="1">
      <c r="A93" s="39">
        <v>0</v>
      </c>
      <c r="B93" s="39"/>
      <c r="C93" s="39">
        <f t="shared" ref="C93" si="6">IF(Z93&gt;=10,1,0)</f>
        <v>0</v>
      </c>
      <c r="D93" s="41"/>
      <c r="E93" s="41"/>
      <c r="F93" s="42"/>
      <c r="G93" s="40"/>
      <c r="H93" s="40">
        <v>1</v>
      </c>
      <c r="I93" s="42">
        <v>1</v>
      </c>
      <c r="J93" s="40">
        <v>1</v>
      </c>
      <c r="K93" s="42"/>
      <c r="L93" s="42"/>
      <c r="M93" s="42"/>
      <c r="N93" s="43"/>
      <c r="O93" s="38" t="s">
        <v>197</v>
      </c>
      <c r="P93" s="12" t="s">
        <v>245</v>
      </c>
      <c r="Q93" s="12">
        <v>90</v>
      </c>
      <c r="R93" s="75" t="s">
        <v>589</v>
      </c>
      <c r="S93" s="136" t="s">
        <v>610</v>
      </c>
      <c r="T93" s="91">
        <v>1992</v>
      </c>
      <c r="U93" s="137" t="s">
        <v>611</v>
      </c>
      <c r="V93" s="91">
        <v>2018</v>
      </c>
      <c r="W93" s="138"/>
      <c r="X93" s="91"/>
      <c r="Y93" s="137"/>
      <c r="Z93" s="91">
        <f t="shared" ref="Z93" si="7">$AE$3-V93</f>
        <v>2</v>
      </c>
      <c r="AA93" s="138" t="s">
        <v>354</v>
      </c>
      <c r="AB93" s="138" t="s">
        <v>612</v>
      </c>
      <c r="AC93" s="91" t="s">
        <v>37</v>
      </c>
      <c r="AD93" s="91"/>
    </row>
    <row r="94" spans="1:31" s="15" customFormat="1" ht="16.5" customHeight="1" collapsed="1">
      <c r="A94" s="39">
        <v>0</v>
      </c>
      <c r="B94" s="39"/>
      <c r="C94" s="39">
        <f t="shared" si="3"/>
        <v>1</v>
      </c>
      <c r="D94" s="41"/>
      <c r="E94" s="41"/>
      <c r="F94" s="42"/>
      <c r="G94" s="40"/>
      <c r="H94" s="40">
        <v>1</v>
      </c>
      <c r="I94" s="42">
        <v>1</v>
      </c>
      <c r="J94" s="40">
        <v>1</v>
      </c>
      <c r="K94" s="42"/>
      <c r="L94" s="42"/>
      <c r="M94" s="42"/>
      <c r="N94" s="43"/>
      <c r="O94" s="38" t="s">
        <v>197</v>
      </c>
      <c r="P94" s="12" t="s">
        <v>245</v>
      </c>
      <c r="Q94" s="12">
        <v>90</v>
      </c>
      <c r="R94" s="75" t="s">
        <v>589</v>
      </c>
      <c r="S94" s="136" t="s">
        <v>135</v>
      </c>
      <c r="T94" s="91">
        <v>1959</v>
      </c>
      <c r="U94" s="137" t="s">
        <v>42</v>
      </c>
      <c r="V94" s="91">
        <v>1981</v>
      </c>
      <c r="W94" s="138"/>
      <c r="X94" s="91"/>
      <c r="Y94" s="137" t="s">
        <v>397</v>
      </c>
      <c r="Z94" s="91">
        <f t="shared" si="4"/>
        <v>39</v>
      </c>
      <c r="AA94" s="138" t="s">
        <v>424</v>
      </c>
      <c r="AB94" s="138" t="s">
        <v>613</v>
      </c>
      <c r="AC94" s="91" t="s">
        <v>37</v>
      </c>
      <c r="AD94" s="91"/>
    </row>
    <row r="95" spans="1:31" s="15" customFormat="1" ht="15" hidden="1" customHeight="1" outlineLevel="1">
      <c r="A95" s="39">
        <v>0</v>
      </c>
      <c r="B95" s="39"/>
      <c r="C95" s="39">
        <f t="shared" si="3"/>
        <v>1</v>
      </c>
      <c r="D95" s="41"/>
      <c r="E95" s="41"/>
      <c r="F95" s="42"/>
      <c r="G95" s="40"/>
      <c r="H95" s="40"/>
      <c r="I95" s="42">
        <v>1</v>
      </c>
      <c r="J95" s="40">
        <v>1</v>
      </c>
      <c r="K95" s="42"/>
      <c r="L95" s="42"/>
      <c r="M95" s="42"/>
      <c r="N95" s="43"/>
      <c r="O95" s="38" t="s">
        <v>196</v>
      </c>
      <c r="P95" s="12" t="s">
        <v>580</v>
      </c>
      <c r="Q95" s="12">
        <v>91</v>
      </c>
      <c r="R95" s="75"/>
      <c r="S95" s="16" t="s">
        <v>581</v>
      </c>
      <c r="T95" s="17">
        <v>1961</v>
      </c>
      <c r="U95" s="22" t="s">
        <v>42</v>
      </c>
      <c r="V95" s="17">
        <v>1985</v>
      </c>
      <c r="W95" s="19"/>
      <c r="X95" s="17"/>
      <c r="Y95" s="22" t="s">
        <v>514</v>
      </c>
      <c r="Z95" s="17">
        <f t="shared" si="4"/>
        <v>35</v>
      </c>
      <c r="AA95" s="19" t="s">
        <v>45</v>
      </c>
      <c r="AB95" s="19"/>
      <c r="AC95" s="17" t="s">
        <v>37</v>
      </c>
      <c r="AD95" s="17"/>
    </row>
    <row r="96" spans="1:31" s="15" customFormat="1" ht="18" hidden="1" customHeight="1" outlineLevel="1">
      <c r="A96" s="39">
        <v>0</v>
      </c>
      <c r="B96" s="39"/>
      <c r="C96" s="39">
        <f t="shared" si="3"/>
        <v>1</v>
      </c>
      <c r="D96" s="41"/>
      <c r="E96" s="41"/>
      <c r="F96" s="42"/>
      <c r="G96" s="40"/>
      <c r="H96" s="40"/>
      <c r="I96" s="42">
        <v>1</v>
      </c>
      <c r="J96" s="40">
        <v>1</v>
      </c>
      <c r="K96" s="42"/>
      <c r="L96" s="42"/>
      <c r="M96" s="42"/>
      <c r="N96" s="43"/>
      <c r="O96" s="38" t="s">
        <v>465</v>
      </c>
      <c r="P96" s="12" t="s">
        <v>247</v>
      </c>
      <c r="Q96" s="12">
        <v>92</v>
      </c>
      <c r="R96" s="75"/>
      <c r="S96" s="16" t="s">
        <v>57</v>
      </c>
      <c r="T96" s="17">
        <v>1970</v>
      </c>
      <c r="U96" s="22" t="s">
        <v>42</v>
      </c>
      <c r="V96" s="17">
        <v>1988</v>
      </c>
      <c r="W96" s="19" t="s">
        <v>508</v>
      </c>
      <c r="X96" s="17">
        <v>2017</v>
      </c>
      <c r="Y96" s="22" t="s">
        <v>514</v>
      </c>
      <c r="Z96" s="17">
        <f t="shared" si="4"/>
        <v>32</v>
      </c>
      <c r="AA96" s="19" t="s">
        <v>45</v>
      </c>
      <c r="AB96" s="19"/>
      <c r="AC96" s="17" t="s">
        <v>37</v>
      </c>
      <c r="AD96" s="17"/>
    </row>
    <row r="97" spans="1:31" s="15" customFormat="1" ht="18" hidden="1" customHeight="1" outlineLevel="1">
      <c r="A97" s="39">
        <v>0</v>
      </c>
      <c r="B97" s="39"/>
      <c r="C97" s="39">
        <f t="shared" si="3"/>
        <v>1</v>
      </c>
      <c r="D97" s="41"/>
      <c r="E97" s="41"/>
      <c r="F97" s="42"/>
      <c r="G97" s="40"/>
      <c r="H97" s="40"/>
      <c r="I97" s="42">
        <v>1</v>
      </c>
      <c r="J97" s="40"/>
      <c r="K97" s="42"/>
      <c r="L97" s="42"/>
      <c r="M97" s="42"/>
      <c r="N97" s="43"/>
      <c r="O97" s="38" t="s">
        <v>198</v>
      </c>
      <c r="P97" s="12" t="s">
        <v>248</v>
      </c>
      <c r="Q97" s="12">
        <v>93</v>
      </c>
      <c r="R97" s="75"/>
      <c r="S97" s="16" t="s">
        <v>56</v>
      </c>
      <c r="T97" s="17">
        <v>1968</v>
      </c>
      <c r="U97" s="22" t="s">
        <v>42</v>
      </c>
      <c r="V97" s="17">
        <v>1989</v>
      </c>
      <c r="W97" s="19"/>
      <c r="X97" s="17"/>
      <c r="Y97" s="22" t="s">
        <v>396</v>
      </c>
      <c r="Z97" s="17">
        <f t="shared" si="4"/>
        <v>31</v>
      </c>
      <c r="AA97" s="19" t="s">
        <v>395</v>
      </c>
      <c r="AB97" s="19"/>
      <c r="AC97" s="17" t="s">
        <v>37</v>
      </c>
      <c r="AD97" s="17"/>
    </row>
    <row r="98" spans="1:31" s="15" customFormat="1" ht="18" hidden="1" customHeight="1" outlineLevel="1">
      <c r="A98" s="39">
        <v>0</v>
      </c>
      <c r="B98" s="39">
        <v>1</v>
      </c>
      <c r="C98" s="39">
        <f>IF(Z98&gt;=10,1,0)</f>
        <v>1</v>
      </c>
      <c r="D98" s="41"/>
      <c r="E98" s="41"/>
      <c r="F98" s="42"/>
      <c r="G98" s="40"/>
      <c r="H98" s="40"/>
      <c r="I98" s="42">
        <v>1</v>
      </c>
      <c r="J98" s="40"/>
      <c r="K98" s="42"/>
      <c r="L98" s="42"/>
      <c r="M98" s="42"/>
      <c r="N98" s="43"/>
      <c r="O98" s="38" t="s">
        <v>198</v>
      </c>
      <c r="P98" s="12" t="s">
        <v>252</v>
      </c>
      <c r="Q98" s="12">
        <v>94</v>
      </c>
      <c r="R98" s="75"/>
      <c r="S98" s="16" t="s">
        <v>55</v>
      </c>
      <c r="T98" s="17">
        <v>1968</v>
      </c>
      <c r="U98" s="22" t="s">
        <v>44</v>
      </c>
      <c r="V98" s="17">
        <v>1989</v>
      </c>
      <c r="W98" s="19"/>
      <c r="X98" s="17"/>
      <c r="Y98" s="22"/>
      <c r="Z98" s="17">
        <f>$AE$3-V98</f>
        <v>31</v>
      </c>
      <c r="AA98" s="19" t="s">
        <v>358</v>
      </c>
      <c r="AB98" s="19"/>
      <c r="AC98" s="17" t="s">
        <v>37</v>
      </c>
      <c r="AD98" s="17"/>
    </row>
    <row r="99" spans="1:31" s="15" customFormat="1" ht="18" customHeight="1" collapsed="1">
      <c r="A99" s="39">
        <v>0</v>
      </c>
      <c r="B99" s="39"/>
      <c r="C99" s="39">
        <f t="shared" si="3"/>
        <v>1</v>
      </c>
      <c r="D99" s="41"/>
      <c r="E99" s="41"/>
      <c r="F99" s="42"/>
      <c r="G99" s="40"/>
      <c r="H99" s="40"/>
      <c r="I99" s="42">
        <v>1</v>
      </c>
      <c r="J99" s="40"/>
      <c r="K99" s="42"/>
      <c r="L99" s="42"/>
      <c r="M99" s="42"/>
      <c r="N99" s="43"/>
      <c r="O99" s="38" t="s">
        <v>197</v>
      </c>
      <c r="P99" s="12" t="s">
        <v>249</v>
      </c>
      <c r="Q99" s="12">
        <v>95</v>
      </c>
      <c r="R99" s="75" t="s">
        <v>589</v>
      </c>
      <c r="S99" s="16" t="s">
        <v>58</v>
      </c>
      <c r="T99" s="17">
        <v>1970</v>
      </c>
      <c r="U99" s="22" t="s">
        <v>42</v>
      </c>
      <c r="V99" s="17">
        <v>1991</v>
      </c>
      <c r="W99" s="19"/>
      <c r="X99" s="17"/>
      <c r="Y99" s="22"/>
      <c r="Z99" s="17">
        <f t="shared" si="4"/>
        <v>29</v>
      </c>
      <c r="AA99" s="19" t="s">
        <v>45</v>
      </c>
      <c r="AB99" s="19" t="s">
        <v>601</v>
      </c>
      <c r="AC99" s="17" t="s">
        <v>37</v>
      </c>
      <c r="AD99" s="17"/>
    </row>
    <row r="100" spans="1:31" s="15" customFormat="1" hidden="1">
      <c r="A100" s="39">
        <v>0</v>
      </c>
      <c r="B100" s="39"/>
      <c r="C100" s="39">
        <f t="shared" si="3"/>
        <v>1</v>
      </c>
      <c r="D100" s="41"/>
      <c r="E100" s="41"/>
      <c r="F100" s="42"/>
      <c r="G100" s="40"/>
      <c r="H100" s="40"/>
      <c r="I100" s="42">
        <v>1</v>
      </c>
      <c r="J100" s="40">
        <v>1</v>
      </c>
      <c r="K100" s="42"/>
      <c r="L100" s="42"/>
      <c r="M100" s="42"/>
      <c r="N100" s="43"/>
      <c r="O100" s="38" t="s">
        <v>574</v>
      </c>
      <c r="P100" s="12" t="s">
        <v>250</v>
      </c>
      <c r="Q100" s="12">
        <v>96</v>
      </c>
      <c r="R100" s="75"/>
      <c r="S100" s="16" t="s">
        <v>60</v>
      </c>
      <c r="T100" s="17">
        <v>1970</v>
      </c>
      <c r="U100" s="22" t="s">
        <v>42</v>
      </c>
      <c r="V100" s="17">
        <v>1992</v>
      </c>
      <c r="W100" s="19"/>
      <c r="X100" s="17"/>
      <c r="Y100" s="22"/>
      <c r="Z100" s="17">
        <f t="shared" si="4"/>
        <v>28</v>
      </c>
      <c r="AA100" s="19" t="s">
        <v>45</v>
      </c>
      <c r="AB100" s="19"/>
      <c r="AC100" s="17" t="s">
        <v>37</v>
      </c>
      <c r="AD100" s="17"/>
    </row>
    <row r="101" spans="1:31" s="15" customFormat="1" hidden="1">
      <c r="A101" s="39">
        <v>0</v>
      </c>
      <c r="B101" s="39"/>
      <c r="C101" s="39">
        <f t="shared" si="3"/>
        <v>1</v>
      </c>
      <c r="D101" s="41"/>
      <c r="E101" s="41"/>
      <c r="F101" s="42"/>
      <c r="G101" s="40"/>
      <c r="H101" s="40"/>
      <c r="I101" s="42">
        <v>1</v>
      </c>
      <c r="J101" s="40">
        <v>1</v>
      </c>
      <c r="K101" s="42"/>
      <c r="L101" s="42"/>
      <c r="M101" s="42"/>
      <c r="N101" s="43"/>
      <c r="O101" s="38" t="s">
        <v>574</v>
      </c>
      <c r="P101" s="12" t="s">
        <v>292</v>
      </c>
      <c r="Q101" s="12">
        <v>97</v>
      </c>
      <c r="R101" s="75"/>
      <c r="S101" s="16" t="s">
        <v>293</v>
      </c>
      <c r="T101" s="17">
        <v>1973</v>
      </c>
      <c r="U101" s="22" t="s">
        <v>42</v>
      </c>
      <c r="V101" s="17">
        <v>1993</v>
      </c>
      <c r="W101" s="19"/>
      <c r="X101" s="17"/>
      <c r="Y101" s="22"/>
      <c r="Z101" s="17">
        <f t="shared" si="4"/>
        <v>27</v>
      </c>
      <c r="AA101" s="19" t="s">
        <v>45</v>
      </c>
      <c r="AB101" s="19"/>
      <c r="AC101" s="17" t="s">
        <v>37</v>
      </c>
      <c r="AD101" s="17"/>
    </row>
    <row r="102" spans="1:31" s="15" customFormat="1" ht="17.25" customHeight="1">
      <c r="A102" s="39">
        <v>0</v>
      </c>
      <c r="B102" s="39"/>
      <c r="C102" s="39">
        <f>IF(Z102&gt;=10,1,0)</f>
        <v>1</v>
      </c>
      <c r="D102" s="41"/>
      <c r="E102" s="41"/>
      <c r="F102" s="42"/>
      <c r="G102" s="40"/>
      <c r="H102" s="40"/>
      <c r="I102" s="42">
        <v>1</v>
      </c>
      <c r="J102" s="40"/>
      <c r="K102" s="42"/>
      <c r="L102" s="42"/>
      <c r="M102" s="42"/>
      <c r="N102" s="43"/>
      <c r="O102" s="38" t="s">
        <v>196</v>
      </c>
      <c r="P102" s="12" t="s">
        <v>284</v>
      </c>
      <c r="Q102" s="12">
        <v>98</v>
      </c>
      <c r="R102" s="75" t="s">
        <v>589</v>
      </c>
      <c r="S102" s="136" t="s">
        <v>617</v>
      </c>
      <c r="T102" s="91">
        <v>1973</v>
      </c>
      <c r="U102" s="137" t="s">
        <v>285</v>
      </c>
      <c r="V102" s="91">
        <v>1994</v>
      </c>
      <c r="W102" s="138"/>
      <c r="X102" s="91"/>
      <c r="Y102" s="137"/>
      <c r="Z102" s="91">
        <f>$AE$3-V102</f>
        <v>26</v>
      </c>
      <c r="AA102" s="138" t="s">
        <v>120</v>
      </c>
      <c r="AB102" s="138"/>
      <c r="AC102" s="91" t="s">
        <v>37</v>
      </c>
      <c r="AD102" s="17"/>
    </row>
    <row r="103" spans="1:31" s="15" customFormat="1" ht="18" hidden="1" customHeight="1" outlineLevel="1">
      <c r="A103" s="39">
        <v>0</v>
      </c>
      <c r="B103" s="39"/>
      <c r="C103" s="39">
        <f t="shared" si="3"/>
        <v>1</v>
      </c>
      <c r="D103" s="41"/>
      <c r="E103" s="41"/>
      <c r="F103" s="42"/>
      <c r="G103" s="40"/>
      <c r="H103" s="40"/>
      <c r="I103" s="42">
        <v>1</v>
      </c>
      <c r="J103" s="40">
        <v>1</v>
      </c>
      <c r="K103" s="42"/>
      <c r="L103" s="42"/>
      <c r="M103" s="42"/>
      <c r="N103" s="43"/>
      <c r="O103" s="38" t="s">
        <v>574</v>
      </c>
      <c r="P103" s="12" t="s">
        <v>253</v>
      </c>
      <c r="Q103" s="12">
        <v>99</v>
      </c>
      <c r="R103" s="75"/>
      <c r="S103" s="16" t="s">
        <v>151</v>
      </c>
      <c r="T103" s="17">
        <v>1976</v>
      </c>
      <c r="U103" s="22" t="s">
        <v>42</v>
      </c>
      <c r="V103" s="17">
        <v>1998</v>
      </c>
      <c r="W103" s="19"/>
      <c r="X103" s="17"/>
      <c r="Y103" s="22"/>
      <c r="Z103" s="17">
        <f t="shared" si="4"/>
        <v>22</v>
      </c>
      <c r="AA103" s="19" t="s">
        <v>45</v>
      </c>
      <c r="AB103" s="19"/>
      <c r="AC103" s="17" t="s">
        <v>37</v>
      </c>
      <c r="AD103" s="17"/>
    </row>
    <row r="104" spans="1:31" s="15" customFormat="1" ht="16.5" hidden="1" customHeight="1" outlineLevel="1">
      <c r="A104" s="39">
        <v>0</v>
      </c>
      <c r="B104" s="39"/>
      <c r="C104" s="39">
        <f>IF(Z104&gt;=10,1,0)</f>
        <v>1</v>
      </c>
      <c r="D104" s="41"/>
      <c r="E104" s="41"/>
      <c r="F104" s="42"/>
      <c r="G104" s="40"/>
      <c r="H104" s="40"/>
      <c r="I104" s="42">
        <v>1</v>
      </c>
      <c r="J104" s="40">
        <v>1</v>
      </c>
      <c r="K104" s="42"/>
      <c r="L104" s="42"/>
      <c r="M104" s="42"/>
      <c r="N104" s="43"/>
      <c r="O104" s="38" t="s">
        <v>574</v>
      </c>
      <c r="P104" s="12" t="s">
        <v>552</v>
      </c>
      <c r="Q104" s="12">
        <v>100</v>
      </c>
      <c r="R104" s="75"/>
      <c r="S104" s="16" t="s">
        <v>553</v>
      </c>
      <c r="T104" s="17">
        <v>1960</v>
      </c>
      <c r="U104" s="22" t="s">
        <v>554</v>
      </c>
      <c r="V104" s="17">
        <v>2001</v>
      </c>
      <c r="W104" s="19"/>
      <c r="X104" s="17"/>
      <c r="Y104" s="22"/>
      <c r="Z104" s="17">
        <f>$AE$3-V104</f>
        <v>19</v>
      </c>
      <c r="AA104" s="19" t="s">
        <v>51</v>
      </c>
      <c r="AB104" s="19"/>
      <c r="AC104" s="17" t="s">
        <v>37</v>
      </c>
      <c r="AD104" s="17"/>
    </row>
    <row r="105" spans="1:31" s="15" customFormat="1" ht="16.5" hidden="1" customHeight="1" outlineLevel="1">
      <c r="A105" s="39">
        <v>0</v>
      </c>
      <c r="B105" s="39"/>
      <c r="C105" s="39">
        <f t="shared" si="3"/>
        <v>1</v>
      </c>
      <c r="D105" s="41"/>
      <c r="E105" s="41"/>
      <c r="F105" s="42"/>
      <c r="G105" s="40"/>
      <c r="H105" s="40"/>
      <c r="I105" s="42">
        <v>1</v>
      </c>
      <c r="J105" s="40"/>
      <c r="K105" s="42"/>
      <c r="L105" s="42"/>
      <c r="M105" s="42"/>
      <c r="N105" s="43"/>
      <c r="O105" s="38" t="s">
        <v>198</v>
      </c>
      <c r="P105" s="12" t="s">
        <v>255</v>
      </c>
      <c r="Q105" s="12">
        <v>101</v>
      </c>
      <c r="R105" s="75"/>
      <c r="S105" s="16" t="s">
        <v>86</v>
      </c>
      <c r="T105" s="17">
        <v>1982</v>
      </c>
      <c r="U105" s="22" t="s">
        <v>120</v>
      </c>
      <c r="V105" s="17">
        <v>2002</v>
      </c>
      <c r="W105" s="19"/>
      <c r="X105" s="17"/>
      <c r="Y105" s="19"/>
      <c r="Z105" s="17">
        <f t="shared" si="4"/>
        <v>18</v>
      </c>
      <c r="AA105" s="19" t="s">
        <v>45</v>
      </c>
      <c r="AB105" s="19"/>
      <c r="AC105" s="17" t="s">
        <v>37</v>
      </c>
      <c r="AD105" s="17"/>
    </row>
    <row r="106" spans="1:31" s="15" customFormat="1" ht="15" hidden="1" customHeight="1" outlineLevel="1">
      <c r="A106" s="39">
        <v>0</v>
      </c>
      <c r="B106" s="39">
        <v>1</v>
      </c>
      <c r="C106" s="39">
        <f>IF(Z106&gt;=10,1,0)</f>
        <v>1</v>
      </c>
      <c r="D106" s="41"/>
      <c r="E106" s="41"/>
      <c r="F106" s="42"/>
      <c r="G106" s="40"/>
      <c r="H106" s="40"/>
      <c r="I106" s="42">
        <v>1</v>
      </c>
      <c r="J106" s="40"/>
      <c r="K106" s="42"/>
      <c r="L106" s="42"/>
      <c r="M106" s="42"/>
      <c r="N106" s="43"/>
      <c r="O106" s="38" t="s">
        <v>196</v>
      </c>
      <c r="P106" s="12" t="s">
        <v>449</v>
      </c>
      <c r="Q106" s="12">
        <v>102</v>
      </c>
      <c r="R106" s="75"/>
      <c r="S106" s="16" t="s">
        <v>450</v>
      </c>
      <c r="T106" s="17">
        <v>1981</v>
      </c>
      <c r="U106" s="22" t="s">
        <v>123</v>
      </c>
      <c r="V106" s="17">
        <v>2002</v>
      </c>
      <c r="W106" s="19"/>
      <c r="X106" s="17"/>
      <c r="Y106" s="22"/>
      <c r="Z106" s="17">
        <f>$AE$3-V106</f>
        <v>18</v>
      </c>
      <c r="AA106" s="19" t="s">
        <v>123</v>
      </c>
      <c r="AB106" s="19"/>
      <c r="AC106" s="17" t="s">
        <v>37</v>
      </c>
      <c r="AD106" s="17"/>
    </row>
    <row r="107" spans="1:31" s="15" customFormat="1" ht="21.75" hidden="1" customHeight="1">
      <c r="A107" s="39">
        <v>0</v>
      </c>
      <c r="B107" s="39"/>
      <c r="C107" s="39">
        <f>IF(Z107&gt;=10,1,0)</f>
        <v>1</v>
      </c>
      <c r="D107" s="41"/>
      <c r="E107" s="41"/>
      <c r="F107" s="41"/>
      <c r="G107" s="39"/>
      <c r="H107" s="39"/>
      <c r="I107" s="41">
        <v>1</v>
      </c>
      <c r="J107" s="39"/>
      <c r="K107" s="41"/>
      <c r="L107" s="41"/>
      <c r="M107" s="41"/>
      <c r="N107" s="44"/>
      <c r="O107" s="15" t="s">
        <v>576</v>
      </c>
      <c r="P107" s="12" t="s">
        <v>256</v>
      </c>
      <c r="Q107" s="12">
        <v>104</v>
      </c>
      <c r="R107" s="75"/>
      <c r="S107" s="16" t="s">
        <v>132</v>
      </c>
      <c r="T107" s="17">
        <v>1987</v>
      </c>
      <c r="U107" s="22" t="s">
        <v>120</v>
      </c>
      <c r="V107" s="17">
        <v>2007</v>
      </c>
      <c r="W107" s="19"/>
      <c r="X107" s="17"/>
      <c r="Y107" s="19"/>
      <c r="Z107" s="17">
        <f>$AE$3-V107</f>
        <v>13</v>
      </c>
      <c r="AA107" s="19" t="s">
        <v>45</v>
      </c>
      <c r="AB107" s="19"/>
      <c r="AC107" s="71" t="s">
        <v>37</v>
      </c>
      <c r="AD107" s="17"/>
    </row>
    <row r="108" spans="1:31" s="15" customFormat="1" ht="18.75" hidden="1" customHeight="1">
      <c r="A108" s="101">
        <v>0</v>
      </c>
      <c r="B108" s="101"/>
      <c r="C108" s="101">
        <f>IF(Z108&gt;=10,1,0)</f>
        <v>1</v>
      </c>
      <c r="D108" s="102"/>
      <c r="E108" s="102">
        <v>1</v>
      </c>
      <c r="F108" s="103"/>
      <c r="G108" s="104"/>
      <c r="H108" s="104"/>
      <c r="I108" s="103"/>
      <c r="J108" s="104">
        <v>1</v>
      </c>
      <c r="K108" s="103"/>
      <c r="L108" s="103"/>
      <c r="M108" s="103"/>
      <c r="N108" s="95"/>
      <c r="O108" s="99" t="s">
        <v>574</v>
      </c>
      <c r="P108" s="96" t="s">
        <v>500</v>
      </c>
      <c r="Q108" s="12">
        <v>105</v>
      </c>
      <c r="R108" s="97"/>
      <c r="S108" s="16" t="s">
        <v>501</v>
      </c>
      <c r="T108" s="71">
        <v>1985</v>
      </c>
      <c r="U108" s="73" t="s">
        <v>502</v>
      </c>
      <c r="V108" s="71">
        <v>2009</v>
      </c>
      <c r="W108" s="98"/>
      <c r="X108" s="71"/>
      <c r="Y108" s="98"/>
      <c r="Z108" s="71">
        <f>$AE$3-V108</f>
        <v>11</v>
      </c>
      <c r="AA108" s="73" t="s">
        <v>45</v>
      </c>
      <c r="AB108" s="73"/>
      <c r="AC108" s="71" t="s">
        <v>37</v>
      </c>
      <c r="AD108" s="71"/>
      <c r="AE108" s="94"/>
    </row>
    <row r="109" spans="1:31" s="15" customFormat="1" ht="20.25" hidden="1" customHeight="1">
      <c r="A109" s="39">
        <v>0</v>
      </c>
      <c r="B109" s="39">
        <v>1</v>
      </c>
      <c r="C109" s="39">
        <f>IF(Z109&gt;=10,1,0)</f>
        <v>0</v>
      </c>
      <c r="D109" s="41"/>
      <c r="E109" s="41"/>
      <c r="F109" s="41"/>
      <c r="G109" s="39"/>
      <c r="H109" s="39"/>
      <c r="I109" s="41">
        <v>1</v>
      </c>
      <c r="J109" s="39"/>
      <c r="K109" s="41"/>
      <c r="L109" s="41"/>
      <c r="M109" s="41"/>
      <c r="N109" s="44"/>
      <c r="O109" s="15" t="s">
        <v>196</v>
      </c>
      <c r="P109" s="12" t="s">
        <v>378</v>
      </c>
      <c r="Q109" s="12">
        <v>106</v>
      </c>
      <c r="R109" s="75"/>
      <c r="S109" s="16" t="s">
        <v>379</v>
      </c>
      <c r="T109" s="17">
        <v>1990</v>
      </c>
      <c r="U109" s="22" t="s">
        <v>123</v>
      </c>
      <c r="V109" s="17">
        <v>2012</v>
      </c>
      <c r="W109" s="19" t="s">
        <v>565</v>
      </c>
      <c r="X109" s="17">
        <v>2016</v>
      </c>
      <c r="Y109" s="19"/>
      <c r="Z109" s="17">
        <f>$AE$3-V109</f>
        <v>8</v>
      </c>
      <c r="AA109" s="19" t="s">
        <v>566</v>
      </c>
      <c r="AB109" s="19"/>
      <c r="AC109" s="17" t="s">
        <v>564</v>
      </c>
      <c r="AD109" s="17"/>
    </row>
    <row r="110" spans="1:31" s="15" customFormat="1" ht="17.25" hidden="1" customHeight="1">
      <c r="A110" s="39">
        <v>0</v>
      </c>
      <c r="B110" s="39"/>
      <c r="C110" s="39">
        <f t="shared" si="3"/>
        <v>1</v>
      </c>
      <c r="D110" s="41"/>
      <c r="E110" s="41"/>
      <c r="F110" s="42"/>
      <c r="G110" s="40"/>
      <c r="H110" s="40"/>
      <c r="I110" s="42">
        <v>1</v>
      </c>
      <c r="J110" s="40"/>
      <c r="K110" s="42"/>
      <c r="L110" s="42"/>
      <c r="M110" s="42"/>
      <c r="N110" s="43"/>
      <c r="O110" s="38" t="s">
        <v>196</v>
      </c>
      <c r="P110" s="12" t="s">
        <v>326</v>
      </c>
      <c r="Q110" s="12">
        <v>107</v>
      </c>
      <c r="R110" s="75"/>
      <c r="S110" s="16" t="s">
        <v>325</v>
      </c>
      <c r="T110" s="17">
        <v>1967</v>
      </c>
      <c r="U110" s="22" t="s">
        <v>327</v>
      </c>
      <c r="V110" s="17">
        <v>1988</v>
      </c>
      <c r="W110" s="19"/>
      <c r="X110" s="17"/>
      <c r="Y110" s="22"/>
      <c r="Z110" s="17">
        <f t="shared" si="4"/>
        <v>32</v>
      </c>
      <c r="AA110" s="19" t="s">
        <v>327</v>
      </c>
      <c r="AB110" s="19"/>
      <c r="AC110" s="17" t="s">
        <v>54</v>
      </c>
      <c r="AD110" s="17"/>
    </row>
    <row r="111" spans="1:31" s="15" customFormat="1" ht="18.75" hidden="1" customHeight="1">
      <c r="A111" s="39">
        <v>0</v>
      </c>
      <c r="B111" s="39"/>
      <c r="C111" s="39">
        <f t="shared" si="3"/>
        <v>1</v>
      </c>
      <c r="D111" s="41"/>
      <c r="E111" s="41"/>
      <c r="F111" s="41"/>
      <c r="G111" s="39"/>
      <c r="H111" s="39"/>
      <c r="I111" s="41">
        <v>1</v>
      </c>
      <c r="J111" s="39"/>
      <c r="K111" s="41"/>
      <c r="L111" s="41"/>
      <c r="M111" s="41"/>
      <c r="N111" s="44"/>
      <c r="O111" s="15" t="s">
        <v>196</v>
      </c>
      <c r="P111" s="12" t="s">
        <v>282</v>
      </c>
      <c r="Q111" s="12">
        <v>108</v>
      </c>
      <c r="R111" s="75"/>
      <c r="S111" s="16" t="s">
        <v>283</v>
      </c>
      <c r="T111" s="17">
        <v>1987</v>
      </c>
      <c r="U111" s="22" t="s">
        <v>120</v>
      </c>
      <c r="V111" s="17">
        <v>2008</v>
      </c>
      <c r="W111" s="19"/>
      <c r="X111" s="17"/>
      <c r="Y111" s="19"/>
      <c r="Z111" s="17">
        <f t="shared" si="4"/>
        <v>12</v>
      </c>
      <c r="AA111" s="19" t="s">
        <v>120</v>
      </c>
      <c r="AB111" s="19"/>
      <c r="AC111" s="17" t="s">
        <v>54</v>
      </c>
      <c r="AD111" s="17"/>
    </row>
    <row r="112" spans="1:31" s="15" customFormat="1" ht="16.5" hidden="1" customHeight="1">
      <c r="A112" s="39">
        <v>0</v>
      </c>
      <c r="B112" s="39"/>
      <c r="C112" s="39">
        <f t="shared" si="3"/>
        <v>1</v>
      </c>
      <c r="D112" s="41"/>
      <c r="E112" s="41"/>
      <c r="F112" s="41"/>
      <c r="G112" s="39"/>
      <c r="H112" s="39"/>
      <c r="I112" s="41">
        <v>1</v>
      </c>
      <c r="J112" s="39"/>
      <c r="K112" s="41"/>
      <c r="L112" s="41"/>
      <c r="M112" s="41"/>
      <c r="N112" s="44"/>
      <c r="O112" s="15" t="s">
        <v>465</v>
      </c>
      <c r="P112" s="12" t="s">
        <v>272</v>
      </c>
      <c r="Q112" s="12">
        <v>109</v>
      </c>
      <c r="R112" s="75"/>
      <c r="S112" s="16" t="s">
        <v>148</v>
      </c>
      <c r="T112" s="17">
        <v>1988</v>
      </c>
      <c r="U112" s="22" t="s">
        <v>120</v>
      </c>
      <c r="V112" s="17">
        <v>2010</v>
      </c>
      <c r="W112" s="19"/>
      <c r="X112" s="17"/>
      <c r="Y112" s="19"/>
      <c r="Z112" s="17">
        <f t="shared" si="4"/>
        <v>10</v>
      </c>
      <c r="AA112" s="19" t="s">
        <v>120</v>
      </c>
      <c r="AB112" s="19"/>
      <c r="AC112" s="17" t="s">
        <v>54</v>
      </c>
      <c r="AD112" s="17"/>
    </row>
    <row r="113" spans="1:30" s="15" customFormat="1" ht="18" customHeight="1">
      <c r="A113" s="39">
        <v>0</v>
      </c>
      <c r="B113" s="39"/>
      <c r="C113" s="39">
        <f t="shared" si="3"/>
        <v>0</v>
      </c>
      <c r="D113" s="41"/>
      <c r="E113" s="41"/>
      <c r="F113" s="41"/>
      <c r="G113" s="39"/>
      <c r="H113" s="39"/>
      <c r="I113" s="41">
        <v>1</v>
      </c>
      <c r="J113" s="39"/>
      <c r="K113" s="41"/>
      <c r="L113" s="41"/>
      <c r="M113" s="41"/>
      <c r="N113" s="44"/>
      <c r="O113" s="15" t="s">
        <v>197</v>
      </c>
      <c r="P113" s="12" t="s">
        <v>306</v>
      </c>
      <c r="Q113" s="12">
        <v>110</v>
      </c>
      <c r="R113" s="75" t="s">
        <v>589</v>
      </c>
      <c r="S113" s="16" t="s">
        <v>307</v>
      </c>
      <c r="T113" s="17">
        <v>1992</v>
      </c>
      <c r="U113" s="22" t="s">
        <v>120</v>
      </c>
      <c r="V113" s="17">
        <v>2013</v>
      </c>
      <c r="W113" s="19"/>
      <c r="X113" s="17"/>
      <c r="Y113" s="19"/>
      <c r="Z113" s="17">
        <f t="shared" si="4"/>
        <v>7</v>
      </c>
      <c r="AA113" s="19" t="s">
        <v>120</v>
      </c>
      <c r="AB113" s="19" t="s">
        <v>601</v>
      </c>
      <c r="AC113" s="17" t="s">
        <v>54</v>
      </c>
      <c r="AD113" s="17"/>
    </row>
    <row r="114" spans="1:30" s="15" customFormat="1" ht="18" customHeight="1">
      <c r="A114" s="39">
        <v>0</v>
      </c>
      <c r="B114" s="39"/>
      <c r="C114" s="39">
        <f t="shared" si="3"/>
        <v>0</v>
      </c>
      <c r="D114" s="41"/>
      <c r="E114" s="41"/>
      <c r="F114" s="41"/>
      <c r="G114" s="39"/>
      <c r="H114" s="39"/>
      <c r="I114" s="41">
        <v>1</v>
      </c>
      <c r="J114" s="39"/>
      <c r="K114" s="41"/>
      <c r="L114" s="41"/>
      <c r="M114" s="41"/>
      <c r="N114" s="44"/>
      <c r="O114" s="15" t="s">
        <v>197</v>
      </c>
      <c r="P114" s="12" t="s">
        <v>377</v>
      </c>
      <c r="Q114" s="12">
        <v>111</v>
      </c>
      <c r="R114" s="75" t="s">
        <v>589</v>
      </c>
      <c r="S114" s="136" t="s">
        <v>376</v>
      </c>
      <c r="T114" s="91">
        <v>1996</v>
      </c>
      <c r="U114" s="137" t="s">
        <v>120</v>
      </c>
      <c r="V114" s="91">
        <v>2016</v>
      </c>
      <c r="W114" s="138"/>
      <c r="X114" s="91"/>
      <c r="Y114" s="138"/>
      <c r="Z114" s="91">
        <f t="shared" si="4"/>
        <v>4</v>
      </c>
      <c r="AA114" s="138" t="s">
        <v>120</v>
      </c>
      <c r="AB114" s="138" t="s">
        <v>120</v>
      </c>
      <c r="AC114" s="91" t="s">
        <v>59</v>
      </c>
      <c r="AD114" s="91"/>
    </row>
    <row r="115" spans="1:30" s="15" customFormat="1" ht="18" customHeight="1">
      <c r="A115" s="39"/>
      <c r="B115" s="39"/>
      <c r="C115" s="39">
        <f t="shared" si="3"/>
        <v>0</v>
      </c>
      <c r="D115" s="41"/>
      <c r="E115" s="41"/>
      <c r="F115" s="41"/>
      <c r="G115" s="39"/>
      <c r="H115" s="39"/>
      <c r="I115" s="41"/>
      <c r="J115" s="39"/>
      <c r="K115" s="41"/>
      <c r="L115" s="41"/>
      <c r="M115" s="41"/>
      <c r="N115" s="44"/>
      <c r="P115" s="12"/>
      <c r="Q115" s="12"/>
      <c r="R115" s="75" t="s">
        <v>589</v>
      </c>
      <c r="S115" s="136" t="s">
        <v>480</v>
      </c>
      <c r="T115" s="91">
        <v>1999</v>
      </c>
      <c r="U115" s="137" t="s">
        <v>318</v>
      </c>
      <c r="V115" s="91">
        <v>2019</v>
      </c>
      <c r="W115" s="138"/>
      <c r="X115" s="91"/>
      <c r="Y115" s="138"/>
      <c r="Z115" s="91">
        <f t="shared" si="4"/>
        <v>1</v>
      </c>
      <c r="AA115" s="138" t="s">
        <v>120</v>
      </c>
      <c r="AB115" s="138" t="s">
        <v>120</v>
      </c>
      <c r="AC115" s="91" t="s">
        <v>59</v>
      </c>
      <c r="AD115" s="91"/>
    </row>
    <row r="116" spans="1:30" s="15" customFormat="1" ht="18" customHeight="1">
      <c r="A116" s="39"/>
      <c r="B116" s="39"/>
      <c r="C116" s="39">
        <f t="shared" si="3"/>
        <v>0</v>
      </c>
      <c r="D116" s="41"/>
      <c r="E116" s="41"/>
      <c r="F116" s="41"/>
      <c r="G116" s="39"/>
      <c r="H116" s="39"/>
      <c r="I116" s="41"/>
      <c r="J116" s="39"/>
      <c r="K116" s="41"/>
      <c r="L116" s="41"/>
      <c r="M116" s="41"/>
      <c r="N116" s="44"/>
      <c r="P116" s="12"/>
      <c r="Q116" s="12"/>
      <c r="R116" s="75" t="s">
        <v>589</v>
      </c>
      <c r="S116" s="136" t="s">
        <v>479</v>
      </c>
      <c r="T116" s="91">
        <v>1998</v>
      </c>
      <c r="U116" s="137" t="s">
        <v>318</v>
      </c>
      <c r="V116" s="91">
        <v>2019</v>
      </c>
      <c r="W116" s="138"/>
      <c r="X116" s="91"/>
      <c r="Y116" s="138"/>
      <c r="Z116" s="91">
        <f t="shared" si="4"/>
        <v>1</v>
      </c>
      <c r="AA116" s="138" t="s">
        <v>120</v>
      </c>
      <c r="AB116" s="138" t="s">
        <v>120</v>
      </c>
      <c r="AC116" s="91" t="s">
        <v>59</v>
      </c>
      <c r="AD116" s="91"/>
    </row>
    <row r="117" spans="1:30" s="15" customFormat="1" ht="18" customHeight="1">
      <c r="A117" s="39"/>
      <c r="B117" s="39"/>
      <c r="C117" s="39">
        <f t="shared" si="3"/>
        <v>0</v>
      </c>
      <c r="D117" s="41"/>
      <c r="E117" s="41"/>
      <c r="F117" s="41"/>
      <c r="G117" s="39"/>
      <c r="H117" s="39"/>
      <c r="I117" s="41"/>
      <c r="J117" s="39"/>
      <c r="K117" s="41"/>
      <c r="L117" s="41"/>
      <c r="M117" s="41"/>
      <c r="N117" s="44"/>
      <c r="P117" s="12"/>
      <c r="Q117" s="12"/>
      <c r="R117" s="75" t="s">
        <v>589</v>
      </c>
      <c r="S117" s="136" t="s">
        <v>503</v>
      </c>
      <c r="T117" s="91">
        <v>1996</v>
      </c>
      <c r="U117" s="137" t="s">
        <v>318</v>
      </c>
      <c r="V117" s="91">
        <v>2019</v>
      </c>
      <c r="W117" s="138"/>
      <c r="X117" s="91"/>
      <c r="Y117" s="138"/>
      <c r="Z117" s="91">
        <f t="shared" si="4"/>
        <v>1</v>
      </c>
      <c r="AA117" s="138" t="s">
        <v>120</v>
      </c>
      <c r="AB117" s="138" t="s">
        <v>120</v>
      </c>
      <c r="AC117" s="91" t="s">
        <v>59</v>
      </c>
      <c r="AD117" s="91"/>
    </row>
    <row r="118" spans="1:30" s="15" customFormat="1" ht="18" customHeight="1">
      <c r="A118" s="39"/>
      <c r="B118" s="39"/>
      <c r="C118" s="39">
        <f t="shared" si="3"/>
        <v>0</v>
      </c>
      <c r="D118" s="41"/>
      <c r="E118" s="41"/>
      <c r="F118" s="41"/>
      <c r="G118" s="39"/>
      <c r="H118" s="39"/>
      <c r="I118" s="41"/>
      <c r="J118" s="39"/>
      <c r="K118" s="41"/>
      <c r="L118" s="41"/>
      <c r="M118" s="41"/>
      <c r="N118" s="44"/>
      <c r="P118" s="12"/>
      <c r="Q118" s="12"/>
      <c r="R118" s="75" t="s">
        <v>589</v>
      </c>
      <c r="S118" s="139" t="s">
        <v>624</v>
      </c>
      <c r="T118" s="91">
        <v>1995</v>
      </c>
      <c r="U118" s="137" t="s">
        <v>318</v>
      </c>
      <c r="V118" s="91">
        <v>2016</v>
      </c>
      <c r="W118" s="138"/>
      <c r="X118" s="91"/>
      <c r="Y118" s="138"/>
      <c r="Z118" s="91">
        <f t="shared" si="4"/>
        <v>4</v>
      </c>
      <c r="AA118" s="138" t="s">
        <v>625</v>
      </c>
      <c r="AB118" s="138"/>
      <c r="AC118" s="91" t="s">
        <v>59</v>
      </c>
      <c r="AD118" s="17"/>
    </row>
    <row r="119" spans="1:30" s="15" customFormat="1" ht="12" hidden="1" customHeight="1" outlineLevel="1">
      <c r="A119" s="39">
        <v>0</v>
      </c>
      <c r="B119" s="39"/>
      <c r="C119" s="39">
        <f t="shared" si="3"/>
        <v>0</v>
      </c>
      <c r="D119" s="41"/>
      <c r="E119" s="41"/>
      <c r="F119" s="41"/>
      <c r="G119" s="39"/>
      <c r="H119" s="39"/>
      <c r="I119" s="41">
        <v>1</v>
      </c>
      <c r="J119" s="39"/>
      <c r="K119" s="41"/>
      <c r="L119" s="41"/>
      <c r="M119" s="41"/>
      <c r="N119" s="44"/>
      <c r="O119" s="15" t="s">
        <v>198</v>
      </c>
      <c r="P119" s="12" t="s">
        <v>406</v>
      </c>
      <c r="Q119" s="12">
        <v>112</v>
      </c>
      <c r="R119" s="75"/>
      <c r="S119" s="16" t="s">
        <v>441</v>
      </c>
      <c r="T119" s="17">
        <v>1997</v>
      </c>
      <c r="U119" s="22" t="s">
        <v>120</v>
      </c>
      <c r="V119" s="17">
        <v>2017</v>
      </c>
      <c r="W119" s="19"/>
      <c r="X119" s="17"/>
      <c r="Y119" s="19"/>
      <c r="Z119" s="17">
        <f t="shared" si="4"/>
        <v>3</v>
      </c>
      <c r="AA119" s="19" t="s">
        <v>120</v>
      </c>
      <c r="AB119" s="19"/>
      <c r="AC119" s="17" t="s">
        <v>59</v>
      </c>
      <c r="AD119" s="17"/>
    </row>
    <row r="120" spans="1:30" s="15" customFormat="1" ht="10.5" hidden="1" customHeight="1" outlineLevel="1">
      <c r="A120" s="39">
        <v>0</v>
      </c>
      <c r="B120" s="39"/>
      <c r="C120" s="39">
        <f t="shared" si="3"/>
        <v>1</v>
      </c>
      <c r="D120" s="41"/>
      <c r="E120" s="41"/>
      <c r="F120" s="41"/>
      <c r="G120" s="39"/>
      <c r="H120" s="39"/>
      <c r="I120" s="41"/>
      <c r="J120" s="39"/>
      <c r="K120" s="41"/>
      <c r="L120" s="41">
        <v>1</v>
      </c>
      <c r="M120" s="41"/>
      <c r="N120" s="44"/>
      <c r="O120" s="15" t="s">
        <v>195</v>
      </c>
      <c r="P120" s="12" t="s">
        <v>260</v>
      </c>
      <c r="Q120" s="12">
        <v>113</v>
      </c>
      <c r="R120" s="125"/>
      <c r="S120" s="72" t="s">
        <v>68</v>
      </c>
      <c r="T120" s="71">
        <v>1976</v>
      </c>
      <c r="U120" s="72" t="s">
        <v>169</v>
      </c>
      <c r="V120" s="71">
        <v>2002</v>
      </c>
      <c r="W120" s="73" t="s">
        <v>170</v>
      </c>
      <c r="X120" s="71">
        <v>2005</v>
      </c>
      <c r="Y120" s="80"/>
      <c r="Z120" s="71">
        <f t="shared" si="4"/>
        <v>18</v>
      </c>
      <c r="AA120" s="73" t="s">
        <v>350</v>
      </c>
      <c r="AB120" s="73"/>
      <c r="AC120" s="71" t="s">
        <v>23</v>
      </c>
      <c r="AD120" s="17"/>
    </row>
    <row r="121" spans="1:30" s="15" customFormat="1" ht="15" customHeight="1" collapsed="1">
      <c r="A121" s="39">
        <v>0</v>
      </c>
      <c r="B121" s="39">
        <v>1</v>
      </c>
      <c r="C121" s="39">
        <f t="shared" si="3"/>
        <v>1</v>
      </c>
      <c r="D121" s="41"/>
      <c r="E121" s="41"/>
      <c r="F121" s="41"/>
      <c r="G121" s="39"/>
      <c r="H121" s="39"/>
      <c r="I121" s="41"/>
      <c r="J121" s="39"/>
      <c r="K121" s="41"/>
      <c r="L121" s="41">
        <v>1</v>
      </c>
      <c r="M121" s="41"/>
      <c r="N121" s="44"/>
      <c r="O121" s="15" t="s">
        <v>197</v>
      </c>
      <c r="P121" s="12" t="s">
        <v>257</v>
      </c>
      <c r="Q121" s="12">
        <v>114</v>
      </c>
      <c r="R121" s="75" t="s">
        <v>589</v>
      </c>
      <c r="S121" s="139" t="s">
        <v>64</v>
      </c>
      <c r="T121" s="91">
        <v>1952</v>
      </c>
      <c r="U121" s="137" t="s">
        <v>63</v>
      </c>
      <c r="V121" s="91">
        <v>1971</v>
      </c>
      <c r="W121" s="138"/>
      <c r="X121" s="91"/>
      <c r="Y121" s="138"/>
      <c r="Z121" s="91">
        <f t="shared" si="4"/>
        <v>49</v>
      </c>
      <c r="AA121" s="138" t="s">
        <v>352</v>
      </c>
      <c r="AB121" s="138" t="s">
        <v>604</v>
      </c>
      <c r="AC121" s="91" t="s">
        <v>37</v>
      </c>
      <c r="AD121" s="91"/>
    </row>
    <row r="122" spans="1:30" s="15" customFormat="1" ht="15.75" customHeight="1">
      <c r="A122" s="39">
        <v>0</v>
      </c>
      <c r="B122" s="39">
        <v>1</v>
      </c>
      <c r="C122" s="39">
        <f t="shared" si="3"/>
        <v>1</v>
      </c>
      <c r="D122" s="41"/>
      <c r="E122" s="41"/>
      <c r="F122" s="42"/>
      <c r="G122" s="40"/>
      <c r="H122" s="40"/>
      <c r="I122" s="42"/>
      <c r="J122" s="40"/>
      <c r="K122" s="42"/>
      <c r="L122" s="42">
        <v>1</v>
      </c>
      <c r="M122" s="42"/>
      <c r="N122" s="43"/>
      <c r="O122" s="38" t="s">
        <v>195</v>
      </c>
      <c r="P122" s="12" t="s">
        <v>258</v>
      </c>
      <c r="Q122" s="12">
        <v>115</v>
      </c>
      <c r="R122" s="75" t="s">
        <v>589</v>
      </c>
      <c r="S122" s="136" t="s">
        <v>103</v>
      </c>
      <c r="T122" s="91">
        <v>1954</v>
      </c>
      <c r="U122" s="137" t="s">
        <v>105</v>
      </c>
      <c r="V122" s="91">
        <v>1971</v>
      </c>
      <c r="W122" s="138"/>
      <c r="X122" s="91"/>
      <c r="Y122" s="137"/>
      <c r="Z122" s="91">
        <f t="shared" si="4"/>
        <v>49</v>
      </c>
      <c r="AA122" s="138" t="s">
        <v>104</v>
      </c>
      <c r="AB122" s="138" t="s">
        <v>604</v>
      </c>
      <c r="AC122" s="91" t="s">
        <v>37</v>
      </c>
      <c r="AD122" s="91"/>
    </row>
    <row r="123" spans="1:30" s="15" customFormat="1" hidden="1">
      <c r="A123" s="39">
        <v>0</v>
      </c>
      <c r="B123" s="39">
        <v>1</v>
      </c>
      <c r="C123" s="39">
        <f t="shared" si="3"/>
        <v>1</v>
      </c>
      <c r="D123" s="41"/>
      <c r="E123" s="41"/>
      <c r="F123" s="42"/>
      <c r="G123" s="40"/>
      <c r="H123" s="40"/>
      <c r="I123" s="42"/>
      <c r="J123" s="40"/>
      <c r="K123" s="42"/>
      <c r="L123" s="42">
        <v>1</v>
      </c>
      <c r="M123" s="42"/>
      <c r="N123" s="43"/>
      <c r="O123" s="38" t="s">
        <v>195</v>
      </c>
      <c r="P123" s="12" t="s">
        <v>259</v>
      </c>
      <c r="Q123" s="12">
        <v>116</v>
      </c>
      <c r="R123" s="75"/>
      <c r="S123" s="16" t="s">
        <v>65</v>
      </c>
      <c r="T123" s="17">
        <v>1953</v>
      </c>
      <c r="U123" s="22" t="s">
        <v>109</v>
      </c>
      <c r="V123" s="17">
        <v>1977</v>
      </c>
      <c r="W123" s="19" t="s">
        <v>167</v>
      </c>
      <c r="X123" s="17">
        <v>2000</v>
      </c>
      <c r="Y123" s="22" t="s">
        <v>168</v>
      </c>
      <c r="Z123" s="17">
        <f t="shared" si="4"/>
        <v>43</v>
      </c>
      <c r="AA123" s="19" t="s">
        <v>351</v>
      </c>
      <c r="AB123" s="19"/>
      <c r="AC123" s="17" t="s">
        <v>37</v>
      </c>
      <c r="AD123" s="17"/>
    </row>
    <row r="124" spans="1:30" s="15" customFormat="1" hidden="1">
      <c r="A124" s="39">
        <v>0</v>
      </c>
      <c r="B124" s="39">
        <v>1</v>
      </c>
      <c r="C124" s="39">
        <f t="shared" si="3"/>
        <v>1</v>
      </c>
      <c r="D124" s="41"/>
      <c r="E124" s="41"/>
      <c r="F124" s="41"/>
      <c r="G124" s="39"/>
      <c r="H124" s="39"/>
      <c r="I124" s="41"/>
      <c r="J124" s="39"/>
      <c r="K124" s="41"/>
      <c r="L124" s="41">
        <v>1</v>
      </c>
      <c r="M124" s="41"/>
      <c r="N124" s="44"/>
      <c r="O124" s="15" t="s">
        <v>197</v>
      </c>
      <c r="P124" s="12" t="s">
        <v>484</v>
      </c>
      <c r="Q124" s="12">
        <v>118</v>
      </c>
      <c r="R124" s="75"/>
      <c r="S124" s="21" t="s">
        <v>324</v>
      </c>
      <c r="T124" s="17">
        <v>1961</v>
      </c>
      <c r="U124" s="22" t="s">
        <v>66</v>
      </c>
      <c r="V124" s="17">
        <v>1982</v>
      </c>
      <c r="W124" s="19"/>
      <c r="X124" s="17"/>
      <c r="Y124" s="19" t="s">
        <v>171</v>
      </c>
      <c r="Z124" s="17">
        <f t="shared" si="4"/>
        <v>38</v>
      </c>
      <c r="AA124" s="19" t="s">
        <v>352</v>
      </c>
      <c r="AB124" s="19"/>
      <c r="AC124" s="17" t="s">
        <v>37</v>
      </c>
      <c r="AD124" s="17"/>
    </row>
    <row r="125" spans="1:30" s="15" customFormat="1" ht="15" customHeight="1">
      <c r="A125" s="39">
        <v>0</v>
      </c>
      <c r="B125" s="39">
        <v>1</v>
      </c>
      <c r="C125" s="39">
        <f t="shared" si="3"/>
        <v>1</v>
      </c>
      <c r="D125" s="41"/>
      <c r="E125" s="41"/>
      <c r="F125" s="41"/>
      <c r="G125" s="39"/>
      <c r="H125" s="39"/>
      <c r="I125" s="41"/>
      <c r="J125" s="39"/>
      <c r="K125" s="41"/>
      <c r="L125" s="41">
        <v>1</v>
      </c>
      <c r="M125" s="41"/>
      <c r="N125" s="44"/>
      <c r="O125" s="15" t="s">
        <v>197</v>
      </c>
      <c r="P125" s="12" t="s">
        <v>312</v>
      </c>
      <c r="Q125" s="12">
        <v>119</v>
      </c>
      <c r="R125" s="142" t="s">
        <v>589</v>
      </c>
      <c r="S125" s="139" t="s">
        <v>313</v>
      </c>
      <c r="T125" s="91">
        <v>1966</v>
      </c>
      <c r="U125" s="137" t="s">
        <v>63</v>
      </c>
      <c r="V125" s="91">
        <v>1985</v>
      </c>
      <c r="W125" s="138"/>
      <c r="X125" s="91"/>
      <c r="Y125" s="138"/>
      <c r="Z125" s="91">
        <f t="shared" si="4"/>
        <v>35</v>
      </c>
      <c r="AA125" s="138" t="s">
        <v>352</v>
      </c>
      <c r="AB125" s="138" t="s">
        <v>604</v>
      </c>
      <c r="AC125" s="91" t="s">
        <v>37</v>
      </c>
      <c r="AD125" s="91"/>
    </row>
    <row r="126" spans="1:30" s="15" customFormat="1" ht="17.25" customHeight="1">
      <c r="A126" s="39">
        <v>0</v>
      </c>
      <c r="B126" s="39">
        <v>1</v>
      </c>
      <c r="C126" s="39">
        <f t="shared" si="3"/>
        <v>1</v>
      </c>
      <c r="D126" s="41"/>
      <c r="E126" s="41"/>
      <c r="F126" s="41"/>
      <c r="G126" s="39"/>
      <c r="H126" s="39"/>
      <c r="I126" s="41"/>
      <c r="J126" s="39"/>
      <c r="K126" s="41"/>
      <c r="L126" s="41">
        <v>1</v>
      </c>
      <c r="M126" s="41"/>
      <c r="N126" s="44"/>
      <c r="O126" s="15" t="s">
        <v>197</v>
      </c>
      <c r="P126" s="12" t="s">
        <v>261</v>
      </c>
      <c r="Q126" s="12">
        <v>120</v>
      </c>
      <c r="R126" s="75" t="s">
        <v>589</v>
      </c>
      <c r="S126" s="139" t="s">
        <v>74</v>
      </c>
      <c r="T126" s="91">
        <v>1970</v>
      </c>
      <c r="U126" s="137" t="s">
        <v>75</v>
      </c>
      <c r="V126" s="91">
        <v>1990</v>
      </c>
      <c r="W126" s="138"/>
      <c r="X126" s="91"/>
      <c r="Y126" s="138"/>
      <c r="Z126" s="91">
        <f t="shared" si="4"/>
        <v>30</v>
      </c>
      <c r="AA126" s="138" t="s">
        <v>352</v>
      </c>
      <c r="AB126" s="138" t="s">
        <v>602</v>
      </c>
      <c r="AC126" s="91" t="s">
        <v>37</v>
      </c>
      <c r="AD126" s="91"/>
    </row>
    <row r="127" spans="1:30" s="15" customFormat="1" ht="15" customHeight="1">
      <c r="A127" s="39">
        <v>0</v>
      </c>
      <c r="B127" s="39"/>
      <c r="C127" s="39">
        <f t="shared" si="3"/>
        <v>1</v>
      </c>
      <c r="D127" s="41"/>
      <c r="E127" s="41"/>
      <c r="F127" s="41"/>
      <c r="G127" s="39"/>
      <c r="H127" s="39"/>
      <c r="I127" s="41"/>
      <c r="J127" s="39"/>
      <c r="K127" s="41"/>
      <c r="L127" s="41">
        <v>1</v>
      </c>
      <c r="M127" s="41"/>
      <c r="N127" s="44"/>
      <c r="O127" s="15" t="s">
        <v>195</v>
      </c>
      <c r="P127" s="12" t="s">
        <v>262</v>
      </c>
      <c r="Q127" s="12">
        <v>121</v>
      </c>
      <c r="R127" s="75" t="s">
        <v>589</v>
      </c>
      <c r="S127" s="141" t="s">
        <v>127</v>
      </c>
      <c r="T127" s="109">
        <v>1976</v>
      </c>
      <c r="U127" s="140" t="s">
        <v>126</v>
      </c>
      <c r="V127" s="109">
        <v>2002</v>
      </c>
      <c r="W127" s="138"/>
      <c r="X127" s="91"/>
      <c r="Y127" s="138" t="s">
        <v>174</v>
      </c>
      <c r="Z127" s="109">
        <f t="shared" si="4"/>
        <v>18</v>
      </c>
      <c r="AA127" s="138" t="s">
        <v>173</v>
      </c>
      <c r="AB127" s="138" t="s">
        <v>604</v>
      </c>
      <c r="AC127" s="91" t="s">
        <v>37</v>
      </c>
      <c r="AD127" s="91"/>
    </row>
    <row r="128" spans="1:30" s="15" customFormat="1" ht="15" hidden="1" customHeight="1" outlineLevel="1">
      <c r="A128" s="39">
        <v>0</v>
      </c>
      <c r="B128" s="39">
        <v>1</v>
      </c>
      <c r="C128" s="39">
        <f t="shared" si="3"/>
        <v>1</v>
      </c>
      <c r="D128" s="41"/>
      <c r="E128" s="41"/>
      <c r="F128" s="41"/>
      <c r="G128" s="39"/>
      <c r="H128" s="39"/>
      <c r="I128" s="41"/>
      <c r="J128" s="39"/>
      <c r="K128" s="41"/>
      <c r="L128" s="41">
        <v>1</v>
      </c>
      <c r="M128" s="41"/>
      <c r="N128" s="44"/>
      <c r="O128" s="15" t="s">
        <v>574</v>
      </c>
      <c r="P128" s="12" t="s">
        <v>301</v>
      </c>
      <c r="Q128" s="12">
        <v>122</v>
      </c>
      <c r="R128" s="75"/>
      <c r="S128" s="21" t="s">
        <v>302</v>
      </c>
      <c r="T128" s="17">
        <v>1959</v>
      </c>
      <c r="U128" s="22" t="s">
        <v>204</v>
      </c>
      <c r="V128" s="17">
        <v>1976</v>
      </c>
      <c r="W128" s="19"/>
      <c r="X128" s="17"/>
      <c r="Y128" s="19"/>
      <c r="Z128" s="17">
        <f t="shared" si="4"/>
        <v>44</v>
      </c>
      <c r="AA128" s="19" t="s">
        <v>303</v>
      </c>
      <c r="AB128" s="19"/>
      <c r="AC128" s="17" t="s">
        <v>54</v>
      </c>
      <c r="AD128" s="17"/>
    </row>
    <row r="129" spans="1:30" s="15" customFormat="1" ht="12.75" hidden="1" customHeight="1" outlineLevel="1">
      <c r="A129" s="39">
        <v>0</v>
      </c>
      <c r="B129" s="39">
        <v>1</v>
      </c>
      <c r="C129" s="39">
        <f t="shared" si="3"/>
        <v>1</v>
      </c>
      <c r="D129" s="41"/>
      <c r="E129" s="41"/>
      <c r="F129" s="41"/>
      <c r="G129" s="39"/>
      <c r="H129" s="39"/>
      <c r="I129" s="41"/>
      <c r="J129" s="39"/>
      <c r="K129" s="41"/>
      <c r="L129" s="41">
        <v>1</v>
      </c>
      <c r="M129" s="41"/>
      <c r="N129" s="44"/>
      <c r="O129" s="15" t="s">
        <v>195</v>
      </c>
      <c r="P129" s="12" t="s">
        <v>298</v>
      </c>
      <c r="Q129" s="12">
        <v>123</v>
      </c>
      <c r="R129" s="125"/>
      <c r="S129" s="21" t="s">
        <v>299</v>
      </c>
      <c r="T129" s="17">
        <v>1965</v>
      </c>
      <c r="U129" s="22" t="s">
        <v>300</v>
      </c>
      <c r="V129" s="17">
        <v>1985</v>
      </c>
      <c r="W129" s="22" t="s">
        <v>423</v>
      </c>
      <c r="X129" s="17">
        <v>2014</v>
      </c>
      <c r="Y129" s="19"/>
      <c r="Z129" s="17">
        <f t="shared" si="4"/>
        <v>35</v>
      </c>
      <c r="AA129" s="19" t="s">
        <v>67</v>
      </c>
      <c r="AB129" s="19"/>
      <c r="AC129" s="17" t="s">
        <v>54</v>
      </c>
      <c r="AD129" s="17"/>
    </row>
    <row r="130" spans="1:30" s="15" customFormat="1" ht="15" hidden="1" customHeight="1" outlineLevel="1">
      <c r="A130" s="39">
        <v>0</v>
      </c>
      <c r="B130" s="39">
        <v>1</v>
      </c>
      <c r="C130" s="39">
        <f t="shared" si="3"/>
        <v>1</v>
      </c>
      <c r="D130" s="41"/>
      <c r="E130" s="41"/>
      <c r="F130" s="41"/>
      <c r="G130" s="39"/>
      <c r="H130" s="39"/>
      <c r="I130" s="41"/>
      <c r="J130" s="39"/>
      <c r="K130" s="41"/>
      <c r="L130" s="41">
        <v>1</v>
      </c>
      <c r="M130" s="41"/>
      <c r="N130" s="44"/>
      <c r="O130" s="15" t="s">
        <v>195</v>
      </c>
      <c r="P130" s="12" t="s">
        <v>483</v>
      </c>
      <c r="Q130" s="12">
        <v>124</v>
      </c>
      <c r="R130" s="75"/>
      <c r="S130" s="21" t="s">
        <v>401</v>
      </c>
      <c r="T130" s="17">
        <v>1967</v>
      </c>
      <c r="U130" s="22" t="s">
        <v>63</v>
      </c>
      <c r="V130" s="17">
        <v>1987</v>
      </c>
      <c r="W130" s="19"/>
      <c r="X130" s="17"/>
      <c r="Y130" s="19"/>
      <c r="Z130" s="17">
        <f t="shared" si="4"/>
        <v>33</v>
      </c>
      <c r="AA130" s="19" t="s">
        <v>348</v>
      </c>
      <c r="AB130" s="19"/>
      <c r="AC130" s="17" t="s">
        <v>54</v>
      </c>
      <c r="AD130" s="17"/>
    </row>
    <row r="131" spans="1:30" s="15" customFormat="1" ht="15" hidden="1" customHeight="1" outlineLevel="1">
      <c r="A131" s="39">
        <v>0</v>
      </c>
      <c r="B131" s="39">
        <v>1</v>
      </c>
      <c r="C131" s="39">
        <f t="shared" si="3"/>
        <v>1</v>
      </c>
      <c r="D131" s="41"/>
      <c r="E131" s="41"/>
      <c r="F131" s="41"/>
      <c r="G131" s="39"/>
      <c r="H131" s="39"/>
      <c r="I131" s="41"/>
      <c r="J131" s="39"/>
      <c r="K131" s="41"/>
      <c r="L131" s="41">
        <v>1</v>
      </c>
      <c r="M131" s="41"/>
      <c r="N131" s="44"/>
      <c r="O131" s="15" t="s">
        <v>195</v>
      </c>
      <c r="P131" s="12" t="s">
        <v>263</v>
      </c>
      <c r="Q131" s="12">
        <v>125</v>
      </c>
      <c r="R131" s="75"/>
      <c r="S131" s="21" t="s">
        <v>145</v>
      </c>
      <c r="T131" s="17">
        <v>1985</v>
      </c>
      <c r="U131" s="22" t="s">
        <v>146</v>
      </c>
      <c r="V131" s="17">
        <v>2005</v>
      </c>
      <c r="W131" s="19"/>
      <c r="X131" s="17"/>
      <c r="Y131" s="19"/>
      <c r="Z131" s="17">
        <f t="shared" si="4"/>
        <v>15</v>
      </c>
      <c r="AA131" s="19" t="s">
        <v>348</v>
      </c>
      <c r="AB131" s="19"/>
      <c r="AC131" s="17" t="s">
        <v>54</v>
      </c>
      <c r="AD131" s="17"/>
    </row>
    <row r="132" spans="1:30" s="15" customFormat="1" ht="15.75" hidden="1" customHeight="1" outlineLevel="1">
      <c r="A132" s="39">
        <v>0</v>
      </c>
      <c r="B132" s="39"/>
      <c r="C132" s="39">
        <f t="shared" si="3"/>
        <v>1</v>
      </c>
      <c r="D132" s="41"/>
      <c r="E132" s="41"/>
      <c r="F132" s="41"/>
      <c r="G132" s="39"/>
      <c r="H132" s="39"/>
      <c r="I132" s="41"/>
      <c r="J132" s="39"/>
      <c r="K132" s="41"/>
      <c r="L132" s="41"/>
      <c r="M132" s="41">
        <v>1</v>
      </c>
      <c r="N132" s="44"/>
      <c r="O132" s="15" t="s">
        <v>198</v>
      </c>
      <c r="P132" s="12" t="s">
        <v>264</v>
      </c>
      <c r="Q132" s="12">
        <v>126</v>
      </c>
      <c r="R132" s="125"/>
      <c r="S132" s="21" t="s">
        <v>70</v>
      </c>
      <c r="T132" s="17">
        <v>1959</v>
      </c>
      <c r="U132" s="22" t="s">
        <v>42</v>
      </c>
      <c r="V132" s="17">
        <v>1979</v>
      </c>
      <c r="W132" s="19"/>
      <c r="X132" s="17"/>
      <c r="Y132" s="19" t="s">
        <v>183</v>
      </c>
      <c r="Z132" s="17">
        <f t="shared" si="4"/>
        <v>41</v>
      </c>
      <c r="AA132" s="19" t="s">
        <v>71</v>
      </c>
      <c r="AB132" s="19"/>
      <c r="AC132" s="17" t="s">
        <v>23</v>
      </c>
      <c r="AD132" s="17"/>
    </row>
    <row r="133" spans="1:30" s="15" customFormat="1" ht="14.25" hidden="1" customHeight="1" outlineLevel="1">
      <c r="A133" s="39">
        <v>0</v>
      </c>
      <c r="B133" s="39"/>
      <c r="C133" s="39">
        <f t="shared" si="3"/>
        <v>1</v>
      </c>
      <c r="D133" s="41"/>
      <c r="E133" s="41"/>
      <c r="F133" s="41"/>
      <c r="G133" s="39">
        <v>1</v>
      </c>
      <c r="H133" s="39"/>
      <c r="I133" s="41"/>
      <c r="J133" s="39"/>
      <c r="K133" s="41"/>
      <c r="L133" s="41"/>
      <c r="M133" s="41">
        <v>1</v>
      </c>
      <c r="N133" s="44"/>
      <c r="O133" s="15" t="s">
        <v>198</v>
      </c>
      <c r="P133" s="12" t="s">
        <v>276</v>
      </c>
      <c r="Q133" s="12">
        <v>127</v>
      </c>
      <c r="R133" s="75"/>
      <c r="S133" s="16" t="s">
        <v>275</v>
      </c>
      <c r="T133" s="17">
        <v>1966</v>
      </c>
      <c r="U133" s="22" t="s">
        <v>277</v>
      </c>
      <c r="V133" s="17">
        <v>1992</v>
      </c>
      <c r="W133" s="19" t="s">
        <v>278</v>
      </c>
      <c r="X133" s="17">
        <v>1995</v>
      </c>
      <c r="Y133" s="22" t="s">
        <v>106</v>
      </c>
      <c r="Z133" s="71">
        <f t="shared" si="4"/>
        <v>28</v>
      </c>
      <c r="AA133" s="19" t="s">
        <v>587</v>
      </c>
      <c r="AB133" s="19"/>
      <c r="AC133" s="17" t="s">
        <v>23</v>
      </c>
      <c r="AD133" s="17"/>
    </row>
    <row r="134" spans="1:30" s="15" customFormat="1" ht="15.75" hidden="1" customHeight="1" outlineLevel="1">
      <c r="A134" s="39">
        <v>0</v>
      </c>
      <c r="B134" s="39"/>
      <c r="C134" s="39">
        <f t="shared" si="3"/>
        <v>1</v>
      </c>
      <c r="D134" s="41"/>
      <c r="E134" s="41"/>
      <c r="F134" s="41"/>
      <c r="G134" s="39"/>
      <c r="H134" s="39"/>
      <c r="I134" s="41"/>
      <c r="J134" s="39"/>
      <c r="K134" s="41"/>
      <c r="L134" s="41"/>
      <c r="M134" s="41">
        <v>1</v>
      </c>
      <c r="N134" s="44"/>
      <c r="O134" s="15" t="s">
        <v>198</v>
      </c>
      <c r="P134" s="12" t="s">
        <v>265</v>
      </c>
      <c r="Q134" s="12">
        <v>128</v>
      </c>
      <c r="R134" s="75"/>
      <c r="S134" s="21" t="s">
        <v>100</v>
      </c>
      <c r="T134" s="17">
        <v>1978</v>
      </c>
      <c r="U134" s="22" t="s">
        <v>144</v>
      </c>
      <c r="V134" s="17">
        <v>1999</v>
      </c>
      <c r="W134" s="19"/>
      <c r="X134" s="17"/>
      <c r="Y134" s="19" t="s">
        <v>165</v>
      </c>
      <c r="Z134" s="17">
        <f t="shared" si="4"/>
        <v>21</v>
      </c>
      <c r="AA134" s="19" t="s">
        <v>101</v>
      </c>
      <c r="AB134" s="19"/>
      <c r="AC134" s="17" t="s">
        <v>37</v>
      </c>
      <c r="AD134" s="17"/>
    </row>
    <row r="135" spans="1:30" s="15" customFormat="1" ht="14.25" hidden="1" customHeight="1" outlineLevel="1">
      <c r="A135" s="39">
        <v>0</v>
      </c>
      <c r="B135" s="39">
        <v>1</v>
      </c>
      <c r="C135" s="39">
        <f>IF(Z135&gt;=10,1,0)</f>
        <v>1</v>
      </c>
      <c r="D135" s="41"/>
      <c r="E135" s="41"/>
      <c r="F135" s="41"/>
      <c r="G135" s="39"/>
      <c r="H135" s="39"/>
      <c r="I135" s="41"/>
      <c r="J135" s="39"/>
      <c r="K135" s="41"/>
      <c r="L135" s="41">
        <v>1</v>
      </c>
      <c r="M135" s="41"/>
      <c r="N135" s="44"/>
      <c r="O135" s="15" t="s">
        <v>574</v>
      </c>
      <c r="P135" s="12" t="s">
        <v>267</v>
      </c>
      <c r="Q135" s="12">
        <v>129</v>
      </c>
      <c r="R135" s="125"/>
      <c r="S135" s="21" t="s">
        <v>116</v>
      </c>
      <c r="T135" s="17">
        <v>1965</v>
      </c>
      <c r="U135" s="22" t="s">
        <v>63</v>
      </c>
      <c r="V135" s="17">
        <v>1984</v>
      </c>
      <c r="W135" s="19"/>
      <c r="X135" s="17"/>
      <c r="Y135" s="19"/>
      <c r="Z135" s="17">
        <f>$AE$3-V135</f>
        <v>36</v>
      </c>
      <c r="AA135" s="19" t="s">
        <v>182</v>
      </c>
      <c r="AB135" s="19"/>
      <c r="AC135" s="17" t="s">
        <v>37</v>
      </c>
      <c r="AD135" s="17"/>
    </row>
    <row r="136" spans="1:30" s="15" customFormat="1" ht="15" hidden="1" customHeight="1" outlineLevel="1">
      <c r="A136" s="39">
        <v>0</v>
      </c>
      <c r="B136" s="39">
        <v>1</v>
      </c>
      <c r="C136" s="39">
        <f>IF(Z136&gt;=10,1,0)</f>
        <v>1</v>
      </c>
      <c r="D136" s="41"/>
      <c r="E136" s="41"/>
      <c r="F136" s="41"/>
      <c r="G136" s="39"/>
      <c r="H136" s="39"/>
      <c r="I136" s="41"/>
      <c r="J136" s="39"/>
      <c r="K136" s="41"/>
      <c r="L136" s="41">
        <v>1</v>
      </c>
      <c r="M136" s="41"/>
      <c r="N136" s="44"/>
      <c r="O136" s="15" t="s">
        <v>195</v>
      </c>
      <c r="P136" s="12" t="s">
        <v>266</v>
      </c>
      <c r="Q136" s="12">
        <v>130</v>
      </c>
      <c r="R136" s="125"/>
      <c r="S136" s="21" t="s">
        <v>140</v>
      </c>
      <c r="T136" s="17">
        <v>1967</v>
      </c>
      <c r="U136" s="22" t="s">
        <v>141</v>
      </c>
      <c r="V136" s="17">
        <v>1986</v>
      </c>
      <c r="W136" s="19" t="s">
        <v>512</v>
      </c>
      <c r="X136" s="17">
        <v>2016</v>
      </c>
      <c r="Y136" s="19"/>
      <c r="Z136" s="17">
        <f>$AE$3-V136</f>
        <v>34</v>
      </c>
      <c r="AA136" s="19" t="s">
        <v>349</v>
      </c>
      <c r="AB136" s="19"/>
      <c r="AC136" s="17" t="s">
        <v>37</v>
      </c>
      <c r="AD136" s="17"/>
    </row>
    <row r="137" spans="1:30" s="15" customFormat="1" ht="16.5" customHeight="1" outlineLevel="1">
      <c r="A137" s="39">
        <v>0</v>
      </c>
      <c r="B137" s="39">
        <v>1</v>
      </c>
      <c r="C137" s="39">
        <f>IF(Z137&gt;=10,1,0)</f>
        <v>1</v>
      </c>
      <c r="D137" s="41"/>
      <c r="E137" s="41"/>
      <c r="F137" s="41"/>
      <c r="G137" s="39"/>
      <c r="H137" s="39"/>
      <c r="I137" s="41"/>
      <c r="J137" s="39"/>
      <c r="K137" s="41"/>
      <c r="L137" s="41">
        <v>1</v>
      </c>
      <c r="M137" s="41"/>
      <c r="N137" s="44"/>
      <c r="O137" s="15" t="s">
        <v>196</v>
      </c>
      <c r="P137" s="12" t="s">
        <v>583</v>
      </c>
      <c r="Q137" s="12">
        <v>131</v>
      </c>
      <c r="R137" s="125" t="s">
        <v>589</v>
      </c>
      <c r="S137" s="139" t="s">
        <v>584</v>
      </c>
      <c r="T137" s="91">
        <v>1976</v>
      </c>
      <c r="U137" s="137" t="s">
        <v>146</v>
      </c>
      <c r="V137" s="91">
        <v>2000</v>
      </c>
      <c r="W137" s="138"/>
      <c r="X137" s="143"/>
      <c r="Y137" s="138"/>
      <c r="Z137" s="91">
        <f>$AE$3-V137</f>
        <v>20</v>
      </c>
      <c r="AA137" s="138" t="s">
        <v>182</v>
      </c>
      <c r="AB137" s="138"/>
      <c r="AC137" s="91" t="s">
        <v>37</v>
      </c>
      <c r="AD137" s="17"/>
    </row>
    <row r="138" spans="1:30" s="15" customFormat="1" ht="15" hidden="1" customHeight="1" outlineLevel="1">
      <c r="A138" s="39">
        <v>0</v>
      </c>
      <c r="B138" s="39">
        <v>1</v>
      </c>
      <c r="C138" s="39">
        <f>IF(Z138&gt;=10,1,0)</f>
        <v>1</v>
      </c>
      <c r="D138" s="41"/>
      <c r="E138" s="41"/>
      <c r="F138" s="41"/>
      <c r="G138" s="39"/>
      <c r="H138" s="39"/>
      <c r="I138" s="41"/>
      <c r="J138" s="39"/>
      <c r="K138" s="41"/>
      <c r="L138" s="41">
        <v>1</v>
      </c>
      <c r="M138" s="41"/>
      <c r="N138" s="44"/>
      <c r="O138" s="15" t="s">
        <v>576</v>
      </c>
      <c r="P138" s="12" t="s">
        <v>268</v>
      </c>
      <c r="Q138" s="12">
        <v>132</v>
      </c>
      <c r="R138" s="125"/>
      <c r="S138" s="21" t="s">
        <v>73</v>
      </c>
      <c r="T138" s="17">
        <v>1956</v>
      </c>
      <c r="U138" s="22"/>
      <c r="V138" s="17">
        <v>1989</v>
      </c>
      <c r="W138" s="19"/>
      <c r="X138" s="17"/>
      <c r="Y138" s="19"/>
      <c r="Z138" s="17">
        <f>$AE$3-V138</f>
        <v>31</v>
      </c>
      <c r="AA138" s="19" t="s">
        <v>182</v>
      </c>
      <c r="AB138" s="19"/>
      <c r="AC138" s="17" t="s">
        <v>54</v>
      </c>
      <c r="AD138" s="17"/>
    </row>
    <row r="139" spans="1:30" s="15" customFormat="1" ht="17.25" hidden="1" customHeight="1" outlineLevel="1">
      <c r="A139" s="39">
        <v>0</v>
      </c>
      <c r="B139" s="39">
        <v>1</v>
      </c>
      <c r="C139" s="39">
        <f t="shared" ref="C139:C158" si="8">IF(Z139&gt;=10,1,0)</f>
        <v>1</v>
      </c>
      <c r="D139" s="41"/>
      <c r="E139" s="41"/>
      <c r="F139" s="41"/>
      <c r="G139" s="39"/>
      <c r="H139" s="39"/>
      <c r="I139" s="41"/>
      <c r="J139" s="39"/>
      <c r="K139" s="41"/>
      <c r="L139" s="41">
        <v>1</v>
      </c>
      <c r="M139" s="41"/>
      <c r="N139" s="44"/>
      <c r="O139" s="15" t="s">
        <v>195</v>
      </c>
      <c r="P139" s="12" t="s">
        <v>556</v>
      </c>
      <c r="Q139" s="12">
        <v>133</v>
      </c>
      <c r="R139" s="125"/>
      <c r="S139" s="21" t="s">
        <v>555</v>
      </c>
      <c r="T139" s="17">
        <v>1964</v>
      </c>
      <c r="U139" s="22" t="s">
        <v>63</v>
      </c>
      <c r="V139" s="17">
        <v>1983</v>
      </c>
      <c r="W139" s="22"/>
      <c r="X139" s="17"/>
      <c r="Y139" s="19"/>
      <c r="Z139" s="17">
        <f t="shared" si="4"/>
        <v>37</v>
      </c>
      <c r="AA139" s="19" t="s">
        <v>205</v>
      </c>
      <c r="AB139" s="19"/>
      <c r="AC139" s="17" t="s">
        <v>54</v>
      </c>
      <c r="AD139" s="17"/>
    </row>
    <row r="140" spans="1:30" s="15" customFormat="1" ht="13.5" hidden="1" customHeight="1" outlineLevel="1">
      <c r="A140" s="39">
        <v>0</v>
      </c>
      <c r="B140" s="39">
        <v>1</v>
      </c>
      <c r="C140" s="39">
        <f t="shared" si="8"/>
        <v>1</v>
      </c>
      <c r="D140" s="41"/>
      <c r="E140" s="41"/>
      <c r="F140" s="41"/>
      <c r="G140" s="39"/>
      <c r="H140" s="39"/>
      <c r="I140" s="41"/>
      <c r="J140" s="39"/>
      <c r="K140" s="41"/>
      <c r="L140" s="41">
        <v>1</v>
      </c>
      <c r="M140" s="41"/>
      <c r="N140" s="44"/>
      <c r="O140" s="15" t="s">
        <v>195</v>
      </c>
      <c r="P140" s="12" t="s">
        <v>370</v>
      </c>
      <c r="Q140" s="12">
        <v>134</v>
      </c>
      <c r="R140" s="125"/>
      <c r="S140" s="21" t="s">
        <v>369</v>
      </c>
      <c r="T140" s="17">
        <v>1970</v>
      </c>
      <c r="U140" s="22" t="s">
        <v>137</v>
      </c>
      <c r="V140" s="17">
        <v>1987</v>
      </c>
      <c r="W140" s="19"/>
      <c r="X140" s="17"/>
      <c r="Y140" s="19"/>
      <c r="Z140" s="17">
        <f t="shared" ref="Z140" si="9">$AE$3-V140</f>
        <v>33</v>
      </c>
      <c r="AA140" s="19" t="s">
        <v>205</v>
      </c>
      <c r="AB140" s="19"/>
      <c r="AC140" s="17" t="s">
        <v>54</v>
      </c>
      <c r="AD140" s="17"/>
    </row>
    <row r="141" spans="1:30" s="15" customFormat="1" ht="13.5" hidden="1" customHeight="1" outlineLevel="1">
      <c r="A141" s="39">
        <v>0</v>
      </c>
      <c r="B141" s="39">
        <v>1</v>
      </c>
      <c r="C141" s="39">
        <f t="shared" ref="C141" si="10">IF(Z141&gt;=10,1,0)</f>
        <v>0</v>
      </c>
      <c r="D141" s="41"/>
      <c r="E141" s="41"/>
      <c r="F141" s="41"/>
      <c r="G141" s="39"/>
      <c r="H141" s="39"/>
      <c r="I141" s="41"/>
      <c r="J141" s="39"/>
      <c r="K141" s="41"/>
      <c r="L141" s="41">
        <v>1</v>
      </c>
      <c r="M141" s="41"/>
      <c r="N141" s="44"/>
      <c r="O141" s="15" t="s">
        <v>198</v>
      </c>
      <c r="P141" s="12" t="s">
        <v>521</v>
      </c>
      <c r="Q141" s="12">
        <v>135</v>
      </c>
      <c r="R141" s="125"/>
      <c r="S141" s="21" t="s">
        <v>522</v>
      </c>
      <c r="T141" s="17">
        <v>1971</v>
      </c>
      <c r="U141" s="22" t="s">
        <v>523</v>
      </c>
      <c r="V141" s="17">
        <v>1995</v>
      </c>
      <c r="W141" s="19" t="s">
        <v>524</v>
      </c>
      <c r="X141" s="76">
        <v>2012</v>
      </c>
      <c r="Y141" s="19"/>
      <c r="Z141" s="76">
        <f>$AE$3-X141</f>
        <v>8</v>
      </c>
      <c r="AA141" s="19" t="s">
        <v>182</v>
      </c>
      <c r="AB141" s="19"/>
      <c r="AC141" s="17" t="s">
        <v>54</v>
      </c>
      <c r="AD141" s="17"/>
    </row>
    <row r="142" spans="1:30" s="15" customFormat="1" collapsed="1">
      <c r="A142" s="39">
        <v>0</v>
      </c>
      <c r="B142" s="39">
        <v>1</v>
      </c>
      <c r="C142" s="39">
        <f t="shared" si="8"/>
        <v>1</v>
      </c>
      <c r="D142" s="41"/>
      <c r="E142" s="41"/>
      <c r="F142" s="41"/>
      <c r="G142" s="39"/>
      <c r="H142" s="39"/>
      <c r="I142" s="41"/>
      <c r="J142" s="39"/>
      <c r="K142" s="41"/>
      <c r="L142" s="41"/>
      <c r="M142" s="41">
        <v>1</v>
      </c>
      <c r="N142" s="44"/>
      <c r="O142" s="15" t="s">
        <v>198</v>
      </c>
      <c r="P142" s="12" t="s">
        <v>270</v>
      </c>
      <c r="Q142" s="12">
        <v>136</v>
      </c>
      <c r="R142" s="125" t="s">
        <v>589</v>
      </c>
      <c r="S142" s="139" t="s">
        <v>78</v>
      </c>
      <c r="T142" s="91">
        <v>1961</v>
      </c>
      <c r="U142" s="137" t="s">
        <v>77</v>
      </c>
      <c r="V142" s="91">
        <v>1980</v>
      </c>
      <c r="W142" s="138"/>
      <c r="X142" s="91"/>
      <c r="Y142" s="138"/>
      <c r="Z142" s="91">
        <f>$AE$3-V142</f>
        <v>40</v>
      </c>
      <c r="AA142" s="138" t="s">
        <v>77</v>
      </c>
      <c r="AB142" s="138"/>
      <c r="AC142" s="91" t="s">
        <v>54</v>
      </c>
      <c r="AD142" s="91"/>
    </row>
    <row r="143" spans="1:30" s="15" customFormat="1" ht="15" customHeight="1">
      <c r="A143" s="39">
        <v>0</v>
      </c>
      <c r="B143" s="39">
        <v>1</v>
      </c>
      <c r="C143" s="39">
        <f t="shared" si="8"/>
        <v>1</v>
      </c>
      <c r="D143" s="41"/>
      <c r="E143" s="41"/>
      <c r="F143" s="41"/>
      <c r="G143" s="39"/>
      <c r="H143" s="39"/>
      <c r="I143" s="41"/>
      <c r="J143" s="39"/>
      <c r="K143" s="41"/>
      <c r="L143" s="41"/>
      <c r="M143" s="41">
        <v>1</v>
      </c>
      <c r="N143" s="44"/>
      <c r="O143" s="15" t="s">
        <v>198</v>
      </c>
      <c r="P143" s="12" t="s">
        <v>269</v>
      </c>
      <c r="Q143" s="12">
        <v>137</v>
      </c>
      <c r="R143" s="125" t="s">
        <v>589</v>
      </c>
      <c r="S143" s="139" t="s">
        <v>382</v>
      </c>
      <c r="T143" s="91">
        <v>1969</v>
      </c>
      <c r="U143" s="137" t="s">
        <v>128</v>
      </c>
      <c r="V143" s="91">
        <v>1988</v>
      </c>
      <c r="W143" s="138"/>
      <c r="X143" s="91"/>
      <c r="Y143" s="138"/>
      <c r="Z143" s="91">
        <f>$AE$3-V143</f>
        <v>32</v>
      </c>
      <c r="AA143" s="138" t="s">
        <v>77</v>
      </c>
      <c r="AB143" s="138"/>
      <c r="AC143" s="91" t="s">
        <v>54</v>
      </c>
      <c r="AD143" s="91"/>
    </row>
    <row r="144" spans="1:30" s="15" customFormat="1" ht="15" hidden="1" customHeight="1" outlineLevel="1">
      <c r="A144" s="39">
        <v>0</v>
      </c>
      <c r="B144" s="39"/>
      <c r="C144" s="39">
        <f t="shared" si="8"/>
        <v>1</v>
      </c>
      <c r="D144" s="41"/>
      <c r="E144" s="41"/>
      <c r="F144" s="41"/>
      <c r="G144" s="39"/>
      <c r="H144" s="39"/>
      <c r="I144" s="41"/>
      <c r="J144" s="39"/>
      <c r="K144" s="41"/>
      <c r="L144" s="41"/>
      <c r="M144" s="41">
        <v>1</v>
      </c>
      <c r="N144" s="44"/>
      <c r="O144" s="15" t="s">
        <v>197</v>
      </c>
      <c r="P144" s="12" t="s">
        <v>271</v>
      </c>
      <c r="Q144" s="12">
        <v>138</v>
      </c>
      <c r="R144" s="125"/>
      <c r="S144" s="21" t="s">
        <v>79</v>
      </c>
      <c r="T144" s="17">
        <v>1960</v>
      </c>
      <c r="U144" s="22"/>
      <c r="V144" s="17">
        <v>1984</v>
      </c>
      <c r="W144" s="19"/>
      <c r="X144" s="17"/>
      <c r="Y144" s="19"/>
      <c r="Z144" s="17">
        <f>$AE$3-V144</f>
        <v>36</v>
      </c>
      <c r="AA144" s="19" t="s">
        <v>80</v>
      </c>
      <c r="AB144" s="19"/>
      <c r="AC144" s="17" t="s">
        <v>59</v>
      </c>
      <c r="AD144" s="17"/>
    </row>
    <row r="145" spans="1:31" ht="14.25" hidden="1" customHeight="1" outlineLevel="1">
      <c r="A145" s="39">
        <v>0</v>
      </c>
      <c r="B145" s="39"/>
      <c r="C145" s="39">
        <f t="shared" ref="C145" si="11">IF(Z145&gt;=10,1,0)</f>
        <v>0</v>
      </c>
      <c r="D145" s="41"/>
      <c r="E145" s="41"/>
      <c r="F145" s="41"/>
      <c r="G145" s="39"/>
      <c r="H145" s="39"/>
      <c r="I145" s="41"/>
      <c r="J145" s="39"/>
      <c r="K145" s="41"/>
      <c r="L145" s="41"/>
      <c r="M145" s="41"/>
      <c r="N145" s="44">
        <v>1</v>
      </c>
      <c r="O145" s="15" t="s">
        <v>574</v>
      </c>
      <c r="P145" s="12" t="s">
        <v>585</v>
      </c>
      <c r="Q145" s="12">
        <v>139</v>
      </c>
      <c r="R145" s="125"/>
      <c r="S145" s="21" t="s">
        <v>586</v>
      </c>
      <c r="T145" s="17">
        <v>1996</v>
      </c>
      <c r="U145" s="22" t="s">
        <v>138</v>
      </c>
      <c r="V145" s="17"/>
      <c r="W145" s="19"/>
      <c r="X145" s="17"/>
      <c r="Y145" s="19"/>
      <c r="Z145" s="17"/>
      <c r="AA145" s="19" t="s">
        <v>138</v>
      </c>
      <c r="AB145" s="19"/>
      <c r="AC145" s="17" t="s">
        <v>61</v>
      </c>
      <c r="AD145" s="17"/>
      <c r="AE145" s="15"/>
    </row>
    <row r="146" spans="1:31" s="15" customFormat="1" ht="15" hidden="1" customHeight="1" outlineLevel="1">
      <c r="A146" s="39">
        <v>0</v>
      </c>
      <c r="B146" s="39"/>
      <c r="C146" s="39">
        <f t="shared" si="8"/>
        <v>0</v>
      </c>
      <c r="D146" s="41"/>
      <c r="E146" s="41"/>
      <c r="F146" s="41"/>
      <c r="G146" s="39"/>
      <c r="H146" s="39"/>
      <c r="I146" s="41"/>
      <c r="J146" s="39"/>
      <c r="K146" s="41">
        <v>1</v>
      </c>
      <c r="L146" s="41"/>
      <c r="M146" s="41"/>
      <c r="N146" s="44"/>
      <c r="O146" s="15" t="s">
        <v>574</v>
      </c>
      <c r="P146" s="12" t="s">
        <v>444</v>
      </c>
      <c r="Q146" s="12">
        <v>141</v>
      </c>
      <c r="R146" s="75"/>
      <c r="S146" s="21" t="s">
        <v>442</v>
      </c>
      <c r="T146" s="17">
        <v>1998</v>
      </c>
      <c r="U146" s="22" t="s">
        <v>318</v>
      </c>
      <c r="V146" s="17"/>
      <c r="W146" s="19"/>
      <c r="X146" s="17"/>
      <c r="Y146" s="19" t="s">
        <v>81</v>
      </c>
      <c r="Z146" s="17"/>
      <c r="AA146" s="19" t="s">
        <v>551</v>
      </c>
      <c r="AB146" s="19"/>
      <c r="AC146" s="17" t="s">
        <v>82</v>
      </c>
      <c r="AD146" s="17"/>
    </row>
    <row r="147" spans="1:31" s="15" customFormat="1" ht="15.75" hidden="1" customHeight="1" outlineLevel="1">
      <c r="A147" s="39">
        <v>0</v>
      </c>
      <c r="B147" s="39"/>
      <c r="C147" s="39">
        <f>IF(Z147&gt;=10,1,0)</f>
        <v>0</v>
      </c>
      <c r="D147" s="41"/>
      <c r="E147" s="41"/>
      <c r="F147" s="41"/>
      <c r="G147" s="39"/>
      <c r="H147" s="39"/>
      <c r="I147" s="41"/>
      <c r="J147" s="39"/>
      <c r="K147" s="41">
        <v>1</v>
      </c>
      <c r="L147" s="41"/>
      <c r="M147" s="41"/>
      <c r="N147" s="44"/>
      <c r="O147" s="15" t="s">
        <v>574</v>
      </c>
      <c r="P147" s="12" t="s">
        <v>445</v>
      </c>
      <c r="Q147" s="12">
        <v>142</v>
      </c>
      <c r="R147" s="75"/>
      <c r="S147" s="21" t="s">
        <v>443</v>
      </c>
      <c r="T147" s="17">
        <v>1998</v>
      </c>
      <c r="U147" s="22" t="s">
        <v>318</v>
      </c>
      <c r="V147" s="17"/>
      <c r="W147" s="19"/>
      <c r="X147" s="17"/>
      <c r="Y147" s="19" t="s">
        <v>81</v>
      </c>
      <c r="Z147" s="17"/>
      <c r="AA147" s="19" t="s">
        <v>551</v>
      </c>
      <c r="AB147" s="19"/>
      <c r="AC147" s="17" t="s">
        <v>82</v>
      </c>
      <c r="AD147" s="17"/>
    </row>
    <row r="148" spans="1:31" s="15" customFormat="1" ht="15.75" customHeight="1" collapsed="1">
      <c r="A148" s="39"/>
      <c r="B148" s="39"/>
      <c r="C148" s="39"/>
      <c r="D148" s="41"/>
      <c r="E148" s="41"/>
      <c r="F148" s="41"/>
      <c r="G148" s="39"/>
      <c r="H148" s="39"/>
      <c r="I148" s="41"/>
      <c r="J148" s="39"/>
      <c r="K148" s="41"/>
      <c r="L148" s="41"/>
      <c r="M148" s="41"/>
      <c r="N148" s="44"/>
      <c r="P148" s="12"/>
      <c r="Q148" s="12"/>
      <c r="R148" s="75" t="s">
        <v>589</v>
      </c>
      <c r="S148" s="139" t="s">
        <v>618</v>
      </c>
      <c r="T148" s="91">
        <v>1998</v>
      </c>
      <c r="U148" s="137" t="s">
        <v>615</v>
      </c>
      <c r="V148" s="91"/>
      <c r="W148" s="138"/>
      <c r="X148" s="91"/>
      <c r="Y148" s="138"/>
      <c r="Z148" s="91"/>
      <c r="AA148" s="138" t="s">
        <v>138</v>
      </c>
      <c r="AB148" s="138"/>
      <c r="AC148" s="91" t="s">
        <v>59</v>
      </c>
      <c r="AD148" s="17"/>
    </row>
    <row r="149" spans="1:31" s="15" customFormat="1" ht="15.75" customHeight="1">
      <c r="A149" s="39"/>
      <c r="B149" s="39"/>
      <c r="C149" s="39"/>
      <c r="D149" s="41"/>
      <c r="E149" s="41"/>
      <c r="F149" s="41"/>
      <c r="G149" s="39"/>
      <c r="H149" s="39"/>
      <c r="I149" s="41"/>
      <c r="J149" s="39"/>
      <c r="K149" s="41"/>
      <c r="L149" s="41"/>
      <c r="M149" s="41"/>
      <c r="N149" s="44"/>
      <c r="P149" s="12"/>
      <c r="Q149" s="12"/>
      <c r="R149" s="75" t="s">
        <v>589</v>
      </c>
      <c r="S149" s="139" t="s">
        <v>614</v>
      </c>
      <c r="T149" s="91">
        <v>1997</v>
      </c>
      <c r="U149" s="137" t="s">
        <v>615</v>
      </c>
      <c r="V149" s="91"/>
      <c r="W149" s="138"/>
      <c r="X149" s="91"/>
      <c r="Y149" s="138"/>
      <c r="Z149" s="91"/>
      <c r="AA149" s="138" t="s">
        <v>138</v>
      </c>
      <c r="AB149" s="138"/>
      <c r="AC149" s="91" t="s">
        <v>59</v>
      </c>
      <c r="AD149" s="17"/>
    </row>
    <row r="150" spans="1:31" s="15" customFormat="1" ht="0.75" hidden="1" customHeight="1">
      <c r="A150" s="39">
        <v>0</v>
      </c>
      <c r="B150" s="39"/>
      <c r="C150" s="39">
        <f t="shared" si="8"/>
        <v>0</v>
      </c>
      <c r="D150" s="41"/>
      <c r="E150" s="41"/>
      <c r="F150" s="41"/>
      <c r="G150" s="39"/>
      <c r="H150" s="39"/>
      <c r="I150" s="41"/>
      <c r="J150" s="39"/>
      <c r="K150" s="41">
        <v>1</v>
      </c>
      <c r="L150" s="41"/>
      <c r="M150" s="41"/>
      <c r="N150" s="44"/>
      <c r="O150" s="15" t="s">
        <v>198</v>
      </c>
      <c r="P150" s="12" t="s">
        <v>481</v>
      </c>
      <c r="Q150" s="12">
        <v>145</v>
      </c>
      <c r="R150" s="75"/>
      <c r="S150" s="21" t="s">
        <v>482</v>
      </c>
      <c r="T150" s="17">
        <v>1997</v>
      </c>
      <c r="U150" s="22" t="s">
        <v>318</v>
      </c>
      <c r="V150" s="17"/>
      <c r="W150" s="19"/>
      <c r="X150" s="17"/>
      <c r="Y150" s="19" t="s">
        <v>83</v>
      </c>
      <c r="Z150" s="17"/>
      <c r="AA150" s="19" t="s">
        <v>551</v>
      </c>
      <c r="AB150" s="19"/>
      <c r="AC150" s="17" t="s">
        <v>82</v>
      </c>
      <c r="AD150" s="17"/>
    </row>
    <row r="151" spans="1:31" s="15" customFormat="1" ht="18" customHeight="1">
      <c r="A151" s="39">
        <v>0</v>
      </c>
      <c r="B151" s="39"/>
      <c r="C151" s="39">
        <f t="shared" si="8"/>
        <v>0</v>
      </c>
      <c r="D151" s="41"/>
      <c r="E151" s="41"/>
      <c r="F151" s="41"/>
      <c r="G151" s="39"/>
      <c r="H151" s="39"/>
      <c r="I151" s="41"/>
      <c r="J151" s="39"/>
      <c r="K151" s="41">
        <v>1</v>
      </c>
      <c r="L151" s="41"/>
      <c r="M151" s="41"/>
      <c r="N151" s="44"/>
      <c r="O151" s="15" t="s">
        <v>197</v>
      </c>
      <c r="P151" s="12" t="s">
        <v>506</v>
      </c>
      <c r="Q151" s="12">
        <v>147</v>
      </c>
      <c r="R151" s="75" t="s">
        <v>589</v>
      </c>
      <c r="S151" s="21" t="s">
        <v>504</v>
      </c>
      <c r="T151" s="17">
        <v>2000</v>
      </c>
      <c r="U151" s="22" t="s">
        <v>318</v>
      </c>
      <c r="V151" s="17"/>
      <c r="W151" s="19"/>
      <c r="X151" s="17"/>
      <c r="Y151" s="19" t="s">
        <v>81</v>
      </c>
      <c r="Z151" s="17"/>
      <c r="AA151" s="19" t="s">
        <v>551</v>
      </c>
      <c r="AB151" s="19"/>
      <c r="AC151" s="17" t="s">
        <v>82</v>
      </c>
      <c r="AD151" s="17"/>
    </row>
    <row r="152" spans="1:31" s="15" customFormat="1" ht="18" customHeight="1">
      <c r="A152" s="39">
        <v>0</v>
      </c>
      <c r="B152" s="39"/>
      <c r="C152" s="39">
        <f t="shared" si="8"/>
        <v>0</v>
      </c>
      <c r="D152" s="41"/>
      <c r="E152" s="41"/>
      <c r="F152" s="41"/>
      <c r="G152" s="39"/>
      <c r="H152" s="39"/>
      <c r="I152" s="41"/>
      <c r="J152" s="39"/>
      <c r="K152" s="41">
        <v>1</v>
      </c>
      <c r="L152" s="41"/>
      <c r="M152" s="41"/>
      <c r="N152" s="44"/>
      <c r="O152" s="15" t="s">
        <v>576</v>
      </c>
      <c r="P152" s="12" t="s">
        <v>507</v>
      </c>
      <c r="Q152" s="12">
        <v>148</v>
      </c>
      <c r="R152" s="75" t="s">
        <v>589</v>
      </c>
      <c r="S152" s="21" t="s">
        <v>505</v>
      </c>
      <c r="T152" s="17">
        <v>1999</v>
      </c>
      <c r="U152" s="22" t="s">
        <v>318</v>
      </c>
      <c r="V152" s="17"/>
      <c r="W152" s="19"/>
      <c r="X152" s="17"/>
      <c r="Y152" s="19" t="s">
        <v>81</v>
      </c>
      <c r="Z152" s="17"/>
      <c r="AA152" s="19" t="s">
        <v>551</v>
      </c>
      <c r="AB152" s="19"/>
      <c r="AC152" s="17" t="s">
        <v>82</v>
      </c>
      <c r="AD152" s="144"/>
    </row>
    <row r="153" spans="1:31" s="15" customFormat="1" ht="18" customHeight="1">
      <c r="A153" s="39"/>
      <c r="B153" s="39"/>
      <c r="C153" s="39"/>
      <c r="D153" s="41"/>
      <c r="E153" s="41"/>
      <c r="F153" s="41"/>
      <c r="G153" s="39"/>
      <c r="H153" s="39"/>
      <c r="I153" s="41"/>
      <c r="J153" s="39"/>
      <c r="K153" s="41"/>
      <c r="L153" s="41"/>
      <c r="M153" s="41"/>
      <c r="N153" s="44"/>
      <c r="P153" s="12"/>
      <c r="Q153" s="12"/>
      <c r="R153" s="75" t="s">
        <v>589</v>
      </c>
      <c r="S153" s="139" t="s">
        <v>548</v>
      </c>
      <c r="T153" s="91">
        <v>2001</v>
      </c>
      <c r="U153" s="137" t="s">
        <v>318</v>
      </c>
      <c r="V153" s="91"/>
      <c r="W153" s="138"/>
      <c r="X153" s="91"/>
      <c r="Y153" s="138" t="s">
        <v>83</v>
      </c>
      <c r="Z153" s="91"/>
      <c r="AA153" s="138" t="s">
        <v>551</v>
      </c>
      <c r="AB153" s="138"/>
      <c r="AC153" s="91" t="s">
        <v>82</v>
      </c>
      <c r="AD153" s="17"/>
    </row>
    <row r="154" spans="1:31" s="15" customFormat="1" ht="15.75" customHeight="1">
      <c r="A154" s="39">
        <v>0</v>
      </c>
      <c r="B154" s="39"/>
      <c r="C154" s="39">
        <f t="shared" si="8"/>
        <v>0</v>
      </c>
      <c r="D154" s="41"/>
      <c r="E154" s="41"/>
      <c r="F154" s="41"/>
      <c r="G154" s="39"/>
      <c r="H154" s="39"/>
      <c r="I154" s="41"/>
      <c r="J154" s="39"/>
      <c r="K154" s="41">
        <v>1</v>
      </c>
      <c r="L154" s="41"/>
      <c r="M154" s="41"/>
      <c r="N154" s="44"/>
      <c r="O154" s="15" t="s">
        <v>198</v>
      </c>
      <c r="P154" s="12" t="s">
        <v>549</v>
      </c>
      <c r="Q154" s="12">
        <v>149</v>
      </c>
      <c r="R154" s="75" t="s">
        <v>589</v>
      </c>
      <c r="S154" s="139" t="s">
        <v>547</v>
      </c>
      <c r="T154" s="91">
        <v>2000</v>
      </c>
      <c r="U154" s="137" t="s">
        <v>318</v>
      </c>
      <c r="V154" s="91"/>
      <c r="W154" s="138"/>
      <c r="X154" s="91"/>
      <c r="Y154" s="138" t="s">
        <v>83</v>
      </c>
      <c r="Z154" s="91"/>
      <c r="AA154" s="138" t="s">
        <v>551</v>
      </c>
      <c r="AB154" s="138"/>
      <c r="AC154" s="91" t="s">
        <v>82</v>
      </c>
      <c r="AD154" s="17"/>
    </row>
    <row r="155" spans="1:31" s="15" customFormat="1" ht="15.75" customHeight="1">
      <c r="A155" s="39"/>
      <c r="B155" s="39"/>
      <c r="C155" s="39"/>
      <c r="D155" s="41"/>
      <c r="E155" s="41"/>
      <c r="F155" s="41"/>
      <c r="G155" s="39"/>
      <c r="H155" s="39"/>
      <c r="I155" s="41"/>
      <c r="J155" s="39"/>
      <c r="K155" s="41"/>
      <c r="L155" s="41"/>
      <c r="M155" s="41"/>
      <c r="N155" s="44"/>
      <c r="P155" s="12"/>
      <c r="Q155" s="12"/>
      <c r="R155" s="75" t="s">
        <v>589</v>
      </c>
      <c r="S155" s="139" t="s">
        <v>621</v>
      </c>
      <c r="T155" s="91">
        <v>2003</v>
      </c>
      <c r="U155" s="137" t="s">
        <v>318</v>
      </c>
      <c r="V155" s="91"/>
      <c r="W155" s="138"/>
      <c r="X155" s="91"/>
      <c r="Y155" s="138" t="s">
        <v>87</v>
      </c>
      <c r="Z155" s="91"/>
      <c r="AA155" s="138" t="s">
        <v>551</v>
      </c>
      <c r="AB155" s="138"/>
      <c r="AC155" s="91" t="s">
        <v>84</v>
      </c>
      <c r="AD155" s="17"/>
    </row>
    <row r="156" spans="1:31" s="15" customFormat="1" ht="15.75" customHeight="1">
      <c r="A156" s="39">
        <v>0</v>
      </c>
      <c r="B156" s="39"/>
      <c r="C156" s="39">
        <f t="shared" ref="C156:C157" si="12">IF(Z156&gt;=10,1,0)</f>
        <v>0</v>
      </c>
      <c r="D156" s="41"/>
      <c r="E156" s="41"/>
      <c r="F156" s="41"/>
      <c r="G156" s="39"/>
      <c r="H156" s="39"/>
      <c r="I156" s="41"/>
      <c r="J156" s="39"/>
      <c r="K156" s="41">
        <v>1</v>
      </c>
      <c r="L156" s="41"/>
      <c r="M156" s="41"/>
      <c r="N156" s="44"/>
      <c r="O156" s="15" t="s">
        <v>198</v>
      </c>
      <c r="P156" s="12" t="s">
        <v>550</v>
      </c>
      <c r="Q156" s="12">
        <v>150</v>
      </c>
      <c r="R156" s="75" t="s">
        <v>589</v>
      </c>
      <c r="S156" s="139" t="s">
        <v>619</v>
      </c>
      <c r="T156" s="91">
        <v>1999</v>
      </c>
      <c r="U156" s="137" t="s">
        <v>318</v>
      </c>
      <c r="V156" s="91"/>
      <c r="W156" s="138"/>
      <c r="X156" s="91"/>
      <c r="Y156" s="138" t="s">
        <v>87</v>
      </c>
      <c r="Z156" s="91"/>
      <c r="AA156" s="138" t="s">
        <v>551</v>
      </c>
      <c r="AB156" s="138"/>
      <c r="AC156" s="91" t="s">
        <v>84</v>
      </c>
      <c r="AD156" s="17"/>
    </row>
    <row r="157" spans="1:31" s="15" customFormat="1" ht="15.75" customHeight="1">
      <c r="A157" s="39">
        <v>0</v>
      </c>
      <c r="B157" s="39"/>
      <c r="C157" s="39">
        <f t="shared" si="12"/>
        <v>0</v>
      </c>
      <c r="D157" s="41"/>
      <c r="E157" s="41"/>
      <c r="F157" s="41"/>
      <c r="G157" s="39"/>
      <c r="H157" s="39"/>
      <c r="I157" s="41"/>
      <c r="J157" s="39"/>
      <c r="K157" s="41">
        <v>1</v>
      </c>
      <c r="L157" s="41"/>
      <c r="M157" s="41"/>
      <c r="N157" s="44"/>
      <c r="O157" s="15" t="s">
        <v>198</v>
      </c>
      <c r="P157" s="12" t="s">
        <v>550</v>
      </c>
      <c r="Q157" s="12">
        <v>150</v>
      </c>
      <c r="R157" s="75" t="s">
        <v>589</v>
      </c>
      <c r="S157" s="145" t="s">
        <v>620</v>
      </c>
      <c r="T157" s="146">
        <v>2003</v>
      </c>
      <c r="U157" s="147" t="s">
        <v>318</v>
      </c>
      <c r="V157" s="146"/>
      <c r="W157" s="148"/>
      <c r="X157" s="146"/>
      <c r="Y157" s="148" t="s">
        <v>87</v>
      </c>
      <c r="Z157" s="146"/>
      <c r="AA157" s="148" t="s">
        <v>551</v>
      </c>
      <c r="AB157" s="148"/>
      <c r="AC157" s="146" t="s">
        <v>84</v>
      </c>
      <c r="AD157" s="14"/>
    </row>
    <row r="158" spans="1:31" s="15" customFormat="1" hidden="1">
      <c r="A158" s="39">
        <v>0</v>
      </c>
      <c r="B158" s="39"/>
      <c r="C158" s="39">
        <f t="shared" si="8"/>
        <v>0</v>
      </c>
      <c r="D158" s="41"/>
      <c r="E158" s="41"/>
      <c r="F158" s="41"/>
      <c r="G158" s="39"/>
      <c r="H158" s="39"/>
      <c r="I158" s="41"/>
      <c r="J158" s="39"/>
      <c r="K158" s="41">
        <v>1</v>
      </c>
      <c r="L158" s="41"/>
      <c r="M158" s="41"/>
      <c r="N158" s="44"/>
      <c r="O158" s="15" t="s">
        <v>198</v>
      </c>
      <c r="P158" s="12" t="s">
        <v>550</v>
      </c>
      <c r="Q158" s="12">
        <v>150</v>
      </c>
      <c r="R158" s="75"/>
      <c r="S158" s="21" t="s">
        <v>548</v>
      </c>
      <c r="T158" s="17">
        <v>2001</v>
      </c>
      <c r="U158" s="22" t="s">
        <v>318</v>
      </c>
      <c r="V158" s="17"/>
      <c r="W158" s="19"/>
      <c r="X158" s="17"/>
      <c r="Y158" s="19" t="s">
        <v>87</v>
      </c>
      <c r="Z158" s="17"/>
      <c r="AA158" s="19" t="s">
        <v>551</v>
      </c>
      <c r="AB158" s="19"/>
      <c r="AC158" s="17" t="s">
        <v>84</v>
      </c>
      <c r="AD158" s="17"/>
    </row>
    <row r="159" spans="1:31" s="15" customFormat="1" hidden="1">
      <c r="A159" s="51"/>
      <c r="B159" s="51"/>
      <c r="C159" s="51"/>
      <c r="D159" s="51"/>
      <c r="E159" s="51"/>
      <c r="F159" s="45"/>
      <c r="G159" s="45"/>
      <c r="H159" s="45"/>
      <c r="I159" s="45"/>
      <c r="J159" s="45"/>
      <c r="K159" s="45"/>
      <c r="L159" s="45"/>
      <c r="M159" s="45"/>
      <c r="N159" s="45"/>
      <c r="O159" s="52"/>
      <c r="P159" s="53"/>
      <c r="Q159" s="53"/>
      <c r="R159" s="126"/>
      <c r="S159" s="24" t="s">
        <v>88</v>
      </c>
      <c r="T159" s="25">
        <f>+Q158</f>
        <v>150</v>
      </c>
      <c r="U159" s="50" t="s">
        <v>356</v>
      </c>
      <c r="V159" s="26"/>
      <c r="W159" s="28"/>
      <c r="X159" s="26"/>
      <c r="Y159" s="32"/>
      <c r="Z159" s="27"/>
      <c r="AA159" s="28"/>
      <c r="AB159" s="28"/>
      <c r="AC159" s="27"/>
      <c r="AD159" s="29"/>
    </row>
    <row r="160" spans="1:31" customFormat="1" hidden="1">
      <c r="A160" s="34">
        <f t="shared" ref="A160:N160" si="13">SUM(A5:A158)</f>
        <v>8</v>
      </c>
      <c r="B160" s="34">
        <f t="shared" si="13"/>
        <v>32</v>
      </c>
      <c r="C160" s="34">
        <f t="shared" si="13"/>
        <v>116</v>
      </c>
      <c r="D160" s="34">
        <f t="shared" si="13"/>
        <v>28</v>
      </c>
      <c r="E160" s="34">
        <f t="shared" si="13"/>
        <v>44</v>
      </c>
      <c r="F160" s="34">
        <f t="shared" si="13"/>
        <v>5</v>
      </c>
      <c r="G160" s="34">
        <f t="shared" si="13"/>
        <v>4</v>
      </c>
      <c r="H160" s="34">
        <f t="shared" si="13"/>
        <v>35</v>
      </c>
      <c r="I160" s="34">
        <f t="shared" si="13"/>
        <v>33</v>
      </c>
      <c r="J160" s="34">
        <f t="shared" si="13"/>
        <v>14</v>
      </c>
      <c r="K160" s="34">
        <f t="shared" si="13"/>
        <v>9</v>
      </c>
      <c r="L160" s="34">
        <f t="shared" si="13"/>
        <v>19</v>
      </c>
      <c r="M160" s="34">
        <f t="shared" si="13"/>
        <v>6</v>
      </c>
      <c r="N160" s="34">
        <f t="shared" si="13"/>
        <v>1</v>
      </c>
      <c r="O160" s="49">
        <f>SUM(D160+E160+F160+I160+K160+L160+M160)</f>
        <v>144</v>
      </c>
      <c r="P160" s="9"/>
      <c r="Q160" s="9" t="s">
        <v>113</v>
      </c>
      <c r="R160" s="105"/>
      <c r="S160" s="8" t="s">
        <v>7</v>
      </c>
      <c r="T160" s="10"/>
      <c r="U160" s="30"/>
      <c r="V160" s="10"/>
      <c r="W160" s="74"/>
      <c r="X160" s="10"/>
      <c r="Y160" s="30"/>
      <c r="Z160" s="10"/>
      <c r="AA160" s="11" t="s">
        <v>415</v>
      </c>
      <c r="AB160" s="11"/>
      <c r="AC160" s="10"/>
      <c r="AD160" s="10"/>
      <c r="AE160" s="8"/>
    </row>
    <row r="161" spans="1:31" customFormat="1" hidden="1">
      <c r="A161" s="8">
        <f t="shared" ref="A161:N161" si="14">SUBTOTAL(9,A5:A158)</f>
        <v>3</v>
      </c>
      <c r="B161" s="8">
        <f t="shared" si="14"/>
        <v>10</v>
      </c>
      <c r="C161" s="8">
        <f t="shared" si="14"/>
        <v>24</v>
      </c>
      <c r="D161" s="8">
        <f t="shared" si="14"/>
        <v>9</v>
      </c>
      <c r="E161" s="8">
        <f t="shared" si="14"/>
        <v>5</v>
      </c>
      <c r="F161" s="8">
        <f t="shared" si="14"/>
        <v>1</v>
      </c>
      <c r="G161" s="8">
        <f t="shared" si="14"/>
        <v>0</v>
      </c>
      <c r="H161" s="8">
        <f t="shared" si="14"/>
        <v>7</v>
      </c>
      <c r="I161" s="8">
        <f t="shared" si="14"/>
        <v>6</v>
      </c>
      <c r="J161" s="8">
        <f t="shared" si="14"/>
        <v>2</v>
      </c>
      <c r="K161" s="8">
        <f t="shared" si="14"/>
        <v>5</v>
      </c>
      <c r="L161" s="8">
        <f t="shared" si="14"/>
        <v>6</v>
      </c>
      <c r="M161" s="8">
        <f t="shared" si="14"/>
        <v>2</v>
      </c>
      <c r="N161" s="8">
        <f t="shared" si="14"/>
        <v>0</v>
      </c>
      <c r="O161" s="49">
        <f>SUM(D161+E161+F161+I161+K161+L161+M161)</f>
        <v>34</v>
      </c>
      <c r="P161" s="9"/>
      <c r="Q161" s="9" t="s">
        <v>113</v>
      </c>
      <c r="R161" s="105"/>
      <c r="S161" s="8" t="s">
        <v>203</v>
      </c>
      <c r="T161" s="10"/>
      <c r="U161" s="30"/>
      <c r="V161" s="10"/>
      <c r="W161" s="74"/>
      <c r="X161" s="10"/>
      <c r="Y161" s="30"/>
      <c r="Z161" s="10" t="s">
        <v>89</v>
      </c>
      <c r="AA161" s="11" t="s">
        <v>371</v>
      </c>
      <c r="AB161" s="11"/>
      <c r="AC161" s="10"/>
      <c r="AD161" s="10"/>
      <c r="AE161" s="8"/>
    </row>
    <row r="162" spans="1:31" customFormat="1" hidden="1">
      <c r="A162" s="8"/>
      <c r="B162" s="8"/>
      <c r="C162" s="8"/>
      <c r="D162" s="35"/>
      <c r="E162" s="35"/>
      <c r="F162" s="36"/>
      <c r="G162" s="37"/>
      <c r="H162" s="37"/>
      <c r="I162" s="36"/>
      <c r="J162" s="37"/>
      <c r="K162" s="36"/>
      <c r="L162" s="36"/>
      <c r="M162" s="36"/>
      <c r="N162" s="36"/>
      <c r="O162" s="34"/>
      <c r="P162" s="9"/>
      <c r="Q162" s="9"/>
      <c r="R162" s="105"/>
      <c r="S162" s="8" t="s">
        <v>62</v>
      </c>
      <c r="T162" s="10"/>
      <c r="U162" s="30"/>
      <c r="V162" s="10"/>
      <c r="W162" s="74"/>
      <c r="X162" s="10"/>
      <c r="Y162" s="30"/>
      <c r="Z162" s="10" t="s">
        <v>90</v>
      </c>
      <c r="AA162" s="11" t="s">
        <v>515</v>
      </c>
      <c r="AB162" s="11"/>
      <c r="AC162" s="10"/>
      <c r="AD162" s="10"/>
      <c r="AE162" s="8"/>
    </row>
    <row r="163" spans="1:31" customFormat="1" hidden="1">
      <c r="A163" s="8"/>
      <c r="B163" s="8"/>
      <c r="C163" s="8"/>
      <c r="D163" s="35"/>
      <c r="E163" s="35"/>
      <c r="F163" s="36"/>
      <c r="G163" s="37"/>
      <c r="H163" s="37"/>
      <c r="I163" s="36"/>
      <c r="J163" s="8"/>
      <c r="K163" s="36"/>
      <c r="L163" s="36"/>
      <c r="M163" s="36"/>
      <c r="N163" s="36"/>
      <c r="O163" s="34"/>
      <c r="P163" s="54" t="s">
        <v>202</v>
      </c>
      <c r="Q163" s="54" t="s">
        <v>202</v>
      </c>
      <c r="R163" s="105"/>
      <c r="S163" s="8" t="s">
        <v>69</v>
      </c>
      <c r="T163" s="10"/>
      <c r="U163" s="30"/>
      <c r="V163" s="10"/>
      <c r="W163" s="74"/>
      <c r="X163" s="10"/>
      <c r="Y163" s="30"/>
      <c r="Z163" s="10" t="s">
        <v>91</v>
      </c>
      <c r="AA163" s="11" t="s">
        <v>373</v>
      </c>
      <c r="AB163" s="11"/>
      <c r="AC163" s="10"/>
      <c r="AD163" s="10"/>
      <c r="AE163" s="8"/>
    </row>
    <row r="164" spans="1:31" customFormat="1" hidden="1">
      <c r="A164" s="8"/>
      <c r="B164" s="8"/>
      <c r="C164" s="8"/>
      <c r="D164" s="35"/>
      <c r="E164" s="35"/>
      <c r="F164" s="36"/>
      <c r="G164" s="37"/>
      <c r="H164" s="37"/>
      <c r="I164" s="36"/>
      <c r="J164" s="8"/>
      <c r="K164" s="36"/>
      <c r="L164" s="36"/>
      <c r="M164" s="36"/>
      <c r="N164" s="36"/>
      <c r="O164" s="34"/>
      <c r="P164" s="9"/>
      <c r="Q164" s="9"/>
      <c r="R164" s="105"/>
      <c r="S164" s="8" t="s">
        <v>72</v>
      </c>
      <c r="T164" s="10"/>
      <c r="U164" s="30"/>
      <c r="V164" s="10"/>
      <c r="W164" s="74"/>
      <c r="X164" s="10"/>
      <c r="Y164" s="30"/>
      <c r="Z164" s="10" t="s">
        <v>368</v>
      </c>
      <c r="AA164" s="11" t="s">
        <v>516</v>
      </c>
      <c r="AB164" s="11"/>
      <c r="AC164" s="10"/>
      <c r="AD164" s="10"/>
      <c r="AE164" s="8"/>
    </row>
    <row r="165" spans="1:31" hidden="1">
      <c r="S165" s="8" t="s">
        <v>76</v>
      </c>
      <c r="Z165" s="10" t="s">
        <v>372</v>
      </c>
      <c r="AA165" s="11" t="s">
        <v>563</v>
      </c>
    </row>
    <row r="166" spans="1:31" hidden="1">
      <c r="S166" s="8" t="s">
        <v>131</v>
      </c>
      <c r="Z166" s="105" t="s">
        <v>517</v>
      </c>
      <c r="AA166" s="11" t="s">
        <v>518</v>
      </c>
    </row>
    <row r="167" spans="1:31" hidden="1"/>
    <row r="168" spans="1:31">
      <c r="S168" s="134" t="s">
        <v>605</v>
      </c>
    </row>
    <row r="169" spans="1:31">
      <c r="S169" s="132" t="s">
        <v>606</v>
      </c>
      <c r="T169" s="133"/>
    </row>
    <row r="170" spans="1:31">
      <c r="O170" s="63"/>
      <c r="P170" s="64"/>
      <c r="Q170" s="65"/>
      <c r="R170" s="127"/>
      <c r="S170" s="135" t="s">
        <v>607</v>
      </c>
    </row>
    <row r="171" spans="1:31">
      <c r="O171" s="63"/>
      <c r="P171" s="64"/>
      <c r="Q171" s="65"/>
      <c r="R171" s="127"/>
      <c r="S171" s="66"/>
    </row>
    <row r="172" spans="1:31">
      <c r="O172" s="63"/>
      <c r="P172" s="64"/>
      <c r="Q172" s="65"/>
      <c r="R172" s="127"/>
      <c r="S172" s="66"/>
    </row>
    <row r="173" spans="1:31">
      <c r="O173" s="67"/>
      <c r="P173" s="65"/>
      <c r="Q173" s="65"/>
      <c r="R173" s="127"/>
      <c r="S173" s="68"/>
    </row>
  </sheetData>
  <autoFilter ref="A4:AE167">
    <filterColumn colId="17">
      <customFilters>
        <customFilter operator="notEqual" val=" "/>
      </customFilters>
    </filterColumn>
  </autoFilter>
  <mergeCells count="18">
    <mergeCell ref="AD4:AD5"/>
    <mergeCell ref="I3:I4"/>
    <mergeCell ref="J3:J4"/>
    <mergeCell ref="K3:K4"/>
    <mergeCell ref="Q3:Q4"/>
    <mergeCell ref="P3:P4"/>
    <mergeCell ref="F3:F4"/>
    <mergeCell ref="L3:L4"/>
    <mergeCell ref="M3:M4"/>
    <mergeCell ref="N3:N4"/>
    <mergeCell ref="O3:O4"/>
    <mergeCell ref="G3:G4"/>
    <mergeCell ref="H3:H4"/>
    <mergeCell ref="A3:A4"/>
    <mergeCell ref="B3:B4"/>
    <mergeCell ref="C3:C4"/>
    <mergeCell ref="D3:D4"/>
    <mergeCell ref="E3:E4"/>
  </mergeCells>
  <printOptions horizontalCentered="1"/>
  <pageMargins left="0.19685039370078741" right="0.19685039370078741" top="0.6692913385826772" bottom="0.48" header="0.23622047244094491" footer="0.19685039370078741"/>
  <pageSetup paperSize="9" scale="80" fitToHeight="0" orientation="landscape" r:id="rId1"/>
  <headerFooter scaleWithDoc="0" alignWithMargins="0">
    <oddHeader>&amp;R&amp;G</oddHeader>
    <oddFooter>&amp;L&amp;8&amp;F&amp;R&amp;8Seite &amp;P (&amp;N)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131.060.FWG-02.2019</vt:lpstr>
      <vt:lpstr>'131.060.FWG-02.2019'!Druckbereich</vt:lpstr>
      <vt:lpstr>'131.060.FWG-02.2019'!Drucktitel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</dc:creator>
  <cp:lastModifiedBy>Weider Noelle</cp:lastModifiedBy>
  <cp:lastPrinted>2020-03-19T11:55:22Z</cp:lastPrinted>
  <dcterms:created xsi:type="dcterms:W3CDTF">2000-03-09T08:42:27Z</dcterms:created>
  <dcterms:modified xsi:type="dcterms:W3CDTF">2020-03-19T11:56:20Z</dcterms:modified>
</cp:coreProperties>
</file>