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Teuerung\"/>
    </mc:Choice>
  </mc:AlternateContent>
  <bookViews>
    <workbookView xWindow="-120" yWindow="-120" windowWidth="29040" windowHeight="17640"/>
  </bookViews>
  <sheets>
    <sheet name="SIA 126" sheetId="3" r:id="rId1"/>
    <sheet name="Preisänderungsfaktoren" sheetId="2" state="hidden" r:id="rId2"/>
  </sheets>
  <definedNames>
    <definedName name="_xlnm.Print_Area" localSheetId="0">'SIA 126'!$A$1:$L$41</definedName>
    <definedName name="Faktoren">Preisänderungsfaktoren!$B$4:$V$24</definedName>
    <definedName name="Sprache">'SIA 126'!$AB$12:$AB$14</definedName>
    <definedName name="Status">'SIA 126'!$W$9</definedName>
    <definedName name="Zellmarkierung">'SIA 126'!$S$9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8" i="3" l="1"/>
  <c r="W9" i="3" l="1"/>
  <c r="N64" i="3"/>
  <c r="S10" i="3" s="1"/>
  <c r="N65" i="3"/>
  <c r="N66" i="3"/>
  <c r="N67" i="3"/>
  <c r="N63" i="3" l="1"/>
  <c r="S30" i="3" s="1"/>
  <c r="S28" i="3" l="1"/>
  <c r="S21" i="3" l="1"/>
  <c r="S19" i="3" l="1"/>
  <c r="N44" i="3"/>
  <c r="S1" i="3" s="1"/>
  <c r="N61" i="3" l="1"/>
  <c r="AB20" i="3" s="1"/>
  <c r="N62" i="3"/>
  <c r="AB22" i="3" s="1"/>
  <c r="N46" i="3"/>
  <c r="A14" i="3" s="1"/>
  <c r="N47" i="3"/>
  <c r="A16" i="3" s="1"/>
  <c r="N48" i="3"/>
  <c r="A18" i="3" s="1"/>
  <c r="N49" i="3"/>
  <c r="A20" i="3" s="1"/>
  <c r="N50" i="3"/>
  <c r="A21" i="3" s="1"/>
  <c r="N51" i="3"/>
  <c r="B22" i="3" s="1"/>
  <c r="N52" i="3"/>
  <c r="E22" i="3" s="1"/>
  <c r="N53" i="3"/>
  <c r="A24" i="3" s="1"/>
  <c r="N54" i="3"/>
  <c r="A26" i="3" s="1"/>
  <c r="N55" i="3"/>
  <c r="H26" i="3" s="1"/>
  <c r="N56" i="3"/>
  <c r="H30" i="3" s="1"/>
  <c r="N57" i="3"/>
  <c r="H32" i="3" s="1"/>
  <c r="N58" i="3"/>
  <c r="A39" i="3" s="1"/>
  <c r="N59" i="3"/>
  <c r="A41" i="3" s="1"/>
  <c r="N60" i="3"/>
  <c r="E41" i="3" s="1"/>
  <c r="N45" i="3"/>
  <c r="A12" i="3" s="1"/>
  <c r="Y19" i="3" l="1"/>
  <c r="Z19" i="3" s="1"/>
  <c r="W19" i="3" l="1"/>
  <c r="X19" i="3" s="1"/>
  <c r="H24" i="3" l="1"/>
  <c r="L28" i="3" s="1"/>
  <c r="L30" i="3" s="1"/>
  <c r="L34" i="3" l="1"/>
</calcChain>
</file>

<file path=xl/sharedStrings.xml><?xml version="1.0" encoding="utf-8"?>
<sst xmlns="http://schemas.openxmlformats.org/spreadsheetml/2006/main" count="91" uniqueCount="89">
  <si>
    <t>Vertrags­
beginn</t>
  </si>
  <si>
    <t>Objekt</t>
  </si>
  <si>
    <t>Auftraggeber</t>
  </si>
  <si>
    <t>Planer</t>
  </si>
  <si>
    <t>Stichtag</t>
  </si>
  <si>
    <t>Leistungsperiode</t>
  </si>
  <si>
    <t>von</t>
  </si>
  <si>
    <t>bis</t>
  </si>
  <si>
    <t>MWST</t>
  </si>
  <si>
    <t>Datum</t>
  </si>
  <si>
    <t>Unterschrift</t>
  </si>
  <si>
    <t>Preisänderung in % gemäss SIA 126, Art. 2</t>
  </si>
  <si>
    <t>Erstellt durch</t>
  </si>
  <si>
    <t>Rechnungsbetrag der Leistungen in der Leistungsperiode, exkl. MWST, Rabatte abgezogen, Garantierückbehalt und Skonto nicht abgezogen</t>
  </si>
  <si>
    <t>Rechnungsbetrag der Preisänderung exkl. MWST</t>
  </si>
  <si>
    <t>Rechnungsbetrag der Preisänderung inkl. MWST</t>
  </si>
  <si>
    <t>Übersetzungsliste</t>
  </si>
  <si>
    <t>d</t>
  </si>
  <si>
    <t>f</t>
  </si>
  <si>
    <t>i</t>
  </si>
  <si>
    <t>Sprache/Langue/Lingua</t>
  </si>
  <si>
    <t>Sprache</t>
  </si>
  <si>
    <t>deutsch</t>
  </si>
  <si>
    <t>français</t>
  </si>
  <si>
    <t>Calcul de la variation de prix pour les prestations des mandataires selon SIA 126</t>
  </si>
  <si>
    <t>Objet</t>
  </si>
  <si>
    <t>Mandataire</t>
  </si>
  <si>
    <t>du</t>
  </si>
  <si>
    <t>au</t>
  </si>
  <si>
    <t>Variation de prix en % selon SIA 126, art. 2</t>
  </si>
  <si>
    <t>TVA</t>
  </si>
  <si>
    <t>Montant de la variation de prix, TVA incluse</t>
  </si>
  <si>
    <t>Établi par</t>
  </si>
  <si>
    <t>Date</t>
  </si>
  <si>
    <t>Signature</t>
  </si>
  <si>
    <t>Maître d‘ouvrage</t>
  </si>
  <si>
    <t>Période d‘exécution des prestations</t>
  </si>
  <si>
    <t>Montant des prestations exécutées durant la période, hors TVA, rabais déduits, retenue de garantie et escompte non déduits</t>
  </si>
  <si>
    <t>Informationen zum Ausfüllen des Formulars (wird nicht gedruckt)</t>
  </si>
  <si>
    <t>Montant de la variation de prix, hors TVA</t>
  </si>
  <si>
    <t xml:space="preserve">Als Stichtag gilt der Tag der Einreichung des Angebotes. Im Jahr des Stichtages ist eine Verrechnung der Preisänderung nicht zulässig. </t>
  </si>
  <si>
    <t xml:space="preserve">Die Berechnung der Preisänderung ist jeweils für die Periode eines Kalenderjahres zu erstellen. </t>
  </si>
  <si>
    <t>Instructions pour remplir le formulaire (ne seront pas imprimées)</t>
  </si>
  <si>
    <t>La date de référence est la date de dépôt de l'offre. Le calcul de la variation de prix n'est pas possible pendant l'année civile de la date de référence.</t>
  </si>
  <si>
    <t xml:space="preserve">Le calcul de la variation de prix doit être chaque fois établi pour la période d'une année civile. </t>
  </si>
  <si>
    <t>Oggetto</t>
  </si>
  <si>
    <t>Committente</t>
  </si>
  <si>
    <t>Data di riferimento</t>
  </si>
  <si>
    <t>dal</t>
  </si>
  <si>
    <t>al</t>
  </si>
  <si>
    <t>Variazione di prezzo in % secondo la norma SIA 126, articolo 2</t>
  </si>
  <si>
    <t>IVA</t>
  </si>
  <si>
    <t>Data</t>
  </si>
  <si>
    <t>Firma</t>
  </si>
  <si>
    <t>La variazione di prezzo deve essere calcolata di volta in volta per il periodo di un anno civile.</t>
  </si>
  <si>
    <t>Date de référence</t>
  </si>
  <si>
    <t>Betrag wird auf 5 Rappen gerundet.</t>
  </si>
  <si>
    <t>Le montant est arrondi à 5 centimes.</t>
  </si>
  <si>
    <t>L’importo viene arrotondato a 5 centesimi.</t>
  </si>
  <si>
    <t>Berechnung der Preisänderung für Planerleistungen nach SIA 126</t>
  </si>
  <si>
    <t>Informazioni per la compilazione del modulo (non viene stampato)</t>
  </si>
  <si>
    <t>Calcolo della variazione di prezzo per prestazioni del mandatario secondo la norma SIA 126</t>
  </si>
  <si>
    <t>Mandatario</t>
  </si>
  <si>
    <t>Periodo di esecuzione della prestazione</t>
  </si>
  <si>
    <t>Importo fatturato per prestazioni eseguite durante il periodo (IVA esclusa, ribassi dedotti, trattenuta di garanzia e sconto non dedotti)</t>
  </si>
  <si>
    <t>Importo della variazione di prezzo, IVA esclusa</t>
  </si>
  <si>
    <t>Importo della variazione di prezzo, IVA inclusa</t>
  </si>
  <si>
    <t>Elaborato da</t>
  </si>
  <si>
    <t>La data di riferimento corrisponde al giorno della presentazione dell’offerta. Nell’anno della data di riferimento non è possibile fatturare le variazioni di prezzo.</t>
  </si>
  <si>
    <t>italiano</t>
  </si>
  <si>
    <t>offene Zellen im Dokument hervorheben</t>
  </si>
  <si>
    <t>offene Zellen im Dokument NICHT hervorheben</t>
  </si>
  <si>
    <t>Die durch Sie veränderbaren Zellen werden hellgrau hervorgehoben, damit klar ersichtlich ist, wo gegebenenfalls Eingaben zu machen sind.</t>
  </si>
  <si>
    <t>Die durch Sie veränderbaren Zellen werden nicht mehr hellgrau hervorgehoben; optimal für den Ausdruck.</t>
  </si>
  <si>
    <t>Marquer les cellules modifiables dans le formulaire</t>
  </si>
  <si>
    <t>Evidenziare le celle modificabili nel modulo</t>
  </si>
  <si>
    <t>Désactiver le marquage des cellules modifiables dans le formulaire</t>
  </si>
  <si>
    <t>NON evidenziare le celle modificabili nel modulo</t>
  </si>
  <si>
    <t>Les cellules modifiables apparaîtront en gris clair. Les champs où il faut saisir des données apparaissent ainsi clairement.</t>
  </si>
  <si>
    <t>Le celle modificabili vengono evidenziate in grigio chiaro affinché i campi da compilare siano facilmente riconoscibili.</t>
  </si>
  <si>
    <t>Les cellules modifiables apparaîtront comme le reste du document à l’impression.</t>
  </si>
  <si>
    <t>Le celle modificabili non vengono più evidenziate in grigio chiaro per ottimizzare la stampa.</t>
  </si>
  <si>
    <t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t>
  </si>
  <si>
    <t>IMPORTANTE: A causa della pandemia di COVID-19 e del suo impatto sociale, la rappresentatività dei dati relativi alla stima trimestrale dell’evoluzione degli stipendi nominali nel 2020 è molto incerta. Le variazioni di prezzo in % saranno pubblicate presumibilmente a metà marzo del 2021.</t>
  </si>
  <si>
    <t>IMPORTANT: En raison de la pandémie de COVID-19 et de ses effets sur la société, la repré-sentativité des données relatives à l'estimation trimestrielle de l'évolution des salaires nominaux en 2020 est entourée d'une grande incertitude. Dans ce cas, les variations de prix en pour-cent ne peuvent pas être publiées probablement avant mi-mars 2021.</t>
  </si>
  <si>
    <t>v6.6</t>
  </si>
  <si>
    <t>EP N03 Rheinfelden - Frick, PV Bau/BSA</t>
  </si>
  <si>
    <t>Bundesamt für Strassen (ASTRA), Filiale Zofingen</t>
  </si>
  <si>
    <t>INGE EP RF BB, c/o Aegerter &amp; Bosshardt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</si>
</sst>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CHF&quot;* 0.00"/>
    <numFmt numFmtId="165" formatCode="&quot;CHF&quot;* #,##0.00"/>
    <numFmt numFmtId="166" formatCode="_ &quot;CHF&quot;\ * #,##0.00_ ;_ &quot;CHF&quot;\ * \-#,##0.00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/>
    <xf numFmtId="0" fontId="4" fillId="2" borderId="0" xfId="0" applyFont="1" applyFill="1" applyAlignment="1" applyProtection="1"/>
    <xf numFmtId="0" fontId="4" fillId="0" borderId="0" xfId="0" applyFont="1" applyFill="1" applyAlignment="1" applyProtection="1"/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2" borderId="0" xfId="0" applyFont="1" applyFill="1" applyProtection="1"/>
    <xf numFmtId="0" fontId="6" fillId="0" borderId="0" xfId="0" applyFont="1" applyFill="1" applyProtection="1"/>
    <xf numFmtId="0" fontId="6" fillId="3" borderId="0" xfId="0" applyFont="1" applyFill="1" applyProtection="1"/>
    <xf numFmtId="0" fontId="6" fillId="0" borderId="0" xfId="0" applyFont="1" applyProtection="1"/>
    <xf numFmtId="0" fontId="7" fillId="2" borderId="0" xfId="0" applyFont="1" applyFill="1" applyAlignment="1" applyProtection="1">
      <alignment horizontal="left" indent="9"/>
    </xf>
    <xf numFmtId="0" fontId="5" fillId="8" borderId="4" xfId="0" applyFont="1" applyFill="1" applyBorder="1" applyAlignment="1" applyProtection="1"/>
    <xf numFmtId="0" fontId="8" fillId="6" borderId="5" xfId="0" applyFont="1" applyFill="1" applyBorder="1" applyAlignment="1" applyProtection="1"/>
    <xf numFmtId="0" fontId="8" fillId="4" borderId="5" xfId="0" applyFont="1" applyFill="1" applyBorder="1" applyAlignment="1" applyProtection="1"/>
    <xf numFmtId="0" fontId="8" fillId="7" borderId="6" xfId="0" applyFont="1" applyFill="1" applyBorder="1" applyAlignment="1" applyProtection="1"/>
    <xf numFmtId="0" fontId="8" fillId="3" borderId="2" xfId="0" applyFont="1" applyFill="1" applyBorder="1" applyAlignment="1" applyProtection="1"/>
    <xf numFmtId="0" fontId="4" fillId="3" borderId="2" xfId="0" applyFont="1" applyFill="1" applyBorder="1" applyAlignment="1" applyProtection="1"/>
    <xf numFmtId="0" fontId="8" fillId="2" borderId="0" xfId="0" applyFont="1" applyFill="1" applyAlignment="1" applyProtection="1"/>
    <xf numFmtId="0" fontId="4" fillId="2" borderId="0" xfId="0" applyFont="1" applyFill="1" applyAlignment="1" applyProtection="1">
      <alignment horizontal="left"/>
    </xf>
    <xf numFmtId="0" fontId="9" fillId="8" borderId="0" xfId="0" applyFont="1" applyFill="1" applyAlignment="1" applyProtection="1">
      <alignment horizontal="left"/>
    </xf>
    <xf numFmtId="0" fontId="4" fillId="6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left"/>
    </xf>
    <xf numFmtId="0" fontId="8" fillId="3" borderId="0" xfId="0" applyFont="1" applyFill="1" applyAlignment="1" applyProtection="1"/>
    <xf numFmtId="0" fontId="4" fillId="5" borderId="0" xfId="0" applyFont="1" applyFill="1" applyAlignment="1" applyProtection="1">
      <protection locked="0"/>
    </xf>
    <xf numFmtId="0" fontId="4" fillId="6" borderId="0" xfId="0" applyFont="1" applyFill="1" applyAlignment="1" applyProtection="1"/>
    <xf numFmtId="0" fontId="4" fillId="0" borderId="0" xfId="0" applyFont="1" applyFill="1" applyAlignment="1" applyProtection="1">
      <alignment horizontal="right"/>
    </xf>
    <xf numFmtId="0" fontId="4" fillId="4" borderId="0" xfId="0" applyFont="1" applyFill="1" applyAlignment="1" applyProtection="1"/>
    <xf numFmtId="0" fontId="4" fillId="7" borderId="0" xfId="0" applyFont="1" applyFill="1" applyAlignment="1" applyProtection="1"/>
    <xf numFmtId="0" fontId="4" fillId="0" borderId="0" xfId="0" applyFont="1" applyFill="1" applyBorder="1" applyAlignment="1" applyProtection="1"/>
    <xf numFmtId="0" fontId="4" fillId="4" borderId="0" xfId="0" applyFont="1" applyFill="1" applyBorder="1" applyAlignment="1" applyProtection="1"/>
    <xf numFmtId="14" fontId="4" fillId="2" borderId="0" xfId="0" applyNumberFormat="1" applyFont="1" applyFill="1" applyAlignment="1" applyProtection="1">
      <alignment horizontal="left"/>
    </xf>
    <xf numFmtId="0" fontId="4" fillId="2" borderId="0" xfId="0" applyFont="1" applyFill="1" applyAlignment="1" applyProtection="1">
      <alignment horizontal="right"/>
    </xf>
    <xf numFmtId="14" fontId="4" fillId="2" borderId="0" xfId="0" applyNumberFormat="1" applyFont="1" applyFill="1" applyAlignment="1" applyProtection="1"/>
    <xf numFmtId="0" fontId="10" fillId="3" borderId="0" xfId="0" applyFont="1" applyFill="1" applyAlignment="1" applyProtection="1">
      <alignment vertical="top" wrapText="1"/>
    </xf>
    <xf numFmtId="0" fontId="8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2" fontId="8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Alignment="1" applyProtection="1"/>
    <xf numFmtId="0" fontId="4" fillId="2" borderId="1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7" borderId="0" xfId="0" applyFont="1" applyFill="1" applyBorder="1" applyAlignment="1" applyProtection="1"/>
    <xf numFmtId="164" fontId="4" fillId="2" borderId="0" xfId="0" applyNumberFormat="1" applyFont="1" applyFill="1" applyAlignment="1" applyProtection="1"/>
    <xf numFmtId="164" fontId="4" fillId="2" borderId="1" xfId="0" applyNumberFormat="1" applyFont="1" applyFill="1" applyBorder="1" applyAlignment="1" applyProtection="1"/>
    <xf numFmtId="165" fontId="4" fillId="2" borderId="0" xfId="1" applyNumberFormat="1" applyFont="1" applyFill="1" applyBorder="1" applyAlignment="1" applyProtection="1"/>
    <xf numFmtId="165" fontId="4" fillId="6" borderId="0" xfId="1" applyNumberFormat="1" applyFont="1" applyFill="1" applyBorder="1" applyAlignment="1" applyProtection="1"/>
    <xf numFmtId="165" fontId="4" fillId="4" borderId="0" xfId="1" applyNumberFormat="1" applyFont="1" applyFill="1" applyBorder="1" applyAlignment="1" applyProtection="1"/>
    <xf numFmtId="165" fontId="4" fillId="7" borderId="0" xfId="1" applyNumberFormat="1" applyFont="1" applyFill="1" applyBorder="1" applyAlignment="1" applyProtection="1"/>
    <xf numFmtId="0" fontId="4" fillId="2" borderId="0" xfId="0" applyFont="1" applyFill="1" applyAlignment="1" applyProtection="1">
      <alignment wrapText="1"/>
    </xf>
    <xf numFmtId="0" fontId="4" fillId="2" borderId="0" xfId="0" applyFont="1" applyFill="1" applyBorder="1" applyAlignment="1" applyProtection="1">
      <alignment horizontal="center"/>
    </xf>
    <xf numFmtId="165" fontId="8" fillId="2" borderId="0" xfId="1" applyNumberFormat="1" applyFont="1" applyFill="1" applyBorder="1" applyAlignment="1" applyProtection="1"/>
    <xf numFmtId="0" fontId="4" fillId="2" borderId="3" xfId="0" applyFont="1" applyFill="1" applyBorder="1" applyAlignment="1" applyProtection="1"/>
    <xf numFmtId="0" fontId="12" fillId="2" borderId="0" xfId="0" applyFont="1" applyFill="1" applyAlignment="1" applyProtection="1"/>
    <xf numFmtId="0" fontId="4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 wrapText="1"/>
    </xf>
    <xf numFmtId="2" fontId="2" fillId="0" borderId="0" xfId="0" applyNumberFormat="1" applyFont="1" applyFill="1"/>
    <xf numFmtId="166" fontId="4" fillId="2" borderId="0" xfId="1" applyNumberFormat="1" applyFont="1" applyFill="1" applyBorder="1" applyAlignment="1" applyProtection="1"/>
    <xf numFmtId="166" fontId="8" fillId="2" borderId="0" xfId="1" applyNumberFormat="1" applyFont="1" applyFill="1" applyBorder="1" applyAlignment="1" applyProtection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/>
    <xf numFmtId="0" fontId="5" fillId="3" borderId="0" xfId="0" applyFont="1" applyFill="1" applyAlignment="1" applyProtection="1">
      <alignment horizontal="right" vertical="top"/>
    </xf>
    <xf numFmtId="14" fontId="4" fillId="2" borderId="0" xfId="0" applyNumberFormat="1" applyFont="1" applyFill="1" applyAlignment="1" applyProtection="1">
      <alignment horizontal="left"/>
      <protection locked="0"/>
    </xf>
    <xf numFmtId="165" fontId="4" fillId="2" borderId="0" xfId="1" applyNumberFormat="1" applyFont="1" applyFill="1" applyBorder="1" applyAlignment="1" applyProtection="1">
      <protection locked="0"/>
    </xf>
    <xf numFmtId="10" fontId="4" fillId="2" borderId="0" xfId="0" applyNumberFormat="1" applyFont="1" applyFill="1" applyBorder="1" applyAlignment="1" applyProtection="1">
      <alignment horizontal="left"/>
      <protection locked="0"/>
    </xf>
    <xf numFmtId="0" fontId="13" fillId="9" borderId="0" xfId="0" applyFont="1" applyFill="1"/>
    <xf numFmtId="0" fontId="13" fillId="6" borderId="0" xfId="0" applyFont="1" applyFill="1"/>
    <xf numFmtId="0" fontId="13" fillId="4" borderId="0" xfId="0" applyFont="1" applyFill="1"/>
    <xf numFmtId="0" fontId="13" fillId="7" borderId="0" xfId="0" applyFont="1" applyFill="1"/>
    <xf numFmtId="0" fontId="3" fillId="0" borderId="0" xfId="0" applyFont="1"/>
    <xf numFmtId="0" fontId="6" fillId="3" borderId="0" xfId="0" applyFont="1" applyFill="1" applyAlignment="1" applyProtection="1">
      <alignment horizontal="left" vertical="top" wrapText="1"/>
    </xf>
    <xf numFmtId="0" fontId="4" fillId="5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 vertical="top" wrapText="1"/>
    </xf>
    <xf numFmtId="0" fontId="4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 wrapText="1"/>
    </xf>
    <xf numFmtId="0" fontId="4" fillId="2" borderId="0" xfId="0" applyFont="1" applyFill="1" applyBorder="1" applyAlignment="1" applyProtection="1">
      <alignment horizontal="left" wrapText="1"/>
    </xf>
    <xf numFmtId="0" fontId="8" fillId="2" borderId="0" xfId="0" applyFont="1" applyFill="1" applyBorder="1" applyAlignment="1" applyProtection="1">
      <alignment horizontal="left" wrapText="1"/>
    </xf>
    <xf numFmtId="14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49" fontId="4" fillId="10" borderId="0" xfId="0" applyNumberFormat="1" applyFont="1" applyFill="1" applyAlignment="1" applyProtection="1">
      <alignment horizontal="left"/>
      <protection locked="0"/>
    </xf>
  </cellXfs>
  <cellStyles count="2">
    <cellStyle name="Komma" xfId="1" builtinId="3"/>
    <cellStyle name="Standard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976747</xdr:colOff>
      <xdr:row>1</xdr:row>
      <xdr:rowOff>0</xdr:rowOff>
    </xdr:from>
    <xdr:to>
      <xdr:col>11</xdr:col>
      <xdr:colOff>1023577</xdr:colOff>
      <xdr:row>8</xdr:row>
      <xdr:rowOff>56009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722" y="228600"/>
          <a:ext cx="2418555" cy="94183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4</xdr:col>
      <xdr:colOff>265562</xdr:colOff>
      <xdr:row>8</xdr:row>
      <xdr:rowOff>27053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66700"/>
          <a:ext cx="2694437" cy="874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zoomScaleNormal="100" workbookViewId="0">
      <selection activeCell="B39" sqref="B39:E39"/>
    </sheetView>
  </sheetViews>
  <sheetFormatPr baseColWidth="10" defaultRowHeight="18" customHeight="1" x14ac:dyDescent="0.2"/>
  <cols>
    <col min="1" max="1" width="16.85546875" style="5" customWidth="1"/>
    <col min="2" max="3" width="9.7109375" style="5" customWidth="1"/>
    <col min="4" max="4" width="0.7109375" style="5" customWidth="1"/>
    <col min="5" max="5" width="16.85546875" style="5" customWidth="1"/>
    <col min="6" max="7" width="0.7109375" style="5" customWidth="1"/>
    <col min="8" max="8" width="6.140625" style="5" customWidth="1"/>
    <col min="9" max="9" width="3.7109375" style="5" customWidth="1"/>
    <col min="10" max="10" width="6.7109375" style="5" customWidth="1"/>
    <col min="11" max="11" width="0.7109375" style="5" customWidth="1"/>
    <col min="12" max="12" width="16" style="5" customWidth="1"/>
    <col min="13" max="13" width="2.7109375" style="5" customWidth="1"/>
    <col min="14" max="14" width="17.140625" style="3" hidden="1" customWidth="1"/>
    <col min="15" max="17" width="33.7109375" style="3" hidden="1" customWidth="1"/>
    <col min="18" max="18" width="2.7109375" style="2" customWidth="1"/>
    <col min="19" max="19" width="8.7109375" style="3" customWidth="1"/>
    <col min="20" max="20" width="2" style="3" customWidth="1"/>
    <col min="21" max="21" width="50.7109375" style="3" customWidth="1"/>
    <col min="22" max="22" width="3.28515625" style="3" customWidth="1"/>
    <col min="23" max="26" width="11.42578125" style="5" hidden="1" customWidth="1"/>
    <col min="27" max="27" width="11.42578125" style="5"/>
    <col min="28" max="28" width="11.42578125" style="5" hidden="1" customWidth="1"/>
    <col min="29" max="16384" width="11.42578125" style="5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S1" s="15" t="str">
        <f>N44</f>
        <v>Informationen zum Ausfüllen des Formulars (wird nicht gedruckt)</v>
      </c>
      <c r="T1" s="15"/>
      <c r="U1" s="16"/>
    </row>
    <row r="2" spans="1:28" s="9" customFormat="1" ht="11.2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6"/>
      <c r="S2" s="8"/>
      <c r="T2" s="8"/>
      <c r="U2" s="62" t="s">
        <v>85</v>
      </c>
      <c r="V2" s="7"/>
      <c r="W2" s="6"/>
      <c r="X2" s="6"/>
    </row>
    <row r="3" spans="1:28" s="9" customFormat="1" ht="13.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7"/>
      <c r="R3" s="6"/>
      <c r="S3" s="71"/>
      <c r="T3" s="71"/>
      <c r="U3" s="71"/>
      <c r="V3" s="7"/>
      <c r="W3" s="6"/>
      <c r="X3" s="6"/>
    </row>
    <row r="4" spans="1:28" s="9" customFormat="1" ht="9" customHeight="1" x14ac:dyDescent="0.25">
      <c r="A4" s="6"/>
      <c r="B4" s="6"/>
      <c r="C4" s="6"/>
      <c r="D4" s="6"/>
      <c r="E4" s="10"/>
      <c r="G4" s="6"/>
      <c r="H4" s="6"/>
      <c r="I4" s="2"/>
      <c r="J4" s="6"/>
      <c r="K4" s="6"/>
      <c r="L4" s="6"/>
      <c r="M4" s="6"/>
      <c r="N4" s="7"/>
      <c r="O4" s="7"/>
      <c r="P4" s="7"/>
      <c r="Q4" s="7"/>
      <c r="R4" s="6"/>
      <c r="S4" s="71"/>
      <c r="T4" s="71"/>
      <c r="U4" s="71"/>
      <c r="V4" s="7"/>
      <c r="W4" s="6"/>
      <c r="X4" s="6"/>
    </row>
    <row r="5" spans="1:28" s="9" customFormat="1" ht="9" customHeight="1" x14ac:dyDescent="0.25">
      <c r="A5" s="6"/>
      <c r="B5" s="6"/>
      <c r="C5" s="6"/>
      <c r="D5" s="6"/>
      <c r="E5" s="10"/>
      <c r="G5" s="6"/>
      <c r="H5" s="6"/>
      <c r="I5" s="2"/>
      <c r="J5" s="6"/>
      <c r="K5" s="6"/>
      <c r="L5" s="6"/>
      <c r="M5" s="6"/>
      <c r="N5" s="7"/>
      <c r="O5" s="7"/>
      <c r="P5" s="7"/>
      <c r="Q5" s="7"/>
      <c r="R5" s="6"/>
      <c r="S5" s="71"/>
      <c r="T5" s="71"/>
      <c r="U5" s="71"/>
      <c r="V5" s="7"/>
      <c r="W5" s="6"/>
      <c r="X5" s="6"/>
    </row>
    <row r="6" spans="1:28" s="9" customFormat="1" ht="9" customHeight="1" x14ac:dyDescent="0.25">
      <c r="A6" s="6"/>
      <c r="B6" s="6"/>
      <c r="C6" s="6"/>
      <c r="D6" s="6"/>
      <c r="E6" s="10"/>
      <c r="G6" s="6"/>
      <c r="H6" s="6"/>
      <c r="I6" s="2"/>
      <c r="J6" s="6"/>
      <c r="K6" s="6"/>
      <c r="L6" s="6"/>
      <c r="M6" s="6"/>
      <c r="N6" s="7"/>
      <c r="O6" s="7"/>
      <c r="P6" s="7"/>
      <c r="Q6" s="7"/>
      <c r="R6" s="6"/>
      <c r="S6" s="71"/>
      <c r="T6" s="71"/>
      <c r="U6" s="71"/>
      <c r="V6" s="7"/>
      <c r="W6" s="6"/>
      <c r="X6" s="6"/>
    </row>
    <row r="7" spans="1:28" s="9" customFormat="1" ht="9" customHeight="1" x14ac:dyDescent="0.25">
      <c r="A7" s="6"/>
      <c r="B7" s="6"/>
      <c r="C7" s="6"/>
      <c r="D7" s="6"/>
      <c r="E7" s="10"/>
      <c r="G7" s="6"/>
      <c r="H7" s="6"/>
      <c r="I7" s="2"/>
      <c r="J7" s="6"/>
      <c r="K7" s="6"/>
      <c r="L7" s="6"/>
      <c r="M7" s="6"/>
      <c r="N7" s="7"/>
      <c r="O7" s="7"/>
      <c r="P7" s="7"/>
      <c r="Q7" s="7"/>
      <c r="R7" s="6"/>
      <c r="S7" s="71"/>
      <c r="T7" s="71"/>
      <c r="U7" s="71"/>
      <c r="V7" s="7"/>
      <c r="W7" s="6"/>
      <c r="X7" s="6"/>
    </row>
    <row r="8" spans="1:28" s="9" customFormat="1" ht="9" customHeight="1" x14ac:dyDescent="0.25">
      <c r="A8" s="6"/>
      <c r="B8" s="6"/>
      <c r="C8" s="6"/>
      <c r="D8" s="6"/>
      <c r="E8" s="10"/>
      <c r="G8" s="6"/>
      <c r="H8" s="6"/>
      <c r="I8" s="2"/>
      <c r="J8" s="6"/>
      <c r="K8" s="6"/>
      <c r="L8" s="6"/>
      <c r="M8" s="6"/>
      <c r="N8" s="7"/>
      <c r="O8" s="7"/>
      <c r="P8" s="7"/>
      <c r="Q8" s="7"/>
      <c r="R8" s="6"/>
      <c r="S8" s="8"/>
      <c r="T8" s="8"/>
      <c r="U8" s="8"/>
      <c r="V8" s="7"/>
      <c r="W8" s="6"/>
      <c r="X8" s="6"/>
    </row>
    <row r="9" spans="1:28" s="9" customFormat="1" ht="12" customHeight="1" x14ac:dyDescent="0.25">
      <c r="A9" s="6"/>
      <c r="B9" s="6"/>
      <c r="C9" s="6"/>
      <c r="D9" s="6"/>
      <c r="E9" s="10"/>
      <c r="G9" s="6"/>
      <c r="H9" s="6"/>
      <c r="I9" s="2"/>
      <c r="J9" s="6"/>
      <c r="K9" s="6"/>
      <c r="L9" s="6"/>
      <c r="M9" s="6"/>
      <c r="N9" s="7"/>
      <c r="O9" s="7"/>
      <c r="P9" s="7"/>
      <c r="Q9" s="7"/>
      <c r="R9" s="6"/>
      <c r="S9" s="72" t="s">
        <v>70</v>
      </c>
      <c r="T9" s="72"/>
      <c r="U9" s="72"/>
      <c r="V9" s="7"/>
      <c r="W9" s="66">
        <f>IF(OR(Zellmarkierung=O64,Zellmarkierung=P64,Zellmarkierung=Q64),1,2)</f>
        <v>1</v>
      </c>
      <c r="X9" s="6"/>
    </row>
    <row r="10" spans="1:28" ht="3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  <c r="O10" s="5"/>
      <c r="P10" s="5"/>
      <c r="Q10" s="5"/>
      <c r="S10" s="73" t="str">
        <f>IF(Zellmarkierung=N64,N66,N67)</f>
        <v>Die durch Sie veränderbaren Zellen werden hellgrau hervorgehoben, damit klar ersichtlich ist, wo gegebenenfalls Eingaben zu machen sind.</v>
      </c>
      <c r="T10" s="73"/>
      <c r="U10" s="73"/>
    </row>
    <row r="11" spans="1:28" ht="18" customHeight="1" x14ac:dyDescent="0.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5"/>
      <c r="O11" s="5"/>
      <c r="P11" s="5"/>
      <c r="Q11" s="5"/>
      <c r="R11" s="18"/>
      <c r="S11" s="23"/>
      <c r="T11" s="23"/>
      <c r="U11" s="4"/>
      <c r="V11" s="5"/>
      <c r="AB11" s="5" t="s">
        <v>21</v>
      </c>
    </row>
    <row r="12" spans="1:28" ht="15" customHeight="1" x14ac:dyDescent="0.25">
      <c r="A12" s="53" t="str">
        <f>N45</f>
        <v>Berechnung der Preisänderung für Planerleistungen nach SIA 126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5"/>
      <c r="O12" s="5"/>
      <c r="P12" s="5"/>
      <c r="Q12" s="5"/>
      <c r="R12" s="18"/>
      <c r="S12" s="24" t="s">
        <v>22</v>
      </c>
      <c r="T12" s="4"/>
      <c r="U12" s="23" t="s">
        <v>20</v>
      </c>
      <c r="AB12" s="5" t="s">
        <v>22</v>
      </c>
    </row>
    <row r="13" spans="1:28" ht="11.25" customHeight="1" x14ac:dyDescent="0.2">
      <c r="A13" s="2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5"/>
      <c r="O13" s="5"/>
      <c r="P13" s="5"/>
      <c r="Q13" s="5"/>
      <c r="R13" s="18"/>
      <c r="S13" s="4"/>
      <c r="T13" s="4"/>
      <c r="U13" s="4"/>
      <c r="AB13" s="5" t="s">
        <v>23</v>
      </c>
    </row>
    <row r="14" spans="1:28" ht="12.75" customHeight="1" x14ac:dyDescent="0.2">
      <c r="A14" s="54" t="str">
        <f>N46</f>
        <v>Objekt</v>
      </c>
      <c r="B14" s="82" t="s">
        <v>86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18"/>
      <c r="N14" s="5"/>
      <c r="O14" s="5"/>
      <c r="P14" s="5"/>
      <c r="Q14" s="5"/>
      <c r="R14" s="18"/>
      <c r="S14" s="4"/>
      <c r="T14" s="4"/>
      <c r="U14" s="4"/>
      <c r="AB14" s="5" t="s">
        <v>69</v>
      </c>
    </row>
    <row r="15" spans="1:28" ht="2.1" customHeight="1" x14ac:dyDescent="0.2">
      <c r="A15" s="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5"/>
      <c r="O15" s="5"/>
      <c r="P15" s="5"/>
      <c r="Q15" s="5"/>
      <c r="R15" s="18"/>
      <c r="S15" s="4"/>
      <c r="T15" s="4"/>
      <c r="U15" s="4"/>
    </row>
    <row r="16" spans="1:28" ht="12.75" customHeight="1" x14ac:dyDescent="0.2">
      <c r="A16" s="54" t="str">
        <f>N47</f>
        <v>Auftraggeber</v>
      </c>
      <c r="B16" s="82" t="s">
        <v>87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18"/>
      <c r="N16" s="5"/>
      <c r="O16" s="5"/>
      <c r="P16" s="5"/>
      <c r="Q16" s="5"/>
      <c r="R16" s="18"/>
      <c r="S16" s="4"/>
      <c r="T16" s="4"/>
      <c r="U16" s="4"/>
    </row>
    <row r="17" spans="1:28" ht="2.1" customHeight="1" x14ac:dyDescent="0.2">
      <c r="A17" s="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5"/>
      <c r="O17" s="5"/>
      <c r="P17" s="5"/>
      <c r="Q17" s="5"/>
      <c r="R17" s="18"/>
      <c r="S17" s="4"/>
      <c r="T17" s="4"/>
      <c r="U17" s="4"/>
    </row>
    <row r="18" spans="1:28" ht="12.75" customHeight="1" x14ac:dyDescent="0.2">
      <c r="A18" s="55" t="str">
        <f>N48</f>
        <v>Planer</v>
      </c>
      <c r="B18" s="82" t="s">
        <v>88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18"/>
      <c r="N18" s="5"/>
      <c r="O18" s="5"/>
      <c r="P18" s="5"/>
      <c r="Q18" s="5"/>
      <c r="R18" s="18"/>
      <c r="S18" s="4"/>
      <c r="T18" s="4"/>
      <c r="U18" s="4"/>
      <c r="V18" s="26"/>
      <c r="W18" s="26"/>
      <c r="X18" s="26"/>
      <c r="Y18" s="3"/>
      <c r="Z18" s="3"/>
    </row>
    <row r="19" spans="1:28" ht="12.75" customHeight="1" x14ac:dyDescent="0.2">
      <c r="A19" s="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5"/>
      <c r="O19" s="5"/>
      <c r="P19" s="5"/>
      <c r="Q19" s="5"/>
      <c r="R19" s="18"/>
      <c r="S19" s="75" t="str">
        <f>IF(AND(B20="",H22=""),"",IF(YEAR(B20)&gt;=YEAR(H22),AB20,""))</f>
        <v/>
      </c>
      <c r="T19" s="75"/>
      <c r="U19" s="75"/>
      <c r="W19" s="30">
        <f>YEAR(B20)</f>
        <v>2018</v>
      </c>
      <c r="X19" s="30">
        <f>VLOOKUP(W19,$W$21:$X$41,2,FALSE)</f>
        <v>3</v>
      </c>
      <c r="Y19" s="30">
        <f>YEAR(H22)</f>
        <v>2020</v>
      </c>
      <c r="Z19" s="30">
        <f>VLOOKUP(Y19,$Y$21:$Z$41,2,FALSE)</f>
        <v>20</v>
      </c>
    </row>
    <row r="20" spans="1:28" ht="12.75" customHeight="1" x14ac:dyDescent="0.2">
      <c r="A20" s="2" t="str">
        <f>N49</f>
        <v>Stichtag</v>
      </c>
      <c r="B20" s="63">
        <v>43216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"/>
      <c r="O20" s="5"/>
      <c r="P20" s="5"/>
      <c r="Q20" s="5"/>
      <c r="S20" s="75"/>
      <c r="T20" s="75"/>
      <c r="U20" s="75"/>
      <c r="V20" s="29"/>
      <c r="W20" s="30"/>
      <c r="X20" s="30"/>
      <c r="Y20" s="30"/>
      <c r="Z20" s="30"/>
      <c r="AB20" s="5" t="str">
        <f>N61</f>
        <v xml:space="preserve">Als Stichtag gilt der Tag der Einreichung des Angebotes. Im Jahr des Stichtages ist eine Verrechnung der Preisänderung nicht zulässig. </v>
      </c>
    </row>
    <row r="21" spans="1:28" ht="12.75" customHeight="1" x14ac:dyDescent="0.2">
      <c r="A21" s="79" t="str">
        <f>N50</f>
        <v>Leistungsperiode</v>
      </c>
      <c r="B21" s="2"/>
      <c r="C21" s="31"/>
      <c r="D21" s="2"/>
      <c r="E21" s="32"/>
      <c r="F21" s="2"/>
      <c r="G21" s="2"/>
      <c r="H21" s="18"/>
      <c r="I21" s="18"/>
      <c r="J21" s="2"/>
      <c r="K21" s="2"/>
      <c r="L21" s="2"/>
      <c r="M21" s="2"/>
      <c r="N21" s="5"/>
      <c r="O21" s="5"/>
      <c r="P21" s="5"/>
      <c r="Q21" s="5"/>
      <c r="S21" s="75" t="str">
        <f>IF(OR(YEAR(C22)&lt;&gt;YEAR(H22),C22&gt;H22),AB22,"")</f>
        <v/>
      </c>
      <c r="T21" s="75"/>
      <c r="U21" s="75"/>
      <c r="V21" s="29"/>
      <c r="W21" s="30">
        <v>2020</v>
      </c>
      <c r="X21" s="30">
        <v>1</v>
      </c>
      <c r="Y21" s="30">
        <v>2001</v>
      </c>
      <c r="Z21" s="30">
        <v>1</v>
      </c>
    </row>
    <row r="22" spans="1:28" ht="12.75" customHeight="1" x14ac:dyDescent="0.2">
      <c r="A22" s="79"/>
      <c r="B22" s="2" t="str">
        <f>N51</f>
        <v>von</v>
      </c>
      <c r="C22" s="63">
        <v>43831</v>
      </c>
      <c r="D22" s="2"/>
      <c r="E22" s="32" t="str">
        <f>N52</f>
        <v>bis</v>
      </c>
      <c r="F22" s="2"/>
      <c r="G22" s="2"/>
      <c r="H22" s="78">
        <v>44196</v>
      </c>
      <c r="I22" s="74"/>
      <c r="J22" s="2"/>
      <c r="K22" s="2"/>
      <c r="L22" s="2"/>
      <c r="M22" s="2"/>
      <c r="N22" s="5"/>
      <c r="O22" s="5"/>
      <c r="P22" s="5"/>
      <c r="Q22" s="5"/>
      <c r="S22" s="75"/>
      <c r="T22" s="75"/>
      <c r="U22" s="75"/>
      <c r="V22" s="29"/>
      <c r="W22" s="30">
        <v>2019</v>
      </c>
      <c r="X22" s="30">
        <v>2</v>
      </c>
      <c r="Y22" s="30">
        <v>2002</v>
      </c>
      <c r="Z22" s="30">
        <v>2</v>
      </c>
      <c r="AB22" s="5" t="str">
        <f>N62</f>
        <v xml:space="preserve">Die Berechnung der Preisänderung ist jeweils für die Periode eines Kalenderjahres zu erstellen. </v>
      </c>
    </row>
    <row r="23" spans="1:28" ht="12.75" customHeight="1" x14ac:dyDescent="0.2">
      <c r="A23" s="2"/>
      <c r="B23" s="2"/>
      <c r="C23" s="2"/>
      <c r="D23" s="33"/>
      <c r="E23" s="33"/>
      <c r="F23" s="33"/>
      <c r="G23" s="33"/>
      <c r="H23" s="2"/>
      <c r="I23" s="2"/>
      <c r="J23" s="2"/>
      <c r="K23" s="33"/>
      <c r="L23" s="2"/>
      <c r="M23" s="2"/>
      <c r="N23" s="5"/>
      <c r="O23" s="5"/>
      <c r="P23" s="5"/>
      <c r="Q23" s="5"/>
      <c r="S23" s="34"/>
      <c r="T23" s="34"/>
      <c r="U23" s="34"/>
      <c r="W23" s="30">
        <v>2018</v>
      </c>
      <c r="X23" s="30">
        <v>3</v>
      </c>
      <c r="Y23" s="30">
        <v>2003</v>
      </c>
      <c r="Z23" s="30">
        <v>3</v>
      </c>
    </row>
    <row r="24" spans="1:28" ht="12.75" customHeight="1" x14ac:dyDescent="0.2">
      <c r="A24" s="35" t="str">
        <f>N53</f>
        <v>Preisänderung in % gemäss SIA 126, Art. 2</v>
      </c>
      <c r="B24" s="36"/>
      <c r="C24" s="36"/>
      <c r="D24" s="36"/>
      <c r="E24" s="36"/>
      <c r="F24" s="36"/>
      <c r="G24" s="36"/>
      <c r="H24" s="37">
        <f>IF(OR(B20="",H22=""),0,IF(S21=AB22,0,INDEX([0]!Faktoren,X19,Z19)))</f>
        <v>0.91</v>
      </c>
      <c r="I24" s="38"/>
      <c r="K24" s="36"/>
      <c r="L24" s="2"/>
      <c r="M24" s="2"/>
      <c r="N24" s="5"/>
      <c r="O24" s="5"/>
      <c r="P24" s="5"/>
      <c r="Q24" s="5"/>
      <c r="S24" s="4"/>
      <c r="T24" s="4"/>
      <c r="U24" s="4"/>
      <c r="W24" s="30">
        <v>2017</v>
      </c>
      <c r="X24" s="30">
        <v>4</v>
      </c>
      <c r="Y24" s="30">
        <v>2004</v>
      </c>
      <c r="Z24" s="30">
        <v>4</v>
      </c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9"/>
      <c r="M25" s="39"/>
      <c r="N25" s="5"/>
      <c r="O25" s="5"/>
      <c r="P25" s="5"/>
      <c r="Q25" s="5"/>
      <c r="R25" s="39"/>
      <c r="S25" s="4"/>
      <c r="T25" s="4"/>
      <c r="U25" s="4"/>
      <c r="W25" s="30">
        <v>2016</v>
      </c>
      <c r="X25" s="30">
        <v>5</v>
      </c>
      <c r="Y25" s="30">
        <v>2005</v>
      </c>
      <c r="Z25" s="30">
        <v>5</v>
      </c>
    </row>
    <row r="26" spans="1:28" ht="12.75" customHeight="1" x14ac:dyDescent="0.2">
      <c r="A26" s="76" t="str">
        <f>N54</f>
        <v>Rechnungsbetrag der Leistungen in der Leistungsperiode, exkl. MWST, Rabatte abgezogen, Garantierückbehalt und Skonto nicht abgezogen</v>
      </c>
      <c r="B26" s="76"/>
      <c r="C26" s="76"/>
      <c r="D26" s="36"/>
      <c r="E26" s="36"/>
      <c r="F26" s="2"/>
      <c r="G26" s="40"/>
      <c r="H26" s="76" t="str">
        <f>N55</f>
        <v>Rechnungsbetrag der Preisänderung exkl. MWST</v>
      </c>
      <c r="I26" s="76"/>
      <c r="J26" s="76"/>
      <c r="K26" s="36"/>
      <c r="L26" s="36"/>
      <c r="M26" s="36"/>
      <c r="N26" s="5"/>
      <c r="O26" s="5"/>
      <c r="P26" s="5"/>
      <c r="Q26" s="5"/>
      <c r="R26" s="36"/>
      <c r="S26" s="4"/>
      <c r="T26" s="4"/>
      <c r="U26" s="4"/>
      <c r="W26" s="30">
        <v>2015</v>
      </c>
      <c r="X26" s="30">
        <v>6</v>
      </c>
      <c r="Y26" s="30">
        <v>2006</v>
      </c>
      <c r="Z26" s="30">
        <v>6</v>
      </c>
    </row>
    <row r="27" spans="1:28" ht="12.75" customHeight="1" x14ac:dyDescent="0.2">
      <c r="A27" s="76"/>
      <c r="B27" s="76"/>
      <c r="C27" s="76"/>
      <c r="D27" s="36"/>
      <c r="E27" s="36"/>
      <c r="F27" s="43"/>
      <c r="G27" s="44"/>
      <c r="H27" s="76"/>
      <c r="I27" s="76"/>
      <c r="J27" s="76"/>
      <c r="K27" s="36"/>
      <c r="L27" s="36"/>
      <c r="M27" s="36"/>
      <c r="N27" s="5"/>
      <c r="O27" s="5"/>
      <c r="P27" s="5"/>
      <c r="Q27" s="5"/>
      <c r="R27" s="36"/>
      <c r="S27" s="4"/>
      <c r="T27" s="4"/>
      <c r="U27" s="4"/>
      <c r="W27" s="30">
        <v>2014</v>
      </c>
      <c r="X27" s="30">
        <v>7</v>
      </c>
      <c r="Y27" s="30">
        <v>2007</v>
      </c>
      <c r="Z27" s="30">
        <v>7</v>
      </c>
    </row>
    <row r="28" spans="1:28" ht="12.75" customHeight="1" x14ac:dyDescent="0.2">
      <c r="A28" s="76"/>
      <c r="B28" s="76"/>
      <c r="C28" s="76"/>
      <c r="D28" s="36"/>
      <c r="E28" s="64">
        <v>990886.5</v>
      </c>
      <c r="F28" s="2"/>
      <c r="G28" s="40"/>
      <c r="H28" s="76"/>
      <c r="I28" s="76"/>
      <c r="J28" s="76"/>
      <c r="K28" s="36"/>
      <c r="L28" s="57">
        <f>ROUND((H24*E28/100)/5,2)*5</f>
        <v>9017.0500000000011</v>
      </c>
      <c r="M28" s="45"/>
      <c r="N28" s="5"/>
      <c r="O28" s="5"/>
      <c r="P28" s="5"/>
      <c r="Q28" s="5"/>
      <c r="R28" s="45"/>
      <c r="S28" s="4" t="str">
        <f>N63</f>
        <v>Betrag wird auf 5 Rappen gerundet.</v>
      </c>
      <c r="T28" s="4"/>
      <c r="U28" s="4"/>
      <c r="W28" s="30">
        <v>2013</v>
      </c>
      <c r="X28" s="30">
        <v>8</v>
      </c>
      <c r="Y28" s="30">
        <v>2008</v>
      </c>
      <c r="Z28" s="30">
        <v>8</v>
      </c>
    </row>
    <row r="29" spans="1:28" ht="12.75" customHeight="1" x14ac:dyDescent="0.2">
      <c r="A29" s="49"/>
      <c r="B29" s="49"/>
      <c r="C29" s="49"/>
      <c r="D29" s="50"/>
      <c r="E29" s="2"/>
      <c r="F29" s="2"/>
      <c r="G29" s="40"/>
      <c r="H29" s="50"/>
      <c r="I29" s="50"/>
      <c r="J29" s="50"/>
      <c r="K29" s="50"/>
      <c r="L29" s="36"/>
      <c r="M29" s="36"/>
      <c r="N29" s="5"/>
      <c r="O29" s="5"/>
      <c r="P29" s="5"/>
      <c r="Q29" s="5"/>
      <c r="R29" s="36"/>
      <c r="S29" s="4"/>
      <c r="T29" s="4"/>
      <c r="U29" s="4"/>
      <c r="W29" s="30">
        <v>2012</v>
      </c>
      <c r="X29" s="30">
        <v>9</v>
      </c>
      <c r="Y29" s="30">
        <v>2009</v>
      </c>
      <c r="Z29" s="30">
        <v>9</v>
      </c>
    </row>
    <row r="30" spans="1:28" ht="12.75" customHeight="1" x14ac:dyDescent="0.2">
      <c r="A30" s="2"/>
      <c r="B30" s="2"/>
      <c r="C30" s="2"/>
      <c r="D30" s="36"/>
      <c r="E30" s="2"/>
      <c r="F30" s="2"/>
      <c r="G30" s="40"/>
      <c r="H30" s="36" t="str">
        <f>N56</f>
        <v>MWST</v>
      </c>
      <c r="I30" s="36"/>
      <c r="J30" s="65">
        <v>7.6999999999999999E-2</v>
      </c>
      <c r="K30" s="36"/>
      <c r="L30" s="57">
        <f>ROUND((J30*L28)/5,2)*5</f>
        <v>694.30000000000007</v>
      </c>
      <c r="M30" s="45"/>
      <c r="N30" s="5"/>
      <c r="O30" s="5"/>
      <c r="P30" s="5"/>
      <c r="Q30" s="5"/>
      <c r="R30" s="45"/>
      <c r="S30" s="4" t="str">
        <f>N63</f>
        <v>Betrag wird auf 5 Rappen gerundet.</v>
      </c>
      <c r="T30" s="4"/>
      <c r="U30" s="4"/>
      <c r="W30" s="30">
        <v>2011</v>
      </c>
      <c r="X30" s="30">
        <v>10</v>
      </c>
      <c r="Y30" s="30">
        <v>2010</v>
      </c>
      <c r="Z30" s="30">
        <v>10</v>
      </c>
    </row>
    <row r="31" spans="1:28" ht="12.75" customHeight="1" x14ac:dyDescent="0.2">
      <c r="A31" s="2"/>
      <c r="B31" s="2"/>
      <c r="C31" s="2"/>
      <c r="D31" s="36"/>
      <c r="E31" s="2"/>
      <c r="F31" s="2"/>
      <c r="G31" s="40"/>
      <c r="H31" s="36"/>
      <c r="I31" s="36"/>
      <c r="J31" s="36"/>
      <c r="K31" s="36"/>
      <c r="L31" s="36"/>
      <c r="M31" s="36"/>
      <c r="N31" s="5"/>
      <c r="O31" s="5"/>
      <c r="P31" s="5"/>
      <c r="Q31" s="5"/>
      <c r="R31" s="36"/>
      <c r="S31" s="4"/>
      <c r="T31" s="4"/>
      <c r="U31" s="4"/>
      <c r="W31" s="30">
        <v>2010</v>
      </c>
      <c r="X31" s="30">
        <v>11</v>
      </c>
      <c r="Y31" s="30">
        <v>2011</v>
      </c>
      <c r="Z31" s="30">
        <v>11</v>
      </c>
    </row>
    <row r="32" spans="1:28" ht="12.75" customHeight="1" x14ac:dyDescent="0.2">
      <c r="A32" s="2"/>
      <c r="B32" s="2"/>
      <c r="C32" s="2"/>
      <c r="D32" s="36"/>
      <c r="E32" s="2"/>
      <c r="F32" s="2"/>
      <c r="G32" s="40"/>
      <c r="H32" s="77" t="str">
        <f>N57</f>
        <v>Rechnungsbetrag der Preisänderung inkl. MWST</v>
      </c>
      <c r="I32" s="77"/>
      <c r="J32" s="77"/>
      <c r="K32" s="36"/>
      <c r="L32" s="36"/>
      <c r="M32" s="36"/>
      <c r="N32" s="5"/>
      <c r="O32" s="5"/>
      <c r="P32" s="5"/>
      <c r="Q32" s="5"/>
      <c r="R32" s="36"/>
      <c r="S32" s="4"/>
      <c r="T32" s="4"/>
      <c r="U32" s="4"/>
      <c r="W32" s="30">
        <v>2009</v>
      </c>
      <c r="X32" s="30">
        <v>12</v>
      </c>
      <c r="Y32" s="30">
        <v>2012</v>
      </c>
      <c r="Z32" s="30">
        <v>12</v>
      </c>
    </row>
    <row r="33" spans="1:26" ht="12.75" customHeight="1" x14ac:dyDescent="0.2">
      <c r="A33" s="2"/>
      <c r="B33" s="2"/>
      <c r="C33" s="2"/>
      <c r="D33" s="36"/>
      <c r="E33" s="2"/>
      <c r="F33" s="2"/>
      <c r="G33" s="40"/>
      <c r="H33" s="77"/>
      <c r="I33" s="77"/>
      <c r="J33" s="77"/>
      <c r="K33" s="36"/>
      <c r="L33" s="36"/>
      <c r="M33" s="36"/>
      <c r="N33" s="5"/>
      <c r="O33" s="5"/>
      <c r="P33" s="5"/>
      <c r="Q33" s="5"/>
      <c r="R33" s="36"/>
      <c r="S33" s="4"/>
      <c r="T33" s="4"/>
      <c r="U33" s="4"/>
      <c r="W33" s="30">
        <v>2008</v>
      </c>
      <c r="X33" s="30">
        <v>13</v>
      </c>
      <c r="Y33" s="30">
        <v>2013</v>
      </c>
      <c r="Z33" s="30">
        <v>13</v>
      </c>
    </row>
    <row r="34" spans="1:26" ht="12.75" customHeight="1" x14ac:dyDescent="0.2">
      <c r="A34" s="2"/>
      <c r="B34" s="2"/>
      <c r="C34" s="2"/>
      <c r="D34" s="36"/>
      <c r="E34" s="2"/>
      <c r="F34" s="2"/>
      <c r="G34" s="40"/>
      <c r="H34" s="77"/>
      <c r="I34" s="77"/>
      <c r="J34" s="77"/>
      <c r="K34" s="36"/>
      <c r="L34" s="58">
        <f>L28+L30</f>
        <v>9711.35</v>
      </c>
      <c r="M34" s="51"/>
      <c r="N34" s="5"/>
      <c r="O34" s="5"/>
      <c r="P34" s="5"/>
      <c r="Q34" s="5"/>
      <c r="R34" s="51"/>
      <c r="S34" s="4"/>
      <c r="T34" s="4"/>
      <c r="U34" s="4"/>
      <c r="W34" s="30">
        <v>2007</v>
      </c>
      <c r="X34" s="30">
        <v>14</v>
      </c>
      <c r="Y34" s="30">
        <v>2014</v>
      </c>
      <c r="Z34" s="30">
        <v>14</v>
      </c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"/>
      <c r="O35" s="5"/>
      <c r="P35" s="5"/>
      <c r="Q35" s="5"/>
      <c r="S35" s="4"/>
      <c r="T35" s="4"/>
      <c r="U35" s="4"/>
      <c r="W35" s="30">
        <v>2006</v>
      </c>
      <c r="X35" s="30">
        <v>15</v>
      </c>
      <c r="Y35" s="30">
        <v>2015</v>
      </c>
      <c r="Z35" s="30">
        <v>15</v>
      </c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"/>
      <c r="O36" s="5"/>
      <c r="P36" s="5"/>
      <c r="Q36" s="5"/>
      <c r="S36" s="4"/>
      <c r="T36" s="4"/>
      <c r="U36" s="4"/>
      <c r="W36" s="30">
        <v>2005</v>
      </c>
      <c r="X36" s="30">
        <v>16</v>
      </c>
      <c r="Y36" s="30">
        <v>2016</v>
      </c>
      <c r="Z36" s="30">
        <v>16</v>
      </c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5"/>
      <c r="O37" s="5"/>
      <c r="P37" s="5"/>
      <c r="Q37" s="5"/>
      <c r="S37" s="4"/>
      <c r="T37" s="4"/>
      <c r="U37" s="4"/>
      <c r="W37" s="30">
        <v>2004</v>
      </c>
      <c r="X37" s="30">
        <v>17</v>
      </c>
      <c r="Y37" s="30">
        <v>2017</v>
      </c>
      <c r="Z37" s="30">
        <v>17</v>
      </c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5"/>
      <c r="O38" s="5"/>
      <c r="P38" s="5"/>
      <c r="Q38" s="5"/>
      <c r="S38" s="4"/>
      <c r="T38" s="4"/>
      <c r="U38" s="4"/>
      <c r="W38" s="30">
        <v>2003</v>
      </c>
      <c r="X38" s="30">
        <v>18</v>
      </c>
      <c r="Y38" s="30">
        <v>2018</v>
      </c>
      <c r="Z38" s="30">
        <v>18</v>
      </c>
    </row>
    <row r="39" spans="1:26" ht="12.75" customHeight="1" x14ac:dyDescent="0.2">
      <c r="A39" s="2" t="str">
        <f>N58</f>
        <v>Erstellt durch</v>
      </c>
      <c r="B39" s="74"/>
      <c r="C39" s="74"/>
      <c r="D39" s="74"/>
      <c r="E39" s="74"/>
      <c r="F39" s="2"/>
      <c r="G39" s="2"/>
      <c r="H39" s="2"/>
      <c r="I39" s="2"/>
      <c r="J39" s="2"/>
      <c r="K39" s="2"/>
      <c r="L39" s="2"/>
      <c r="M39" s="2"/>
      <c r="N39" s="5"/>
      <c r="O39" s="5"/>
      <c r="P39" s="5"/>
      <c r="Q39" s="5"/>
      <c r="S39" s="4"/>
      <c r="T39" s="4"/>
      <c r="U39" s="4"/>
      <c r="W39" s="30">
        <v>2002</v>
      </c>
      <c r="X39" s="30">
        <v>19</v>
      </c>
      <c r="Y39" s="30">
        <v>2019</v>
      </c>
      <c r="Z39" s="30">
        <v>19</v>
      </c>
    </row>
    <row r="40" spans="1:26" ht="12.75" customHeight="1" x14ac:dyDescent="0.2">
      <c r="A40" s="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5"/>
      <c r="O40" s="5"/>
      <c r="P40" s="5"/>
      <c r="Q40" s="5"/>
      <c r="R40" s="18"/>
      <c r="S40" s="4"/>
      <c r="T40" s="4"/>
      <c r="U40" s="4"/>
      <c r="W40" s="30">
        <v>2001</v>
      </c>
      <c r="X40" s="30">
        <v>20</v>
      </c>
      <c r="Y40" s="30">
        <v>2020</v>
      </c>
      <c r="Z40" s="30">
        <v>20</v>
      </c>
    </row>
    <row r="41" spans="1:26" ht="12.75" customHeight="1" x14ac:dyDescent="0.2">
      <c r="A41" s="2" t="str">
        <f>N59</f>
        <v>Datum</v>
      </c>
      <c r="B41" s="63"/>
      <c r="C41" s="2"/>
      <c r="D41" s="36"/>
      <c r="E41" s="32" t="str">
        <f>N60</f>
        <v>Unterschrift</v>
      </c>
      <c r="F41" s="2"/>
      <c r="G41" s="2"/>
      <c r="H41" s="52"/>
      <c r="I41" s="52"/>
      <c r="J41" s="52"/>
      <c r="K41" s="52"/>
      <c r="L41" s="52"/>
      <c r="M41" s="36"/>
      <c r="N41" s="5"/>
      <c r="O41" s="5"/>
      <c r="P41" s="5"/>
      <c r="Q41" s="5"/>
      <c r="R41" s="36"/>
      <c r="S41" s="4"/>
      <c r="T41" s="4"/>
      <c r="U41" s="4"/>
      <c r="W41" s="30">
        <v>2000</v>
      </c>
      <c r="X41" s="30">
        <v>21</v>
      </c>
      <c r="Y41" s="30">
        <v>2021</v>
      </c>
      <c r="Z41" s="30">
        <v>21</v>
      </c>
    </row>
    <row r="42" spans="1:26" ht="18" customHeight="1" thickBot="1" x14ac:dyDescent="0.25">
      <c r="N42" s="5"/>
      <c r="O42" s="5"/>
      <c r="P42" s="5"/>
      <c r="Q42" s="5"/>
    </row>
    <row r="43" spans="1:26" ht="18" customHeight="1" thickBot="1" x14ac:dyDescent="0.25">
      <c r="N43" s="11" t="s">
        <v>16</v>
      </c>
      <c r="O43" s="12" t="s">
        <v>17</v>
      </c>
      <c r="P43" s="13" t="s">
        <v>18</v>
      </c>
      <c r="Q43" s="14" t="s">
        <v>19</v>
      </c>
    </row>
    <row r="44" spans="1:26" ht="18" customHeight="1" x14ac:dyDescent="0.2">
      <c r="N44" s="19" t="str">
        <f t="shared" ref="N44:N68" si="0">IF($S$12="deutsch",O44,IF($S$12="français",P44,IF($S$12="italiano",Q44)))</f>
        <v>Informationen zum Ausfüllen des Formulars (wird nicht gedruckt)</v>
      </c>
      <c r="O44" s="20" t="s">
        <v>38</v>
      </c>
      <c r="P44" s="21" t="s">
        <v>42</v>
      </c>
      <c r="Q44" s="22" t="s">
        <v>60</v>
      </c>
    </row>
    <row r="45" spans="1:26" ht="18" customHeight="1" x14ac:dyDescent="0.2">
      <c r="N45" s="19" t="str">
        <f t="shared" si="0"/>
        <v>Berechnung der Preisänderung für Planerleistungen nach SIA 126</v>
      </c>
      <c r="O45" s="20" t="s">
        <v>59</v>
      </c>
      <c r="P45" s="21" t="s">
        <v>24</v>
      </c>
      <c r="Q45" s="22" t="s">
        <v>61</v>
      </c>
    </row>
    <row r="46" spans="1:26" ht="18" customHeight="1" x14ac:dyDescent="0.2">
      <c r="N46" s="19" t="str">
        <f t="shared" si="0"/>
        <v>Objekt</v>
      </c>
      <c r="O46" s="20" t="s">
        <v>1</v>
      </c>
      <c r="P46" s="21" t="s">
        <v>25</v>
      </c>
      <c r="Q46" s="22" t="s">
        <v>45</v>
      </c>
    </row>
    <row r="47" spans="1:26" ht="18" customHeight="1" x14ac:dyDescent="0.2">
      <c r="N47" s="19" t="str">
        <f t="shared" si="0"/>
        <v>Auftraggeber</v>
      </c>
      <c r="O47" s="20" t="s">
        <v>2</v>
      </c>
      <c r="P47" s="21" t="s">
        <v>35</v>
      </c>
      <c r="Q47" s="22" t="s">
        <v>46</v>
      </c>
    </row>
    <row r="48" spans="1:26" ht="18" customHeight="1" x14ac:dyDescent="0.2">
      <c r="N48" s="19" t="str">
        <f t="shared" si="0"/>
        <v>Planer</v>
      </c>
      <c r="O48" s="20" t="s">
        <v>3</v>
      </c>
      <c r="P48" s="21" t="s">
        <v>26</v>
      </c>
      <c r="Q48" s="22" t="s">
        <v>62</v>
      </c>
    </row>
    <row r="49" spans="14:17" ht="18" customHeight="1" x14ac:dyDescent="0.2">
      <c r="N49" s="19" t="str">
        <f t="shared" si="0"/>
        <v>Stichtag</v>
      </c>
      <c r="O49" s="25" t="s">
        <v>4</v>
      </c>
      <c r="P49" s="21" t="s">
        <v>55</v>
      </c>
      <c r="Q49" s="22" t="s">
        <v>47</v>
      </c>
    </row>
    <row r="50" spans="14:17" ht="18" customHeight="1" x14ac:dyDescent="0.2">
      <c r="N50" s="19" t="str">
        <f t="shared" si="0"/>
        <v>Leistungsperiode</v>
      </c>
      <c r="O50" s="25" t="s">
        <v>5</v>
      </c>
      <c r="P50" s="21" t="s">
        <v>36</v>
      </c>
      <c r="Q50" s="22" t="s">
        <v>63</v>
      </c>
    </row>
    <row r="51" spans="14:17" ht="18" customHeight="1" x14ac:dyDescent="0.2">
      <c r="N51" s="19" t="str">
        <f t="shared" si="0"/>
        <v>von</v>
      </c>
      <c r="O51" s="25" t="s">
        <v>6</v>
      </c>
      <c r="P51" s="21" t="s">
        <v>27</v>
      </c>
      <c r="Q51" s="22" t="s">
        <v>48</v>
      </c>
    </row>
    <row r="52" spans="14:17" ht="18" customHeight="1" x14ac:dyDescent="0.2">
      <c r="N52" s="19" t="str">
        <f t="shared" si="0"/>
        <v>bis</v>
      </c>
      <c r="O52" s="25" t="s">
        <v>7</v>
      </c>
      <c r="P52" s="27" t="s">
        <v>28</v>
      </c>
      <c r="Q52" s="28" t="s">
        <v>49</v>
      </c>
    </row>
    <row r="53" spans="14:17" ht="18" customHeight="1" x14ac:dyDescent="0.2">
      <c r="N53" s="19" t="str">
        <f t="shared" si="0"/>
        <v>Preisänderung in % gemäss SIA 126, Art. 2</v>
      </c>
      <c r="O53" s="25" t="s">
        <v>11</v>
      </c>
      <c r="P53" s="27" t="s">
        <v>29</v>
      </c>
      <c r="Q53" s="28" t="s">
        <v>50</v>
      </c>
    </row>
    <row r="54" spans="14:17" ht="18" customHeight="1" x14ac:dyDescent="0.2">
      <c r="N54" s="19" t="str">
        <f t="shared" si="0"/>
        <v>Rechnungsbetrag der Leistungen in der Leistungsperiode, exkl. MWST, Rabatte abgezogen, Garantierückbehalt und Skonto nicht abgezogen</v>
      </c>
      <c r="O54" s="25" t="s">
        <v>13</v>
      </c>
      <c r="P54" s="27" t="s">
        <v>37</v>
      </c>
      <c r="Q54" s="28" t="s">
        <v>64</v>
      </c>
    </row>
    <row r="55" spans="14:17" ht="18" customHeight="1" x14ac:dyDescent="0.2">
      <c r="N55" s="19" t="str">
        <f t="shared" si="0"/>
        <v>Rechnungsbetrag der Preisänderung exkl. MWST</v>
      </c>
      <c r="O55" s="41" t="s">
        <v>14</v>
      </c>
      <c r="P55" s="30" t="s">
        <v>39</v>
      </c>
      <c r="Q55" s="42" t="s">
        <v>65</v>
      </c>
    </row>
    <row r="56" spans="14:17" ht="18" customHeight="1" x14ac:dyDescent="0.2">
      <c r="N56" s="19" t="str">
        <f t="shared" si="0"/>
        <v>MWST</v>
      </c>
      <c r="O56" s="46" t="s">
        <v>8</v>
      </c>
      <c r="P56" s="47" t="s">
        <v>30</v>
      </c>
      <c r="Q56" s="48" t="s">
        <v>51</v>
      </c>
    </row>
    <row r="57" spans="14:17" ht="18" customHeight="1" x14ac:dyDescent="0.2">
      <c r="N57" s="19" t="str">
        <f t="shared" si="0"/>
        <v>Rechnungsbetrag der Preisänderung inkl. MWST</v>
      </c>
      <c r="O57" s="46" t="s">
        <v>15</v>
      </c>
      <c r="P57" s="30" t="s">
        <v>31</v>
      </c>
      <c r="Q57" s="48" t="s">
        <v>66</v>
      </c>
    </row>
    <row r="58" spans="14:17" ht="18" customHeight="1" x14ac:dyDescent="0.2">
      <c r="N58" s="19" t="str">
        <f t="shared" si="0"/>
        <v>Erstellt durch</v>
      </c>
      <c r="O58" s="25" t="s">
        <v>12</v>
      </c>
      <c r="P58" s="27" t="s">
        <v>32</v>
      </c>
      <c r="Q58" s="28" t="s">
        <v>67</v>
      </c>
    </row>
    <row r="59" spans="14:17" ht="18" customHeight="1" x14ac:dyDescent="0.2">
      <c r="N59" s="19" t="str">
        <f t="shared" si="0"/>
        <v>Datum</v>
      </c>
      <c r="O59" s="25" t="s">
        <v>9</v>
      </c>
      <c r="P59" s="27" t="s">
        <v>33</v>
      </c>
      <c r="Q59" s="28" t="s">
        <v>52</v>
      </c>
    </row>
    <row r="60" spans="14:17" ht="18" customHeight="1" x14ac:dyDescent="0.2">
      <c r="N60" s="19" t="str">
        <f t="shared" si="0"/>
        <v>Unterschrift</v>
      </c>
      <c r="O60" s="41" t="s">
        <v>10</v>
      </c>
      <c r="P60" s="30" t="s">
        <v>34</v>
      </c>
      <c r="Q60" s="42" t="s">
        <v>53</v>
      </c>
    </row>
    <row r="61" spans="14:17" ht="18" customHeight="1" x14ac:dyDescent="0.2">
      <c r="N61" s="19" t="str">
        <f t="shared" si="0"/>
        <v xml:space="preserve">Als Stichtag gilt der Tag der Einreichung des Angebotes. Im Jahr des Stichtages ist eine Verrechnung der Preisänderung nicht zulässig. </v>
      </c>
      <c r="O61" s="25" t="s">
        <v>40</v>
      </c>
      <c r="P61" s="27" t="s">
        <v>43</v>
      </c>
      <c r="Q61" s="28" t="s">
        <v>68</v>
      </c>
    </row>
    <row r="62" spans="14:17" ht="18" customHeight="1" x14ac:dyDescent="0.2">
      <c r="N62" s="19" t="str">
        <f t="shared" si="0"/>
        <v xml:space="preserve">Die Berechnung der Preisänderung ist jeweils für die Periode eines Kalenderjahres zu erstellen. </v>
      </c>
      <c r="O62" s="25" t="s">
        <v>41</v>
      </c>
      <c r="P62" s="27" t="s">
        <v>44</v>
      </c>
      <c r="Q62" s="28" t="s">
        <v>54</v>
      </c>
    </row>
    <row r="63" spans="14:17" ht="18" customHeight="1" x14ac:dyDescent="0.2">
      <c r="N63" s="19" t="str">
        <f t="shared" si="0"/>
        <v>Betrag wird auf 5 Rappen gerundet.</v>
      </c>
      <c r="O63" s="25" t="s">
        <v>56</v>
      </c>
      <c r="P63" s="27" t="s">
        <v>57</v>
      </c>
      <c r="Q63" s="28" t="s">
        <v>58</v>
      </c>
    </row>
    <row r="64" spans="14:17" ht="18" customHeight="1" x14ac:dyDescent="0.2">
      <c r="N64" s="19" t="str">
        <f t="shared" si="0"/>
        <v>offene Zellen im Dokument hervorheben</v>
      </c>
      <c r="O64" s="67" t="s">
        <v>70</v>
      </c>
      <c r="P64" s="68" t="s">
        <v>74</v>
      </c>
      <c r="Q64" s="69" t="s">
        <v>75</v>
      </c>
    </row>
    <row r="65" spans="14:17" ht="18" customHeight="1" x14ac:dyDescent="0.2">
      <c r="N65" s="19" t="str">
        <f t="shared" si="0"/>
        <v>offene Zellen im Dokument NICHT hervorheben</v>
      </c>
      <c r="O65" s="67" t="s">
        <v>71</v>
      </c>
      <c r="P65" s="68" t="s">
        <v>76</v>
      </c>
      <c r="Q65" s="69" t="s">
        <v>77</v>
      </c>
    </row>
    <row r="66" spans="14:17" ht="18" customHeight="1" x14ac:dyDescent="0.2">
      <c r="N66" s="19" t="str">
        <f t="shared" si="0"/>
        <v>Die durch Sie veränderbaren Zellen werden hellgrau hervorgehoben, damit klar ersichtlich ist, wo gegebenenfalls Eingaben zu machen sind.</v>
      </c>
      <c r="O66" s="67" t="s">
        <v>72</v>
      </c>
      <c r="P66" s="68" t="s">
        <v>78</v>
      </c>
      <c r="Q66" s="69" t="s">
        <v>79</v>
      </c>
    </row>
    <row r="67" spans="14:17" ht="18" customHeight="1" x14ac:dyDescent="0.2">
      <c r="N67" s="19" t="str">
        <f t="shared" si="0"/>
        <v>Die durch Sie veränderbaren Zellen werden nicht mehr hellgrau hervorgehoben; optimal für den Ausdruck.</v>
      </c>
      <c r="O67" s="67" t="s">
        <v>73</v>
      </c>
      <c r="P67" s="68" t="s">
        <v>80</v>
      </c>
      <c r="Q67" s="69" t="s">
        <v>81</v>
      </c>
    </row>
    <row r="68" spans="14:17" ht="18" customHeight="1" x14ac:dyDescent="0.2">
      <c r="N68" s="19" t="str">
        <f t="shared" si="0"/>
        <v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v>
      </c>
      <c r="O68" s="67" t="s">
        <v>82</v>
      </c>
      <c r="P68" s="68" t="s">
        <v>84</v>
      </c>
      <c r="Q68" s="69" t="s">
        <v>83</v>
      </c>
    </row>
  </sheetData>
  <sheetProtection algorithmName="SHA-512" hashValue="Uk+QGb6qIWysw80wjTaY+vHxYYEkXIZg1cUtTpFVHjzDfPQTE65KbRpRyIjVSRy3pj+OrG+Puc3t3wODNcyJww==" saltValue="PxbOgWCpn/3AVYbU6bG+/g==" spinCount="100000" sheet="1" objects="1" scenarios="1" selectLockedCells="1"/>
  <mergeCells count="14">
    <mergeCell ref="S3:U7"/>
    <mergeCell ref="S9:U9"/>
    <mergeCell ref="S10:U10"/>
    <mergeCell ref="B39:E39"/>
    <mergeCell ref="S21:U22"/>
    <mergeCell ref="S19:U20"/>
    <mergeCell ref="B14:L14"/>
    <mergeCell ref="B16:L16"/>
    <mergeCell ref="B18:L18"/>
    <mergeCell ref="A26:C28"/>
    <mergeCell ref="H26:J28"/>
    <mergeCell ref="H32:J34"/>
    <mergeCell ref="H22:I22"/>
    <mergeCell ref="A21:A22"/>
  </mergeCells>
  <conditionalFormatting sqref="A12:L13 A15:L15 A14 A17:L17 A16 A19:L41 A18">
    <cfRule type="expression" dxfId="0" priority="1">
      <formula>IF(Status=1,NOT(CELL("Schutz",A12)))</formula>
    </cfRule>
  </conditionalFormatting>
  <dataValidations disablePrompts="1" count="2">
    <dataValidation type="list" allowBlank="1" showInputMessage="1" showErrorMessage="1" sqref="S12:T12">
      <formula1>Sprache</formula1>
    </dataValidation>
    <dataValidation type="list" allowBlank="1" showInputMessage="1" showErrorMessage="1" sqref="S9:U9">
      <formula1>$N$64:$N$65</formula1>
    </dataValidation>
  </dataValidations>
  <pageMargins left="0.70866141732283472" right="0.39370078740157483" top="0.31496062992125984" bottom="0.78740157480314965" header="0.31496062992125984" footer="0.31496062992125984"/>
  <pageSetup paperSize="9" orientation="portrait" r:id="rId1"/>
  <headerFooter>
    <oddFooter>&amp;L&amp;"Arial,Standard"&amp;8Copyright 2021 KBOB/SIA&amp;C&amp;"Arial,Standard"&amp;8KBOB-Dokument &amp;"Arial,Fett"Nr. 64&amp;R&amp;"Arial,Standard"&amp;8Version 2021 (1.1) d/f/i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sqref="A1:A2"/>
    </sheetView>
  </sheetViews>
  <sheetFormatPr baseColWidth="10" defaultRowHeight="12.75" x14ac:dyDescent="0.2"/>
  <cols>
    <col min="1" max="1" width="9.140625" style="61" customWidth="1"/>
    <col min="2" max="18" width="9.140625" style="1" customWidth="1"/>
    <col min="19" max="16384" width="11.42578125" style="1"/>
  </cols>
  <sheetData>
    <row r="1" spans="1:22" x14ac:dyDescent="0.2">
      <c r="A1" s="80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22" x14ac:dyDescent="0.2">
      <c r="A2" s="81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22" s="61" customFormat="1" x14ac:dyDescent="0.2">
      <c r="B3" s="61">
        <v>2001</v>
      </c>
      <c r="C3" s="61">
        <v>2002</v>
      </c>
      <c r="D3" s="61">
        <v>2003</v>
      </c>
      <c r="E3" s="61">
        <v>2004</v>
      </c>
      <c r="F3" s="61">
        <v>2005</v>
      </c>
      <c r="G3" s="61">
        <v>2006</v>
      </c>
      <c r="H3" s="61">
        <v>2007</v>
      </c>
      <c r="I3" s="61">
        <v>2008</v>
      </c>
      <c r="J3" s="61">
        <v>2009</v>
      </c>
      <c r="K3" s="61">
        <v>2010</v>
      </c>
      <c r="L3" s="61">
        <v>2011</v>
      </c>
      <c r="M3" s="61">
        <v>2012</v>
      </c>
      <c r="N3" s="61">
        <v>2013</v>
      </c>
      <c r="O3" s="61">
        <v>2014</v>
      </c>
      <c r="P3" s="61">
        <v>2015</v>
      </c>
      <c r="Q3" s="61">
        <v>2016</v>
      </c>
      <c r="R3" s="61">
        <v>2017</v>
      </c>
      <c r="S3" s="61">
        <v>2018</v>
      </c>
      <c r="T3" s="61">
        <v>2019</v>
      </c>
      <c r="U3" s="70">
        <v>2020</v>
      </c>
      <c r="V3" s="61">
        <v>2021</v>
      </c>
    </row>
    <row r="4" spans="1:22" s="61" customFormat="1" x14ac:dyDescent="0.2">
      <c r="A4" s="61">
        <v>2020</v>
      </c>
      <c r="U4" s="70"/>
      <c r="V4" s="56">
        <v>0.25</v>
      </c>
    </row>
    <row r="5" spans="1:22" s="61" customFormat="1" x14ac:dyDescent="0.2">
      <c r="A5" s="61">
        <v>2019</v>
      </c>
      <c r="U5" s="56">
        <v>0.49</v>
      </c>
      <c r="V5" s="56">
        <v>0.75</v>
      </c>
    </row>
    <row r="6" spans="1:22" x14ac:dyDescent="0.2">
      <c r="A6" s="61">
        <v>2018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>
        <v>0.41</v>
      </c>
      <c r="U6" s="56">
        <v>0.91</v>
      </c>
      <c r="V6" s="56">
        <v>1.17</v>
      </c>
    </row>
    <row r="7" spans="1:22" x14ac:dyDescent="0.2">
      <c r="A7" s="61">
        <v>2017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>
        <v>0.62</v>
      </c>
      <c r="T7" s="56">
        <v>1.04</v>
      </c>
      <c r="U7" s="56">
        <v>1.54</v>
      </c>
      <c r="V7" s="56">
        <v>1.81</v>
      </c>
    </row>
    <row r="8" spans="1:22" x14ac:dyDescent="0.2">
      <c r="A8" s="61">
        <v>2016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>
        <v>0.14000000000000001</v>
      </c>
      <c r="S8" s="56">
        <v>0.77</v>
      </c>
      <c r="T8" s="56">
        <v>1.19</v>
      </c>
      <c r="U8" s="56">
        <v>1.69</v>
      </c>
      <c r="V8" s="56">
        <v>2.25</v>
      </c>
    </row>
    <row r="9" spans="1:22" x14ac:dyDescent="0.2">
      <c r="A9" s="61">
        <v>2015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>
        <v>0.16</v>
      </c>
      <c r="R9" s="56">
        <v>0.3</v>
      </c>
      <c r="S9" s="56">
        <v>0.93</v>
      </c>
      <c r="T9" s="56">
        <v>1.35</v>
      </c>
      <c r="U9" s="56">
        <v>2.1399999999999997</v>
      </c>
      <c r="V9" s="56">
        <v>2.44</v>
      </c>
    </row>
    <row r="10" spans="1:22" x14ac:dyDescent="0.2">
      <c r="A10" s="61">
        <v>2014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>
        <v>0.39</v>
      </c>
      <c r="Q10" s="56">
        <v>0.56000000000000005</v>
      </c>
      <c r="R10" s="56">
        <v>0.71</v>
      </c>
      <c r="S10" s="56">
        <v>1.34</v>
      </c>
      <c r="T10" s="56">
        <v>2.0299999999999998</v>
      </c>
      <c r="U10" s="56">
        <v>2.6100000000000003</v>
      </c>
      <c r="V10" s="56">
        <v>2.92</v>
      </c>
    </row>
    <row r="11" spans="1:22" x14ac:dyDescent="0.2">
      <c r="A11" s="61">
        <v>2013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>
        <v>0.43</v>
      </c>
      <c r="P11" s="56">
        <v>0.83</v>
      </c>
      <c r="Q11" s="56">
        <v>1</v>
      </c>
      <c r="R11" s="56">
        <v>1.1499999999999999</v>
      </c>
      <c r="S11" s="56">
        <v>2.0499999999999998</v>
      </c>
      <c r="T11" s="56">
        <v>2.54</v>
      </c>
      <c r="U11" s="56">
        <v>3.1300000000000003</v>
      </c>
      <c r="V11" s="56">
        <v>3.44</v>
      </c>
    </row>
    <row r="12" spans="1:22" x14ac:dyDescent="0.2">
      <c r="A12" s="61">
        <v>2012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>
        <v>0.45</v>
      </c>
      <c r="O12" s="56">
        <v>0.89</v>
      </c>
      <c r="P12" s="56">
        <v>1.3</v>
      </c>
      <c r="Q12" s="56">
        <v>1.47</v>
      </c>
      <c r="R12" s="56">
        <v>1.86</v>
      </c>
      <c r="S12" s="56">
        <v>2.59</v>
      </c>
      <c r="T12" s="56">
        <v>3.09</v>
      </c>
      <c r="U12" s="56">
        <v>3.6799999999999997</v>
      </c>
      <c r="V12" s="56">
        <v>3.9899999999999998</v>
      </c>
    </row>
    <row r="13" spans="1:22" x14ac:dyDescent="0.2">
      <c r="A13" s="61">
        <v>2011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>
        <v>0.62</v>
      </c>
      <c r="N13" s="56">
        <v>1.08</v>
      </c>
      <c r="O13" s="56">
        <v>1.53</v>
      </c>
      <c r="P13" s="56">
        <v>1.94</v>
      </c>
      <c r="Q13" s="56">
        <v>2.44</v>
      </c>
      <c r="R13" s="56">
        <v>2.61</v>
      </c>
      <c r="S13" s="56">
        <v>3.35</v>
      </c>
      <c r="T13" s="56">
        <v>3.84</v>
      </c>
      <c r="U13" s="56">
        <v>4.45</v>
      </c>
      <c r="V13" s="56">
        <v>4.7699999999999996</v>
      </c>
    </row>
    <row r="14" spans="1:22" x14ac:dyDescent="0.2">
      <c r="A14" s="61">
        <v>2010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>
        <v>1.1200000000000001</v>
      </c>
      <c r="M14" s="56">
        <v>1.75</v>
      </c>
      <c r="N14" s="56">
        <v>2.2200000000000002</v>
      </c>
      <c r="O14" s="56">
        <v>2.68</v>
      </c>
      <c r="P14" s="56">
        <v>3.56</v>
      </c>
      <c r="Q14" s="56">
        <v>3.77</v>
      </c>
      <c r="R14" s="56">
        <v>3.94</v>
      </c>
      <c r="S14" s="56">
        <v>4.6900000000000004</v>
      </c>
      <c r="T14" s="56">
        <v>5.2</v>
      </c>
      <c r="U14" s="56">
        <v>5.81</v>
      </c>
      <c r="V14" s="56">
        <v>6.13</v>
      </c>
    </row>
    <row r="15" spans="1:22" x14ac:dyDescent="0.2">
      <c r="A15" s="61">
        <v>2009</v>
      </c>
      <c r="B15" s="56"/>
      <c r="C15" s="56"/>
      <c r="D15" s="56"/>
      <c r="E15" s="56"/>
      <c r="F15" s="56"/>
      <c r="G15" s="56"/>
      <c r="H15" s="56"/>
      <c r="I15" s="56"/>
      <c r="J15" s="56"/>
      <c r="K15" s="56">
        <v>0.94</v>
      </c>
      <c r="L15" s="56">
        <v>2.08</v>
      </c>
      <c r="M15" s="56">
        <v>2.72</v>
      </c>
      <c r="N15" s="56">
        <v>3.2</v>
      </c>
      <c r="O15" s="56">
        <v>4.2</v>
      </c>
      <c r="P15" s="56">
        <v>4.6900000000000004</v>
      </c>
      <c r="Q15" s="56">
        <v>4.91</v>
      </c>
      <c r="R15" s="56">
        <v>5.08</v>
      </c>
      <c r="S15" s="56">
        <v>5.84</v>
      </c>
      <c r="T15" s="56">
        <v>6.35</v>
      </c>
      <c r="U15" s="56">
        <v>6.97</v>
      </c>
      <c r="V15" s="56">
        <v>7.3</v>
      </c>
    </row>
    <row r="16" spans="1:22" x14ac:dyDescent="0.2">
      <c r="A16" s="61">
        <v>2008</v>
      </c>
      <c r="B16" s="56"/>
      <c r="C16" s="56"/>
      <c r="D16" s="56"/>
      <c r="E16" s="56"/>
      <c r="F16" s="56"/>
      <c r="G16" s="56"/>
      <c r="H16" s="56"/>
      <c r="I16" s="56"/>
      <c r="J16" s="56">
        <v>1.27</v>
      </c>
      <c r="K16" s="56">
        <v>2.23</v>
      </c>
      <c r="L16" s="56">
        <v>3.39</v>
      </c>
      <c r="M16" s="56">
        <v>4.05</v>
      </c>
      <c r="N16" s="56">
        <v>5.22</v>
      </c>
      <c r="O16" s="56">
        <v>5.75</v>
      </c>
      <c r="P16" s="56">
        <v>6.26</v>
      </c>
      <c r="Q16" s="56">
        <v>6.48</v>
      </c>
      <c r="R16" s="56">
        <v>6.65</v>
      </c>
      <c r="S16" s="56">
        <v>7.43</v>
      </c>
      <c r="T16" s="56">
        <v>7.94</v>
      </c>
      <c r="U16" s="56">
        <v>8.58</v>
      </c>
      <c r="V16" s="56">
        <v>8.91</v>
      </c>
    </row>
    <row r="17" spans="1:22" x14ac:dyDescent="0.2">
      <c r="A17" s="61">
        <v>2007</v>
      </c>
      <c r="B17" s="56"/>
      <c r="C17" s="56"/>
      <c r="D17" s="56"/>
      <c r="E17" s="56"/>
      <c r="F17" s="56"/>
      <c r="G17" s="56"/>
      <c r="H17" s="56"/>
      <c r="I17" s="56">
        <v>1.93</v>
      </c>
      <c r="J17" s="56">
        <v>3.23</v>
      </c>
      <c r="K17" s="56">
        <v>4.22</v>
      </c>
      <c r="L17" s="56">
        <v>5.4</v>
      </c>
      <c r="M17" s="56">
        <v>6.99</v>
      </c>
      <c r="N17" s="56">
        <v>7.56</v>
      </c>
      <c r="O17" s="56">
        <v>8.11</v>
      </c>
      <c r="P17" s="56">
        <v>8.6300000000000008</v>
      </c>
      <c r="Q17" s="56">
        <v>8.85</v>
      </c>
      <c r="R17" s="56">
        <v>9.0299999999999994</v>
      </c>
      <c r="S17" s="56">
        <v>9.83</v>
      </c>
      <c r="T17" s="56">
        <v>10.36</v>
      </c>
      <c r="U17" s="56">
        <v>11</v>
      </c>
      <c r="V17" s="56">
        <v>11.35</v>
      </c>
    </row>
    <row r="18" spans="1:22" x14ac:dyDescent="0.2">
      <c r="A18" s="61">
        <v>2006</v>
      </c>
      <c r="B18" s="56"/>
      <c r="C18" s="56"/>
      <c r="D18" s="56"/>
      <c r="E18" s="56"/>
      <c r="F18" s="56"/>
      <c r="G18" s="56"/>
      <c r="H18" s="56">
        <v>1.03</v>
      </c>
      <c r="I18" s="56">
        <v>2.99</v>
      </c>
      <c r="J18" s="56">
        <v>4.32</v>
      </c>
      <c r="K18" s="56">
        <v>5.32</v>
      </c>
      <c r="L18" s="56">
        <v>7.5</v>
      </c>
      <c r="M18" s="56">
        <v>8.2899999999999991</v>
      </c>
      <c r="N18" s="56">
        <v>8.8699999999999992</v>
      </c>
      <c r="O18" s="56">
        <v>9.43</v>
      </c>
      <c r="P18" s="56">
        <v>9.9600000000000009</v>
      </c>
      <c r="Q18" s="56">
        <v>10.19</v>
      </c>
      <c r="R18" s="56">
        <v>10.37</v>
      </c>
      <c r="S18" s="56">
        <v>11.17</v>
      </c>
      <c r="T18" s="56">
        <v>11.71</v>
      </c>
      <c r="U18" s="56">
        <v>12.370000000000001</v>
      </c>
      <c r="V18" s="56">
        <v>12.72</v>
      </c>
    </row>
    <row r="19" spans="1:22" x14ac:dyDescent="0.2">
      <c r="A19" s="61">
        <v>2005</v>
      </c>
      <c r="B19" s="56"/>
      <c r="C19" s="56"/>
      <c r="D19" s="56"/>
      <c r="E19" s="56"/>
      <c r="F19" s="56"/>
      <c r="G19" s="56">
        <v>0.83</v>
      </c>
      <c r="H19" s="56">
        <v>1.88</v>
      </c>
      <c r="I19" s="56">
        <v>3.86</v>
      </c>
      <c r="J19" s="56">
        <v>5.2</v>
      </c>
      <c r="K19" s="56">
        <v>7.14</v>
      </c>
      <c r="L19" s="56">
        <v>8.5399999999999991</v>
      </c>
      <c r="M19" s="56">
        <v>9.34</v>
      </c>
      <c r="N19" s="56">
        <v>9.92</v>
      </c>
      <c r="O19" s="56">
        <v>10.49</v>
      </c>
      <c r="P19" s="56">
        <v>11.02</v>
      </c>
      <c r="Q19" s="56">
        <v>11.25</v>
      </c>
      <c r="R19" s="56">
        <v>11.43</v>
      </c>
      <c r="S19" s="56">
        <v>12.25</v>
      </c>
      <c r="T19" s="56">
        <v>12.79</v>
      </c>
      <c r="U19" s="56">
        <v>13.450000000000001</v>
      </c>
      <c r="V19" s="56">
        <v>13.81</v>
      </c>
    </row>
    <row r="20" spans="1:22" x14ac:dyDescent="0.2">
      <c r="A20" s="61">
        <v>2004</v>
      </c>
      <c r="B20" s="56"/>
      <c r="C20" s="56"/>
      <c r="D20" s="56"/>
      <c r="E20" s="56"/>
      <c r="F20" s="56">
        <v>1.1100000000000001</v>
      </c>
      <c r="G20" s="56">
        <v>1.96</v>
      </c>
      <c r="H20" s="56">
        <v>3.02</v>
      </c>
      <c r="I20" s="56">
        <v>5.0199999999999996</v>
      </c>
      <c r="J20" s="56">
        <v>7.34</v>
      </c>
      <c r="K20" s="56">
        <v>8.52</v>
      </c>
      <c r="L20" s="56">
        <v>9.93</v>
      </c>
      <c r="M20" s="56">
        <v>10.75</v>
      </c>
      <c r="N20" s="56">
        <v>11.34</v>
      </c>
      <c r="O20" s="56">
        <v>11.92</v>
      </c>
      <c r="P20" s="56">
        <v>12.45</v>
      </c>
      <c r="Q20" s="56">
        <v>12.69</v>
      </c>
      <c r="R20" s="56">
        <v>12.87</v>
      </c>
      <c r="S20" s="56">
        <v>13.7</v>
      </c>
      <c r="T20" s="56">
        <v>14.25</v>
      </c>
      <c r="U20" s="56">
        <v>14.92</v>
      </c>
      <c r="V20" s="56">
        <v>15.28</v>
      </c>
    </row>
    <row r="21" spans="1:22" x14ac:dyDescent="0.2">
      <c r="A21" s="61">
        <v>2003</v>
      </c>
      <c r="B21" s="56"/>
      <c r="C21" s="56"/>
      <c r="D21" s="56"/>
      <c r="E21" s="56">
        <v>0.45</v>
      </c>
      <c r="F21" s="56">
        <v>1.57</v>
      </c>
      <c r="G21" s="56">
        <v>2.42</v>
      </c>
      <c r="H21" s="56">
        <v>3.49</v>
      </c>
      <c r="I21" s="56">
        <v>6.34</v>
      </c>
      <c r="J21" s="56">
        <v>7.91</v>
      </c>
      <c r="K21" s="56">
        <v>9.1</v>
      </c>
      <c r="L21" s="56">
        <v>10.52</v>
      </c>
      <c r="M21" s="56">
        <v>11.34</v>
      </c>
      <c r="N21" s="56">
        <v>11.94</v>
      </c>
      <c r="O21" s="56">
        <v>12.52</v>
      </c>
      <c r="P21" s="56">
        <v>13.06</v>
      </c>
      <c r="Q21" s="56">
        <v>13.3</v>
      </c>
      <c r="R21" s="56">
        <v>13.48</v>
      </c>
      <c r="S21" s="56">
        <v>14.31</v>
      </c>
      <c r="T21" s="56">
        <v>14.86</v>
      </c>
      <c r="U21" s="56">
        <v>15.540000000000001</v>
      </c>
      <c r="V21" s="56">
        <v>15.909999999999998</v>
      </c>
    </row>
    <row r="22" spans="1:22" x14ac:dyDescent="0.2">
      <c r="A22" s="61">
        <v>2002</v>
      </c>
      <c r="B22" s="56"/>
      <c r="C22" s="56"/>
      <c r="D22" s="56">
        <v>0.99</v>
      </c>
      <c r="E22" s="56">
        <v>1.46</v>
      </c>
      <c r="F22" s="56">
        <v>2.59</v>
      </c>
      <c r="G22" s="56">
        <v>3.45</v>
      </c>
      <c r="H22" s="56">
        <v>5.22</v>
      </c>
      <c r="I22" s="56">
        <v>7.57</v>
      </c>
      <c r="J22" s="56">
        <v>9.16</v>
      </c>
      <c r="K22" s="56">
        <v>10.36</v>
      </c>
      <c r="L22" s="56">
        <v>11.8</v>
      </c>
      <c r="M22" s="56">
        <v>12.63</v>
      </c>
      <c r="N22" s="56">
        <v>13.24</v>
      </c>
      <c r="O22" s="56">
        <v>13.83</v>
      </c>
      <c r="P22" s="56">
        <v>14.38</v>
      </c>
      <c r="Q22" s="56">
        <v>14.62</v>
      </c>
      <c r="R22" s="56">
        <v>14.81</v>
      </c>
      <c r="S22" s="56">
        <v>15.64</v>
      </c>
      <c r="T22" s="56">
        <v>16.2</v>
      </c>
      <c r="U22" s="56">
        <v>16.89</v>
      </c>
      <c r="V22" s="56">
        <v>17.260000000000002</v>
      </c>
    </row>
    <row r="23" spans="1:22" x14ac:dyDescent="0.2">
      <c r="A23" s="61">
        <v>2001</v>
      </c>
      <c r="B23" s="56"/>
      <c r="C23" s="56">
        <v>1.49</v>
      </c>
      <c r="D23" s="56">
        <v>2.5099999999999998</v>
      </c>
      <c r="E23" s="56">
        <v>2.98</v>
      </c>
      <c r="F23" s="56">
        <v>4.1399999999999997</v>
      </c>
      <c r="G23" s="56">
        <v>5.77</v>
      </c>
      <c r="H23" s="56">
        <v>7.05</v>
      </c>
      <c r="I23" s="56">
        <v>9.44</v>
      </c>
      <c r="J23" s="56">
        <v>11.07</v>
      </c>
      <c r="K23" s="56">
        <v>12.29</v>
      </c>
      <c r="L23" s="56">
        <v>13.76</v>
      </c>
      <c r="M23" s="56">
        <v>14.61</v>
      </c>
      <c r="N23" s="56">
        <v>15.23</v>
      </c>
      <c r="O23" s="56">
        <v>15.83</v>
      </c>
      <c r="P23" s="56">
        <v>16.399999999999999</v>
      </c>
      <c r="Q23" s="56">
        <v>16.649999999999999</v>
      </c>
      <c r="R23" s="56">
        <v>16.84</v>
      </c>
      <c r="S23" s="56">
        <v>17.690000000000001</v>
      </c>
      <c r="T23" s="56">
        <v>18.260000000000002</v>
      </c>
      <c r="U23" s="56">
        <v>18.970000000000002</v>
      </c>
      <c r="V23" s="56">
        <v>19.34</v>
      </c>
    </row>
    <row r="24" spans="1:22" x14ac:dyDescent="0.2">
      <c r="A24" s="61">
        <v>2000</v>
      </c>
      <c r="B24" s="56">
        <v>1.57</v>
      </c>
      <c r="C24" s="56">
        <v>3.1</v>
      </c>
      <c r="D24" s="56">
        <v>4.13</v>
      </c>
      <c r="E24" s="56">
        <v>4.62</v>
      </c>
      <c r="F24" s="56">
        <v>6.66</v>
      </c>
      <c r="G24" s="56">
        <v>7.7</v>
      </c>
      <c r="H24" s="56">
        <v>9</v>
      </c>
      <c r="I24" s="56">
        <v>11.44</v>
      </c>
      <c r="J24" s="56">
        <v>13.1</v>
      </c>
      <c r="K24" s="56">
        <v>14.35</v>
      </c>
      <c r="L24" s="56">
        <v>15.85</v>
      </c>
      <c r="M24" s="56">
        <v>16.72</v>
      </c>
      <c r="N24" s="56">
        <v>17.36</v>
      </c>
      <c r="O24" s="56">
        <v>17.97</v>
      </c>
      <c r="P24" s="56">
        <v>18.55</v>
      </c>
      <c r="Q24" s="56">
        <v>18.809999999999999</v>
      </c>
      <c r="R24" s="56">
        <v>19</v>
      </c>
      <c r="S24" s="56">
        <v>19.87</v>
      </c>
      <c r="T24" s="56">
        <v>20.45</v>
      </c>
      <c r="U24" s="56">
        <v>21.17</v>
      </c>
      <c r="V24" s="56">
        <v>21.560000000000002</v>
      </c>
    </row>
    <row r="25" spans="1:22" ht="15" x14ac:dyDescent="0.25">
      <c r="V25"/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SIA 126</vt:lpstr>
      <vt:lpstr>Preisänderungsfaktoren</vt:lpstr>
      <vt:lpstr>'SIA 126'!Druckbereich</vt:lpstr>
      <vt:lpstr>Faktoren</vt:lpstr>
      <vt:lpstr>Sprache</vt:lpstr>
      <vt:lpstr>Status</vt:lpstr>
      <vt:lpstr>Zellmarkierung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Komar ¦ qna gmbh</dc:creator>
  <cp:lastModifiedBy>Martin Noelle</cp:lastModifiedBy>
  <cp:lastPrinted>2017-03-21T10:39:16Z</cp:lastPrinted>
  <dcterms:created xsi:type="dcterms:W3CDTF">2013-11-26T10:14:06Z</dcterms:created>
  <dcterms:modified xsi:type="dcterms:W3CDTF">2021-09-03T13:13:50Z</dcterms:modified>
</cp:coreProperties>
</file>