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675" yWindow="405" windowWidth="21825" windowHeight="10995"/>
  </bookViews>
  <sheets>
    <sheet name="Zeitplan" sheetId="15" r:id="rId1"/>
    <sheet name="Stand_Tabelle" sheetId="14" r:id="rId2"/>
  </sheets>
  <definedNames>
    <definedName name="Anzeigewoche" localSheetId="0">Zeitplan!$E$4</definedName>
    <definedName name="Anzeigewoche">#REF!</definedName>
    <definedName name="_xlnm.Print_Titles" localSheetId="0">Zeitplan!$4:$6</definedName>
    <definedName name="Heute" localSheetId="0">TODAY()</definedName>
    <definedName name="Projektanfang" localSheetId="0">Zeitplan!$E$3</definedName>
    <definedName name="Projektanfang">#REF!</definedName>
    <definedName name="task_end" localSheetId="0">Zeitplan!$F1</definedName>
    <definedName name="task_progress" localSheetId="0">Zeitplan!$D1</definedName>
    <definedName name="task_start" localSheetId="0">Zeitplan!$E1</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8" i="15" l="1"/>
  <c r="H27" i="15"/>
  <c r="H26" i="15"/>
  <c r="H25" i="15"/>
  <c r="H24" i="15"/>
  <c r="H23" i="15"/>
  <c r="H14" i="15"/>
  <c r="H10" i="15"/>
  <c r="H8" i="15"/>
  <c r="H9" i="15"/>
  <c r="H17" i="15"/>
  <c r="H7" i="15"/>
  <c r="I5" i="15"/>
  <c r="J5" i="15" s="1"/>
  <c r="K5" i="15" l="1"/>
  <c r="J6" i="15"/>
  <c r="I6" i="15"/>
  <c r="I4" i="15"/>
  <c r="L5" i="15" l="1"/>
  <c r="K6" i="15"/>
  <c r="L6" i="15" l="1"/>
  <c r="M5" i="15"/>
  <c r="M6" i="15" l="1"/>
  <c r="N5" i="15"/>
  <c r="O5" i="15" l="1"/>
  <c r="N6" i="15"/>
  <c r="P5" i="15" l="1"/>
  <c r="O6" i="15"/>
  <c r="P4" i="15" l="1"/>
  <c r="Q5" i="15"/>
  <c r="P6" i="15"/>
  <c r="R5" i="15" l="1"/>
  <c r="Q6" i="15"/>
  <c r="S5" i="15" l="1"/>
  <c r="R6" i="15"/>
  <c r="T5" i="15" l="1"/>
  <c r="S6" i="15"/>
  <c r="T6" i="15" l="1"/>
  <c r="U5" i="15"/>
  <c r="U6" i="15" l="1"/>
  <c r="V5" i="15"/>
  <c r="W5" i="15" l="1"/>
  <c r="V6" i="15"/>
  <c r="W4" i="15" l="1"/>
  <c r="X5" i="15"/>
  <c r="W6" i="15"/>
  <c r="Y5" i="15" l="1"/>
  <c r="X6" i="15"/>
  <c r="Z5" i="15" l="1"/>
  <c r="Y6" i="15"/>
  <c r="AA5" i="15" l="1"/>
  <c r="Z6" i="15"/>
  <c r="AB5" i="15" l="1"/>
  <c r="AA6" i="15"/>
  <c r="AB6" i="15" l="1"/>
  <c r="AC5" i="15"/>
  <c r="AC6" i="15" l="1"/>
  <c r="AD5" i="15"/>
  <c r="AD4" i="15" l="1"/>
  <c r="AE5" i="15"/>
  <c r="AD6" i="15"/>
  <c r="AF5" i="15" l="1"/>
  <c r="AE6" i="15"/>
  <c r="AG5" i="15" l="1"/>
  <c r="AF6" i="15"/>
  <c r="AH5" i="15" l="1"/>
  <c r="AG6" i="15"/>
  <c r="AI5" i="15" l="1"/>
  <c r="AH6" i="15"/>
  <c r="AJ5" i="15" l="1"/>
  <c r="AI6" i="15"/>
  <c r="AJ6" i="15" l="1"/>
  <c r="AK5" i="15"/>
  <c r="AK6" i="15" l="1"/>
  <c r="AK4" i="15"/>
  <c r="AL5" i="15"/>
  <c r="AM5" i="15" l="1"/>
  <c r="AL6" i="15"/>
  <c r="AN5" i="15" l="1"/>
  <c r="AM6" i="15"/>
  <c r="AO5" i="15" l="1"/>
  <c r="AN6" i="15"/>
  <c r="AP5" i="15" l="1"/>
  <c r="AO6" i="15"/>
  <c r="AQ5" i="15" l="1"/>
  <c r="AP6" i="15"/>
  <c r="AR5" i="15" l="1"/>
  <c r="AQ6" i="15"/>
  <c r="AR6" i="15" l="1"/>
  <c r="AS5" i="15"/>
  <c r="AR4" i="15"/>
  <c r="AS6" i="15" l="1"/>
  <c r="AT5" i="15"/>
  <c r="AU5" i="15" l="1"/>
  <c r="AT6" i="15"/>
  <c r="AV5" i="15" l="1"/>
  <c r="AU6" i="15"/>
  <c r="AW5" i="15" l="1"/>
  <c r="AV6" i="15"/>
  <c r="AX5" i="15" l="1"/>
  <c r="AW6" i="15"/>
  <c r="AY5" i="15" l="1"/>
  <c r="AX6" i="15"/>
  <c r="AZ5" i="15" l="1"/>
  <c r="AY6" i="15"/>
  <c r="AY4" i="15"/>
  <c r="AZ6" i="15" l="1"/>
  <c r="BA5" i="15"/>
  <c r="BA6" i="15" l="1"/>
  <c r="BB5" i="15"/>
  <c r="BC5" i="15" l="1"/>
  <c r="BB6" i="15"/>
  <c r="BD5" i="15" l="1"/>
  <c r="BC6" i="15"/>
  <c r="BE5" i="15" l="1"/>
  <c r="BD6" i="15"/>
  <c r="BF5" i="15" l="1"/>
  <c r="BE6" i="15"/>
  <c r="BG5" i="15" l="1"/>
  <c r="BF6" i="15"/>
  <c r="BF4" i="15"/>
  <c r="BH5" i="15" l="1"/>
  <c r="BG6" i="15"/>
  <c r="BH6" i="15" l="1"/>
  <c r="BI5" i="15"/>
  <c r="BI6" i="15" l="1"/>
  <c r="BJ5" i="15"/>
  <c r="BK5" i="15" l="1"/>
  <c r="BJ6" i="15"/>
  <c r="BL5" i="15" l="1"/>
  <c r="BL6" i="15" s="1"/>
  <c r="BK6" i="15"/>
</calcChain>
</file>

<file path=xl/sharedStrings.xml><?xml version="1.0" encoding="utf-8"?>
<sst xmlns="http://schemas.openxmlformats.org/spreadsheetml/2006/main" count="81" uniqueCount="70">
  <si>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</si>
  <si>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</si>
  <si>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</si>
  <si>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</si>
  <si>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</si>
  <si>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</si>
  <si>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</si>
  <si>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</si>
  <si>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</si>
  <si>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Titelblock für Beispielphase</t>
  </si>
  <si>
    <t>Dies ist eine leere Zeile.</t>
  </si>
  <si>
    <t>Diese Zeile kennzeichnet das Ende des Projektplans. Geben Sie in dieser Zeile NICHTS EIN. 
Fügen Sie ÜBER dieser Zeile neue Zeilen ein, um mit der Erstellung Ihres Projektplans fortzufahren.</t>
  </si>
  <si>
    <t>AUFGABE</t>
  </si>
  <si>
    <t>Neue Zeilen ÜBER dieser einfügen</t>
  </si>
  <si>
    <t>Projektanfang:</t>
  </si>
  <si>
    <t>Anzeigewoche:</t>
  </si>
  <si>
    <t>ZUGEWIESEN
AN</t>
  </si>
  <si>
    <t>FORTSCHRITT</t>
  </si>
  <si>
    <t>START</t>
  </si>
  <si>
    <t>ENDE</t>
  </si>
  <si>
    <t>TAGE</t>
  </si>
  <si>
    <t>T/U</t>
  </si>
  <si>
    <t>K</t>
  </si>
  <si>
    <t>T/G</t>
  </si>
  <si>
    <t>PV U</t>
  </si>
  <si>
    <t>BSA</t>
  </si>
  <si>
    <t>PFS T/U</t>
  </si>
  <si>
    <t>PFS BSA</t>
  </si>
  <si>
    <t>Nachbearbeitung</t>
  </si>
  <si>
    <t>Rückmeldung Naturgefahren</t>
  </si>
  <si>
    <t>Rückmeldung Störfall</t>
  </si>
  <si>
    <t xml:space="preserve">Nachbearbeitung </t>
  </si>
  <si>
    <t>Produktion</t>
  </si>
  <si>
    <t>Abgabe</t>
  </si>
  <si>
    <t>9890_EP_Rh-Fr</t>
  </si>
  <si>
    <t>Endphase</t>
  </si>
  <si>
    <t>Grundsatzfragen zu klären</t>
  </si>
  <si>
    <t>AP Lärm</t>
  </si>
  <si>
    <t>AP Bypass</t>
  </si>
  <si>
    <t>Rückmeldung bis Montag</t>
  </si>
  <si>
    <t>AP SABA</t>
  </si>
  <si>
    <t>AP LE IF</t>
  </si>
  <si>
    <t>Harmlos
Rückmeldung bis Montag</t>
  </si>
  <si>
    <t>Stn GE + EP (Nov)</t>
  </si>
  <si>
    <t>Stn Bup</t>
  </si>
  <si>
    <t>Stn FU</t>
  </si>
  <si>
    <t>Arbeiten auf Kurs?</t>
  </si>
  <si>
    <t>Arbeitsstand</t>
  </si>
  <si>
    <t>ja</t>
  </si>
  <si>
    <t xml:space="preserve">extern </t>
  </si>
  <si>
    <t>intern</t>
  </si>
  <si>
    <t>Fixe Termine</t>
  </si>
  <si>
    <t>"kritischer Weg": fixe Bearbeitungszeiten, die nicht verkürzt werden können</t>
  </si>
  <si>
    <r>
      <t xml:space="preserve">Bspr mit FU lief gut
Erfolgt: Absprache mit Renaud Caron =&gt; </t>
    </r>
    <r>
      <rPr>
        <sz val="10"/>
        <color rgb="FFFF0000"/>
        <rFont val="Arial"/>
        <family val="2"/>
      </rPr>
      <t>Senkungsmulde Rhfld</t>
    </r>
    <r>
      <rPr>
        <sz val="10"/>
        <color theme="1"/>
        <rFont val="Arial"/>
        <family val="2"/>
      </rPr>
      <t xml:space="preserve">. Wird nochmals mit Fom Kontakt aufnehmen; </t>
    </r>
    <r>
      <rPr>
        <sz val="10"/>
        <color rgb="FFFF0000"/>
        <rFont val="Arial"/>
        <family val="2"/>
      </rPr>
      <t>Rückmeldung Fom pendent</t>
    </r>
  </si>
  <si>
    <t>Schnittstellen</t>
  </si>
  <si>
    <t>mit PV Umwelt; Lokalisierung der Objekte</t>
  </si>
  <si>
    <r>
      <t xml:space="preserve">Arbeiten nach Plan; </t>
    </r>
    <r>
      <rPr>
        <sz val="10"/>
        <color rgb="FFFF0000"/>
        <rFont val="Arial"/>
        <family val="2"/>
      </rPr>
      <t>FEHLENDER</t>
    </r>
    <r>
      <rPr>
        <sz val="10"/>
        <color theme="1"/>
        <rFont val="Arial"/>
        <family val="2"/>
      </rPr>
      <t xml:space="preserve"> Entscheid Lärmschutz spielt ein Rolle, =&gt; Abhängigkeiten für K</t>
    </r>
  </si>
  <si>
    <t xml:space="preserve">Interne Fertigstellung am </t>
  </si>
  <si>
    <t>Lärm, per 1.2.23 zu lösen
PV U: SIA 431: Tabelle Objekte inkl. Plan Abwasseranfall</t>
  </si>
  <si>
    <t xml:space="preserve">PFS TU am 07.02.2023: Einladung am Montag verschickt, jetzt Vorbereitung der Präsentation
WICHTIG: Umsetzungsvorschläge für alle Punkte anbringen
JS abgeschlossen bis Ende Woche, Rückmeldung Dirk bis Montag; erledigt
Umwelt: Abgeschlossen bis Ende Woche
</t>
  </si>
  <si>
    <t>Auswertung PS für SN A. Lüdi
sonst harmlos (Phase MP)</t>
  </si>
  <si>
    <t>SN-Liste ergänzt &amp; für Präsentation vorbereitet, gut auf Kurs</t>
  </si>
  <si>
    <t>fertig</t>
  </si>
  <si>
    <t>F. Hof: SN bearbeitet und klare Punkte umgesetzt; einige unklare Punkte bilateral mit D. Martin in Arbeit
D. Martin: Planbearbeitung läuft, formelle Aufarbeitung in Vorbereitung</t>
  </si>
  <si>
    <r>
      <t xml:space="preserve">LE: Installationsplan wird abschnittsgerecht erstellt =&gt; aktuell kein zusätzl. Bedarf erkannt
</t>
    </r>
    <r>
      <rPr>
        <sz val="10"/>
        <color rgb="FFFF0000"/>
        <rFont val="Arial"/>
        <family val="2"/>
      </rPr>
      <t xml:space="preserve">fg benötigt Installationspläne so schnell als möglich =&gt;03.02.2023
</t>
    </r>
    <r>
      <rPr>
        <sz val="10"/>
        <rFont val="Arial"/>
        <family val="2"/>
      </rPr>
      <t xml:space="preserve">Thema öffentliche vs private Wegerechte
PV U: Pläne benötigt </t>
    </r>
    <r>
      <rPr>
        <sz val="10"/>
        <color rgb="FFFF0000"/>
        <rFont val="Arial"/>
        <family val="2"/>
      </rPr>
      <t>(insb. Rodungspläne ohne VORABZUG &amp; aktuellem Datum (heute))</t>
    </r>
  </si>
  <si>
    <r>
      <t xml:space="preserve">Rückmeldungen zu Störfall und Naturgefahren noch ausstehend! Dadurch Aufwand nicht abschätzbar
neue SIA 4 31 Norm: Antrag auf Verschiebung in nächste Phase
</t>
    </r>
    <r>
      <rPr>
        <b/>
        <sz val="10"/>
        <color rgb="FFFF0000"/>
        <rFont val="Arial"/>
        <family val="2"/>
      </rPr>
      <t>Störfall gibt idR hohen Bearbeitungsaufwand (+/- 4 Wochen)</t>
    </r>
  </si>
  <si>
    <t>PV U; SIA 431; alle liefern an Mirjam
GWSZ Neumatt PV U mitnehmen</t>
  </si>
  <si>
    <t>AP LE IF, Bypass</t>
  </si>
  <si>
    <t>SABA: 28.02.2023
Dezentrale Anlagen: 17.02.2023</t>
  </si>
  <si>
    <t>Ferien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</si>
</sst>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m/yyyy"/>
    <numFmt numFmtId="170" formatCode="d/m/yy;@"/>
    <numFmt numFmtId="171" formatCode="d/\ mmm\ yyyy"/>
    <numFmt numFmtId="172" formatCode="d"/>
  </numFmts>
  <fonts count="42"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0"/>
      <color theme="1"/>
      <name val="Arial"/>
      <family val="2"/>
    </font>
    <font>
      <i/>
      <sz val="12"/>
      <color theme="1"/>
      <name val="Arial"/>
      <family val="2"/>
    </font>
    <font>
      <sz val="10"/>
      <color rgb="FFFF0000"/>
      <name val="Arial"/>
      <family val="2"/>
    </font>
    <font>
      <b/>
      <sz val="10"/>
      <color rgb="FF00B050"/>
      <name val="Arial"/>
      <family val="2"/>
    </font>
    <font>
      <b/>
      <sz val="10"/>
      <color rgb="FFFF0000"/>
      <name val="Arial"/>
      <family val="2"/>
    </font>
    <font>
      <i/>
      <sz val="11"/>
      <name val="Calibri"/>
      <family val="2"/>
      <scheme val="minor"/>
    </font>
  </fonts>
  <fills count="4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
      <patternFill patternType="solid">
        <fgColor theme="7"/>
        <bgColor indexed="64"/>
      </patternFill>
    </fill>
    <fill>
      <patternFill patternType="solid">
        <fgColor theme="9" tint="-0.249977111117893"/>
        <bgColor indexed="64"/>
      </patternFill>
    </fill>
    <fill>
      <patternFill patternType="solid">
        <fgColor rgb="FFFF0000"/>
        <bgColor indexed="64"/>
      </patternFill>
    </fill>
  </fills>
  <borders count="30">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top/>
      <bottom style="medium">
        <color theme="0" tint="-0.14996795556505021"/>
      </bottom>
      <diagonal/>
    </border>
    <border>
      <left style="thin">
        <color theme="0" tint="-0.14993743705557422"/>
      </left>
      <right style="thin">
        <color theme="0" tint="-0.14993743705557422"/>
      </right>
      <top/>
      <bottom style="medium">
        <color theme="0" tint="-0.14996795556505021"/>
      </bottom>
      <diagonal/>
    </border>
    <border>
      <left/>
      <right/>
      <top style="medium">
        <color theme="0" tint="-0.14996795556505021"/>
      </top>
      <bottom style="medium">
        <color indexed="64"/>
      </bottom>
      <diagonal/>
    </border>
    <border>
      <left style="thin">
        <color theme="0" tint="-0.14993743705557422"/>
      </left>
      <right style="thin">
        <color theme="0" tint="-0.14993743705557422"/>
      </right>
      <top style="medium">
        <color theme="0" tint="-0.14996795556505021"/>
      </top>
      <bottom style="medium">
        <color indexed="64"/>
      </bottom>
      <diagonal/>
    </border>
    <border>
      <left/>
      <right/>
      <top style="medium">
        <color indexed="64"/>
      </top>
      <bottom style="medium">
        <color indexed="64"/>
      </bottom>
      <diagonal/>
    </border>
    <border>
      <left style="thin">
        <color theme="0" tint="-0.14993743705557422"/>
      </left>
      <right style="thin">
        <color theme="0" tint="-0.14993743705557422"/>
      </right>
      <top style="medium">
        <color indexed="64"/>
      </top>
      <bottom style="medium">
        <color indexed="64"/>
      </bottom>
      <diagonal/>
    </border>
    <border>
      <left/>
      <right/>
      <top/>
      <bottom style="medium">
        <color indexed="64"/>
      </bottom>
      <diagonal/>
    </border>
    <border>
      <left style="thin">
        <color theme="0" tint="-0.14993743705557422"/>
      </left>
      <right style="thin">
        <color theme="0" tint="-0.14993743705557422"/>
      </right>
      <top/>
      <bottom style="medium">
        <color indexed="64"/>
      </bottom>
      <diagonal/>
    </border>
  </borders>
  <cellStyleXfs count="55">
    <xf numFmtId="0" fontId="0" fillId="0" borderId="0"/>
    <xf numFmtId="0" fontId="8" fillId="0" borderId="0" applyNumberFormat="0" applyFill="0" applyBorder="0" applyAlignment="0" applyProtection="0">
      <alignment vertical="top"/>
      <protection locked="0"/>
    </xf>
    <xf numFmtId="9" fontId="14" fillId="0" borderId="0" applyFont="0" applyFill="0" applyBorder="0" applyAlignment="0" applyProtection="0"/>
    <xf numFmtId="0" fontId="21" fillId="0" borderId="0"/>
    <xf numFmtId="167" fontId="14" fillId="0" borderId="3" applyFont="0" applyFill="0" applyAlignment="0" applyProtection="0"/>
    <xf numFmtId="0" fontId="18" fillId="0" borderId="0" applyNumberFormat="0" applyFill="0" applyBorder="0" applyAlignment="0" applyProtection="0"/>
    <xf numFmtId="0" fontId="15" fillId="0" borderId="0" applyNumberFormat="0" applyFill="0" applyAlignment="0" applyProtection="0"/>
    <xf numFmtId="0" fontId="15" fillId="0" borderId="0" applyNumberFormat="0" applyFill="0" applyProtection="0">
      <alignment vertical="top"/>
    </xf>
    <xf numFmtId="0" fontId="14" fillId="0" borderId="0" applyNumberFormat="0" applyFill="0" applyProtection="0">
      <alignment horizontal="right" indent="1"/>
    </xf>
    <xf numFmtId="169" fontId="14" fillId="0" borderId="3">
      <alignment horizontal="center" vertical="center"/>
    </xf>
    <xf numFmtId="170" fontId="14" fillId="0" borderId="2" applyFill="0">
      <alignment horizontal="center" vertical="center"/>
    </xf>
    <xf numFmtId="0" fontId="14" fillId="0" borderId="2" applyFill="0">
      <alignment horizontal="center" vertical="center"/>
    </xf>
    <xf numFmtId="0" fontId="14" fillId="0" borderId="2" applyFill="0">
      <alignment horizontal="left" vertical="center" indent="2"/>
    </xf>
    <xf numFmtId="0" fontId="24" fillId="0" borderId="0" applyNumberFormat="0" applyFill="0" applyBorder="0" applyAlignment="0" applyProtection="0"/>
    <xf numFmtId="166" fontId="14" fillId="0" borderId="0" applyFont="0" applyFill="0" applyBorder="0" applyAlignment="0" applyProtection="0"/>
    <xf numFmtId="165" fontId="14" fillId="0" borderId="0" applyFont="0" applyFill="0" applyBorder="0" applyAlignment="0" applyProtection="0"/>
    <xf numFmtId="164" fontId="14" fillId="0" borderId="0" applyFont="0" applyFill="0" applyBorder="0" applyAlignment="0" applyProtection="0"/>
    <xf numFmtId="0" fontId="25" fillId="0" borderId="0" applyNumberFormat="0" applyFill="0" applyBorder="0" applyAlignment="0" applyProtection="0"/>
    <xf numFmtId="0" fontId="26" fillId="11" borderId="0" applyNumberFormat="0" applyBorder="0" applyAlignment="0" applyProtection="0"/>
    <xf numFmtId="0" fontId="27" fillId="12" borderId="0" applyNumberFormat="0" applyBorder="0" applyAlignment="0" applyProtection="0"/>
    <xf numFmtId="0" fontId="28" fillId="13" borderId="0" applyNumberFormat="0" applyBorder="0" applyAlignment="0" applyProtection="0"/>
    <xf numFmtId="0" fontId="29" fillId="14" borderId="11" applyNumberFormat="0" applyAlignment="0" applyProtection="0"/>
    <xf numFmtId="0" fontId="30" fillId="15" borderId="12" applyNumberFormat="0" applyAlignment="0" applyProtection="0"/>
    <xf numFmtId="0" fontId="31" fillId="15" borderId="11" applyNumberFormat="0" applyAlignment="0" applyProtection="0"/>
    <xf numFmtId="0" fontId="32" fillId="0" borderId="13" applyNumberFormat="0" applyFill="0" applyAlignment="0" applyProtection="0"/>
    <xf numFmtId="0" fontId="33" fillId="16" borderId="14" applyNumberFormat="0" applyAlignment="0" applyProtection="0"/>
    <xf numFmtId="0" fontId="34" fillId="0" borderId="0" applyNumberFormat="0" applyFill="0" applyBorder="0" applyAlignment="0" applyProtection="0"/>
    <xf numFmtId="0" fontId="14" fillId="17" borderId="15" applyNumberFormat="0" applyFont="0" applyAlignment="0" applyProtection="0"/>
    <xf numFmtId="0" fontId="35" fillId="0" borderId="0" applyNumberFormat="0" applyFill="0" applyBorder="0" applyAlignment="0" applyProtection="0"/>
    <xf numFmtId="0" fontId="11" fillId="0" borderId="16" applyNumberFormat="0" applyFill="0" applyAlignment="0" applyProtection="0"/>
    <xf numFmtId="0" fontId="21" fillId="18" borderId="0" applyNumberFormat="0" applyBorder="0" applyAlignment="0" applyProtection="0"/>
    <xf numFmtId="0" fontId="14" fillId="19" borderId="0" applyNumberFormat="0" applyBorder="0" applyAlignment="0" applyProtection="0"/>
    <xf numFmtId="0" fontId="14" fillId="20" borderId="0" applyNumberFormat="0" applyBorder="0" applyAlignment="0" applyProtection="0"/>
    <xf numFmtId="0" fontId="14" fillId="21" borderId="0" applyNumberFormat="0" applyBorder="0" applyAlignment="0" applyProtection="0"/>
    <xf numFmtId="0" fontId="21" fillId="22" borderId="0" applyNumberFormat="0" applyBorder="0" applyAlignment="0" applyProtection="0"/>
    <xf numFmtId="0" fontId="14" fillId="23" borderId="0" applyNumberFormat="0" applyBorder="0" applyAlignment="0" applyProtection="0"/>
    <xf numFmtId="0" fontId="14" fillId="24" borderId="0" applyNumberFormat="0" applyBorder="0" applyAlignment="0" applyProtection="0"/>
    <xf numFmtId="0" fontId="14" fillId="25" borderId="0" applyNumberFormat="0" applyBorder="0" applyAlignment="0" applyProtection="0"/>
    <xf numFmtId="0" fontId="21" fillId="26" borderId="0" applyNumberFormat="0" applyBorder="0" applyAlignment="0" applyProtection="0"/>
    <xf numFmtId="0" fontId="14" fillId="27" borderId="0" applyNumberFormat="0" applyBorder="0" applyAlignment="0" applyProtection="0"/>
    <xf numFmtId="0" fontId="14" fillId="28" borderId="0" applyNumberFormat="0" applyBorder="0" applyAlignment="0" applyProtection="0"/>
    <xf numFmtId="0" fontId="14" fillId="29" borderId="0" applyNumberFormat="0" applyBorder="0" applyAlignment="0" applyProtection="0"/>
    <xf numFmtId="0" fontId="21" fillId="30" borderId="0" applyNumberFormat="0" applyBorder="0" applyAlignment="0" applyProtection="0"/>
    <xf numFmtId="0" fontId="14" fillId="31" borderId="0" applyNumberFormat="0" applyBorder="0" applyAlignment="0" applyProtection="0"/>
    <xf numFmtId="0" fontId="14" fillId="32" borderId="0" applyNumberFormat="0" applyBorder="0" applyAlignment="0" applyProtection="0"/>
    <xf numFmtId="0" fontId="14" fillId="33" borderId="0" applyNumberFormat="0" applyBorder="0" applyAlignment="0" applyProtection="0"/>
    <xf numFmtId="0" fontId="21" fillId="34" borderId="0" applyNumberFormat="0" applyBorder="0" applyAlignment="0" applyProtection="0"/>
    <xf numFmtId="0" fontId="14" fillId="35" borderId="0" applyNumberFormat="0" applyBorder="0" applyAlignment="0" applyProtection="0"/>
    <xf numFmtId="0" fontId="14" fillId="36" borderId="0" applyNumberFormat="0" applyBorder="0" applyAlignment="0" applyProtection="0"/>
    <xf numFmtId="0" fontId="14" fillId="37" borderId="0" applyNumberFormat="0" applyBorder="0" applyAlignment="0" applyProtection="0"/>
    <xf numFmtId="0" fontId="21" fillId="38" borderId="0" applyNumberFormat="0" applyBorder="0" applyAlignment="0" applyProtection="0"/>
    <xf numFmtId="0" fontId="14" fillId="39" borderId="0" applyNumberFormat="0" applyBorder="0" applyAlignment="0" applyProtection="0"/>
    <xf numFmtId="0" fontId="14" fillId="40" borderId="0" applyNumberFormat="0" applyBorder="0" applyAlignment="0" applyProtection="0"/>
    <xf numFmtId="0" fontId="14" fillId="41" borderId="0" applyNumberFormat="0" applyBorder="0" applyAlignment="0" applyProtection="0"/>
    <xf numFmtId="0" fontId="5" fillId="0" borderId="0"/>
  </cellStyleXfs>
  <cellXfs count="151">
    <xf numFmtId="0" fontId="0" fillId="0" borderId="0" xfId="0"/>
    <xf numFmtId="0" fontId="6" fillId="0" borderId="0" xfId="0" applyFont="1" applyAlignment="1">
      <alignment horizontal="left"/>
    </xf>
    <xf numFmtId="0" fontId="7" fillId="0" borderId="0" xfId="0" applyFont="1"/>
    <xf numFmtId="0" fontId="0" fillId="0" borderId="0" xfId="0" applyAlignment="1">
      <alignment vertical="center"/>
    </xf>
    <xf numFmtId="0" fontId="7"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12" fillId="10" borderId="1" xfId="0" applyFont="1" applyFill="1" applyBorder="1" applyAlignment="1">
      <alignment horizontal="left" vertical="center" indent="1"/>
    </xf>
    <xf numFmtId="0" fontId="12" fillId="10" borderId="1" xfId="0" applyFont="1" applyFill="1" applyBorder="1" applyAlignment="1">
      <alignment horizontal="center" vertical="center" wrapText="1"/>
    </xf>
    <xf numFmtId="0" fontId="17" fillId="9" borderId="8" xfId="0" applyFont="1" applyFill="1" applyBorder="1" applyAlignment="1">
      <alignment horizontal="center" vertical="center" shrinkToFit="1"/>
    </xf>
    <xf numFmtId="0" fontId="19" fillId="0" borderId="0" xfId="0" applyFont="1"/>
    <xf numFmtId="0" fontId="20" fillId="0" borderId="0" xfId="1" applyFont="1" applyAlignment="1" applyProtection="1"/>
    <xf numFmtId="0" fontId="10" fillId="0" borderId="2" xfId="0" applyFont="1" applyBorder="1" applyAlignment="1">
      <alignment horizontal="center" vertical="center"/>
    </xf>
    <xf numFmtId="9" fontId="10" fillId="3" borderId="2" xfId="2" applyFont="1" applyFill="1" applyBorder="1" applyAlignment="1">
      <alignment horizontal="center" vertical="center"/>
    </xf>
    <xf numFmtId="9" fontId="10" fillId="4" borderId="2" xfId="2" applyFont="1" applyFill="1" applyBorder="1" applyAlignment="1">
      <alignment horizontal="center" vertical="center"/>
    </xf>
    <xf numFmtId="9" fontId="10" fillId="8" borderId="2" xfId="2" applyFont="1" applyFill="1" applyBorder="1" applyAlignment="1">
      <alignment horizontal="center" vertical="center"/>
    </xf>
    <xf numFmtId="0" fontId="11" fillId="5" borderId="2" xfId="0" applyFont="1" applyFill="1" applyBorder="1" applyAlignment="1">
      <alignment horizontal="left" vertical="center" indent="1"/>
    </xf>
    <xf numFmtId="9" fontId="10" fillId="5" borderId="2" xfId="2" applyFont="1" applyFill="1" applyBorder="1" applyAlignment="1">
      <alignment horizontal="center" vertical="center"/>
    </xf>
    <xf numFmtId="9" fontId="10" fillId="7" borderId="2" xfId="2" applyFont="1" applyFill="1" applyBorder="1" applyAlignment="1">
      <alignment horizontal="center" vertical="center"/>
    </xf>
    <xf numFmtId="0" fontId="13" fillId="2" borderId="2" xfId="0" applyFont="1" applyFill="1" applyBorder="1" applyAlignment="1">
      <alignment horizontal="left" vertical="center" indent="1"/>
    </xf>
    <xf numFmtId="0" fontId="13" fillId="2" borderId="2" xfId="0" applyFont="1" applyFill="1" applyBorder="1" applyAlignment="1">
      <alignment horizontal="center" vertical="center"/>
    </xf>
    <xf numFmtId="9" fontId="10" fillId="2" borderId="2" xfId="2" applyFont="1" applyFill="1" applyBorder="1" applyAlignment="1">
      <alignment horizontal="center" vertical="center"/>
    </xf>
    <xf numFmtId="0" fontId="10"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7" fillId="0" borderId="0" xfId="0" applyFont="1" applyAlignment="1">
      <alignment horizontal="center" vertical="center"/>
    </xf>
    <xf numFmtId="0" fontId="21" fillId="0" borderId="0" xfId="3"/>
    <xf numFmtId="0" fontId="21" fillId="0" borderId="0" xfId="3" applyAlignment="1">
      <alignment wrapText="1"/>
    </xf>
    <xf numFmtId="0" fontId="21" fillId="0" borderId="0" xfId="0" applyFont="1" applyAlignment="1">
      <alignment horizontal="center"/>
    </xf>
    <xf numFmtId="0" fontId="0" fillId="0" borderId="0" xfId="0" applyAlignment="1">
      <alignment wrapText="1"/>
    </xf>
    <xf numFmtId="0" fontId="18" fillId="0" borderId="0" xfId="5" applyAlignment="1">
      <alignment horizontal="left"/>
    </xf>
    <xf numFmtId="0" fontId="15" fillId="0" borderId="0" xfId="6"/>
    <xf numFmtId="0" fontId="15" fillId="0" borderId="0" xfId="7">
      <alignment vertical="top"/>
    </xf>
    <xf numFmtId="0" fontId="14" fillId="3" borderId="2" xfId="11" applyFill="1">
      <alignment horizontal="center" vertical="center"/>
    </xf>
    <xf numFmtId="0" fontId="14" fillId="4" borderId="2" xfId="11" applyFill="1">
      <alignment horizontal="center" vertical="center"/>
    </xf>
    <xf numFmtId="0" fontId="14" fillId="8" borderId="2" xfId="11" applyFill="1">
      <alignment horizontal="center" vertical="center"/>
    </xf>
    <xf numFmtId="0" fontId="14" fillId="5" borderId="2" xfId="11" applyFill="1">
      <alignment horizontal="center" vertical="center"/>
    </xf>
    <xf numFmtId="0" fontId="14" fillId="7" borderId="2" xfId="11" applyFill="1">
      <alignment horizontal="center" vertical="center"/>
    </xf>
    <xf numFmtId="0" fontId="14" fillId="3" borderId="2" xfId="12" applyFill="1">
      <alignment horizontal="left" vertical="center" indent="2"/>
    </xf>
    <xf numFmtId="0" fontId="14" fillId="7" borderId="2" xfId="12" applyFill="1">
      <alignment horizontal="left" vertical="center" indent="2"/>
    </xf>
    <xf numFmtId="0" fontId="0" fillId="0" borderId="10" xfId="0" applyBorder="1"/>
    <xf numFmtId="0" fontId="22" fillId="0" borderId="0" xfId="0" applyFont="1"/>
    <xf numFmtId="0" fontId="23" fillId="0" borderId="0" xfId="1" applyFont="1" applyProtection="1">
      <alignment vertical="top"/>
    </xf>
    <xf numFmtId="168" fontId="14" fillId="3" borderId="2" xfId="10" applyNumberFormat="1" applyFill="1">
      <alignment horizontal="center" vertical="center"/>
    </xf>
    <xf numFmtId="168" fontId="14" fillId="4" borderId="2" xfId="10" applyNumberFormat="1" applyFill="1">
      <alignment horizontal="center" vertical="center"/>
    </xf>
    <xf numFmtId="168" fontId="0" fillId="5" borderId="2" xfId="0" applyNumberFormat="1" applyFill="1" applyBorder="1" applyAlignment="1">
      <alignment horizontal="center" vertical="center"/>
    </xf>
    <xf numFmtId="168" fontId="10" fillId="5" borderId="2" xfId="0" applyNumberFormat="1" applyFont="1" applyFill="1" applyBorder="1" applyAlignment="1">
      <alignment horizontal="center" vertical="center"/>
    </xf>
    <xf numFmtId="168" fontId="14" fillId="7" borderId="2" xfId="10" applyNumberFormat="1" applyFill="1">
      <alignment horizontal="center" vertical="center"/>
    </xf>
    <xf numFmtId="168" fontId="9" fillId="2" borderId="2" xfId="0" applyNumberFormat="1" applyFont="1" applyFill="1" applyBorder="1" applyAlignment="1">
      <alignment horizontal="left" vertical="center"/>
    </xf>
    <xf numFmtId="168" fontId="10" fillId="2" borderId="2" xfId="0" applyNumberFormat="1" applyFont="1" applyFill="1" applyBorder="1" applyAlignment="1">
      <alignment horizontal="center" vertical="center"/>
    </xf>
    <xf numFmtId="172" fontId="16" fillId="6" borderId="6" xfId="0" applyNumberFormat="1" applyFont="1" applyFill="1" applyBorder="1" applyAlignment="1">
      <alignment horizontal="center" vertical="center"/>
    </xf>
    <xf numFmtId="172" fontId="16" fillId="6" borderId="0" xfId="0" applyNumberFormat="1" applyFont="1" applyFill="1" applyAlignment="1">
      <alignment horizontal="center" vertical="center"/>
    </xf>
    <xf numFmtId="172" fontId="16" fillId="6" borderId="7" xfId="0" applyNumberFormat="1" applyFont="1" applyFill="1" applyBorder="1" applyAlignment="1">
      <alignment horizontal="center" vertical="center"/>
    </xf>
    <xf numFmtId="0" fontId="0" fillId="3" borderId="2" xfId="11" applyFont="1" applyFill="1">
      <alignment horizontal="center" vertical="center"/>
    </xf>
    <xf numFmtId="0" fontId="5" fillId="0" borderId="0" xfId="54"/>
    <xf numFmtId="0" fontId="36" fillId="0" borderId="17" xfId="54" applyFont="1" applyBorder="1" applyAlignment="1">
      <alignment vertical="center"/>
    </xf>
    <xf numFmtId="0" fontId="36" fillId="6" borderId="19" xfId="54" applyFont="1" applyFill="1" applyBorder="1"/>
    <xf numFmtId="0" fontId="36" fillId="6" borderId="20" xfId="54" applyFont="1" applyFill="1" applyBorder="1"/>
    <xf numFmtId="0" fontId="5" fillId="0" borderId="19" xfId="54" applyBorder="1"/>
    <xf numFmtId="0" fontId="5" fillId="0" borderId="0" xfId="54" applyBorder="1"/>
    <xf numFmtId="0" fontId="37" fillId="0" borderId="0" xfId="54" applyFont="1"/>
    <xf numFmtId="0" fontId="14" fillId="8" borderId="22" xfId="11" applyFill="1" applyBorder="1">
      <alignment horizontal="center" vertical="center"/>
    </xf>
    <xf numFmtId="9" fontId="10" fillId="8" borderId="22" xfId="2" applyFont="1" applyFill="1" applyBorder="1" applyAlignment="1">
      <alignment horizontal="center" vertical="center"/>
    </xf>
    <xf numFmtId="168" fontId="14" fillId="8" borderId="22" xfId="10" applyNumberFormat="1" applyFill="1" applyBorder="1">
      <alignment horizontal="center" vertical="center"/>
    </xf>
    <xf numFmtId="0" fontId="10" fillId="0" borderId="22" xfId="0" applyFont="1" applyBorder="1" applyAlignment="1">
      <alignment horizontal="center" vertical="center"/>
    </xf>
    <xf numFmtId="0" fontId="0" fillId="0" borderId="23" xfId="0" applyBorder="1" applyAlignment="1">
      <alignment vertical="center"/>
    </xf>
    <xf numFmtId="0" fontId="0" fillId="0" borderId="23" xfId="0" applyBorder="1" applyAlignment="1">
      <alignment horizontal="right" vertical="center"/>
    </xf>
    <xf numFmtId="0" fontId="14" fillId="3" borderId="24" xfId="12" applyFill="1" applyBorder="1">
      <alignment horizontal="left" vertical="center" indent="2"/>
    </xf>
    <xf numFmtId="0" fontId="14" fillId="3" borderId="24" xfId="11" applyFill="1" applyBorder="1">
      <alignment horizontal="center" vertical="center"/>
    </xf>
    <xf numFmtId="9" fontId="10" fillId="3" borderId="24" xfId="2" applyFont="1" applyFill="1" applyBorder="1" applyAlignment="1">
      <alignment horizontal="center" vertical="center"/>
    </xf>
    <xf numFmtId="168" fontId="14" fillId="3" borderId="24" xfId="10" applyNumberFormat="1" applyFill="1" applyBorder="1">
      <alignment horizontal="center" vertical="center"/>
    </xf>
    <xf numFmtId="0" fontId="10" fillId="0" borderId="24" xfId="0" applyFont="1" applyBorder="1" applyAlignment="1">
      <alignment horizontal="center" vertical="center"/>
    </xf>
    <xf numFmtId="0" fontId="0" fillId="0" borderId="25" xfId="0" applyBorder="1" applyAlignment="1">
      <alignment vertical="center"/>
    </xf>
    <xf numFmtId="0" fontId="0" fillId="0" borderId="25" xfId="0" applyBorder="1" applyAlignment="1">
      <alignment horizontal="right" vertical="center"/>
    </xf>
    <xf numFmtId="0" fontId="14" fillId="7" borderId="26" xfId="11" applyFill="1" applyBorder="1">
      <alignment horizontal="center" vertical="center"/>
    </xf>
    <xf numFmtId="9" fontId="10" fillId="7" borderId="26" xfId="2" applyFont="1" applyFill="1" applyBorder="1" applyAlignment="1">
      <alignment horizontal="center" vertical="center"/>
    </xf>
    <xf numFmtId="168" fontId="14" fillId="7" borderId="26" xfId="10" applyNumberFormat="1" applyFill="1" applyBorder="1">
      <alignment horizontal="center" vertical="center"/>
    </xf>
    <xf numFmtId="0" fontId="10" fillId="0" borderId="26" xfId="0" applyFont="1" applyBorder="1" applyAlignment="1">
      <alignment horizontal="center" vertical="center"/>
    </xf>
    <xf numFmtId="0" fontId="0" fillId="0" borderId="27" xfId="0" applyBorder="1" applyAlignment="1">
      <alignment vertical="center"/>
    </xf>
    <xf numFmtId="0" fontId="0" fillId="0" borderId="27" xfId="0" applyBorder="1" applyAlignment="1">
      <alignment horizontal="right" vertical="center"/>
    </xf>
    <xf numFmtId="0" fontId="14" fillId="4" borderId="22" xfId="11" applyFill="1" applyBorder="1">
      <alignment horizontal="center" vertical="center"/>
    </xf>
    <xf numFmtId="9" fontId="10" fillId="4" borderId="22" xfId="2" applyFont="1" applyFill="1" applyBorder="1" applyAlignment="1">
      <alignment horizontal="center" vertical="center"/>
    </xf>
    <xf numFmtId="168" fontId="14" fillId="4" borderId="22" xfId="10" applyNumberFormat="1" applyFill="1" applyBorder="1">
      <alignment horizontal="center" vertical="center"/>
    </xf>
    <xf numFmtId="0" fontId="14" fillId="8" borderId="24" xfId="12" applyFill="1" applyBorder="1">
      <alignment horizontal="left" vertical="center" indent="2"/>
    </xf>
    <xf numFmtId="0" fontId="14" fillId="8" borderId="24" xfId="11" applyFill="1" applyBorder="1">
      <alignment horizontal="center" vertical="center"/>
    </xf>
    <xf numFmtId="9" fontId="10" fillId="8" borderId="24" xfId="2" applyFont="1" applyFill="1" applyBorder="1" applyAlignment="1">
      <alignment horizontal="center" vertical="center"/>
    </xf>
    <xf numFmtId="168" fontId="14" fillId="8" borderId="24" xfId="10" applyNumberFormat="1" applyFill="1" applyBorder="1">
      <alignment horizontal="center" vertical="center"/>
    </xf>
    <xf numFmtId="0" fontId="14" fillId="42" borderId="22" xfId="11" applyFill="1" applyBorder="1">
      <alignment horizontal="center" vertical="center"/>
    </xf>
    <xf numFmtId="9" fontId="10" fillId="42" borderId="22" xfId="2" applyFont="1" applyFill="1" applyBorder="1" applyAlignment="1">
      <alignment horizontal="center" vertical="center"/>
    </xf>
    <xf numFmtId="168" fontId="14" fillId="42" borderId="22" xfId="10" applyNumberFormat="1" applyFill="1" applyBorder="1">
      <alignment horizontal="center" vertical="center"/>
    </xf>
    <xf numFmtId="0" fontId="14" fillId="4" borderId="24" xfId="12" applyFill="1" applyBorder="1">
      <alignment horizontal="left" vertical="center" indent="2"/>
    </xf>
    <xf numFmtId="0" fontId="14" fillId="4" borderId="24" xfId="11" applyFill="1" applyBorder="1">
      <alignment horizontal="center" vertical="center"/>
    </xf>
    <xf numFmtId="9" fontId="10" fillId="4" borderId="24" xfId="2" applyFont="1" applyFill="1" applyBorder="1" applyAlignment="1">
      <alignment horizontal="center" vertical="center"/>
    </xf>
    <xf numFmtId="168" fontId="14" fillId="4" borderId="24" xfId="10" applyNumberFormat="1" applyFill="1" applyBorder="1">
      <alignment horizontal="center" vertical="center"/>
    </xf>
    <xf numFmtId="0" fontId="14" fillId="0" borderId="22" xfId="12" applyBorder="1">
      <alignment horizontal="left" vertical="center" indent="2"/>
    </xf>
    <xf numFmtId="0" fontId="14" fillId="0" borderId="22" xfId="11" applyBorder="1">
      <alignment horizontal="center" vertical="center"/>
    </xf>
    <xf numFmtId="9" fontId="10" fillId="0" borderId="22" xfId="2" applyFont="1" applyBorder="1" applyAlignment="1">
      <alignment horizontal="center" vertical="center"/>
    </xf>
    <xf numFmtId="168" fontId="14" fillId="0" borderId="22" xfId="10" applyNumberFormat="1" applyBorder="1">
      <alignment horizontal="center" vertical="center"/>
    </xf>
    <xf numFmtId="0" fontId="14" fillId="7" borderId="24" xfId="12" applyFill="1" applyBorder="1">
      <alignment horizontal="left" vertical="center" indent="2"/>
    </xf>
    <xf numFmtId="0" fontId="14" fillId="7" borderId="24" xfId="11" applyFill="1" applyBorder="1">
      <alignment horizontal="center" vertical="center"/>
    </xf>
    <xf numFmtId="9" fontId="10" fillId="7" borderId="24" xfId="2" applyFont="1" applyFill="1" applyBorder="1" applyAlignment="1">
      <alignment horizontal="center" vertical="center"/>
    </xf>
    <xf numFmtId="168" fontId="14" fillId="7" borderId="24" xfId="10" applyNumberFormat="1" applyFill="1" applyBorder="1">
      <alignment horizontal="center" vertical="center"/>
    </xf>
    <xf numFmtId="0" fontId="11" fillId="3" borderId="2" xfId="12" applyFont="1" applyFill="1">
      <alignment horizontal="left" vertical="center" indent="2"/>
    </xf>
    <xf numFmtId="0" fontId="11" fillId="7" borderId="26" xfId="12" applyFont="1" applyFill="1" applyBorder="1">
      <alignment horizontal="left" vertical="center" indent="2"/>
    </xf>
    <xf numFmtId="0" fontId="11" fillId="8" borderId="22" xfId="12" applyFont="1" applyFill="1" applyBorder="1">
      <alignment horizontal="left" vertical="center" indent="2"/>
    </xf>
    <xf numFmtId="0" fontId="11" fillId="4" borderId="22" xfId="12" applyFont="1" applyFill="1" applyBorder="1">
      <alignment horizontal="left" vertical="center" indent="2"/>
    </xf>
    <xf numFmtId="0" fontId="11" fillId="42" borderId="22" xfId="12" applyFont="1" applyFill="1" applyBorder="1">
      <alignment horizontal="left" vertical="center" indent="2"/>
    </xf>
    <xf numFmtId="0" fontId="36" fillId="6" borderId="17" xfId="54" applyFont="1" applyFill="1" applyBorder="1" applyAlignment="1">
      <alignment horizontal="center" vertical="center" wrapText="1"/>
    </xf>
    <xf numFmtId="0" fontId="10" fillId="4" borderId="2" xfId="12" applyFont="1" applyFill="1">
      <alignment horizontal="left" vertical="center" indent="2"/>
    </xf>
    <xf numFmtId="0" fontId="0" fillId="43" borderId="0" xfId="0" applyFill="1"/>
    <xf numFmtId="0" fontId="0" fillId="44" borderId="0" xfId="0" applyFill="1" applyAlignment="1">
      <alignment wrapText="1"/>
    </xf>
    <xf numFmtId="0" fontId="5" fillId="0" borderId="17" xfId="54" applyBorder="1" applyAlignment="1">
      <alignment horizontal="left" vertical="top" wrapText="1"/>
    </xf>
    <xf numFmtId="0" fontId="5" fillId="0" borderId="17" xfId="54" applyBorder="1" applyAlignment="1">
      <alignment horizontal="left" vertical="top"/>
    </xf>
    <xf numFmtId="14" fontId="5" fillId="0" borderId="17" xfId="54" applyNumberFormat="1" applyBorder="1" applyAlignment="1">
      <alignment horizontal="left" vertical="top" wrapText="1"/>
    </xf>
    <xf numFmtId="0" fontId="4" fillId="0" borderId="17" xfId="54" applyFont="1" applyBorder="1" applyAlignment="1">
      <alignment horizontal="left" vertical="top" wrapText="1"/>
    </xf>
    <xf numFmtId="0" fontId="4" fillId="0" borderId="17" xfId="54" applyFont="1" applyBorder="1" applyAlignment="1">
      <alignment horizontal="left" vertical="top"/>
    </xf>
    <xf numFmtId="14" fontId="39" fillId="0" borderId="17" xfId="54" applyNumberFormat="1" applyFont="1" applyBorder="1" applyAlignment="1">
      <alignment horizontal="left" vertical="top"/>
    </xf>
    <xf numFmtId="14" fontId="5" fillId="0" borderId="17" xfId="54" applyNumberFormat="1" applyBorder="1" applyAlignment="1">
      <alignment horizontal="left" vertical="top"/>
    </xf>
    <xf numFmtId="0" fontId="5" fillId="0" borderId="0" xfId="54" applyAlignment="1">
      <alignment horizontal="center" vertical="center"/>
    </xf>
    <xf numFmtId="0" fontId="5" fillId="0" borderId="17" xfId="54" applyBorder="1" applyAlignment="1">
      <alignment horizontal="center" vertical="center"/>
    </xf>
    <xf numFmtId="14" fontId="4" fillId="0" borderId="17" xfId="54" applyNumberFormat="1" applyFont="1" applyBorder="1" applyAlignment="1">
      <alignment horizontal="left" vertical="top"/>
    </xf>
    <xf numFmtId="0" fontId="5" fillId="0" borderId="0" xfId="54" applyAlignment="1">
      <alignment wrapText="1"/>
    </xf>
    <xf numFmtId="0" fontId="36" fillId="6" borderId="18" xfId="54" applyFont="1" applyFill="1" applyBorder="1" applyAlignment="1">
      <alignment wrapText="1"/>
    </xf>
    <xf numFmtId="14" fontId="38" fillId="0" borderId="17" xfId="54" applyNumberFormat="1" applyFont="1" applyBorder="1" applyAlignment="1">
      <alignment horizontal="left" vertical="top"/>
    </xf>
    <xf numFmtId="0" fontId="34" fillId="8" borderId="2" xfId="12" applyFont="1" applyFill="1">
      <alignment horizontal="left" vertical="center" indent="2"/>
    </xf>
    <xf numFmtId="0" fontId="0" fillId="45" borderId="0" xfId="0" applyFill="1"/>
    <xf numFmtId="168" fontId="34" fillId="8" borderId="2" xfId="10" applyNumberFormat="1" applyFont="1" applyFill="1">
      <alignment horizontal="center" vertical="center"/>
    </xf>
    <xf numFmtId="0" fontId="3" fillId="0" borderId="17" xfId="54" applyFont="1" applyBorder="1" applyAlignment="1">
      <alignment horizontal="center" vertical="center"/>
    </xf>
    <xf numFmtId="0" fontId="2" fillId="0" borderId="17" xfId="54" applyFont="1" applyBorder="1" applyAlignment="1">
      <alignment horizontal="left" vertical="top" wrapText="1"/>
    </xf>
    <xf numFmtId="0" fontId="10" fillId="0" borderId="28" xfId="0" applyFont="1" applyBorder="1" applyAlignment="1">
      <alignment horizontal="center" vertical="center"/>
    </xf>
    <xf numFmtId="0" fontId="0" fillId="0" borderId="29" xfId="0" applyBorder="1" applyAlignment="1">
      <alignment vertical="center"/>
    </xf>
    <xf numFmtId="0" fontId="11" fillId="42" borderId="24" xfId="12" applyFont="1" applyFill="1" applyBorder="1">
      <alignment horizontal="left" vertical="center" indent="2"/>
    </xf>
    <xf numFmtId="0" fontId="14" fillId="42" borderId="24" xfId="11" applyFill="1" applyBorder="1">
      <alignment horizontal="center" vertical="center"/>
    </xf>
    <xf numFmtId="9" fontId="10" fillId="42" borderId="24" xfId="2" applyFont="1" applyFill="1" applyBorder="1" applyAlignment="1">
      <alignment horizontal="center" vertical="center"/>
    </xf>
    <xf numFmtId="168" fontId="14" fillId="42" borderId="24" xfId="10" applyNumberFormat="1" applyFill="1" applyBorder="1">
      <alignment horizontal="center" vertical="center"/>
    </xf>
    <xf numFmtId="0" fontId="41" fillId="6" borderId="28" xfId="12" applyFont="1" applyFill="1" applyBorder="1">
      <alignment horizontal="left" vertical="center" indent="2"/>
    </xf>
    <xf numFmtId="0" fontId="41" fillId="6" borderId="28" xfId="11" applyFont="1" applyFill="1" applyBorder="1">
      <alignment horizontal="center" vertical="center"/>
    </xf>
    <xf numFmtId="9" fontId="41" fillId="6" borderId="28" xfId="2" applyFont="1" applyFill="1" applyBorder="1" applyAlignment="1">
      <alignment horizontal="center" vertical="center"/>
    </xf>
    <xf numFmtId="168" fontId="41" fillId="6" borderId="28" xfId="10" applyNumberFormat="1" applyFont="1" applyFill="1" applyBorder="1">
      <alignment horizontal="center" vertical="center"/>
    </xf>
    <xf numFmtId="171" fontId="0" fillId="6" borderId="4" xfId="0" applyNumberFormat="1" applyFill="1" applyBorder="1" applyAlignment="1">
      <alignment horizontal="left" vertical="center" wrapText="1" indent="1"/>
    </xf>
    <xf numFmtId="171" fontId="0" fillId="6" borderId="1" xfId="0" applyNumberFormat="1" applyFill="1" applyBorder="1" applyAlignment="1">
      <alignment horizontal="left" vertical="center" wrapText="1" indent="1"/>
    </xf>
    <xf numFmtId="171" fontId="0" fillId="6" borderId="5" xfId="0" applyNumberFormat="1" applyFill="1" applyBorder="1" applyAlignment="1">
      <alignment horizontal="left" vertical="center" wrapText="1" indent="1"/>
    </xf>
    <xf numFmtId="0" fontId="14" fillId="0" borderId="0" xfId="8">
      <alignment horizontal="right" indent="1"/>
    </xf>
    <xf numFmtId="0" fontId="14" fillId="0" borderId="7" xfId="8" applyBorder="1">
      <alignment horizontal="right" indent="1"/>
    </xf>
    <xf numFmtId="169" fontId="14" fillId="0" borderId="3" xfId="9" applyNumberFormat="1">
      <alignment horizontal="center" vertical="center"/>
    </xf>
    <xf numFmtId="0" fontId="36" fillId="6" borderId="17" xfId="54" applyFont="1" applyFill="1" applyBorder="1" applyAlignment="1">
      <alignment horizontal="center" vertical="center"/>
    </xf>
    <xf numFmtId="0" fontId="36" fillId="6" borderId="17" xfId="54" applyFont="1" applyFill="1" applyBorder="1" applyAlignment="1">
      <alignment horizontal="center" vertical="center" wrapText="1"/>
    </xf>
    <xf numFmtId="0" fontId="36" fillId="6" borderId="21" xfId="54" applyFont="1" applyFill="1" applyBorder="1" applyAlignment="1">
      <alignment horizontal="center" vertical="center" wrapText="1"/>
    </xf>
    <xf numFmtId="0" fontId="36" fillId="6" borderId="18" xfId="54" applyFont="1" applyFill="1" applyBorder="1" applyAlignment="1">
      <alignment horizontal="center" vertical="center" wrapText="1"/>
    </xf>
  </cellXfs>
  <cellStyles count="55">
    <cellStyle name="20 % - Akzent1" xfId="31" builtinId="30" customBuiltin="1"/>
    <cellStyle name="20 % - Akzent2" xfId="35" builtinId="34" customBuiltin="1"/>
    <cellStyle name="20 % - Akzent3" xfId="39" builtinId="38" customBuiltin="1"/>
    <cellStyle name="20 % - Akzent4" xfId="43" builtinId="42" customBuiltin="1"/>
    <cellStyle name="20 % - Akzent5" xfId="47" builtinId="46" customBuiltin="1"/>
    <cellStyle name="20 % - Akzent6" xfId="51" builtinId="50" customBuiltin="1"/>
    <cellStyle name="40 % - Akzent1" xfId="32" builtinId="31" customBuiltin="1"/>
    <cellStyle name="40 % - Akzent2" xfId="36" builtinId="35" customBuiltin="1"/>
    <cellStyle name="40 % - Akzent3" xfId="40" builtinId="39" customBuiltin="1"/>
    <cellStyle name="40 % - Akzent4" xfId="44" builtinId="43" customBuiltin="1"/>
    <cellStyle name="40 % - Akzent5" xfId="48" builtinId="47" customBuiltin="1"/>
    <cellStyle name="40 % - Akzent6" xfId="52" builtinId="51" customBuiltin="1"/>
    <cellStyle name="60 % - Akzent1" xfId="33" builtinId="32" customBuiltin="1"/>
    <cellStyle name="60 % - Akzent2" xfId="37" builtinId="36" customBuiltin="1"/>
    <cellStyle name="60 % - Akzent3" xfId="41" builtinId="40" customBuiltin="1"/>
    <cellStyle name="60 % - Akzent4" xfId="45" builtinId="44" customBuiltin="1"/>
    <cellStyle name="60 % - Akzent5" xfId="49" builtinId="48" customBuiltin="1"/>
    <cellStyle name="60 % - Akzent6" xfId="53" builtinId="52" customBuiltin="1"/>
    <cellStyle name="Akzent1" xfId="30" builtinId="29" customBuiltin="1"/>
    <cellStyle name="Akzent2" xfId="34" builtinId="33" customBuiltin="1"/>
    <cellStyle name="Akzent3" xfId="38" builtinId="37" customBuiltin="1"/>
    <cellStyle name="Akzent4" xfId="42" builtinId="41" customBuiltin="1"/>
    <cellStyle name="Akzent5" xfId="46" builtinId="45" customBuiltin="1"/>
    <cellStyle name="Akzent6" xfId="50" builtinId="49" customBuiltin="1"/>
    <cellStyle name="Aufgabe" xfId="12"/>
    <cellStyle name="Ausgabe" xfId="22" builtinId="21" customBuiltin="1"/>
    <cellStyle name="Berechnung" xfId="23" builtinId="22" customBuiltin="1"/>
    <cellStyle name="Besuchter Hyperlink" xfId="13" builtinId="9" customBuiltin="1"/>
    <cellStyle name="Datum" xfId="10"/>
    <cellStyle name="Dezimal [0]" xfId="14" builtinId="6" customBuiltin="1"/>
    <cellStyle name="Eingabe" xfId="21" builtinId="20" customBuiltin="1"/>
    <cellStyle name="Ergebnis" xfId="29" builtinId="25" customBuiltin="1"/>
    <cellStyle name="Erklärender Text" xfId="28" builtinId="53" customBuiltin="1"/>
    <cellStyle name="Gut" xfId="18" builtinId="26" customBuiltin="1"/>
    <cellStyle name="Komma" xfId="4" builtinId="3" customBuiltin="1"/>
    <cellStyle name="Link" xfId="1" builtinId="8" customBuiltin="1"/>
    <cellStyle name="Name" xfId="11"/>
    <cellStyle name="Neutral" xfId="20" builtinId="28" customBuiltin="1"/>
    <cellStyle name="Notiz" xfId="27" builtinId="10" customBuiltin="1"/>
    <cellStyle name="Projektanfang" xfId="9"/>
    <cellStyle name="Prozent" xfId="2" builtinId="5" customBuiltin="1"/>
    <cellStyle name="Schlecht" xfId="19" builtinId="27" customBuiltin="1"/>
    <cellStyle name="Standard" xfId="0" builtinId="0" customBuiltin="1"/>
    <cellStyle name="Standard 2" xfId="54"/>
    <cellStyle name="Überschrift" xfId="5" builtinId="15" customBuiltin="1"/>
    <cellStyle name="Überschrift 1" xfId="6" builtinId="16" customBuiltin="1"/>
    <cellStyle name="Überschrift 2" xfId="7" builtinId="17" customBuiltin="1"/>
    <cellStyle name="Überschrift 3" xfId="8" builtinId="18" customBuiltin="1"/>
    <cellStyle name="Überschrift 4" xfId="17" builtinId="19" customBuiltin="1"/>
    <cellStyle name="Verknüpfte Zelle" xfId="24" builtinId="24" customBuiltin="1"/>
    <cellStyle name="Währung" xfId="15" builtinId="4" customBuiltin="1"/>
    <cellStyle name="Währung [0]" xfId="16" builtinId="7" customBuiltin="1"/>
    <cellStyle name="Warnender Text" xfId="26" builtinId="11" customBuiltin="1"/>
    <cellStyle name="zAusgeblText" xfId="3"/>
    <cellStyle name="Zelle überprüfen" xfId="25" builtinId="23" customBuiltin="1"/>
  </cellStyles>
  <dxfs count="23">
    <dxf>
      <fill>
        <patternFill patternType="solid">
          <bgColor theme="0" tint="-0.14996795556505021"/>
        </patternFill>
      </fill>
      <border>
        <left/>
        <right/>
        <top/>
        <bottom/>
      </border>
    </dxf>
    <dxf>
      <fill>
        <patternFill>
          <bgColor theme="7"/>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9" tint="-0.24994659260841701"/>
        </patternFill>
      </fill>
    </dxf>
    <dxf>
      <fill>
        <patternFill>
          <bgColor rgb="FFFF0000"/>
        </patternFill>
      </fill>
    </dxf>
    <dxf>
      <fill>
        <patternFill>
          <bgColor theme="9" tint="-0.24994659260841701"/>
        </patternFill>
      </fill>
    </dxf>
    <dxf>
      <fill>
        <patternFill>
          <bgColor theme="9" tint="-0.24994659260841701"/>
        </patternFill>
      </fill>
    </dxf>
    <dxf>
      <fill>
        <patternFill>
          <bgColor theme="7"/>
        </patternFill>
      </fill>
    </dxf>
    <dxf>
      <fill>
        <patternFill>
          <bgColor theme="7"/>
        </patternFill>
      </fill>
      <border>
        <left/>
        <right/>
      </border>
    </dxf>
    <dxf>
      <fill>
        <patternFill patternType="solid">
          <fgColor auto="1"/>
          <bgColor theme="7"/>
        </patternFill>
      </fill>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tableStyleElement type="wholeTable" dxfId="22"/>
      <tableStyleElement type="headerRow" dxfId="21"/>
      <tableStyleElement type="totalRow" dxfId="20"/>
      <tableStyleElement type="firstColumn" dxfId="19"/>
      <tableStyleElement type="lastColumn" dxfId="18"/>
      <tableStyleElement type="firstRowStripe" dxfId="17"/>
      <tableStyleElement type="secondRowStripe" dxfId="16"/>
      <tableStyleElement type="firstColumnStripe" dxfId="15"/>
      <tableStyleElement type="secondColumnStripe" dxfId="1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drawing1.xml><?xml version="1.0" encoding="utf-8"?>
<xdr:wsDr xmlns:xdr="http://schemas.openxmlformats.org/drawingml/2006/spreadsheetDrawing" xmlns:a="http://schemas.openxmlformats.org/drawingml/2006/main">
  <xdr:twoCellAnchor>
    <xdr:from>
      <xdr:col>54</xdr:col>
      <xdr:colOff>145676</xdr:colOff>
      <xdr:row>0</xdr:row>
      <xdr:rowOff>302559</xdr:rowOff>
    </xdr:from>
    <xdr:to>
      <xdr:col>64</xdr:col>
      <xdr:colOff>0</xdr:colOff>
      <xdr:row>2</xdr:row>
      <xdr:rowOff>168088</xdr:rowOff>
    </xdr:to>
    <xdr:sp macro="" textlink="">
      <xdr:nvSpPr>
        <xdr:cNvPr id="2" name="Textfeld 1"/>
        <xdr:cNvSpPr txBox="1"/>
      </xdr:nvSpPr>
      <xdr:spPr>
        <a:xfrm>
          <a:off x="12259235" y="302559"/>
          <a:ext cx="1535206" cy="6275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CH" sz="1100">
              <a:solidFill>
                <a:srgbClr val="FF0000"/>
              </a:solidFill>
            </a:rPr>
            <a:t>Erster Entwurf, Stand per 01.02.2023, WAn</a:t>
          </a:r>
        </a:p>
      </xdr:txBody>
    </xdr:sp>
    <xdr:clientData/>
  </xdr:twoCellAnchor>
  <xdr:twoCellAnchor>
    <xdr:from>
      <xdr:col>43</xdr:col>
      <xdr:colOff>156883</xdr:colOff>
      <xdr:row>17</xdr:row>
      <xdr:rowOff>67236</xdr:rowOff>
    </xdr:from>
    <xdr:to>
      <xdr:col>44</xdr:col>
      <xdr:colOff>145677</xdr:colOff>
      <xdr:row>17</xdr:row>
      <xdr:rowOff>324971</xdr:rowOff>
    </xdr:to>
    <xdr:sp macro="" textlink="">
      <xdr:nvSpPr>
        <xdr:cNvPr id="3" name="Pfeil nach unten 2"/>
        <xdr:cNvSpPr/>
      </xdr:nvSpPr>
      <xdr:spPr>
        <a:xfrm>
          <a:off x="10421471" y="5972736"/>
          <a:ext cx="156882" cy="257735"/>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de-CH" sz="1100"/>
        </a:p>
      </xdr:txBody>
    </xdr:sp>
    <xdr:clientData/>
  </xdr:twoCellAnchor>
  <xdr:twoCellAnchor>
    <xdr:from>
      <xdr:col>56</xdr:col>
      <xdr:colOff>156883</xdr:colOff>
      <xdr:row>23</xdr:row>
      <xdr:rowOff>100854</xdr:rowOff>
    </xdr:from>
    <xdr:to>
      <xdr:col>57</xdr:col>
      <xdr:colOff>145676</xdr:colOff>
      <xdr:row>23</xdr:row>
      <xdr:rowOff>358589</xdr:rowOff>
    </xdr:to>
    <xdr:sp macro="" textlink="">
      <xdr:nvSpPr>
        <xdr:cNvPr id="4" name="Pfeil nach unten 3"/>
        <xdr:cNvSpPr/>
      </xdr:nvSpPr>
      <xdr:spPr>
        <a:xfrm>
          <a:off x="12606618" y="7911354"/>
          <a:ext cx="156882" cy="257735"/>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de-CH" sz="1100"/>
        </a:p>
      </xdr:txBody>
    </xdr:sp>
    <xdr:clientData/>
  </xdr:twoCellAnchor>
  <xdr:twoCellAnchor>
    <xdr:from>
      <xdr:col>43</xdr:col>
      <xdr:colOff>11207</xdr:colOff>
      <xdr:row>14</xdr:row>
      <xdr:rowOff>89648</xdr:rowOff>
    </xdr:from>
    <xdr:to>
      <xdr:col>44</xdr:col>
      <xdr:colOff>1</xdr:colOff>
      <xdr:row>14</xdr:row>
      <xdr:rowOff>347383</xdr:rowOff>
    </xdr:to>
    <xdr:sp macro="" textlink="">
      <xdr:nvSpPr>
        <xdr:cNvPr id="5" name="Pfeil nach unten 4"/>
        <xdr:cNvSpPr/>
      </xdr:nvSpPr>
      <xdr:spPr>
        <a:xfrm>
          <a:off x="10275795" y="4852148"/>
          <a:ext cx="156882" cy="257735"/>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de-CH" sz="1100"/>
        </a:p>
      </xdr:txBody>
    </xdr:sp>
    <xdr:clientData/>
  </xdr:twoCellAnchor>
  <xdr:twoCellAnchor>
    <xdr:from>
      <xdr:col>50</xdr:col>
      <xdr:colOff>0</xdr:colOff>
      <xdr:row>11</xdr:row>
      <xdr:rowOff>78443</xdr:rowOff>
    </xdr:from>
    <xdr:to>
      <xdr:col>50</xdr:col>
      <xdr:colOff>156882</xdr:colOff>
      <xdr:row>11</xdr:row>
      <xdr:rowOff>336178</xdr:rowOff>
    </xdr:to>
    <xdr:sp macro="" textlink="">
      <xdr:nvSpPr>
        <xdr:cNvPr id="6" name="Pfeil nach unten 5"/>
        <xdr:cNvSpPr/>
      </xdr:nvSpPr>
      <xdr:spPr>
        <a:xfrm>
          <a:off x="11441206" y="3697943"/>
          <a:ext cx="156882" cy="257735"/>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de-CH" sz="1100"/>
        </a:p>
      </xdr:txBody>
    </xdr:sp>
    <xdr:clientData/>
  </xdr:twoCellAnchor>
  <xdr:twoCellAnchor>
    <xdr:from>
      <xdr:col>66</xdr:col>
      <xdr:colOff>224119</xdr:colOff>
      <xdr:row>3</xdr:row>
      <xdr:rowOff>112060</xdr:rowOff>
    </xdr:from>
    <xdr:to>
      <xdr:col>66</xdr:col>
      <xdr:colOff>381001</xdr:colOff>
      <xdr:row>3</xdr:row>
      <xdr:rowOff>369795</xdr:rowOff>
    </xdr:to>
    <xdr:sp macro="" textlink="">
      <xdr:nvSpPr>
        <xdr:cNvPr id="7" name="Pfeil nach unten 6"/>
        <xdr:cNvSpPr/>
      </xdr:nvSpPr>
      <xdr:spPr>
        <a:xfrm>
          <a:off x="15228795" y="1255060"/>
          <a:ext cx="156882" cy="257735"/>
        </a:xfrm>
        <a:prstGeom prst="downArrow">
          <a:avLst/>
        </a:prstGeom>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endParaRPr lang="de-CH" sz="1100"/>
        </a:p>
      </xdr:txBody>
    </xdr:sp>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P31"/>
  <sheetViews>
    <sheetView showGridLines="0" tabSelected="1" showRuler="0" zoomScale="70" zoomScaleNormal="70" zoomScalePageLayoutView="70" workbookViewId="0">
      <pane ySplit="6" topLeftCell="A7" activePane="bottomLeft" state="frozen"/>
      <selection pane="bottomLeft" activeCell="F10" sqref="F10"/>
    </sheetView>
  </sheetViews>
  <sheetFormatPr baseColWidth="10" defaultColWidth="9.140625" defaultRowHeight="30" customHeight="1" x14ac:dyDescent="0.25"/>
  <cols>
    <col min="1" max="1" width="2.7109375" style="28" customWidth="1"/>
    <col min="2" max="2" width="39.5703125" customWidth="1"/>
    <col min="3" max="3" width="30.7109375" hidden="1" customWidth="1"/>
    <col min="4" max="4" width="10.7109375" hidden="1" customWidth="1"/>
    <col min="5" max="5" width="10.42578125" style="5" customWidth="1"/>
    <col min="6" max="6" width="10.42578125" customWidth="1"/>
    <col min="7" max="7" width="2.7109375" customWidth="1"/>
    <col min="8" max="8" width="6.140625" hidden="1" customWidth="1"/>
    <col min="9" max="57" width="2.5703125" customWidth="1"/>
    <col min="58" max="58" width="2.7109375" customWidth="1"/>
    <col min="59" max="64" width="2.5703125" customWidth="1"/>
  </cols>
  <sheetData>
    <row r="1" spans="1:68" ht="30" customHeight="1" x14ac:dyDescent="0.45">
      <c r="A1" s="29" t="s">
        <v>0</v>
      </c>
      <c r="B1" s="32" t="s">
        <v>34</v>
      </c>
      <c r="C1" s="1"/>
      <c r="D1" s="2"/>
      <c r="E1" s="4"/>
      <c r="F1" s="27"/>
      <c r="H1" s="2"/>
      <c r="I1" s="43"/>
      <c r="BO1" s="127" t="s">
        <v>49</v>
      </c>
    </row>
    <row r="2" spans="1:68" ht="30" customHeight="1" x14ac:dyDescent="0.3">
      <c r="A2" s="28" t="s">
        <v>1</v>
      </c>
      <c r="B2" s="33"/>
      <c r="I2" s="44"/>
      <c r="BO2" s="111" t="s">
        <v>50</v>
      </c>
    </row>
    <row r="3" spans="1:68" ht="30" customHeight="1" x14ac:dyDescent="0.25">
      <c r="A3" s="28" t="s">
        <v>2</v>
      </c>
      <c r="B3" s="34"/>
      <c r="C3" s="144" t="s">
        <v>14</v>
      </c>
      <c r="D3" s="145"/>
      <c r="E3" s="146">
        <v>44953</v>
      </c>
      <c r="F3" s="146"/>
      <c r="BO3" s="112" t="s">
        <v>51</v>
      </c>
    </row>
    <row r="4" spans="1:68" ht="30" customHeight="1" x14ac:dyDescent="0.25">
      <c r="A4" s="29" t="s">
        <v>3</v>
      </c>
      <c r="C4" s="144" t="s">
        <v>15</v>
      </c>
      <c r="D4" s="145"/>
      <c r="E4" s="7">
        <v>1</v>
      </c>
      <c r="I4" s="141">
        <f>I5</f>
        <v>44949</v>
      </c>
      <c r="J4" s="142"/>
      <c r="K4" s="142"/>
      <c r="L4" s="142"/>
      <c r="M4" s="142"/>
      <c r="N4" s="142"/>
      <c r="O4" s="143"/>
      <c r="P4" s="141">
        <f>P5</f>
        <v>44956</v>
      </c>
      <c r="Q4" s="142"/>
      <c r="R4" s="142"/>
      <c r="S4" s="142"/>
      <c r="T4" s="142"/>
      <c r="U4" s="142"/>
      <c r="V4" s="143"/>
      <c r="W4" s="141">
        <f>W5</f>
        <v>44963</v>
      </c>
      <c r="X4" s="142"/>
      <c r="Y4" s="142"/>
      <c r="Z4" s="142"/>
      <c r="AA4" s="142"/>
      <c r="AB4" s="142"/>
      <c r="AC4" s="143"/>
      <c r="AD4" s="141">
        <f>AD5</f>
        <v>44970</v>
      </c>
      <c r="AE4" s="142"/>
      <c r="AF4" s="142"/>
      <c r="AG4" s="142"/>
      <c r="AH4" s="142"/>
      <c r="AI4" s="142"/>
      <c r="AJ4" s="143"/>
      <c r="AK4" s="141">
        <f>AK5</f>
        <v>44977</v>
      </c>
      <c r="AL4" s="142"/>
      <c r="AM4" s="142"/>
      <c r="AN4" s="142"/>
      <c r="AO4" s="142"/>
      <c r="AP4" s="142"/>
      <c r="AQ4" s="143"/>
      <c r="AR4" s="141">
        <f>AR5</f>
        <v>44984</v>
      </c>
      <c r="AS4" s="142"/>
      <c r="AT4" s="142"/>
      <c r="AU4" s="142"/>
      <c r="AV4" s="142"/>
      <c r="AW4" s="142"/>
      <c r="AX4" s="143"/>
      <c r="AY4" s="141">
        <f>AY5</f>
        <v>44991</v>
      </c>
      <c r="AZ4" s="142"/>
      <c r="BA4" s="142"/>
      <c r="BB4" s="142"/>
      <c r="BC4" s="142"/>
      <c r="BD4" s="142"/>
      <c r="BE4" s="143"/>
      <c r="BF4" s="141">
        <f>BF5</f>
        <v>44998</v>
      </c>
      <c r="BG4" s="142"/>
      <c r="BH4" s="142"/>
      <c r="BI4" s="142"/>
      <c r="BJ4" s="142"/>
      <c r="BK4" s="142"/>
      <c r="BL4" s="143"/>
      <c r="BP4" t="s">
        <v>52</v>
      </c>
    </row>
    <row r="5" spans="1:68" ht="15" customHeight="1" x14ac:dyDescent="0.25">
      <c r="A5" s="29" t="s">
        <v>4</v>
      </c>
      <c r="B5" s="42"/>
      <c r="C5" s="42"/>
      <c r="D5" s="42"/>
      <c r="E5" s="42"/>
      <c r="F5" s="42"/>
      <c r="G5" s="42"/>
      <c r="I5" s="52">
        <f>Projektanfang-WEEKDAY(Projektanfang,1)+2+7*(Anzeigewoche-1)</f>
        <v>44949</v>
      </c>
      <c r="J5" s="53">
        <f>I5+1</f>
        <v>44950</v>
      </c>
      <c r="K5" s="53">
        <f t="shared" ref="K5:AX5" si="0">J5+1</f>
        <v>44951</v>
      </c>
      <c r="L5" s="53">
        <f t="shared" si="0"/>
        <v>44952</v>
      </c>
      <c r="M5" s="53">
        <f t="shared" si="0"/>
        <v>44953</v>
      </c>
      <c r="N5" s="53">
        <f t="shared" si="0"/>
        <v>44954</v>
      </c>
      <c r="O5" s="54">
        <f t="shared" si="0"/>
        <v>44955</v>
      </c>
      <c r="P5" s="52">
        <f>O5+1</f>
        <v>44956</v>
      </c>
      <c r="Q5" s="53">
        <f>P5+1</f>
        <v>44957</v>
      </c>
      <c r="R5" s="53">
        <f t="shared" si="0"/>
        <v>44958</v>
      </c>
      <c r="S5" s="53">
        <f t="shared" si="0"/>
        <v>44959</v>
      </c>
      <c r="T5" s="53">
        <f t="shared" si="0"/>
        <v>44960</v>
      </c>
      <c r="U5" s="53">
        <f t="shared" si="0"/>
        <v>44961</v>
      </c>
      <c r="V5" s="54">
        <f t="shared" si="0"/>
        <v>44962</v>
      </c>
      <c r="W5" s="52">
        <f>V5+1</f>
        <v>44963</v>
      </c>
      <c r="X5" s="53">
        <f>W5+1</f>
        <v>44964</v>
      </c>
      <c r="Y5" s="53">
        <f t="shared" si="0"/>
        <v>44965</v>
      </c>
      <c r="Z5" s="53">
        <f t="shared" si="0"/>
        <v>44966</v>
      </c>
      <c r="AA5" s="53">
        <f t="shared" si="0"/>
        <v>44967</v>
      </c>
      <c r="AB5" s="53">
        <f t="shared" si="0"/>
        <v>44968</v>
      </c>
      <c r="AC5" s="54">
        <f t="shared" si="0"/>
        <v>44969</v>
      </c>
      <c r="AD5" s="52">
        <f>AC5+1</f>
        <v>44970</v>
      </c>
      <c r="AE5" s="53">
        <f>AD5+1</f>
        <v>44971</v>
      </c>
      <c r="AF5" s="53">
        <f t="shared" si="0"/>
        <v>44972</v>
      </c>
      <c r="AG5" s="53">
        <f t="shared" si="0"/>
        <v>44973</v>
      </c>
      <c r="AH5" s="53">
        <f t="shared" si="0"/>
        <v>44974</v>
      </c>
      <c r="AI5" s="53">
        <f t="shared" si="0"/>
        <v>44975</v>
      </c>
      <c r="AJ5" s="54">
        <f t="shared" si="0"/>
        <v>44976</v>
      </c>
      <c r="AK5" s="52">
        <f>AJ5+1</f>
        <v>44977</v>
      </c>
      <c r="AL5" s="53">
        <f>AK5+1</f>
        <v>44978</v>
      </c>
      <c r="AM5" s="53">
        <f t="shared" si="0"/>
        <v>44979</v>
      </c>
      <c r="AN5" s="53">
        <f t="shared" si="0"/>
        <v>44980</v>
      </c>
      <c r="AO5" s="53">
        <f t="shared" si="0"/>
        <v>44981</v>
      </c>
      <c r="AP5" s="53">
        <f t="shared" si="0"/>
        <v>44982</v>
      </c>
      <c r="AQ5" s="54">
        <f t="shared" si="0"/>
        <v>44983</v>
      </c>
      <c r="AR5" s="52">
        <f>AQ5+1</f>
        <v>44984</v>
      </c>
      <c r="AS5" s="53">
        <f>AR5+1</f>
        <v>44985</v>
      </c>
      <c r="AT5" s="53">
        <f t="shared" si="0"/>
        <v>44986</v>
      </c>
      <c r="AU5" s="53">
        <f t="shared" si="0"/>
        <v>44987</v>
      </c>
      <c r="AV5" s="53">
        <f t="shared" si="0"/>
        <v>44988</v>
      </c>
      <c r="AW5" s="53">
        <f t="shared" si="0"/>
        <v>44989</v>
      </c>
      <c r="AX5" s="54">
        <f t="shared" si="0"/>
        <v>44990</v>
      </c>
      <c r="AY5" s="52">
        <f>AX5+1</f>
        <v>44991</v>
      </c>
      <c r="AZ5" s="53">
        <f>AY5+1</f>
        <v>44992</v>
      </c>
      <c r="BA5" s="53">
        <f t="shared" ref="BA5:BE5" si="1">AZ5+1</f>
        <v>44993</v>
      </c>
      <c r="BB5" s="53">
        <f t="shared" si="1"/>
        <v>44994</v>
      </c>
      <c r="BC5" s="53">
        <f t="shared" si="1"/>
        <v>44995</v>
      </c>
      <c r="BD5" s="53">
        <f t="shared" si="1"/>
        <v>44996</v>
      </c>
      <c r="BE5" s="54">
        <f t="shared" si="1"/>
        <v>44997</v>
      </c>
      <c r="BF5" s="52">
        <f>BE5+1</f>
        <v>44998</v>
      </c>
      <c r="BG5" s="53">
        <f>BF5+1</f>
        <v>44999</v>
      </c>
      <c r="BH5" s="53">
        <f t="shared" ref="BH5:BL5" si="2">BG5+1</f>
        <v>45000</v>
      </c>
      <c r="BI5" s="53">
        <f t="shared" si="2"/>
        <v>45001</v>
      </c>
      <c r="BJ5" s="53">
        <f t="shared" si="2"/>
        <v>45002</v>
      </c>
      <c r="BK5" s="53">
        <f t="shared" si="2"/>
        <v>45003</v>
      </c>
      <c r="BL5" s="54">
        <f t="shared" si="2"/>
        <v>45004</v>
      </c>
    </row>
    <row r="6" spans="1:68" ht="30" customHeight="1" thickBot="1" x14ac:dyDescent="0.3">
      <c r="A6" s="29" t="s">
        <v>5</v>
      </c>
      <c r="B6" s="8" t="s">
        <v>12</v>
      </c>
      <c r="C6" s="9" t="s">
        <v>16</v>
      </c>
      <c r="D6" s="9" t="s">
        <v>17</v>
      </c>
      <c r="E6" s="9" t="s">
        <v>18</v>
      </c>
      <c r="F6" s="9" t="s">
        <v>19</v>
      </c>
      <c r="G6" s="9"/>
      <c r="H6" s="9" t="s">
        <v>20</v>
      </c>
      <c r="I6" s="10" t="str">
        <f t="shared" ref="I6:BL6" si="3">LEFT(TEXT(I5,"TTT"),1)</f>
        <v>M</v>
      </c>
      <c r="J6" s="10" t="str">
        <f t="shared" si="3"/>
        <v>D</v>
      </c>
      <c r="K6" s="10" t="str">
        <f t="shared" si="3"/>
        <v>M</v>
      </c>
      <c r="L6" s="10" t="str">
        <f t="shared" si="3"/>
        <v>D</v>
      </c>
      <c r="M6" s="10" t="str">
        <f t="shared" si="3"/>
        <v>F</v>
      </c>
      <c r="N6" s="10" t="str">
        <f t="shared" si="3"/>
        <v>S</v>
      </c>
      <c r="O6" s="10" t="str">
        <f t="shared" si="3"/>
        <v>S</v>
      </c>
      <c r="P6" s="10" t="str">
        <f t="shared" si="3"/>
        <v>M</v>
      </c>
      <c r="Q6" s="10" t="str">
        <f t="shared" si="3"/>
        <v>D</v>
      </c>
      <c r="R6" s="10" t="str">
        <f t="shared" si="3"/>
        <v>M</v>
      </c>
      <c r="S6" s="10" t="str">
        <f t="shared" si="3"/>
        <v>D</v>
      </c>
      <c r="T6" s="10" t="str">
        <f t="shared" si="3"/>
        <v>F</v>
      </c>
      <c r="U6" s="10" t="str">
        <f t="shared" si="3"/>
        <v>S</v>
      </c>
      <c r="V6" s="10" t="str">
        <f t="shared" si="3"/>
        <v>S</v>
      </c>
      <c r="W6" s="10" t="str">
        <f t="shared" si="3"/>
        <v>M</v>
      </c>
      <c r="X6" s="10" t="str">
        <f t="shared" si="3"/>
        <v>D</v>
      </c>
      <c r="Y6" s="10" t="str">
        <f t="shared" si="3"/>
        <v>M</v>
      </c>
      <c r="Z6" s="10" t="str">
        <f t="shared" si="3"/>
        <v>D</v>
      </c>
      <c r="AA6" s="10" t="str">
        <f t="shared" si="3"/>
        <v>F</v>
      </c>
      <c r="AB6" s="10" t="str">
        <f t="shared" si="3"/>
        <v>S</v>
      </c>
      <c r="AC6" s="10" t="str">
        <f t="shared" si="3"/>
        <v>S</v>
      </c>
      <c r="AD6" s="10" t="str">
        <f t="shared" si="3"/>
        <v>M</v>
      </c>
      <c r="AE6" s="10" t="str">
        <f t="shared" si="3"/>
        <v>D</v>
      </c>
      <c r="AF6" s="10" t="str">
        <f t="shared" si="3"/>
        <v>M</v>
      </c>
      <c r="AG6" s="10" t="str">
        <f t="shared" si="3"/>
        <v>D</v>
      </c>
      <c r="AH6" s="10" t="str">
        <f t="shared" si="3"/>
        <v>F</v>
      </c>
      <c r="AI6" s="10" t="str">
        <f t="shared" si="3"/>
        <v>S</v>
      </c>
      <c r="AJ6" s="10" t="str">
        <f t="shared" si="3"/>
        <v>S</v>
      </c>
      <c r="AK6" s="10" t="str">
        <f t="shared" si="3"/>
        <v>M</v>
      </c>
      <c r="AL6" s="10" t="str">
        <f t="shared" si="3"/>
        <v>D</v>
      </c>
      <c r="AM6" s="10" t="str">
        <f t="shared" si="3"/>
        <v>M</v>
      </c>
      <c r="AN6" s="10" t="str">
        <f t="shared" si="3"/>
        <v>D</v>
      </c>
      <c r="AO6" s="10" t="str">
        <f t="shared" si="3"/>
        <v>F</v>
      </c>
      <c r="AP6" s="10" t="str">
        <f t="shared" si="3"/>
        <v>S</v>
      </c>
      <c r="AQ6" s="10" t="str">
        <f t="shared" si="3"/>
        <v>S</v>
      </c>
      <c r="AR6" s="10" t="str">
        <f t="shared" si="3"/>
        <v>M</v>
      </c>
      <c r="AS6" s="10" t="str">
        <f t="shared" si="3"/>
        <v>D</v>
      </c>
      <c r="AT6" s="10" t="str">
        <f t="shared" si="3"/>
        <v>M</v>
      </c>
      <c r="AU6" s="10" t="str">
        <f t="shared" si="3"/>
        <v>D</v>
      </c>
      <c r="AV6" s="10" t="str">
        <f t="shared" si="3"/>
        <v>F</v>
      </c>
      <c r="AW6" s="10" t="str">
        <f t="shared" si="3"/>
        <v>S</v>
      </c>
      <c r="AX6" s="10" t="str">
        <f t="shared" si="3"/>
        <v>S</v>
      </c>
      <c r="AY6" s="10" t="str">
        <f t="shared" si="3"/>
        <v>M</v>
      </c>
      <c r="AZ6" s="10" t="str">
        <f t="shared" si="3"/>
        <v>D</v>
      </c>
      <c r="BA6" s="10" t="str">
        <f t="shared" si="3"/>
        <v>M</v>
      </c>
      <c r="BB6" s="10" t="str">
        <f t="shared" si="3"/>
        <v>D</v>
      </c>
      <c r="BC6" s="10" t="str">
        <f t="shared" si="3"/>
        <v>F</v>
      </c>
      <c r="BD6" s="10" t="str">
        <f t="shared" si="3"/>
        <v>S</v>
      </c>
      <c r="BE6" s="10" t="str">
        <f t="shared" si="3"/>
        <v>S</v>
      </c>
      <c r="BF6" s="10" t="str">
        <f t="shared" si="3"/>
        <v>M</v>
      </c>
      <c r="BG6" s="10" t="str">
        <f t="shared" si="3"/>
        <v>D</v>
      </c>
      <c r="BH6" s="10" t="str">
        <f t="shared" si="3"/>
        <v>M</v>
      </c>
      <c r="BI6" s="10" t="str">
        <f t="shared" si="3"/>
        <v>D</v>
      </c>
      <c r="BJ6" s="10" t="str">
        <f t="shared" si="3"/>
        <v>F</v>
      </c>
      <c r="BK6" s="10" t="str">
        <f t="shared" si="3"/>
        <v>S</v>
      </c>
      <c r="BL6" s="10" t="str">
        <f t="shared" si="3"/>
        <v>S</v>
      </c>
    </row>
    <row r="7" spans="1:68" ht="15.75" hidden="1" customHeight="1" thickBot="1" x14ac:dyDescent="0.3">
      <c r="A7" s="28" t="s">
        <v>6</v>
      </c>
      <c r="C7" s="31"/>
      <c r="E7"/>
      <c r="H7" t="str">
        <f>IF(OR(ISBLANK(task_start),ISBLANK(task_end)),"",task_end-task_start+1)</f>
        <v/>
      </c>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row>
    <row r="8" spans="1:68" s="3" customFormat="1" ht="30" customHeight="1" thickBot="1" x14ac:dyDescent="0.3">
      <c r="A8" s="28"/>
      <c r="B8" s="105" t="s">
        <v>23</v>
      </c>
      <c r="C8" s="76"/>
      <c r="D8" s="77">
        <v>0</v>
      </c>
      <c r="E8" s="78">
        <v>44927</v>
      </c>
      <c r="F8" s="78">
        <v>44960</v>
      </c>
      <c r="G8" s="79"/>
      <c r="H8" s="79">
        <f t="shared" ref="H8:H28" si="4">IF(OR(ISBLANK(task_start),ISBLANK(task_end)),"",task_end-task_start+1)</f>
        <v>34</v>
      </c>
      <c r="I8" s="80"/>
      <c r="J8" s="80"/>
      <c r="K8" s="80"/>
      <c r="L8" s="80"/>
      <c r="M8" s="80"/>
      <c r="N8" s="80"/>
      <c r="O8" s="80"/>
      <c r="P8" s="80"/>
      <c r="Q8" s="80"/>
      <c r="R8" s="80"/>
      <c r="S8" s="80"/>
      <c r="T8" s="80"/>
      <c r="U8" s="80"/>
      <c r="V8" s="80"/>
      <c r="W8" s="80"/>
      <c r="X8" s="80"/>
      <c r="Y8" s="80"/>
      <c r="Z8" s="80"/>
      <c r="AA8" s="80"/>
      <c r="AB8" s="80"/>
      <c r="AC8" s="80"/>
      <c r="AD8" s="80"/>
      <c r="AE8" s="80"/>
      <c r="AF8" s="80"/>
      <c r="AG8" s="80"/>
      <c r="AH8" s="80"/>
      <c r="AI8" s="80"/>
      <c r="AJ8" s="80"/>
      <c r="AK8" s="80"/>
      <c r="AL8" s="80"/>
      <c r="AM8" s="80"/>
      <c r="AN8" s="80"/>
      <c r="AO8" s="80"/>
      <c r="AP8" s="80"/>
      <c r="AQ8" s="80"/>
      <c r="AR8" s="80"/>
      <c r="AS8" s="80"/>
      <c r="AT8" s="80"/>
      <c r="AU8" s="80"/>
      <c r="AV8" s="80"/>
      <c r="AW8" s="80"/>
      <c r="AX8" s="80"/>
      <c r="AY8" s="80"/>
      <c r="AZ8" s="80"/>
      <c r="BA8" s="80"/>
      <c r="BB8" s="80"/>
      <c r="BC8" s="80"/>
      <c r="BD8" s="80"/>
      <c r="BE8" s="80"/>
      <c r="BF8" s="80"/>
      <c r="BG8" s="80"/>
      <c r="BH8" s="80"/>
      <c r="BI8" s="80"/>
      <c r="BJ8" s="80"/>
      <c r="BK8" s="80"/>
      <c r="BL8" s="80"/>
    </row>
    <row r="9" spans="1:68" s="3" customFormat="1" ht="30" customHeight="1" thickBot="1" x14ac:dyDescent="0.3">
      <c r="A9" s="29" t="s">
        <v>8</v>
      </c>
      <c r="B9" s="105" t="s">
        <v>22</v>
      </c>
      <c r="C9" s="76"/>
      <c r="D9" s="77">
        <v>0</v>
      </c>
      <c r="E9" s="78">
        <v>44927</v>
      </c>
      <c r="F9" s="78">
        <v>44976</v>
      </c>
      <c r="G9" s="79"/>
      <c r="H9" s="79">
        <f t="shared" si="4"/>
        <v>50</v>
      </c>
      <c r="I9" s="80"/>
      <c r="J9" s="80"/>
      <c r="K9" s="80"/>
      <c r="L9" s="80"/>
      <c r="M9" s="80"/>
      <c r="N9" s="80"/>
      <c r="O9" s="80"/>
      <c r="P9" s="80"/>
      <c r="Q9" s="80"/>
      <c r="R9" s="80"/>
      <c r="S9" s="80"/>
      <c r="T9" s="80"/>
      <c r="U9" s="81"/>
      <c r="V9" s="81"/>
      <c r="W9" s="80"/>
      <c r="X9" s="80"/>
      <c r="Y9" s="80"/>
      <c r="Z9" s="80"/>
      <c r="AA9" s="80"/>
      <c r="AB9" s="80"/>
      <c r="AC9" s="80"/>
      <c r="AD9" s="80"/>
      <c r="AE9" s="80"/>
      <c r="AF9" s="80"/>
      <c r="AG9" s="80"/>
      <c r="AH9" s="80"/>
      <c r="AI9" s="80"/>
      <c r="AJ9" s="80"/>
      <c r="AK9" s="80"/>
      <c r="AL9" s="80"/>
      <c r="AM9" s="80"/>
      <c r="AN9" s="80"/>
      <c r="AO9" s="80"/>
      <c r="AP9" s="80"/>
      <c r="AQ9" s="80"/>
      <c r="AR9" s="80"/>
      <c r="AS9" s="80"/>
      <c r="AT9" s="80"/>
      <c r="AU9" s="80"/>
      <c r="AV9" s="80"/>
      <c r="AW9" s="80"/>
      <c r="AX9" s="80"/>
      <c r="AY9" s="80"/>
      <c r="AZ9" s="80"/>
      <c r="BA9" s="80"/>
      <c r="BB9" s="80"/>
      <c r="BC9" s="80"/>
      <c r="BD9" s="80"/>
      <c r="BE9" s="80"/>
      <c r="BF9" s="80"/>
      <c r="BG9" s="80"/>
      <c r="BH9" s="80"/>
      <c r="BI9" s="80"/>
      <c r="BJ9" s="80"/>
      <c r="BK9" s="80"/>
      <c r="BL9" s="80"/>
    </row>
    <row r="10" spans="1:68" s="3" customFormat="1" ht="30" customHeight="1" thickBot="1" x14ac:dyDescent="0.3">
      <c r="A10" s="28"/>
      <c r="B10" s="106" t="s">
        <v>24</v>
      </c>
      <c r="C10" s="63"/>
      <c r="D10" s="64">
        <v>0</v>
      </c>
      <c r="E10" s="65">
        <v>44927</v>
      </c>
      <c r="F10" s="65">
        <v>44963</v>
      </c>
      <c r="G10" s="66"/>
      <c r="H10" s="66">
        <f t="shared" si="4"/>
        <v>37</v>
      </c>
      <c r="I10" s="67"/>
      <c r="J10" s="67"/>
      <c r="K10" s="67"/>
      <c r="L10" s="67"/>
      <c r="M10" s="67"/>
      <c r="N10" s="67"/>
      <c r="O10" s="67"/>
      <c r="P10" s="67"/>
      <c r="Q10" s="67"/>
      <c r="R10" s="67"/>
      <c r="S10" s="67"/>
      <c r="T10" s="67"/>
      <c r="U10" s="67"/>
      <c r="V10" s="67"/>
      <c r="W10" s="67"/>
      <c r="X10" s="67"/>
      <c r="Y10" s="68"/>
      <c r="Z10" s="68"/>
      <c r="AA10" s="68"/>
      <c r="AB10" s="68"/>
      <c r="AC10" s="68"/>
      <c r="AD10" s="68"/>
      <c r="AE10" s="68"/>
      <c r="AF10" s="68"/>
      <c r="AG10" s="68"/>
      <c r="AH10" s="68"/>
      <c r="AI10" s="68"/>
      <c r="AJ10" s="68"/>
      <c r="AK10" s="68"/>
      <c r="AL10" s="68"/>
      <c r="AM10" s="68"/>
      <c r="AN10" s="68"/>
      <c r="AO10" s="68"/>
      <c r="AP10" s="68"/>
      <c r="AQ10" s="68"/>
      <c r="AR10" s="68"/>
      <c r="AS10" s="68"/>
      <c r="AT10" s="68"/>
      <c r="AU10" s="68"/>
      <c r="AV10" s="68"/>
      <c r="AW10" s="68"/>
      <c r="AX10" s="68"/>
      <c r="AY10" s="68"/>
      <c r="AZ10" s="68"/>
      <c r="BA10" s="67"/>
      <c r="BB10" s="67"/>
      <c r="BC10" s="67"/>
      <c r="BD10" s="67"/>
      <c r="BE10" s="67"/>
      <c r="BF10" s="67"/>
      <c r="BG10" s="67"/>
      <c r="BH10" s="67"/>
      <c r="BI10" s="67"/>
      <c r="BJ10" s="67"/>
      <c r="BK10" s="67"/>
      <c r="BL10" s="67"/>
    </row>
    <row r="11" spans="1:68" s="3" customFormat="1" ht="30" customHeight="1" thickBot="1" x14ac:dyDescent="0.3">
      <c r="A11" s="28"/>
      <c r="B11" s="126" t="s">
        <v>29</v>
      </c>
      <c r="C11" s="37"/>
      <c r="D11" s="16"/>
      <c r="E11" s="128">
        <v>44963</v>
      </c>
      <c r="F11" s="128">
        <v>44963</v>
      </c>
      <c r="G11" s="13"/>
      <c r="H11" s="13"/>
      <c r="I11" s="24"/>
      <c r="J11" s="24"/>
      <c r="K11" s="24"/>
      <c r="L11" s="24"/>
      <c r="M11" s="24"/>
      <c r="N11" s="24"/>
      <c r="O11" s="24"/>
      <c r="P11" s="24"/>
      <c r="Q11" s="24"/>
      <c r="R11" s="24"/>
      <c r="S11" s="24"/>
      <c r="T11" s="24"/>
      <c r="U11" s="24"/>
      <c r="V11" s="24"/>
      <c r="W11" s="24"/>
      <c r="X11" s="24"/>
      <c r="Y11" s="25"/>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row>
    <row r="12" spans="1:68" s="3" customFormat="1" ht="30" customHeight="1" thickBot="1" x14ac:dyDescent="0.3">
      <c r="A12" s="28"/>
      <c r="B12" s="126" t="s">
        <v>30</v>
      </c>
      <c r="C12" s="37"/>
      <c r="D12" s="16"/>
      <c r="E12" s="128">
        <v>44963</v>
      </c>
      <c r="F12" s="128">
        <v>44963</v>
      </c>
      <c r="G12" s="13"/>
      <c r="H12" s="13"/>
      <c r="I12" s="24"/>
      <c r="J12" s="24"/>
      <c r="K12" s="24"/>
      <c r="L12" s="24"/>
      <c r="M12" s="24"/>
      <c r="N12" s="24"/>
      <c r="O12" s="24"/>
      <c r="P12" s="24"/>
      <c r="Q12" s="24"/>
      <c r="R12" s="24"/>
      <c r="S12" s="24"/>
      <c r="T12" s="24"/>
      <c r="U12" s="24"/>
      <c r="V12" s="24"/>
      <c r="W12" s="24"/>
      <c r="X12" s="24"/>
      <c r="Y12" s="25"/>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row>
    <row r="13" spans="1:68" s="3" customFormat="1" ht="30" customHeight="1" thickBot="1" x14ac:dyDescent="0.3">
      <c r="A13" s="28"/>
      <c r="B13" s="85" t="s">
        <v>31</v>
      </c>
      <c r="C13" s="86"/>
      <c r="D13" s="87"/>
      <c r="E13" s="88">
        <v>44963</v>
      </c>
      <c r="F13" s="88">
        <v>44985</v>
      </c>
      <c r="G13" s="73"/>
      <c r="H13" s="73"/>
      <c r="I13" s="74"/>
      <c r="J13" s="74"/>
      <c r="K13" s="74"/>
      <c r="L13" s="74"/>
      <c r="M13" s="74"/>
      <c r="N13" s="74"/>
      <c r="O13" s="74"/>
      <c r="P13" s="74"/>
      <c r="Q13" s="74"/>
      <c r="R13" s="74"/>
      <c r="S13" s="74"/>
      <c r="T13" s="74"/>
      <c r="U13" s="74"/>
      <c r="V13" s="74"/>
      <c r="W13" s="74"/>
      <c r="X13" s="74"/>
      <c r="Y13" s="75"/>
      <c r="Z13" s="74"/>
      <c r="AA13" s="74"/>
      <c r="AB13" s="74"/>
      <c r="AC13" s="74"/>
      <c r="AD13" s="74"/>
      <c r="AE13" s="74"/>
      <c r="AF13" s="74"/>
      <c r="AG13" s="74"/>
      <c r="AH13" s="74"/>
      <c r="AI13" s="74"/>
      <c r="AJ13" s="74"/>
      <c r="AK13" s="74"/>
      <c r="AL13" s="74"/>
      <c r="AM13" s="74"/>
      <c r="AN13" s="74"/>
      <c r="AO13" s="74"/>
      <c r="AP13" s="74"/>
      <c r="AQ13" s="74"/>
      <c r="AR13" s="74"/>
      <c r="AS13" s="74"/>
      <c r="AT13" s="74"/>
      <c r="AU13" s="74"/>
      <c r="AV13" s="74"/>
      <c r="AW13" s="74"/>
      <c r="AX13" s="74"/>
      <c r="AY13" s="74"/>
      <c r="AZ13" s="74"/>
      <c r="BA13" s="74"/>
      <c r="BB13" s="74"/>
      <c r="BC13" s="74"/>
      <c r="BD13" s="74"/>
      <c r="BE13" s="74"/>
      <c r="BF13" s="74"/>
      <c r="BG13" s="74"/>
      <c r="BH13" s="74"/>
      <c r="BI13" s="74"/>
      <c r="BJ13" s="74"/>
      <c r="BK13" s="74"/>
      <c r="BL13" s="74"/>
    </row>
    <row r="14" spans="1:68" s="3" customFormat="1" ht="30" customHeight="1" thickBot="1" x14ac:dyDescent="0.3">
      <c r="A14" s="28"/>
      <c r="B14" s="107" t="s">
        <v>25</v>
      </c>
      <c r="C14" s="82"/>
      <c r="D14" s="83"/>
      <c r="E14" s="84">
        <v>44927</v>
      </c>
      <c r="F14" s="84">
        <v>44960</v>
      </c>
      <c r="G14" s="66"/>
      <c r="H14" s="66">
        <f t="shared" si="4"/>
        <v>34</v>
      </c>
      <c r="I14" s="67"/>
      <c r="J14" s="67"/>
      <c r="K14" s="67"/>
      <c r="L14" s="67"/>
      <c r="M14" s="67"/>
      <c r="N14" s="67"/>
      <c r="O14" s="67"/>
      <c r="P14" s="67"/>
      <c r="Q14" s="67"/>
      <c r="R14" s="67"/>
      <c r="S14" s="67"/>
      <c r="T14" s="67"/>
      <c r="U14" s="67"/>
      <c r="V14" s="67"/>
      <c r="W14" s="67"/>
      <c r="X14" s="67"/>
      <c r="Y14" s="67"/>
      <c r="Z14" s="67"/>
      <c r="AA14" s="67"/>
      <c r="AB14" s="67"/>
      <c r="AC14" s="67"/>
      <c r="AD14" s="67"/>
      <c r="AE14" s="67"/>
      <c r="AF14" s="67"/>
      <c r="AG14" s="67"/>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7"/>
      <c r="BJ14" s="67"/>
      <c r="BK14" s="67"/>
      <c r="BL14" s="67"/>
    </row>
    <row r="15" spans="1:68" s="3" customFormat="1" ht="30" customHeight="1" thickBot="1" x14ac:dyDescent="0.3">
      <c r="A15" s="28"/>
      <c r="B15" s="110" t="s">
        <v>27</v>
      </c>
      <c r="C15" s="36"/>
      <c r="D15" s="15">
        <v>0</v>
      </c>
      <c r="E15" s="46">
        <v>44960</v>
      </c>
      <c r="F15" s="46">
        <v>44960</v>
      </c>
      <c r="G15" s="13"/>
      <c r="H15" s="13"/>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row>
    <row r="16" spans="1:68" s="3" customFormat="1" ht="30" customHeight="1" thickBot="1" x14ac:dyDescent="0.3">
      <c r="A16" s="28"/>
      <c r="B16" s="92" t="s">
        <v>28</v>
      </c>
      <c r="C16" s="93"/>
      <c r="D16" s="94"/>
      <c r="E16" s="95">
        <v>44960</v>
      </c>
      <c r="F16" s="95">
        <v>44984</v>
      </c>
      <c r="G16" s="73"/>
      <c r="H16" s="73"/>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c r="AI16" s="74"/>
      <c r="AJ16" s="74"/>
      <c r="AK16" s="74"/>
      <c r="AL16" s="74"/>
      <c r="AM16" s="74"/>
      <c r="AN16" s="74"/>
      <c r="AO16" s="74"/>
      <c r="AP16" s="74"/>
      <c r="AQ16" s="74"/>
      <c r="AR16" s="74"/>
      <c r="AS16" s="74"/>
      <c r="AT16" s="74"/>
      <c r="AU16" s="74"/>
      <c r="AV16" s="74"/>
      <c r="AW16" s="74"/>
      <c r="AX16" s="74"/>
      <c r="AY16" s="74"/>
      <c r="AZ16" s="74"/>
      <c r="BA16" s="74"/>
      <c r="BB16" s="74"/>
      <c r="BC16" s="74"/>
      <c r="BD16" s="74"/>
      <c r="BE16" s="74"/>
      <c r="BF16" s="74"/>
      <c r="BG16" s="74"/>
      <c r="BH16" s="74"/>
      <c r="BI16" s="74"/>
      <c r="BJ16" s="74"/>
      <c r="BK16" s="74"/>
      <c r="BL16" s="74"/>
    </row>
    <row r="17" spans="1:64" s="3" customFormat="1" ht="30" customHeight="1" thickBot="1" x14ac:dyDescent="0.3">
      <c r="A17" s="29" t="s">
        <v>7</v>
      </c>
      <c r="B17" s="104" t="s">
        <v>21</v>
      </c>
      <c r="C17" s="55"/>
      <c r="D17" s="14">
        <v>0</v>
      </c>
      <c r="E17" s="45">
        <v>44927</v>
      </c>
      <c r="F17" s="45">
        <v>44964</v>
      </c>
      <c r="G17" s="13"/>
      <c r="H17" s="13">
        <f t="shared" si="4"/>
        <v>38</v>
      </c>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row>
    <row r="18" spans="1:64" s="3" customFormat="1" ht="30" customHeight="1" thickBot="1" x14ac:dyDescent="0.3">
      <c r="A18" s="29"/>
      <c r="B18" s="40" t="s">
        <v>26</v>
      </c>
      <c r="C18" s="35"/>
      <c r="D18" s="14">
        <v>0</v>
      </c>
      <c r="E18" s="45">
        <v>44964</v>
      </c>
      <c r="F18" s="45">
        <v>44964</v>
      </c>
      <c r="G18" s="13"/>
      <c r="H18" s="13"/>
      <c r="I18" s="24"/>
      <c r="J18" s="24"/>
      <c r="K18" s="24"/>
      <c r="L18" s="24"/>
      <c r="M18" s="24"/>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row>
    <row r="19" spans="1:64" s="3" customFormat="1" ht="30" customHeight="1" thickBot="1" x14ac:dyDescent="0.3">
      <c r="A19" s="29"/>
      <c r="B19" s="69" t="s">
        <v>28</v>
      </c>
      <c r="C19" s="70"/>
      <c r="D19" s="71"/>
      <c r="E19" s="72">
        <v>44964</v>
      </c>
      <c r="F19" s="72">
        <v>44985</v>
      </c>
      <c r="G19" s="73"/>
      <c r="H19" s="73"/>
      <c r="I19" s="74"/>
      <c r="J19" s="74"/>
      <c r="K19" s="74"/>
      <c r="L19" s="74"/>
      <c r="M19" s="74"/>
      <c r="N19" s="74"/>
      <c r="O19" s="74"/>
      <c r="P19" s="74"/>
      <c r="Q19" s="74"/>
      <c r="R19" s="74"/>
      <c r="S19" s="74"/>
      <c r="T19" s="74"/>
      <c r="U19" s="74"/>
      <c r="V19" s="74"/>
      <c r="W19" s="74"/>
      <c r="X19" s="74"/>
      <c r="Y19" s="74"/>
      <c r="Z19" s="74"/>
      <c r="AA19" s="74"/>
      <c r="AB19" s="74"/>
      <c r="AC19" s="74"/>
      <c r="AD19" s="74"/>
      <c r="AE19" s="74"/>
      <c r="AF19" s="74"/>
      <c r="AG19" s="74"/>
      <c r="AH19" s="74"/>
      <c r="AI19" s="74"/>
      <c r="AJ19" s="74"/>
      <c r="AK19" s="74"/>
      <c r="AL19" s="74"/>
      <c r="AM19" s="74"/>
      <c r="AN19" s="74"/>
      <c r="AO19" s="74"/>
      <c r="AP19" s="74"/>
      <c r="AQ19" s="74"/>
      <c r="AR19" s="74"/>
      <c r="AS19" s="74"/>
      <c r="AT19" s="74"/>
      <c r="AU19" s="74"/>
      <c r="AV19" s="74"/>
      <c r="AW19" s="74"/>
      <c r="AX19" s="74"/>
      <c r="AY19" s="74"/>
      <c r="AZ19" s="74"/>
      <c r="BA19" s="74"/>
      <c r="BB19" s="74"/>
      <c r="BC19" s="74"/>
      <c r="BD19" s="74"/>
      <c r="BE19" s="74"/>
      <c r="BF19" s="74"/>
      <c r="BG19" s="74"/>
      <c r="BH19" s="74"/>
      <c r="BI19" s="74"/>
      <c r="BJ19" s="74"/>
      <c r="BK19" s="74"/>
      <c r="BL19" s="74"/>
    </row>
    <row r="20" spans="1:64" s="3" customFormat="1" ht="30" customHeight="1" thickBot="1" x14ac:dyDescent="0.3">
      <c r="A20" s="28"/>
      <c r="B20" s="108" t="s">
        <v>67</v>
      </c>
      <c r="C20" s="89"/>
      <c r="D20" s="90"/>
      <c r="E20" s="91">
        <v>44927</v>
      </c>
      <c r="F20" s="91">
        <v>44985</v>
      </c>
      <c r="G20" s="66"/>
      <c r="H20" s="66"/>
      <c r="I20" s="67"/>
      <c r="J20" s="67"/>
      <c r="K20" s="67"/>
      <c r="L20" s="67"/>
      <c r="M20" s="67"/>
      <c r="N20" s="67"/>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c r="BE20" s="67"/>
      <c r="BF20" s="67"/>
      <c r="BG20" s="67"/>
      <c r="BH20" s="67"/>
      <c r="BI20" s="67"/>
      <c r="BJ20" s="67"/>
      <c r="BK20" s="67"/>
      <c r="BL20" s="67"/>
    </row>
    <row r="21" spans="1:64" s="3" customFormat="1" ht="30" customHeight="1" thickBot="1" x14ac:dyDescent="0.3">
      <c r="A21" s="28"/>
      <c r="B21" s="133" t="s">
        <v>40</v>
      </c>
      <c r="C21" s="134"/>
      <c r="D21" s="135"/>
      <c r="E21" s="136">
        <v>44927</v>
      </c>
      <c r="F21" s="136">
        <v>44985</v>
      </c>
      <c r="G21" s="73"/>
      <c r="H21" s="73"/>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c r="AI21" s="74"/>
      <c r="AJ21" s="74"/>
      <c r="AK21" s="74"/>
      <c r="AL21" s="74"/>
      <c r="AM21" s="74"/>
      <c r="AN21" s="74"/>
      <c r="AO21" s="74"/>
      <c r="AP21" s="74"/>
      <c r="AQ21" s="74"/>
      <c r="AR21" s="74"/>
      <c r="AS21" s="74"/>
      <c r="AT21" s="74"/>
      <c r="AU21" s="74"/>
      <c r="AV21" s="74"/>
      <c r="AW21" s="74"/>
      <c r="AX21" s="74"/>
      <c r="AY21" s="74"/>
      <c r="AZ21" s="74"/>
      <c r="BA21" s="74"/>
      <c r="BB21" s="74"/>
      <c r="BC21" s="74"/>
      <c r="BD21" s="74"/>
      <c r="BE21" s="74"/>
      <c r="BF21" s="74"/>
      <c r="BG21" s="74"/>
      <c r="BH21" s="74"/>
      <c r="BI21" s="74"/>
      <c r="BJ21" s="74"/>
      <c r="BK21" s="74"/>
      <c r="BL21" s="74"/>
    </row>
    <row r="22" spans="1:64" s="3" customFormat="1" ht="30" customHeight="1" thickBot="1" x14ac:dyDescent="0.3">
      <c r="A22" s="28"/>
      <c r="B22" s="137" t="s">
        <v>69</v>
      </c>
      <c r="C22" s="138"/>
      <c r="D22" s="139"/>
      <c r="E22" s="140">
        <v>44977</v>
      </c>
      <c r="F22" s="140">
        <v>44988</v>
      </c>
      <c r="G22" s="131"/>
      <c r="H22" s="131"/>
      <c r="I22" s="132"/>
      <c r="J22" s="132"/>
      <c r="K22" s="132"/>
      <c r="L22" s="132"/>
      <c r="M22" s="132"/>
      <c r="N22" s="132"/>
      <c r="O22" s="132"/>
      <c r="P22" s="132"/>
      <c r="Q22" s="132"/>
      <c r="R22" s="132"/>
      <c r="S22" s="132"/>
      <c r="T22" s="132"/>
      <c r="U22" s="132"/>
      <c r="V22" s="132"/>
      <c r="W22" s="132"/>
      <c r="X22" s="132"/>
      <c r="Y22" s="132"/>
      <c r="Z22" s="132"/>
      <c r="AA22" s="132"/>
      <c r="AB22" s="132"/>
      <c r="AC22" s="132"/>
      <c r="AD22" s="132"/>
      <c r="AE22" s="132"/>
      <c r="AF22" s="132"/>
      <c r="AG22" s="132"/>
      <c r="AH22" s="132"/>
      <c r="AI22" s="132"/>
      <c r="AJ22" s="80"/>
      <c r="AK22" s="80"/>
      <c r="AL22" s="80"/>
      <c r="AM22" s="80"/>
      <c r="AN22" s="80"/>
      <c r="AO22" s="80"/>
      <c r="AP22" s="80"/>
      <c r="AQ22" s="80"/>
      <c r="AR22" s="80"/>
      <c r="AS22" s="80"/>
      <c r="AT22" s="80"/>
      <c r="AU22" s="80"/>
      <c r="AV22" s="80"/>
      <c r="AW22" s="80"/>
      <c r="AX22" s="80"/>
      <c r="AY22" s="80"/>
      <c r="AZ22" s="80"/>
      <c r="BA22" s="80"/>
      <c r="BB22" s="132"/>
      <c r="BC22" s="132"/>
      <c r="BD22" s="132"/>
      <c r="BE22" s="132"/>
      <c r="BF22" s="132"/>
      <c r="BG22" s="132"/>
      <c r="BH22" s="132"/>
      <c r="BI22" s="132"/>
      <c r="BJ22" s="132"/>
      <c r="BK22" s="132"/>
      <c r="BL22" s="132"/>
    </row>
    <row r="23" spans="1:64" s="3" customFormat="1" ht="30" customHeight="1" thickBot="1" x14ac:dyDescent="0.3">
      <c r="A23" s="28"/>
      <c r="G23" s="66"/>
      <c r="H23" s="66" t="str">
        <f t="shared" si="4"/>
        <v/>
      </c>
      <c r="I23" s="67"/>
      <c r="J23" s="67"/>
      <c r="K23" s="67"/>
      <c r="L23" s="67"/>
      <c r="M23" s="67"/>
      <c r="N23" s="67"/>
      <c r="O23" s="67"/>
      <c r="P23" s="67"/>
      <c r="Q23" s="67"/>
      <c r="R23" s="67"/>
      <c r="S23" s="67"/>
      <c r="T23" s="67"/>
      <c r="U23" s="68"/>
      <c r="V23" s="68"/>
      <c r="W23" s="67"/>
      <c r="X23" s="67"/>
      <c r="Y23" s="67"/>
      <c r="Z23" s="67"/>
      <c r="AA23" s="67"/>
      <c r="AB23" s="67"/>
      <c r="AC23" s="67"/>
      <c r="AD23" s="67"/>
      <c r="AE23" s="67"/>
      <c r="AF23" s="67"/>
      <c r="AG23" s="67"/>
      <c r="AH23" s="67"/>
      <c r="AI23" s="67"/>
      <c r="AJ23" s="67"/>
      <c r="AK23" s="67"/>
      <c r="AL23" s="67"/>
      <c r="AM23" s="67"/>
      <c r="AN23" s="67"/>
      <c r="AO23" s="67"/>
      <c r="AP23" s="67"/>
      <c r="AQ23" s="67"/>
      <c r="AR23" s="67"/>
      <c r="AS23" s="67"/>
      <c r="AT23" s="67"/>
      <c r="AU23" s="67"/>
      <c r="AV23" s="67"/>
      <c r="AW23" s="67"/>
      <c r="AX23" s="67"/>
      <c r="AY23" s="67"/>
      <c r="AZ23" s="67"/>
      <c r="BA23" s="67"/>
      <c r="BB23" s="67"/>
      <c r="BC23" s="67"/>
      <c r="BD23" s="67"/>
      <c r="BE23" s="67"/>
      <c r="BF23" s="67"/>
      <c r="BG23" s="67"/>
      <c r="BH23" s="67"/>
      <c r="BI23" s="67"/>
      <c r="BJ23" s="67"/>
      <c r="BK23" s="67"/>
      <c r="BL23" s="67"/>
    </row>
    <row r="24" spans="1:64" s="3" customFormat="1" ht="30" customHeight="1" thickBot="1" x14ac:dyDescent="0.3">
      <c r="A24" s="28" t="s">
        <v>9</v>
      </c>
      <c r="B24" s="17" t="s">
        <v>35</v>
      </c>
      <c r="C24" s="38"/>
      <c r="D24" s="18"/>
      <c r="E24" s="47"/>
      <c r="F24" s="48"/>
      <c r="G24" s="13"/>
      <c r="H24" s="13" t="str">
        <f t="shared" si="4"/>
        <v/>
      </c>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row>
    <row r="25" spans="1:64" s="3" customFormat="1" ht="30" customHeight="1" thickBot="1" x14ac:dyDescent="0.3">
      <c r="A25" s="28"/>
      <c r="B25" s="41" t="s">
        <v>32</v>
      </c>
      <c r="C25" s="39"/>
      <c r="D25" s="19"/>
      <c r="E25" s="49">
        <v>44991</v>
      </c>
      <c r="F25" s="49">
        <v>44998</v>
      </c>
      <c r="G25" s="13"/>
      <c r="H25" s="13">
        <f t="shared" si="4"/>
        <v>8</v>
      </c>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row>
    <row r="26" spans="1:64" s="3" customFormat="1" ht="30" customHeight="1" thickBot="1" x14ac:dyDescent="0.3">
      <c r="A26" s="28"/>
      <c r="B26" s="100" t="s">
        <v>33</v>
      </c>
      <c r="C26" s="101"/>
      <c r="D26" s="102"/>
      <c r="E26" s="103">
        <v>44998</v>
      </c>
      <c r="F26" s="103">
        <v>44998</v>
      </c>
      <c r="G26" s="73"/>
      <c r="H26" s="73">
        <f t="shared" si="4"/>
        <v>1</v>
      </c>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c r="AI26" s="74"/>
      <c r="AJ26" s="74"/>
      <c r="AK26" s="74"/>
      <c r="AL26" s="74"/>
      <c r="AM26" s="74"/>
      <c r="AN26" s="74"/>
      <c r="AO26" s="74"/>
      <c r="AP26" s="74"/>
      <c r="AQ26" s="74"/>
      <c r="AR26" s="74"/>
      <c r="AS26" s="74"/>
      <c r="AT26" s="74"/>
      <c r="AU26" s="74"/>
      <c r="AV26" s="74"/>
      <c r="AW26" s="74"/>
      <c r="AX26" s="74"/>
      <c r="AY26" s="74"/>
      <c r="AZ26" s="74"/>
      <c r="BA26" s="74"/>
      <c r="BB26" s="74"/>
      <c r="BC26" s="74"/>
      <c r="BD26" s="74"/>
      <c r="BE26" s="74"/>
      <c r="BF26" s="74"/>
      <c r="BG26" s="74"/>
      <c r="BH26" s="74"/>
      <c r="BI26" s="74"/>
      <c r="BJ26" s="74"/>
      <c r="BK26" s="74"/>
      <c r="BL26" s="74"/>
    </row>
    <row r="27" spans="1:64" s="3" customFormat="1" ht="30" customHeight="1" thickBot="1" x14ac:dyDescent="0.3">
      <c r="A27" s="28" t="s">
        <v>10</v>
      </c>
      <c r="B27" s="96"/>
      <c r="C27" s="97"/>
      <c r="D27" s="98"/>
      <c r="E27" s="99"/>
      <c r="F27" s="99"/>
      <c r="G27" s="66"/>
      <c r="H27" s="66" t="str">
        <f t="shared" si="4"/>
        <v/>
      </c>
      <c r="I27" s="67"/>
      <c r="J27" s="67"/>
      <c r="K27" s="67"/>
      <c r="L27" s="67"/>
      <c r="M27" s="67"/>
      <c r="N27" s="67"/>
      <c r="O27" s="67"/>
      <c r="P27" s="67"/>
      <c r="Q27" s="67"/>
      <c r="R27" s="67"/>
      <c r="S27" s="67"/>
      <c r="T27" s="67"/>
      <c r="U27" s="67"/>
      <c r="V27" s="67"/>
      <c r="W27" s="67"/>
      <c r="X27" s="67"/>
      <c r="Y27" s="67"/>
      <c r="Z27" s="67"/>
      <c r="AA27" s="67"/>
      <c r="AB27" s="67"/>
      <c r="AC27" s="67"/>
      <c r="AD27" s="67"/>
      <c r="AE27" s="67"/>
      <c r="AF27" s="67"/>
      <c r="AG27" s="67"/>
      <c r="AH27" s="67"/>
      <c r="AI27" s="67"/>
      <c r="AJ27" s="67"/>
      <c r="AK27" s="67"/>
      <c r="AL27" s="67"/>
      <c r="AM27" s="67"/>
      <c r="AN27" s="67"/>
      <c r="AO27" s="67"/>
      <c r="AP27" s="67"/>
      <c r="AQ27" s="67"/>
      <c r="AR27" s="67"/>
      <c r="AS27" s="67"/>
      <c r="AT27" s="67"/>
      <c r="AU27" s="67"/>
      <c r="AV27" s="67"/>
      <c r="AW27" s="67"/>
      <c r="AX27" s="67"/>
      <c r="AY27" s="67"/>
      <c r="AZ27" s="67"/>
      <c r="BA27" s="67"/>
      <c r="BB27" s="67"/>
      <c r="BC27" s="67"/>
      <c r="BD27" s="67"/>
      <c r="BE27" s="67"/>
      <c r="BF27" s="67"/>
      <c r="BG27" s="67"/>
      <c r="BH27" s="67"/>
      <c r="BI27" s="67"/>
      <c r="BJ27" s="67"/>
      <c r="BK27" s="67"/>
      <c r="BL27" s="67"/>
    </row>
    <row r="28" spans="1:64" s="3" customFormat="1" ht="30" customHeight="1" thickBot="1" x14ac:dyDescent="0.3">
      <c r="A28" s="29" t="s">
        <v>11</v>
      </c>
      <c r="B28" s="20" t="s">
        <v>13</v>
      </c>
      <c r="C28" s="21"/>
      <c r="D28" s="22"/>
      <c r="E28" s="50"/>
      <c r="F28" s="51"/>
      <c r="G28" s="23"/>
      <c r="H28" s="23" t="str">
        <f t="shared" si="4"/>
        <v/>
      </c>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row>
    <row r="29" spans="1:64" ht="30" customHeight="1" x14ac:dyDescent="0.25">
      <c r="G29" s="6"/>
    </row>
    <row r="30" spans="1:64" ht="30" customHeight="1" x14ac:dyDescent="0.25">
      <c r="C30" s="11"/>
      <c r="F30" s="30"/>
    </row>
    <row r="31" spans="1:64" ht="30" customHeight="1" x14ac:dyDescent="0.25">
      <c r="C31" s="12"/>
    </row>
  </sheetData>
  <mergeCells count="11">
    <mergeCell ref="AD4:AJ4"/>
    <mergeCell ref="AK4:AQ4"/>
    <mergeCell ref="AR4:AX4"/>
    <mergeCell ref="AY4:BE4"/>
    <mergeCell ref="BF4:BL4"/>
    <mergeCell ref="W4:AC4"/>
    <mergeCell ref="C3:D3"/>
    <mergeCell ref="E3:F3"/>
    <mergeCell ref="C4:D4"/>
    <mergeCell ref="I4:O4"/>
    <mergeCell ref="P4:V4"/>
  </mergeCells>
  <conditionalFormatting sqref="D24:D28 D20 D7:D17">
    <cfRule type="dataBar" priority="13">
      <dataBar>
        <cfvo type="num" val="0"/>
        <cfvo type="num" val="1"/>
        <color theme="0" tint="-0.249977111117893"/>
      </dataBar>
      <extLst>
        <ext xmlns:x14="http://schemas.microsoft.com/office/spreadsheetml/2009/9/main" uri="{B025F937-C7B1-47D3-B67F-A62EFF666E3E}">
          <x14:id>{4D8CF4E1-DA55-4671-8D0E-EDB40E7B1924}</x14:id>
        </ext>
      </extLst>
    </cfRule>
  </conditionalFormatting>
  <conditionalFormatting sqref="I5:BL20 I23:BL28">
    <cfRule type="expression" dxfId="13" priority="20">
      <formula>AND(TODAY()&gt;=I$5,TODAY()&lt;J$5)</formula>
    </cfRule>
  </conditionalFormatting>
  <conditionalFormatting sqref="I7:BL20 I23:BL28">
    <cfRule type="expression" dxfId="12" priority="15">
      <formula>AND(task_start&lt;=I$5,ROUNDDOWN((task_end-task_start+1)*task_progress,0)+task_start-1&gt;=I$5)</formula>
    </cfRule>
  </conditionalFormatting>
  <conditionalFormatting sqref="D18">
    <cfRule type="dataBar" priority="12">
      <dataBar>
        <cfvo type="num" val="0"/>
        <cfvo type="num" val="1"/>
        <color theme="0" tint="-0.249977111117893"/>
      </dataBar>
      <extLst>
        <ext xmlns:x14="http://schemas.microsoft.com/office/spreadsheetml/2009/9/main" uri="{B025F937-C7B1-47D3-B67F-A62EFF666E3E}">
          <x14:id>{025574AD-CC14-4D5A-9D98-00FA09111E83}</x14:id>
        </ext>
      </extLst>
    </cfRule>
  </conditionalFormatting>
  <conditionalFormatting sqref="D19">
    <cfRule type="dataBar" priority="11">
      <dataBar>
        <cfvo type="num" val="0"/>
        <cfvo type="num" val="1"/>
        <color theme="0" tint="-0.249977111117893"/>
      </dataBar>
      <extLst>
        <ext xmlns:x14="http://schemas.microsoft.com/office/spreadsheetml/2009/9/main" uri="{B025F937-C7B1-47D3-B67F-A62EFF666E3E}">
          <x14:id>{E1496265-0B3A-4E25-877D-8F3F27E34F2F}</x14:id>
        </ext>
      </extLst>
    </cfRule>
  </conditionalFormatting>
  <conditionalFormatting sqref="I13:BL14">
    <cfRule type="expression" dxfId="11" priority="17" stopIfTrue="1">
      <formula>AND(task_end&gt;=I$5,task_start&lt;J$5)</formula>
    </cfRule>
  </conditionalFormatting>
  <conditionalFormatting sqref="I8:BL20 I23:BL26">
    <cfRule type="expression" dxfId="10" priority="16" stopIfTrue="1">
      <formula>AND(task_end&gt;=I$5,task_start&lt;J$5)</formula>
    </cfRule>
  </conditionalFormatting>
  <conditionalFormatting sqref="I16:BL17 I19:BL20 I23:BL26">
    <cfRule type="expression" dxfId="9" priority="18" stopIfTrue="1">
      <formula>AND(task_end&gt;=I$5,task_start&lt;J$5)</formula>
    </cfRule>
  </conditionalFormatting>
  <conditionalFormatting sqref="I15:BL15">
    <cfRule type="expression" dxfId="8" priority="10">
      <formula>AND(task_end&gt;=I$5,task_start&lt;J$5)</formula>
    </cfRule>
  </conditionalFormatting>
  <conditionalFormatting sqref="I18:BL18">
    <cfRule type="expression" dxfId="7" priority="9">
      <formula>AND(task_end&gt;=I$5,task_start&lt;J$5)</formula>
    </cfRule>
  </conditionalFormatting>
  <conditionalFormatting sqref="I11:BL12">
    <cfRule type="expression" dxfId="6" priority="7">
      <formula>AND(task_end&gt;=I$5,task_start&lt;J$5)</formula>
    </cfRule>
  </conditionalFormatting>
  <conditionalFormatting sqref="I26:BL26">
    <cfRule type="expression" dxfId="5" priority="8">
      <formula>AND(task_end&gt;=I$5,task_start&lt;J$5)</formula>
    </cfRule>
  </conditionalFormatting>
  <conditionalFormatting sqref="D21:D22">
    <cfRule type="dataBar" priority="2">
      <dataBar>
        <cfvo type="num" val="0"/>
        <cfvo type="num" val="1"/>
        <color theme="0" tint="-0.249977111117893"/>
      </dataBar>
      <extLst>
        <ext xmlns:x14="http://schemas.microsoft.com/office/spreadsheetml/2009/9/main" uri="{B025F937-C7B1-47D3-B67F-A62EFF666E3E}">
          <x14:id>{B60E0A5A-839B-442D-B560-13DAD208C50E}</x14:id>
        </ext>
      </extLst>
    </cfRule>
  </conditionalFormatting>
  <conditionalFormatting sqref="I21:BL22">
    <cfRule type="expression" dxfId="4" priority="6">
      <formula>AND(TODAY()&gt;=I$5,TODAY()&lt;J$5)</formula>
    </cfRule>
  </conditionalFormatting>
  <conditionalFormatting sqref="I21:BL22">
    <cfRule type="expression" dxfId="3" priority="3">
      <formula>AND(task_start&lt;=I$5,ROUNDDOWN((task_end-task_start+1)*task_progress,0)+task_start-1&gt;=I$5)</formula>
    </cfRule>
  </conditionalFormatting>
  <conditionalFormatting sqref="I21:BL22">
    <cfRule type="expression" dxfId="2" priority="4" stopIfTrue="1">
      <formula>AND(task_end&gt;=I$5,task_start&lt;J$5)</formula>
    </cfRule>
  </conditionalFormatting>
  <conditionalFormatting sqref="I21:BL22">
    <cfRule type="expression" dxfId="1" priority="5" stopIfTrue="1">
      <formula>AND(task_end&gt;=I$5,task_start&lt;J$5)</formula>
    </cfRule>
  </conditionalFormatting>
  <conditionalFormatting sqref="I22:BL22">
    <cfRule type="expression" dxfId="0" priority="1">
      <formula>AND(task_end&gt;=I$5,task_start&lt;J$5)</formula>
    </cfRule>
  </conditionalFormatting>
  <dataValidations count="1">
    <dataValidation type="whole" operator="greaterThanOrEqual" allowBlank="1" showInputMessage="1" promptTitle="Woche anzeigen" prompt="Das Ändern dieser Zahl bewirkt ein Scrollen in der Gantt-Diagrammansicht." sqref="E4">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drawing r:id="rId2"/>
  <extLst>
    <ext xmlns:x14="http://schemas.microsoft.com/office/spreadsheetml/2009/9/main" uri="{78C0D931-6437-407d-A8EE-F0AAD7539E65}">
      <x14:conditionalFormattings>
        <x14:conditionalFormatting xmlns:xm="http://schemas.microsoft.com/office/excel/2006/main">
          <x14:cfRule type="dataBar" id="{4D8CF4E1-DA55-4671-8D0E-EDB40E7B1924}">
            <x14:dataBar minLength="0" maxLength="100" gradient="0">
              <x14:cfvo type="num">
                <xm:f>0</xm:f>
              </x14:cfvo>
              <x14:cfvo type="num">
                <xm:f>1</xm:f>
              </x14:cfvo>
              <x14:negativeFillColor rgb="FFFF0000"/>
              <x14:axisColor rgb="FF000000"/>
            </x14:dataBar>
          </x14:cfRule>
          <xm:sqref>D24:D28 D20 D7:D17</xm:sqref>
        </x14:conditionalFormatting>
        <x14:conditionalFormatting xmlns:xm="http://schemas.microsoft.com/office/excel/2006/main">
          <x14:cfRule type="dataBar" id="{025574AD-CC14-4D5A-9D98-00FA09111E83}">
            <x14:dataBar minLength="0" maxLength="100" gradient="0">
              <x14:cfvo type="num">
                <xm:f>0</xm:f>
              </x14:cfvo>
              <x14:cfvo type="num">
                <xm:f>1</xm:f>
              </x14:cfvo>
              <x14:negativeFillColor rgb="FFFF0000"/>
              <x14:axisColor rgb="FF000000"/>
            </x14:dataBar>
          </x14:cfRule>
          <xm:sqref>D18</xm:sqref>
        </x14:conditionalFormatting>
        <x14:conditionalFormatting xmlns:xm="http://schemas.microsoft.com/office/excel/2006/main">
          <x14:cfRule type="dataBar" id="{E1496265-0B3A-4E25-877D-8F3F27E34F2F}">
            <x14:dataBar minLength="0" maxLength="100" gradient="0">
              <x14:cfvo type="num">
                <xm:f>0</xm:f>
              </x14:cfvo>
              <x14:cfvo type="num">
                <xm:f>1</xm:f>
              </x14:cfvo>
              <x14:negativeFillColor rgb="FFFF0000"/>
              <x14:axisColor rgb="FF000000"/>
            </x14:dataBar>
          </x14:cfRule>
          <xm:sqref>D19</xm:sqref>
        </x14:conditionalFormatting>
        <x14:conditionalFormatting xmlns:xm="http://schemas.microsoft.com/office/excel/2006/main">
          <x14:cfRule type="dataBar" id="{B60E0A5A-839B-442D-B560-13DAD208C50E}">
            <x14:dataBar minLength="0" maxLength="100" gradient="0">
              <x14:cfvo type="num">
                <xm:f>0</xm:f>
              </x14:cfvo>
              <x14:cfvo type="num">
                <xm:f>1</xm:f>
              </x14:cfvo>
              <x14:negativeFillColor rgb="FFFF0000"/>
              <x14:axisColor rgb="FF000000"/>
            </x14:dataBar>
          </x14:cfRule>
          <xm:sqref>D21:D22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14"/>
  <sheetViews>
    <sheetView zoomScale="90" zoomScaleNormal="90" workbookViewId="0">
      <selection activeCell="H12" sqref="H12"/>
    </sheetView>
  </sheetViews>
  <sheetFormatPr baseColWidth="10" defaultRowHeight="12.75" x14ac:dyDescent="0.2"/>
  <cols>
    <col min="1" max="1" width="4.140625" style="56" customWidth="1"/>
    <col min="2" max="2" width="12.140625" style="56" customWidth="1"/>
    <col min="3" max="3" width="63" style="56" customWidth="1"/>
    <col min="4" max="4" width="17.85546875" style="56" customWidth="1"/>
    <col min="5" max="5" width="17.140625" style="123" customWidth="1"/>
    <col min="6" max="6" width="30.85546875" style="123" customWidth="1"/>
    <col min="7" max="7" width="11.85546875" style="120" customWidth="1"/>
    <col min="8" max="8" width="18.7109375" style="56" customWidth="1"/>
    <col min="9" max="16384" width="11.42578125" style="56"/>
  </cols>
  <sheetData>
    <row r="1" spans="2:8" ht="15" x14ac:dyDescent="0.2">
      <c r="B1" s="62" t="s">
        <v>34</v>
      </c>
    </row>
    <row r="4" spans="2:8" ht="29.25" customHeight="1" x14ac:dyDescent="0.2">
      <c r="B4" s="61"/>
      <c r="C4" s="147" t="s">
        <v>47</v>
      </c>
      <c r="D4" s="147"/>
      <c r="E4" s="147"/>
      <c r="F4" s="109"/>
      <c r="G4" s="148" t="s">
        <v>46</v>
      </c>
      <c r="H4" s="149" t="s">
        <v>57</v>
      </c>
    </row>
    <row r="5" spans="2:8" x14ac:dyDescent="0.2">
      <c r="B5" s="60"/>
      <c r="C5" s="59" t="s">
        <v>45</v>
      </c>
      <c r="D5" s="58" t="s">
        <v>44</v>
      </c>
      <c r="E5" s="124" t="s">
        <v>43</v>
      </c>
      <c r="F5" s="124" t="s">
        <v>54</v>
      </c>
      <c r="G5" s="148"/>
      <c r="H5" s="150"/>
    </row>
    <row r="6" spans="2:8" ht="127.5" x14ac:dyDescent="0.2">
      <c r="B6" s="57" t="s">
        <v>21</v>
      </c>
      <c r="C6" s="116" t="s">
        <v>59</v>
      </c>
      <c r="D6" s="113" t="s">
        <v>42</v>
      </c>
      <c r="E6" s="116" t="s">
        <v>60</v>
      </c>
      <c r="F6" s="116" t="s">
        <v>66</v>
      </c>
      <c r="G6" s="121"/>
      <c r="H6" s="115">
        <v>44985</v>
      </c>
    </row>
    <row r="7" spans="2:8" ht="38.25" x14ac:dyDescent="0.2">
      <c r="B7" s="57" t="s">
        <v>23</v>
      </c>
      <c r="C7" s="116" t="s">
        <v>53</v>
      </c>
      <c r="D7" s="114"/>
      <c r="E7" s="113"/>
      <c r="F7" s="116" t="s">
        <v>55</v>
      </c>
      <c r="G7" s="121" t="s">
        <v>48</v>
      </c>
      <c r="H7" s="118">
        <v>44960</v>
      </c>
    </row>
    <row r="8" spans="2:8" ht="38.25" x14ac:dyDescent="0.2">
      <c r="B8" s="57" t="s">
        <v>22</v>
      </c>
      <c r="C8" s="116" t="s">
        <v>56</v>
      </c>
      <c r="D8" s="114"/>
      <c r="E8" s="113"/>
      <c r="F8" s="116" t="s">
        <v>58</v>
      </c>
      <c r="G8" s="121"/>
      <c r="H8" s="122">
        <v>44972</v>
      </c>
    </row>
    <row r="9" spans="2:8" ht="51" x14ac:dyDescent="0.2">
      <c r="B9" s="57" t="s">
        <v>24</v>
      </c>
      <c r="C9" s="116" t="s">
        <v>65</v>
      </c>
      <c r="D9" s="114"/>
      <c r="E9" s="113"/>
      <c r="F9" s="113"/>
      <c r="G9" s="121"/>
      <c r="H9" s="125">
        <v>44985</v>
      </c>
    </row>
    <row r="10" spans="2:8" x14ac:dyDescent="0.2">
      <c r="B10" s="57" t="s">
        <v>25</v>
      </c>
      <c r="C10" s="114"/>
      <c r="D10" s="114"/>
      <c r="E10" s="113"/>
      <c r="F10" s="113"/>
      <c r="G10" s="121"/>
      <c r="H10" s="119">
        <v>44960</v>
      </c>
    </row>
    <row r="11" spans="2:8" x14ac:dyDescent="0.2">
      <c r="B11" s="57" t="s">
        <v>41</v>
      </c>
      <c r="C11" s="117" t="s">
        <v>61</v>
      </c>
      <c r="D11" s="114"/>
      <c r="E11" s="113"/>
      <c r="F11" s="113"/>
      <c r="G11" s="129" t="s">
        <v>48</v>
      </c>
      <c r="H11" s="115">
        <v>44985</v>
      </c>
    </row>
    <row r="12" spans="2:8" ht="127.5" x14ac:dyDescent="0.2">
      <c r="B12" s="57" t="s">
        <v>40</v>
      </c>
      <c r="C12" s="116" t="s">
        <v>63</v>
      </c>
      <c r="D12" s="113" t="s">
        <v>39</v>
      </c>
      <c r="E12" s="113"/>
      <c r="F12" s="116" t="s">
        <v>64</v>
      </c>
      <c r="G12" s="121"/>
      <c r="H12" s="130" t="s">
        <v>68</v>
      </c>
    </row>
    <row r="13" spans="2:8" x14ac:dyDescent="0.2">
      <c r="B13" s="57" t="s">
        <v>38</v>
      </c>
      <c r="C13" s="114" t="s">
        <v>61</v>
      </c>
      <c r="D13" s="114"/>
      <c r="E13" s="113"/>
      <c r="F13" s="113"/>
      <c r="G13" s="129" t="s">
        <v>48</v>
      </c>
      <c r="H13" s="115">
        <v>44985</v>
      </c>
    </row>
    <row r="14" spans="2:8" x14ac:dyDescent="0.2">
      <c r="B14" s="57" t="s">
        <v>37</v>
      </c>
      <c r="C14" s="114" t="s">
        <v>36</v>
      </c>
      <c r="D14" s="114"/>
      <c r="E14" s="113"/>
      <c r="F14" s="116"/>
      <c r="G14" s="121"/>
      <c r="H14" s="117" t="s">
        <v>62</v>
      </c>
    </row>
  </sheetData>
  <mergeCells count="3">
    <mergeCell ref="C4:E4"/>
    <mergeCell ref="G4:G5"/>
    <mergeCell ref="H4:H5"/>
  </mergeCells>
  <pageMargins left="0.7" right="0.7" top="0.78740157499999996" bottom="0.78740157499999996" header="0.3" footer="0.3"/>
  <pageSetup paperSize="9" scale="89" orientation="landscape"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microsoft.com/sharepoint/v3"/>
    <ds:schemaRef ds:uri="230e9df3-be65-4c73-a93b-d1236ebd677e"/>
    <ds:schemaRef ds:uri="http://purl.org/dc/terms/"/>
    <ds:schemaRef ds:uri="http://schemas.openxmlformats.org/package/2006/metadata/core-properties"/>
    <ds:schemaRef ds:uri="16c05727-aa75-4e4a-9b5f-8a80a1165891"/>
    <ds:schemaRef ds:uri="http://schemas.microsoft.com/office/2006/documentManagement/types"/>
    <ds:schemaRef ds:uri="http://schemas.microsoft.com/office/infopath/2007/PartnerControls"/>
    <ds:schemaRef ds:uri="http://purl.org/dc/elements/1.1/"/>
    <ds:schemaRef ds:uri="http://schemas.microsoft.com/office/2006/metadata/properties"/>
    <ds:schemaRef ds:uri="71af3243-3dd4-4a8d-8c0d-dd76da1f02a5"/>
    <ds:schemaRef ds:uri="http://www.w3.org/XML/1998/namespace"/>
    <ds:schemaRef ds:uri="http://purl.org/dc/dcmityp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6</vt:i4>
      </vt:variant>
    </vt:vector>
  </HeadingPairs>
  <TitlesOfParts>
    <vt:vector size="8" baseType="lpstr">
      <vt:lpstr>Zeitplan</vt:lpstr>
      <vt:lpstr>Stand_Tabelle</vt:lpstr>
      <vt:lpstr>Zeitplan!Anzeigewoche</vt:lpstr>
      <vt:lpstr>Zeitplan!Drucktitel</vt:lpstr>
      <vt:lpstr>Zeitplan!Projektanfang</vt:lpstr>
      <vt:lpstr>Zeitplan!task_end</vt:lpstr>
      <vt:lpstr>Zeitplan!task_progress</vt:lpstr>
      <vt:lpstr>Zeitplan!task_start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2023-02-08T08:31:20Z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