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3380"/>
  </bookViews>
  <sheets>
    <sheet name="Zeitplan" sheetId="15" r:id="rId1"/>
    <sheet name="Stand_Tabelle" sheetId="14" r:id="rId2"/>
  </sheets>
  <definedNames>
    <definedName name="Anzeigewoche" localSheetId="0">Zeitplan!$E$4</definedName>
    <definedName name="Anzeigewoche">#REF!</definedName>
    <definedName name="_xlnm.Print_Titles" localSheetId="0">Zeitplan!$4:$6</definedName>
    <definedName name="Heute" localSheetId="0">TODAY()</definedName>
    <definedName name="Projektanfang" localSheetId="0">Zeitplan!$E$3</definedName>
    <definedName name="Projektanfang">#REF!</definedName>
    <definedName name="task_end" localSheetId="0">Zeitplan!$F1</definedName>
    <definedName name="task_progress" localSheetId="0">Zeitplan!$D1</definedName>
    <definedName name="task_start" localSheetId="0">Zeitplan!$E1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7" i="15" l="1"/>
  <c r="H26" i="15"/>
  <c r="H25" i="15"/>
  <c r="H24" i="15"/>
  <c r="H23" i="15"/>
  <c r="H22" i="15"/>
  <c r="H14" i="15"/>
  <c r="H10" i="15"/>
  <c r="H8" i="15"/>
  <c r="H9" i="15"/>
  <c r="H17" i="15"/>
  <c r="H7" i="15"/>
  <c r="I5" i="15"/>
  <c r="J5" i="15" s="1"/>
  <c r="K5" i="15" l="1"/>
  <c r="J6" i="15"/>
  <c r="I6" i="15"/>
  <c r="I4" i="15"/>
  <c r="L5" i="15" l="1"/>
  <c r="K6" i="15"/>
  <c r="L6" i="15" l="1"/>
  <c r="M5" i="15"/>
  <c r="M6" i="15" l="1"/>
  <c r="N5" i="15"/>
  <c r="O5" i="15" l="1"/>
  <c r="N6" i="15"/>
  <c r="P5" i="15" l="1"/>
  <c r="O6" i="15"/>
  <c r="P4" i="15" l="1"/>
  <c r="Q5" i="15"/>
  <c r="P6" i="15"/>
  <c r="R5" i="15" l="1"/>
  <c r="Q6" i="15"/>
  <c r="S5" i="15" l="1"/>
  <c r="R6" i="15"/>
  <c r="T5" i="15" l="1"/>
  <c r="S6" i="15"/>
  <c r="T6" i="15" l="1"/>
  <c r="U5" i="15"/>
  <c r="U6" i="15" l="1"/>
  <c r="V5" i="15"/>
  <c r="W5" i="15" l="1"/>
  <c r="V6" i="15"/>
  <c r="W4" i="15" l="1"/>
  <c r="X5" i="15"/>
  <c r="W6" i="15"/>
  <c r="Y5" i="15" l="1"/>
  <c r="X6" i="15"/>
  <c r="Z5" i="15" l="1"/>
  <c r="Y6" i="15"/>
  <c r="AA5" i="15" l="1"/>
  <c r="Z6" i="15"/>
  <c r="AB5" i="15" l="1"/>
  <c r="AA6" i="15"/>
  <c r="AB6" i="15" l="1"/>
  <c r="AC5" i="15"/>
  <c r="AC6" i="15" l="1"/>
  <c r="AD5" i="15"/>
  <c r="AD4" i="15" l="1"/>
  <c r="AE5" i="15"/>
  <c r="AD6" i="15"/>
  <c r="AF5" i="15" l="1"/>
  <c r="AE6" i="15"/>
  <c r="AG5" i="15" l="1"/>
  <c r="AF6" i="15"/>
  <c r="AH5" i="15" l="1"/>
  <c r="AG6" i="15"/>
  <c r="AI5" i="15" l="1"/>
  <c r="AH6" i="15"/>
  <c r="AJ5" i="15" l="1"/>
  <c r="AI6" i="15"/>
  <c r="AJ6" i="15" l="1"/>
  <c r="AK5" i="15"/>
  <c r="AK6" i="15" l="1"/>
  <c r="AK4" i="15"/>
  <c r="AL5" i="15"/>
  <c r="AM5" i="15" l="1"/>
  <c r="AL6" i="15"/>
  <c r="AN5" i="15" l="1"/>
  <c r="AM6" i="15"/>
  <c r="AO5" i="15" l="1"/>
  <c r="AN6" i="15"/>
  <c r="AP5" i="15" l="1"/>
  <c r="AO6" i="15"/>
  <c r="AQ5" i="15" l="1"/>
  <c r="AP6" i="15"/>
  <c r="AR5" i="15" l="1"/>
  <c r="AQ6" i="15"/>
  <c r="AR6" i="15" l="1"/>
  <c r="AS5" i="15"/>
  <c r="AR4" i="15"/>
  <c r="AS6" i="15" l="1"/>
  <c r="AT5" i="15"/>
  <c r="AU5" i="15" l="1"/>
  <c r="AT6" i="15"/>
  <c r="AV5" i="15" l="1"/>
  <c r="AU6" i="15"/>
  <c r="AW5" i="15" l="1"/>
  <c r="AV6" i="15"/>
  <c r="AX5" i="15" l="1"/>
  <c r="AW6" i="15"/>
  <c r="AY5" i="15" l="1"/>
  <c r="AX6" i="15"/>
  <c r="AZ5" i="15" l="1"/>
  <c r="AY6" i="15"/>
  <c r="AY4" i="15"/>
  <c r="AZ6" i="15" l="1"/>
  <c r="BA5" i="15"/>
  <c r="BA6" i="15" l="1"/>
  <c r="BB5" i="15"/>
  <c r="BC5" i="15" l="1"/>
  <c r="BB6" i="15"/>
  <c r="BD5" i="15" l="1"/>
  <c r="BC6" i="15"/>
  <c r="BE5" i="15" l="1"/>
  <c r="BD6" i="15"/>
  <c r="BF5" i="15" l="1"/>
  <c r="BE6" i="15"/>
  <c r="BG5" i="15" l="1"/>
  <c r="BF6" i="15"/>
  <c r="BF4" i="15"/>
  <c r="BH5" i="15" l="1"/>
  <c r="BG6" i="15"/>
  <c r="BH6" i="15" l="1"/>
  <c r="BI5" i="15"/>
  <c r="BI6" i="15" l="1"/>
  <c r="BJ5" i="15"/>
  <c r="BK5" i="15" l="1"/>
  <c r="BJ6" i="15"/>
  <c r="BL5" i="15" l="1"/>
  <c r="BL6" i="15" s="1"/>
  <c r="BK6" i="15"/>
</calcChain>
</file>

<file path=xl/sharedStrings.xml><?xml version="1.0" encoding="utf-8"?>
<sst xmlns="http://schemas.openxmlformats.org/spreadsheetml/2006/main" count="66" uniqueCount="59">
  <si>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</si>
  <si>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</si>
  <si>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</si>
  <si>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</si>
  <si>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</si>
  <si>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</si>
  <si>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</si>
  <si>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</si>
  <si>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</si>
  <si>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</si>
  <si>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</si>
  <si>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</si>
  <si>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</si>
  <si>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</si>
  <si>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</si>
  <si>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Anzeigewoche:</t>
  </si>
  <si>
    <t>ZUGEWIESEN
AN</t>
  </si>
  <si>
    <t>FORTSCHRITT</t>
  </si>
  <si>
    <t>START</t>
  </si>
  <si>
    <t>ENDE</t>
  </si>
  <si>
    <t>TAGE</t>
  </si>
  <si>
    <t>T/U</t>
  </si>
  <si>
    <t>K</t>
  </si>
  <si>
    <t>T/G</t>
  </si>
  <si>
    <t>PV U</t>
  </si>
  <si>
    <t>BSA</t>
  </si>
  <si>
    <t>AP LE IF, SABA, Bypass</t>
  </si>
  <si>
    <t xml:space="preserve">AP Lärm </t>
  </si>
  <si>
    <t>PFS T/U</t>
  </si>
  <si>
    <t>PFS BSA</t>
  </si>
  <si>
    <t>Nachbearbeitung</t>
  </si>
  <si>
    <t>Rückmeldung Naturgefahren</t>
  </si>
  <si>
    <t>Rückmeldung Störfall</t>
  </si>
  <si>
    <t xml:space="preserve">Nachbearbeitung </t>
  </si>
  <si>
    <t>Produktion</t>
  </si>
  <si>
    <t>Abgabe</t>
  </si>
  <si>
    <t>9890_EP_Rh-Fr</t>
  </si>
  <si>
    <t>Endphase</t>
  </si>
  <si>
    <t>Grundsatzfragen zu klären</t>
  </si>
  <si>
    <t>AP Lärm</t>
  </si>
  <si>
    <t>AP Bypass</t>
  </si>
  <si>
    <t>Rückmeldung bis Montag</t>
  </si>
  <si>
    <t>AP SABA</t>
  </si>
  <si>
    <t>AP LE IF</t>
  </si>
  <si>
    <t>Rückmeldungen zu Störfall und Naturgefahren noch ausstehend! Dadurch Aufwand nicht abschätzbar
neue SIA 4 31 Norm: Antrag auf Verschiebung in nächste Phase</t>
  </si>
  <si>
    <t>Bspr mit FU lief gut
Austehende Absprache mit Rene Garant</t>
  </si>
  <si>
    <t>Harmlos
Rückmeldung bis Montag</t>
  </si>
  <si>
    <t>PFS TU am 07.02.2023: Einladung am Montag verschicken, danach Vorbereitung der Präsentation
WICHTIG: Umsetzungsvorschläge für alle Punkte anbringen
JS abgeschlossen bis Ende Woche, Rückmeldung Dirk bis Montag
Umwelt: Abgeschlossen bis Ende Woche</t>
  </si>
  <si>
    <t>Stn GE + EP (Nov)</t>
  </si>
  <si>
    <t>Stn Bup</t>
  </si>
  <si>
    <t>Stn FU</t>
  </si>
  <si>
    <t xml:space="preserve">Fertigstellung am </t>
  </si>
  <si>
    <t>Arbeiten auf Kurs?</t>
  </si>
  <si>
    <t>Arbeitsstand</t>
  </si>
  <si>
    <t>ja</t>
  </si>
  <si>
    <t xml:space="preserve">extern </t>
  </si>
  <si>
    <t>intern</t>
  </si>
  <si>
    <t>Fixe Termine</t>
  </si>
  <si>
    <t>"kritischer Weg": fixe Bearbeitungszeiten, die nicht verkürzt werden können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</si>
</sst>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m/yy;@"/>
    <numFmt numFmtId="171" formatCode="d/\ mmm\ yyyy"/>
    <numFmt numFmtId="172" formatCode="d"/>
  </numFmts>
  <fonts count="34" x14ac:knownFonts="1">
    <font>
      <sz val="11"/>
      <color theme="1"/>
      <name val="Calibri"/>
      <family val="2"/>
      <scheme val="minor"/>
    </font>
    <font>
      <sz val="10"/>
      <color theme="1"/>
      <name val="Arial"/>
      <family val="2"/>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0"/>
      <color theme="1"/>
      <name val="Arial"/>
      <family val="2"/>
    </font>
    <font>
      <i/>
      <sz val="12"/>
      <color theme="1"/>
      <name val="Arial"/>
      <family val="2"/>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7"/>
        <bgColor indexed="64"/>
      </patternFill>
    </fill>
    <fill>
      <patternFill patternType="solid">
        <fgColor theme="9" tint="-0.249977111117893"/>
        <bgColor indexed="64"/>
      </patternFill>
    </fill>
  </fills>
  <borders count="2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right/>
      <top style="medium">
        <color theme="0" tint="-0.14996795556505021"/>
      </top>
      <bottom style="medium">
        <color indexed="64"/>
      </bottom>
      <diagonal/>
    </border>
    <border>
      <left style="thin">
        <color theme="0" tint="-0.14993743705557422"/>
      </left>
      <right style="thin">
        <color theme="0" tint="-0.14993743705557422"/>
      </right>
      <top style="medium">
        <color theme="0" tint="-0.14996795556505021"/>
      </top>
      <bottom style="medium">
        <color indexed="64"/>
      </bottom>
      <diagonal/>
    </border>
    <border>
      <left/>
      <right/>
      <top style="medium">
        <color indexed="64"/>
      </top>
      <bottom style="medium">
        <color indexed="64"/>
      </bottom>
      <diagonal/>
    </border>
    <border>
      <left style="thin">
        <color theme="0" tint="-0.14993743705557422"/>
      </left>
      <right style="thin">
        <color theme="0" tint="-0.14993743705557422"/>
      </right>
      <top style="medium">
        <color indexed="64"/>
      </top>
      <bottom style="medium">
        <color indexed="64"/>
      </bottom>
      <diagonal/>
    </border>
  </borders>
  <cellStyleXfs count="55">
    <xf numFmtId="0" fontId="0" fillId="0" borderId="0"/>
    <xf numFmtId="0" fontId="4" fillId="0" borderId="0" applyNumberFormat="0" applyFill="0" applyBorder="0" applyAlignment="0" applyProtection="0">
      <alignment vertical="top"/>
      <protection locked="0"/>
    </xf>
    <xf numFmtId="9" fontId="10" fillId="0" borderId="0" applyFont="0" applyFill="0" applyBorder="0" applyAlignment="0" applyProtection="0"/>
    <xf numFmtId="0" fontId="17" fillId="0" borderId="0"/>
    <xf numFmtId="167" fontId="10" fillId="0" borderId="3" applyFont="0" applyFill="0" applyAlignment="0" applyProtection="0"/>
    <xf numFmtId="0" fontId="14" fillId="0" borderId="0" applyNumberFormat="0" applyFill="0" applyBorder="0" applyAlignment="0" applyProtection="0"/>
    <xf numFmtId="0" fontId="11" fillId="0" borderId="0" applyNumberFormat="0" applyFill="0" applyAlignment="0" applyProtection="0"/>
    <xf numFmtId="0" fontId="11" fillId="0" borderId="0" applyNumberFormat="0" applyFill="0" applyProtection="0">
      <alignment vertical="top"/>
    </xf>
    <xf numFmtId="0" fontId="10" fillId="0" borderId="0" applyNumberFormat="0" applyFill="0" applyProtection="0">
      <alignment horizontal="right" indent="1"/>
    </xf>
    <xf numFmtId="169" fontId="10" fillId="0" borderId="3">
      <alignment horizontal="center" vertical="center"/>
    </xf>
    <xf numFmtId="170" fontId="10" fillId="0" borderId="2" applyFill="0">
      <alignment horizontal="center" vertical="center"/>
    </xf>
    <xf numFmtId="0" fontId="10" fillId="0" borderId="2" applyFill="0">
      <alignment horizontal="center" vertical="center"/>
    </xf>
    <xf numFmtId="0" fontId="10" fillId="0" borderId="2" applyFill="0">
      <alignment horizontal="left" vertical="center" indent="2"/>
    </xf>
    <xf numFmtId="0" fontId="20" fillId="0" borderId="0" applyNumberForma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4" fontId="10" fillId="0" borderId="0" applyFont="0" applyFill="0" applyBorder="0" applyAlignment="0" applyProtection="0"/>
    <xf numFmtId="0" fontId="21" fillId="0" borderId="0" applyNumberFormat="0" applyFill="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4" fillId="13" borderId="0" applyNumberFormat="0" applyBorder="0" applyAlignment="0" applyProtection="0"/>
    <xf numFmtId="0" fontId="25" fillId="14" borderId="11" applyNumberFormat="0" applyAlignment="0" applyProtection="0"/>
    <xf numFmtId="0" fontId="26" fillId="15" borderId="12" applyNumberFormat="0" applyAlignment="0" applyProtection="0"/>
    <xf numFmtId="0" fontId="27" fillId="15" borderId="11" applyNumberFormat="0" applyAlignment="0" applyProtection="0"/>
    <xf numFmtId="0" fontId="28" fillId="0" borderId="13" applyNumberFormat="0" applyFill="0" applyAlignment="0" applyProtection="0"/>
    <xf numFmtId="0" fontId="29" fillId="16" borderId="14" applyNumberFormat="0" applyAlignment="0" applyProtection="0"/>
    <xf numFmtId="0" fontId="30" fillId="0" borderId="0" applyNumberFormat="0" applyFill="0" applyBorder="0" applyAlignment="0" applyProtection="0"/>
    <xf numFmtId="0" fontId="10" fillId="17" borderId="15" applyNumberFormat="0" applyFont="0" applyAlignment="0" applyProtection="0"/>
    <xf numFmtId="0" fontId="31" fillId="0" borderId="0" applyNumberFormat="0" applyFill="0" applyBorder="0" applyAlignment="0" applyProtection="0"/>
    <xf numFmtId="0" fontId="7" fillId="0" borderId="16" applyNumberFormat="0" applyFill="0" applyAlignment="0" applyProtection="0"/>
    <xf numFmtId="0" fontId="17"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7"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7"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7"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7" fillId="34"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7"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 fillId="0" borderId="0"/>
  </cellStyleXfs>
  <cellXfs count="135">
    <xf numFmtId="0" fontId="0" fillId="0" borderId="0" xfId="0"/>
    <xf numFmtId="0" fontId="2" fillId="0" borderId="0" xfId="0" applyFont="1" applyAlignment="1">
      <alignment horizontal="left"/>
    </xf>
    <xf numFmtId="0" fontId="3" fillId="0" borderId="0" xfId="0" applyFont="1"/>
    <xf numFmtId="0" fontId="0" fillId="0" borderId="0" xfId="0" applyAlignment="1">
      <alignment vertical="center"/>
    </xf>
    <xf numFmtId="0" fontId="3"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8" fillId="10" borderId="1" xfId="0" applyFont="1" applyFill="1" applyBorder="1" applyAlignment="1">
      <alignment horizontal="left" vertical="center" indent="1"/>
    </xf>
    <xf numFmtId="0" fontId="8" fillId="10" borderId="1" xfId="0" applyFont="1" applyFill="1" applyBorder="1" applyAlignment="1">
      <alignment horizontal="center" vertical="center" wrapText="1"/>
    </xf>
    <xf numFmtId="0" fontId="13" fillId="9" borderId="8" xfId="0" applyFont="1" applyFill="1" applyBorder="1" applyAlignment="1">
      <alignment horizontal="center" vertical="center" shrinkToFit="1"/>
    </xf>
    <xf numFmtId="0" fontId="15" fillId="0" borderId="0" xfId="0" applyFont="1"/>
    <xf numFmtId="0" fontId="16" fillId="0" borderId="0" xfId="1" applyFont="1" applyAlignment="1" applyProtection="1"/>
    <xf numFmtId="0" fontId="6" fillId="0" borderId="2" xfId="0" applyFont="1" applyBorder="1" applyAlignment="1">
      <alignment horizontal="center" vertical="center"/>
    </xf>
    <xf numFmtId="9" fontId="6" fillId="3" borderId="2" xfId="2" applyFont="1" applyFill="1" applyBorder="1" applyAlignment="1">
      <alignment horizontal="center" vertical="center"/>
    </xf>
    <xf numFmtId="9" fontId="6" fillId="4" borderId="2" xfId="2" applyFont="1" applyFill="1" applyBorder="1" applyAlignment="1">
      <alignment horizontal="center" vertical="center"/>
    </xf>
    <xf numFmtId="9" fontId="6" fillId="8" borderId="2" xfId="2" applyFont="1" applyFill="1" applyBorder="1" applyAlignment="1">
      <alignment horizontal="center" vertical="center"/>
    </xf>
    <xf numFmtId="0" fontId="7" fillId="5" borderId="2" xfId="0" applyFont="1" applyFill="1" applyBorder="1" applyAlignment="1">
      <alignment horizontal="left" vertical="center" indent="1"/>
    </xf>
    <xf numFmtId="9" fontId="6" fillId="5" borderId="2" xfId="2" applyFont="1" applyFill="1" applyBorder="1" applyAlignment="1">
      <alignment horizontal="center" vertical="center"/>
    </xf>
    <xf numFmtId="9" fontId="6" fillId="7" borderId="2" xfId="2" applyFont="1" applyFill="1" applyBorder="1" applyAlignment="1">
      <alignment horizontal="center" vertical="center"/>
    </xf>
    <xf numFmtId="0" fontId="9" fillId="2" borderId="2" xfId="0" applyFont="1" applyFill="1" applyBorder="1" applyAlignment="1">
      <alignment horizontal="left" vertical="center" indent="1"/>
    </xf>
    <xf numFmtId="0" fontId="9" fillId="2" borderId="2" xfId="0" applyFont="1" applyFill="1" applyBorder="1" applyAlignment="1">
      <alignment horizontal="center" vertical="center"/>
    </xf>
    <xf numFmtId="9" fontId="6" fillId="2" borderId="2" xfId="2" applyFont="1" applyFill="1" applyBorder="1" applyAlignment="1">
      <alignment horizontal="center" vertical="center"/>
    </xf>
    <xf numFmtId="0" fontId="6"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3" fillId="0" borderId="0" xfId="0" applyFont="1" applyAlignment="1">
      <alignment horizontal="center" vertical="center"/>
    </xf>
    <xf numFmtId="0" fontId="17" fillId="0" borderId="0" xfId="3"/>
    <xf numFmtId="0" fontId="17" fillId="0" borderId="0" xfId="3" applyAlignment="1">
      <alignment wrapText="1"/>
    </xf>
    <xf numFmtId="0" fontId="17" fillId="0" borderId="0" xfId="0" applyFont="1" applyAlignment="1">
      <alignment horizontal="center"/>
    </xf>
    <xf numFmtId="0" fontId="0" fillId="0" borderId="0" xfId="0" applyAlignment="1">
      <alignment wrapText="1"/>
    </xf>
    <xf numFmtId="0" fontId="14" fillId="0" borderId="0" xfId="5" applyAlignment="1">
      <alignment horizontal="left"/>
    </xf>
    <xf numFmtId="0" fontId="11" fillId="0" borderId="0" xfId="6"/>
    <xf numFmtId="0" fontId="11" fillId="0" borderId="0" xfId="7">
      <alignment vertical="top"/>
    </xf>
    <xf numFmtId="0" fontId="10" fillId="3" borderId="2" xfId="11" applyFill="1">
      <alignment horizontal="center" vertical="center"/>
    </xf>
    <xf numFmtId="0" fontId="10" fillId="4" borderId="2" xfId="11" applyFill="1">
      <alignment horizontal="center" vertical="center"/>
    </xf>
    <xf numFmtId="0" fontId="10" fillId="8" borderId="2" xfId="11" applyFill="1">
      <alignment horizontal="center" vertical="center"/>
    </xf>
    <xf numFmtId="0" fontId="10" fillId="5" borderId="2" xfId="11" applyFill="1">
      <alignment horizontal="center" vertical="center"/>
    </xf>
    <xf numFmtId="0" fontId="10" fillId="7" borderId="2" xfId="11" applyFill="1">
      <alignment horizontal="center" vertical="center"/>
    </xf>
    <xf numFmtId="0" fontId="10" fillId="3" borderId="2" xfId="12" applyFill="1">
      <alignment horizontal="left" vertical="center" indent="2"/>
    </xf>
    <xf numFmtId="0" fontId="10" fillId="8" borderId="2" xfId="12" applyFill="1">
      <alignment horizontal="left" vertical="center" indent="2"/>
    </xf>
    <xf numFmtId="0" fontId="10" fillId="7" borderId="2" xfId="12" applyFill="1">
      <alignment horizontal="left" vertical="center" indent="2"/>
    </xf>
    <xf numFmtId="0" fontId="0" fillId="0" borderId="10" xfId="0" applyBorder="1"/>
    <xf numFmtId="0" fontId="18" fillId="0" borderId="0" xfId="0" applyFont="1"/>
    <xf numFmtId="0" fontId="19" fillId="0" borderId="0" xfId="1" applyFont="1" applyProtection="1">
      <alignment vertical="top"/>
    </xf>
    <xf numFmtId="168" fontId="10" fillId="3" borderId="2" xfId="10" applyNumberFormat="1" applyFill="1">
      <alignment horizontal="center" vertical="center"/>
    </xf>
    <xf numFmtId="168" fontId="10" fillId="4" borderId="2" xfId="10" applyNumberFormat="1" applyFill="1">
      <alignment horizontal="center" vertical="center"/>
    </xf>
    <xf numFmtId="168" fontId="10" fillId="8" borderId="2" xfId="10" applyNumberFormat="1" applyFill="1">
      <alignment horizontal="center" vertical="center"/>
    </xf>
    <xf numFmtId="168" fontId="0" fillId="5" borderId="2" xfId="0" applyNumberFormat="1" applyFill="1" applyBorder="1" applyAlignment="1">
      <alignment horizontal="center" vertical="center"/>
    </xf>
    <xf numFmtId="168" fontId="6" fillId="5" borderId="2" xfId="0" applyNumberFormat="1" applyFont="1" applyFill="1" applyBorder="1" applyAlignment="1">
      <alignment horizontal="center" vertical="center"/>
    </xf>
    <xf numFmtId="168" fontId="10" fillId="7" borderId="2" xfId="10" applyNumberFormat="1" applyFill="1">
      <alignment horizontal="center" vertical="center"/>
    </xf>
    <xf numFmtId="168" fontId="5" fillId="2" borderId="2" xfId="0" applyNumberFormat="1" applyFont="1" applyFill="1" applyBorder="1" applyAlignment="1">
      <alignment horizontal="left" vertical="center"/>
    </xf>
    <xf numFmtId="168" fontId="6" fillId="2" borderId="2" xfId="0" applyNumberFormat="1" applyFont="1" applyFill="1" applyBorder="1" applyAlignment="1">
      <alignment horizontal="center" vertical="center"/>
    </xf>
    <xf numFmtId="172" fontId="12" fillId="6" borderId="6" xfId="0" applyNumberFormat="1" applyFont="1" applyFill="1" applyBorder="1" applyAlignment="1">
      <alignment horizontal="center" vertical="center"/>
    </xf>
    <xf numFmtId="172" fontId="12" fillId="6" borderId="0" xfId="0" applyNumberFormat="1" applyFont="1" applyFill="1" applyAlignment="1">
      <alignment horizontal="center" vertical="center"/>
    </xf>
    <xf numFmtId="172" fontId="12" fillId="6" borderId="7" xfId="0" applyNumberFormat="1" applyFont="1" applyFill="1" applyBorder="1" applyAlignment="1">
      <alignment horizontal="center" vertical="center"/>
    </xf>
    <xf numFmtId="0" fontId="0" fillId="3" borderId="2" xfId="11" applyFont="1" applyFill="1">
      <alignment horizontal="center" vertical="center"/>
    </xf>
    <xf numFmtId="0" fontId="1" fillId="0" borderId="0" xfId="54"/>
    <xf numFmtId="0" fontId="1" fillId="0" borderId="17" xfId="54" applyBorder="1"/>
    <xf numFmtId="0" fontId="32" fillId="0" borderId="17" xfId="54" applyFont="1" applyBorder="1" applyAlignment="1">
      <alignment vertical="center"/>
    </xf>
    <xf numFmtId="0" fontId="1" fillId="0" borderId="17" xfId="54" applyBorder="1" applyAlignment="1">
      <alignment wrapText="1"/>
    </xf>
    <xf numFmtId="14" fontId="1" fillId="0" borderId="17" xfId="54" applyNumberFormat="1" applyBorder="1"/>
    <xf numFmtId="0" fontId="32" fillId="6" borderId="18" xfId="54" applyFont="1" applyFill="1" applyBorder="1"/>
    <xf numFmtId="0" fontId="32" fillId="6" borderId="19" xfId="54" applyFont="1" applyFill="1" applyBorder="1"/>
    <xf numFmtId="0" fontId="32" fillId="6" borderId="20" xfId="54" applyFont="1" applyFill="1" applyBorder="1"/>
    <xf numFmtId="0" fontId="1" fillId="0" borderId="19" xfId="54" applyBorder="1"/>
    <xf numFmtId="0" fontId="1" fillId="0" borderId="0" xfId="54" applyBorder="1"/>
    <xf numFmtId="0" fontId="33" fillId="0" borderId="0" xfId="54" applyFont="1"/>
    <xf numFmtId="14" fontId="1" fillId="0" borderId="17" xfId="54" applyNumberFormat="1" applyBorder="1" applyAlignment="1">
      <alignment wrapText="1"/>
    </xf>
    <xf numFmtId="0" fontId="10" fillId="8" borderId="22" xfId="11" applyFill="1" applyBorder="1">
      <alignment horizontal="center" vertical="center"/>
    </xf>
    <xf numFmtId="9" fontId="6" fillId="8" borderId="22" xfId="2" applyFont="1" applyFill="1" applyBorder="1" applyAlignment="1">
      <alignment horizontal="center" vertical="center"/>
    </xf>
    <xf numFmtId="168" fontId="10" fillId="8" borderId="22" xfId="10" applyNumberFormat="1" applyFill="1" applyBorder="1">
      <alignment horizontal="center" vertical="center"/>
    </xf>
    <xf numFmtId="0" fontId="6" fillId="0" borderId="22" xfId="0" applyFont="1" applyBorder="1" applyAlignment="1">
      <alignment horizontal="center" vertical="center"/>
    </xf>
    <xf numFmtId="0" fontId="0" fillId="0" borderId="23" xfId="0" applyBorder="1" applyAlignment="1">
      <alignment vertical="center"/>
    </xf>
    <xf numFmtId="0" fontId="0" fillId="0" borderId="23" xfId="0" applyBorder="1" applyAlignment="1">
      <alignment horizontal="right" vertical="center"/>
    </xf>
    <xf numFmtId="0" fontId="10" fillId="3" borderId="24" xfId="12" applyFill="1" applyBorder="1">
      <alignment horizontal="left" vertical="center" indent="2"/>
    </xf>
    <xf numFmtId="0" fontId="10" fillId="3" borderId="24" xfId="11" applyFill="1" applyBorder="1">
      <alignment horizontal="center" vertical="center"/>
    </xf>
    <xf numFmtId="9" fontId="6" fillId="3" borderId="24" xfId="2" applyFont="1" applyFill="1" applyBorder="1" applyAlignment="1">
      <alignment horizontal="center" vertical="center"/>
    </xf>
    <xf numFmtId="168" fontId="10" fillId="3" borderId="24" xfId="10" applyNumberFormat="1" applyFill="1" applyBorder="1">
      <alignment horizontal="center" vertical="center"/>
    </xf>
    <xf numFmtId="0" fontId="6" fillId="0" borderId="24" xfId="0" applyFont="1" applyBorder="1" applyAlignment="1">
      <alignment horizontal="center" vertical="center"/>
    </xf>
    <xf numFmtId="0" fontId="0" fillId="0" borderId="25" xfId="0" applyBorder="1" applyAlignment="1">
      <alignment vertical="center"/>
    </xf>
    <xf numFmtId="0" fontId="0" fillId="0" borderId="25" xfId="0" applyBorder="1" applyAlignment="1">
      <alignment horizontal="right" vertical="center"/>
    </xf>
    <xf numFmtId="0" fontId="10" fillId="7" borderId="26" xfId="11" applyFill="1" applyBorder="1">
      <alignment horizontal="center" vertical="center"/>
    </xf>
    <xf numFmtId="9" fontId="6" fillId="7" borderId="26" xfId="2" applyFont="1" applyFill="1" applyBorder="1" applyAlignment="1">
      <alignment horizontal="center" vertical="center"/>
    </xf>
    <xf numFmtId="168" fontId="10" fillId="7" borderId="26" xfId="10" applyNumberFormat="1" applyFill="1" applyBorder="1">
      <alignment horizontal="center" vertical="center"/>
    </xf>
    <xf numFmtId="0" fontId="6" fillId="0" borderId="26" xfId="0" applyFont="1" applyBorder="1" applyAlignment="1">
      <alignment horizontal="center" vertical="center"/>
    </xf>
    <xf numFmtId="0" fontId="0" fillId="0" borderId="27" xfId="0" applyBorder="1" applyAlignment="1">
      <alignment vertical="center"/>
    </xf>
    <xf numFmtId="0" fontId="0" fillId="0" borderId="27" xfId="0" applyBorder="1" applyAlignment="1">
      <alignment horizontal="right" vertical="center"/>
    </xf>
    <xf numFmtId="0" fontId="10" fillId="4" borderId="22" xfId="11" applyFill="1" applyBorder="1">
      <alignment horizontal="center" vertical="center"/>
    </xf>
    <xf numFmtId="9" fontId="6" fillId="4" borderId="22" xfId="2" applyFont="1" applyFill="1" applyBorder="1" applyAlignment="1">
      <alignment horizontal="center" vertical="center"/>
    </xf>
    <xf numFmtId="168" fontId="10" fillId="4" borderId="22" xfId="10" applyNumberFormat="1" applyFill="1" applyBorder="1">
      <alignment horizontal="center" vertical="center"/>
    </xf>
    <xf numFmtId="0" fontId="10" fillId="8" borderId="24" xfId="12" applyFill="1" applyBorder="1">
      <alignment horizontal="left" vertical="center" indent="2"/>
    </xf>
    <xf numFmtId="0" fontId="10" fillId="8" borderId="24" xfId="11" applyFill="1" applyBorder="1">
      <alignment horizontal="center" vertical="center"/>
    </xf>
    <xf numFmtId="9" fontId="6" fillId="8" borderId="24" xfId="2" applyFont="1" applyFill="1" applyBorder="1" applyAlignment="1">
      <alignment horizontal="center" vertical="center"/>
    </xf>
    <xf numFmtId="168" fontId="10" fillId="8" borderId="24" xfId="10" applyNumberFormat="1" applyFill="1" applyBorder="1">
      <alignment horizontal="center" vertical="center"/>
    </xf>
    <xf numFmtId="0" fontId="10" fillId="42" borderId="22" xfId="11" applyFill="1" applyBorder="1">
      <alignment horizontal="center" vertical="center"/>
    </xf>
    <xf numFmtId="9" fontId="6" fillId="42" borderId="22" xfId="2" applyFont="1" applyFill="1" applyBorder="1" applyAlignment="1">
      <alignment horizontal="center" vertical="center"/>
    </xf>
    <xf numFmtId="168" fontId="10" fillId="42" borderId="22" xfId="10" applyNumberFormat="1" applyFill="1" applyBorder="1">
      <alignment horizontal="center" vertical="center"/>
    </xf>
    <xf numFmtId="0" fontId="10" fillId="4" borderId="24" xfId="12" applyFill="1" applyBorder="1">
      <alignment horizontal="left" vertical="center" indent="2"/>
    </xf>
    <xf numFmtId="0" fontId="10" fillId="4" borderId="24" xfId="11" applyFill="1" applyBorder="1">
      <alignment horizontal="center" vertical="center"/>
    </xf>
    <xf numFmtId="9" fontId="6" fillId="4" borderId="24" xfId="2" applyFont="1" applyFill="1" applyBorder="1" applyAlignment="1">
      <alignment horizontal="center" vertical="center"/>
    </xf>
    <xf numFmtId="168" fontId="10" fillId="4" borderId="24" xfId="10" applyNumberFormat="1" applyFill="1" applyBorder="1">
      <alignment horizontal="center" vertical="center"/>
    </xf>
    <xf numFmtId="0" fontId="10" fillId="42" borderId="24" xfId="11" applyFill="1" applyBorder="1">
      <alignment horizontal="center" vertical="center"/>
    </xf>
    <xf numFmtId="9" fontId="6" fillId="42" borderId="24" xfId="2" applyFont="1" applyFill="1" applyBorder="1" applyAlignment="1">
      <alignment horizontal="center" vertical="center"/>
    </xf>
    <xf numFmtId="168" fontId="10" fillId="42" borderId="24" xfId="10" applyNumberFormat="1" applyFill="1" applyBorder="1">
      <alignment horizontal="center" vertical="center"/>
    </xf>
    <xf numFmtId="0" fontId="10" fillId="0" borderId="22" xfId="12" applyBorder="1">
      <alignment horizontal="left" vertical="center" indent="2"/>
    </xf>
    <xf numFmtId="0" fontId="10" fillId="0" borderId="22" xfId="11" applyBorder="1">
      <alignment horizontal="center" vertical="center"/>
    </xf>
    <xf numFmtId="9" fontId="6" fillId="0" borderId="22" xfId="2" applyFont="1" applyBorder="1" applyAlignment="1">
      <alignment horizontal="center" vertical="center"/>
    </xf>
    <xf numFmtId="168" fontId="10" fillId="0" borderId="22" xfId="10" applyNumberFormat="1" applyBorder="1">
      <alignment horizontal="center" vertical="center"/>
    </xf>
    <xf numFmtId="0" fontId="10" fillId="7" borderId="24" xfId="12" applyFill="1" applyBorder="1">
      <alignment horizontal="left" vertical="center" indent="2"/>
    </xf>
    <xf numFmtId="0" fontId="10" fillId="7" borderId="24" xfId="11" applyFill="1" applyBorder="1">
      <alignment horizontal="center" vertical="center"/>
    </xf>
    <xf numFmtId="9" fontId="6" fillId="7" borderId="24" xfId="2" applyFont="1" applyFill="1" applyBorder="1" applyAlignment="1">
      <alignment horizontal="center" vertical="center"/>
    </xf>
    <xf numFmtId="168" fontId="10" fillId="7" borderId="24" xfId="10" applyNumberFormat="1" applyFill="1" applyBorder="1">
      <alignment horizontal="center" vertical="center"/>
    </xf>
    <xf numFmtId="0" fontId="7" fillId="3" borderId="2" xfId="12" applyFont="1" applyFill="1">
      <alignment horizontal="left" vertical="center" indent="2"/>
    </xf>
    <xf numFmtId="0" fontId="7" fillId="7" borderId="26" xfId="12" applyFont="1" applyFill="1" applyBorder="1">
      <alignment horizontal="left" vertical="center" indent="2"/>
    </xf>
    <xf numFmtId="0" fontId="7" fillId="8" borderId="22" xfId="12" applyFont="1" applyFill="1" applyBorder="1">
      <alignment horizontal="left" vertical="center" indent="2"/>
    </xf>
    <xf numFmtId="0" fontId="7" fillId="4" borderId="22" xfId="12" applyFont="1" applyFill="1" applyBorder="1">
      <alignment horizontal="left" vertical="center" indent="2"/>
    </xf>
    <xf numFmtId="0" fontId="7" fillId="42" borderId="22" xfId="12" applyFont="1" applyFill="1" applyBorder="1">
      <alignment horizontal="left" vertical="center" indent="2"/>
    </xf>
    <xf numFmtId="0" fontId="7" fillId="42" borderId="24" xfId="12" applyFont="1" applyFill="1" applyBorder="1">
      <alignment horizontal="left" vertical="center" indent="2"/>
    </xf>
    <xf numFmtId="171" fontId="0" fillId="6" borderId="4" xfId="0" applyNumberFormat="1" applyFill="1" applyBorder="1" applyAlignment="1">
      <alignment horizontal="left" vertical="center" wrapText="1" indent="1"/>
    </xf>
    <xf numFmtId="171" fontId="0" fillId="6" borderId="1" xfId="0" applyNumberFormat="1" applyFill="1" applyBorder="1" applyAlignment="1">
      <alignment horizontal="left" vertical="center" wrapText="1" indent="1"/>
    </xf>
    <xf numFmtId="171" fontId="0" fillId="6" borderId="5" xfId="0" applyNumberFormat="1" applyFill="1" applyBorder="1" applyAlignment="1">
      <alignment horizontal="left" vertical="center" wrapText="1" indent="1"/>
    </xf>
    <xf numFmtId="0" fontId="10" fillId="0" borderId="0" xfId="8">
      <alignment horizontal="right" indent="1"/>
    </xf>
    <xf numFmtId="0" fontId="10" fillId="0" borderId="7" xfId="8" applyBorder="1">
      <alignment horizontal="right" indent="1"/>
    </xf>
    <xf numFmtId="169" fontId="10" fillId="0" borderId="3" xfId="9" applyNumberFormat="1">
      <alignment horizontal="center" vertical="center"/>
    </xf>
    <xf numFmtId="0" fontId="32" fillId="6" borderId="17" xfId="54" applyFont="1" applyFill="1" applyBorder="1" applyAlignment="1">
      <alignment horizontal="center" vertical="center"/>
    </xf>
    <xf numFmtId="0" fontId="32" fillId="6" borderId="17" xfId="54" applyFont="1" applyFill="1" applyBorder="1" applyAlignment="1">
      <alignment horizontal="center" vertical="center" wrapText="1"/>
    </xf>
    <xf numFmtId="0" fontId="32" fillId="6" borderId="21" xfId="54" applyFont="1" applyFill="1" applyBorder="1" applyAlignment="1">
      <alignment horizontal="center" vertical="center" wrapText="1"/>
    </xf>
    <xf numFmtId="0" fontId="32" fillId="6" borderId="18" xfId="54" applyFont="1" applyFill="1" applyBorder="1" applyAlignment="1">
      <alignment horizontal="center" vertical="center" wrapText="1"/>
    </xf>
    <xf numFmtId="0" fontId="6" fillId="8" borderId="2" xfId="12" applyFont="1" applyFill="1">
      <alignment horizontal="left" vertical="center" indent="2"/>
    </xf>
    <xf numFmtId="0" fontId="6" fillId="4" borderId="2" xfId="12" applyFont="1" applyFill="1">
      <alignment horizontal="left" vertical="center" indent="2"/>
    </xf>
    <xf numFmtId="0" fontId="0" fillId="43" borderId="0" xfId="0" applyFill="1"/>
    <xf numFmtId="0" fontId="0" fillId="42" borderId="0" xfId="0" applyFill="1"/>
    <xf numFmtId="0" fontId="0" fillId="44" borderId="0" xfId="0" applyFill="1" applyAlignment="1">
      <alignment wrapText="1"/>
    </xf>
  </cellXfs>
  <cellStyles count="55">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cellStyle name="Ausgabe" xfId="22" builtinId="21" customBuiltin="1"/>
    <cellStyle name="Berechnung" xfId="23" builtinId="22" customBuiltin="1"/>
    <cellStyle name="Besuchter Hyperlink" xfId="13" builtinId="9" customBuiltin="1"/>
    <cellStyle name="Datum" xfId="1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cellStyle name="Neutral" xfId="20" builtinId="28" customBuiltin="1"/>
    <cellStyle name="Notiz" xfId="27" builtinId="10" customBuiltin="1"/>
    <cellStyle name="Projektanfang" xfId="9"/>
    <cellStyle name="Prozent" xfId="2" builtinId="5" customBuiltin="1"/>
    <cellStyle name="Schlecht" xfId="19" builtinId="27" customBuiltin="1"/>
    <cellStyle name="Standard" xfId="0" builtinId="0" customBuiltin="1"/>
    <cellStyle name="Standard 2" xfId="54"/>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cellStyle name="Zelle überprüfen" xfId="25" builtinId="23" customBuiltin="1"/>
  </cellStyles>
  <dxfs count="19">
    <dxf>
      <fill>
        <patternFill>
          <bgColor theme="9" tint="-0.24994659260841701"/>
        </patternFill>
      </fill>
    </dxf>
    <dxf>
      <fill>
        <patternFill>
          <bgColor theme="9" tint="0.59996337778862885"/>
        </patternFill>
      </fill>
    </dxf>
    <dxf>
      <fill>
        <patternFill>
          <bgColor theme="9" tint="-0.24994659260841701"/>
        </patternFill>
      </fill>
    </dxf>
    <dxf>
      <fill>
        <patternFill>
          <bgColor theme="9" tint="-0.24994659260841701"/>
        </patternFill>
      </fill>
    </dxf>
    <dxf>
      <fill>
        <patternFill>
          <bgColor theme="7"/>
        </patternFill>
      </fill>
    </dxf>
    <dxf>
      <fill>
        <patternFill>
          <bgColor theme="7"/>
        </patternFill>
      </fill>
    </dxf>
    <dxf>
      <fill>
        <patternFill>
          <bgColor theme="7"/>
        </patternFill>
      </fill>
      <border>
        <left/>
        <right/>
      </border>
    </dxf>
    <dxf>
      <fill>
        <patternFill patternType="solid">
          <fgColor auto="1"/>
          <bgColor theme="7"/>
        </patternFill>
      </fill>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tableStyleElement type="wholeTable" dxfId="18"/>
      <tableStyleElement type="headerRow" dxfId="17"/>
      <tableStyleElement type="totalRow" dxfId="16"/>
      <tableStyleElement type="firstColumn" dxfId="15"/>
      <tableStyleElement type="lastColumn" dxfId="14"/>
      <tableStyleElement type="firstRowStripe" dxfId="13"/>
      <tableStyleElement type="secondRowStripe" dxfId="12"/>
      <tableStyleElement type="firstColumnStripe" dxfId="11"/>
      <tableStyleElement type="secondColumnStripe" dxfId="1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54</xdr:col>
      <xdr:colOff>145676</xdr:colOff>
      <xdr:row>0</xdr:row>
      <xdr:rowOff>302559</xdr:rowOff>
    </xdr:from>
    <xdr:to>
      <xdr:col>64</xdr:col>
      <xdr:colOff>0</xdr:colOff>
      <xdr:row>2</xdr:row>
      <xdr:rowOff>168088</xdr:rowOff>
    </xdr:to>
    <xdr:sp macro="" textlink="">
      <xdr:nvSpPr>
        <xdr:cNvPr id="2" name="Textfeld 1"/>
        <xdr:cNvSpPr txBox="1"/>
      </xdr:nvSpPr>
      <xdr:spPr>
        <a:xfrm>
          <a:off x="12259235" y="302559"/>
          <a:ext cx="1535206" cy="6275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a:solidFill>
                <a:srgbClr val="FF0000"/>
              </a:solidFill>
            </a:rPr>
            <a:t>Erster Entwurf, Stand per 27.01.2023, WAn</a:t>
          </a:r>
        </a:p>
      </xdr:txBody>
    </xdr:sp>
    <xdr:clientData/>
  </xdr:twoCellAnchor>
  <xdr:twoCellAnchor>
    <xdr:from>
      <xdr:col>51</xdr:col>
      <xdr:colOff>11206</xdr:colOff>
      <xdr:row>17</xdr:row>
      <xdr:rowOff>78442</xdr:rowOff>
    </xdr:from>
    <xdr:to>
      <xdr:col>52</xdr:col>
      <xdr:colOff>0</xdr:colOff>
      <xdr:row>17</xdr:row>
      <xdr:rowOff>336177</xdr:rowOff>
    </xdr:to>
    <xdr:sp macro="" textlink="">
      <xdr:nvSpPr>
        <xdr:cNvPr id="3" name="Pfeil nach unten 2"/>
        <xdr:cNvSpPr/>
      </xdr:nvSpPr>
      <xdr:spPr>
        <a:xfrm>
          <a:off x="11620500" y="5983942"/>
          <a:ext cx="156882" cy="257735"/>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de-CH" sz="1100"/>
        </a:p>
      </xdr:txBody>
    </xdr:sp>
    <xdr:clientData/>
  </xdr:twoCellAnchor>
  <xdr:twoCellAnchor>
    <xdr:from>
      <xdr:col>58</xdr:col>
      <xdr:colOff>0</xdr:colOff>
      <xdr:row>22</xdr:row>
      <xdr:rowOff>100854</xdr:rowOff>
    </xdr:from>
    <xdr:to>
      <xdr:col>58</xdr:col>
      <xdr:colOff>156882</xdr:colOff>
      <xdr:row>22</xdr:row>
      <xdr:rowOff>358589</xdr:rowOff>
    </xdr:to>
    <xdr:sp macro="" textlink="">
      <xdr:nvSpPr>
        <xdr:cNvPr id="4" name="Pfeil nach unten 3"/>
        <xdr:cNvSpPr/>
      </xdr:nvSpPr>
      <xdr:spPr>
        <a:xfrm>
          <a:off x="12785912" y="7911354"/>
          <a:ext cx="156882" cy="257735"/>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de-CH" sz="1100"/>
        </a:p>
      </xdr:txBody>
    </xdr:sp>
    <xdr:clientData/>
  </xdr:twoCellAnchor>
  <xdr:twoCellAnchor>
    <xdr:from>
      <xdr:col>44</xdr:col>
      <xdr:colOff>1</xdr:colOff>
      <xdr:row>14</xdr:row>
      <xdr:rowOff>100854</xdr:rowOff>
    </xdr:from>
    <xdr:to>
      <xdr:col>44</xdr:col>
      <xdr:colOff>156883</xdr:colOff>
      <xdr:row>14</xdr:row>
      <xdr:rowOff>358589</xdr:rowOff>
    </xdr:to>
    <xdr:sp macro="" textlink="">
      <xdr:nvSpPr>
        <xdr:cNvPr id="5" name="Pfeil nach unten 4"/>
        <xdr:cNvSpPr/>
      </xdr:nvSpPr>
      <xdr:spPr>
        <a:xfrm>
          <a:off x="10432677" y="4863354"/>
          <a:ext cx="156882" cy="257735"/>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de-CH" sz="1100"/>
        </a:p>
      </xdr:txBody>
    </xdr:sp>
    <xdr:clientData/>
  </xdr:twoCellAnchor>
  <xdr:twoCellAnchor>
    <xdr:from>
      <xdr:col>40</xdr:col>
      <xdr:colOff>33617</xdr:colOff>
      <xdr:row>11</xdr:row>
      <xdr:rowOff>100854</xdr:rowOff>
    </xdr:from>
    <xdr:to>
      <xdr:col>41</xdr:col>
      <xdr:colOff>22411</xdr:colOff>
      <xdr:row>11</xdr:row>
      <xdr:rowOff>358589</xdr:rowOff>
    </xdr:to>
    <xdr:sp macro="" textlink="">
      <xdr:nvSpPr>
        <xdr:cNvPr id="6" name="Pfeil nach unten 5"/>
        <xdr:cNvSpPr/>
      </xdr:nvSpPr>
      <xdr:spPr>
        <a:xfrm>
          <a:off x="9793941" y="3720354"/>
          <a:ext cx="156882" cy="257735"/>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de-CH" sz="1100"/>
        </a:p>
      </xdr:txBody>
    </xdr:sp>
    <xdr:clientData/>
  </xdr:twoCellAnchor>
  <xdr:twoCellAnchor>
    <xdr:from>
      <xdr:col>66</xdr:col>
      <xdr:colOff>224119</xdr:colOff>
      <xdr:row>3</xdr:row>
      <xdr:rowOff>112060</xdr:rowOff>
    </xdr:from>
    <xdr:to>
      <xdr:col>66</xdr:col>
      <xdr:colOff>381001</xdr:colOff>
      <xdr:row>3</xdr:row>
      <xdr:rowOff>369795</xdr:rowOff>
    </xdr:to>
    <xdr:sp macro="" textlink="">
      <xdr:nvSpPr>
        <xdr:cNvPr id="7" name="Pfeil nach unten 6"/>
        <xdr:cNvSpPr/>
      </xdr:nvSpPr>
      <xdr:spPr>
        <a:xfrm>
          <a:off x="15228795" y="1255060"/>
          <a:ext cx="156882" cy="257735"/>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de-CH" sz="1100"/>
        </a:p>
      </xdr:txBody>
    </xdr:sp>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30"/>
  <sheetViews>
    <sheetView showGridLines="0" tabSelected="1" showRuler="0" zoomScale="85" zoomScaleNormal="85" zoomScalePageLayoutView="70" workbookViewId="0">
      <pane ySplit="6" topLeftCell="A7" activePane="bottomLeft" state="frozen"/>
      <selection pane="bottomLeft" activeCell="BP6" sqref="BP6"/>
    </sheetView>
  </sheetViews>
  <sheetFormatPr baseColWidth="10" defaultColWidth="9.140625" defaultRowHeight="30" customHeight="1" x14ac:dyDescent="0.25"/>
  <cols>
    <col min="1" max="1" width="2.7109375" style="28" customWidth="1"/>
    <col min="2" max="2" width="39.5703125" customWidth="1"/>
    <col min="3" max="3" width="30.7109375" hidden="1" customWidth="1"/>
    <col min="4" max="4" width="10.7109375" hidden="1" customWidth="1"/>
    <col min="5" max="5" width="10.42578125" style="5" customWidth="1"/>
    <col min="6" max="6" width="10.42578125" customWidth="1"/>
    <col min="7" max="7" width="2.7109375" customWidth="1"/>
    <col min="8" max="8" width="6.140625" hidden="1" customWidth="1"/>
    <col min="9" max="64" width="2.5703125" customWidth="1"/>
  </cols>
  <sheetData>
    <row r="1" spans="1:68" ht="30" customHeight="1" x14ac:dyDescent="0.45">
      <c r="A1" s="29" t="s">
        <v>0</v>
      </c>
      <c r="B1" s="32" t="s">
        <v>36</v>
      </c>
      <c r="C1" s="1"/>
      <c r="D1" s="2"/>
      <c r="E1" s="4"/>
      <c r="F1" s="27"/>
      <c r="H1" s="2"/>
      <c r="I1" s="44"/>
      <c r="BO1" s="133" t="s">
        <v>55</v>
      </c>
    </row>
    <row r="2" spans="1:68" ht="30" customHeight="1" x14ac:dyDescent="0.3">
      <c r="A2" s="28" t="s">
        <v>1</v>
      </c>
      <c r="B2" s="33"/>
      <c r="I2" s="45"/>
      <c r="BO2" s="132" t="s">
        <v>56</v>
      </c>
    </row>
    <row r="3" spans="1:68" ht="30" customHeight="1" x14ac:dyDescent="0.25">
      <c r="A3" s="28" t="s">
        <v>2</v>
      </c>
      <c r="B3" s="34"/>
      <c r="C3" s="123" t="s">
        <v>14</v>
      </c>
      <c r="D3" s="124"/>
      <c r="E3" s="125">
        <v>44946</v>
      </c>
      <c r="F3" s="125"/>
      <c r="BO3" s="134" t="s">
        <v>57</v>
      </c>
    </row>
    <row r="4" spans="1:68" ht="30" customHeight="1" x14ac:dyDescent="0.25">
      <c r="A4" s="29" t="s">
        <v>3</v>
      </c>
      <c r="C4" s="123" t="s">
        <v>15</v>
      </c>
      <c r="D4" s="124"/>
      <c r="E4" s="7">
        <v>1</v>
      </c>
      <c r="I4" s="120">
        <f>I5</f>
        <v>44942</v>
      </c>
      <c r="J4" s="121"/>
      <c r="K4" s="121"/>
      <c r="L4" s="121"/>
      <c r="M4" s="121"/>
      <c r="N4" s="121"/>
      <c r="O4" s="122"/>
      <c r="P4" s="120">
        <f>P5</f>
        <v>44949</v>
      </c>
      <c r="Q4" s="121"/>
      <c r="R4" s="121"/>
      <c r="S4" s="121"/>
      <c r="T4" s="121"/>
      <c r="U4" s="121"/>
      <c r="V4" s="122"/>
      <c r="W4" s="120">
        <f>W5</f>
        <v>44956</v>
      </c>
      <c r="X4" s="121"/>
      <c r="Y4" s="121"/>
      <c r="Z4" s="121"/>
      <c r="AA4" s="121"/>
      <c r="AB4" s="121"/>
      <c r="AC4" s="122"/>
      <c r="AD4" s="120">
        <f>AD5</f>
        <v>44963</v>
      </c>
      <c r="AE4" s="121"/>
      <c r="AF4" s="121"/>
      <c r="AG4" s="121"/>
      <c r="AH4" s="121"/>
      <c r="AI4" s="121"/>
      <c r="AJ4" s="122"/>
      <c r="AK4" s="120">
        <f>AK5</f>
        <v>44970</v>
      </c>
      <c r="AL4" s="121"/>
      <c r="AM4" s="121"/>
      <c r="AN4" s="121"/>
      <c r="AO4" s="121"/>
      <c r="AP4" s="121"/>
      <c r="AQ4" s="122"/>
      <c r="AR4" s="120">
        <f>AR5</f>
        <v>44977</v>
      </c>
      <c r="AS4" s="121"/>
      <c r="AT4" s="121"/>
      <c r="AU4" s="121"/>
      <c r="AV4" s="121"/>
      <c r="AW4" s="121"/>
      <c r="AX4" s="122"/>
      <c r="AY4" s="120">
        <f>AY5</f>
        <v>44984</v>
      </c>
      <c r="AZ4" s="121"/>
      <c r="BA4" s="121"/>
      <c r="BB4" s="121"/>
      <c r="BC4" s="121"/>
      <c r="BD4" s="121"/>
      <c r="BE4" s="122"/>
      <c r="BF4" s="120">
        <f>BF5</f>
        <v>44991</v>
      </c>
      <c r="BG4" s="121"/>
      <c r="BH4" s="121"/>
      <c r="BI4" s="121"/>
      <c r="BJ4" s="121"/>
      <c r="BK4" s="121"/>
      <c r="BL4" s="122"/>
      <c r="BP4" t="s">
        <v>58</v>
      </c>
    </row>
    <row r="5" spans="1:68" ht="15" customHeight="1" x14ac:dyDescent="0.25">
      <c r="A5" s="29" t="s">
        <v>4</v>
      </c>
      <c r="B5" s="43"/>
      <c r="C5" s="43"/>
      <c r="D5" s="43"/>
      <c r="E5" s="43"/>
      <c r="F5" s="43"/>
      <c r="G5" s="43"/>
      <c r="I5" s="54">
        <f>Projektanfang-WEEKDAY(Projektanfang,1)+2+7*(Anzeigewoche-1)</f>
        <v>44942</v>
      </c>
      <c r="J5" s="55">
        <f>I5+1</f>
        <v>44943</v>
      </c>
      <c r="K5" s="55">
        <f t="shared" ref="K5:AX5" si="0">J5+1</f>
        <v>44944</v>
      </c>
      <c r="L5" s="55">
        <f t="shared" si="0"/>
        <v>44945</v>
      </c>
      <c r="M5" s="55">
        <f t="shared" si="0"/>
        <v>44946</v>
      </c>
      <c r="N5" s="55">
        <f t="shared" si="0"/>
        <v>44947</v>
      </c>
      <c r="O5" s="56">
        <f t="shared" si="0"/>
        <v>44948</v>
      </c>
      <c r="P5" s="54">
        <f>O5+1</f>
        <v>44949</v>
      </c>
      <c r="Q5" s="55">
        <f>P5+1</f>
        <v>44950</v>
      </c>
      <c r="R5" s="55">
        <f t="shared" si="0"/>
        <v>44951</v>
      </c>
      <c r="S5" s="55">
        <f t="shared" si="0"/>
        <v>44952</v>
      </c>
      <c r="T5" s="55">
        <f t="shared" si="0"/>
        <v>44953</v>
      </c>
      <c r="U5" s="55">
        <f t="shared" si="0"/>
        <v>44954</v>
      </c>
      <c r="V5" s="56">
        <f t="shared" si="0"/>
        <v>44955</v>
      </c>
      <c r="W5" s="54">
        <f>V5+1</f>
        <v>44956</v>
      </c>
      <c r="X5" s="55">
        <f>W5+1</f>
        <v>44957</v>
      </c>
      <c r="Y5" s="55">
        <f t="shared" si="0"/>
        <v>44958</v>
      </c>
      <c r="Z5" s="55">
        <f t="shared" si="0"/>
        <v>44959</v>
      </c>
      <c r="AA5" s="55">
        <f t="shared" si="0"/>
        <v>44960</v>
      </c>
      <c r="AB5" s="55">
        <f t="shared" si="0"/>
        <v>44961</v>
      </c>
      <c r="AC5" s="56">
        <f t="shared" si="0"/>
        <v>44962</v>
      </c>
      <c r="AD5" s="54">
        <f>AC5+1</f>
        <v>44963</v>
      </c>
      <c r="AE5" s="55">
        <f>AD5+1</f>
        <v>44964</v>
      </c>
      <c r="AF5" s="55">
        <f t="shared" si="0"/>
        <v>44965</v>
      </c>
      <c r="AG5" s="55">
        <f t="shared" si="0"/>
        <v>44966</v>
      </c>
      <c r="AH5" s="55">
        <f t="shared" si="0"/>
        <v>44967</v>
      </c>
      <c r="AI5" s="55">
        <f t="shared" si="0"/>
        <v>44968</v>
      </c>
      <c r="AJ5" s="56">
        <f t="shared" si="0"/>
        <v>44969</v>
      </c>
      <c r="AK5" s="54">
        <f>AJ5+1</f>
        <v>44970</v>
      </c>
      <c r="AL5" s="55">
        <f>AK5+1</f>
        <v>44971</v>
      </c>
      <c r="AM5" s="55">
        <f t="shared" si="0"/>
        <v>44972</v>
      </c>
      <c r="AN5" s="55">
        <f t="shared" si="0"/>
        <v>44973</v>
      </c>
      <c r="AO5" s="55">
        <f t="shared" si="0"/>
        <v>44974</v>
      </c>
      <c r="AP5" s="55">
        <f t="shared" si="0"/>
        <v>44975</v>
      </c>
      <c r="AQ5" s="56">
        <f t="shared" si="0"/>
        <v>44976</v>
      </c>
      <c r="AR5" s="54">
        <f>AQ5+1</f>
        <v>44977</v>
      </c>
      <c r="AS5" s="55">
        <f>AR5+1</f>
        <v>44978</v>
      </c>
      <c r="AT5" s="55">
        <f t="shared" si="0"/>
        <v>44979</v>
      </c>
      <c r="AU5" s="55">
        <f t="shared" si="0"/>
        <v>44980</v>
      </c>
      <c r="AV5" s="55">
        <f t="shared" si="0"/>
        <v>44981</v>
      </c>
      <c r="AW5" s="55">
        <f t="shared" si="0"/>
        <v>44982</v>
      </c>
      <c r="AX5" s="56">
        <f t="shared" si="0"/>
        <v>44983</v>
      </c>
      <c r="AY5" s="54">
        <f>AX5+1</f>
        <v>44984</v>
      </c>
      <c r="AZ5" s="55">
        <f>AY5+1</f>
        <v>44985</v>
      </c>
      <c r="BA5" s="55">
        <f t="shared" ref="BA5:BE5" si="1">AZ5+1</f>
        <v>44986</v>
      </c>
      <c r="BB5" s="55">
        <f t="shared" si="1"/>
        <v>44987</v>
      </c>
      <c r="BC5" s="55">
        <f t="shared" si="1"/>
        <v>44988</v>
      </c>
      <c r="BD5" s="55">
        <f t="shared" si="1"/>
        <v>44989</v>
      </c>
      <c r="BE5" s="56">
        <f t="shared" si="1"/>
        <v>44990</v>
      </c>
      <c r="BF5" s="54">
        <f>BE5+1</f>
        <v>44991</v>
      </c>
      <c r="BG5" s="55">
        <f>BF5+1</f>
        <v>44992</v>
      </c>
      <c r="BH5" s="55">
        <f t="shared" ref="BH5:BL5" si="2">BG5+1</f>
        <v>44993</v>
      </c>
      <c r="BI5" s="55">
        <f t="shared" si="2"/>
        <v>44994</v>
      </c>
      <c r="BJ5" s="55">
        <f t="shared" si="2"/>
        <v>44995</v>
      </c>
      <c r="BK5" s="55">
        <f t="shared" si="2"/>
        <v>44996</v>
      </c>
      <c r="BL5" s="56">
        <f t="shared" si="2"/>
        <v>44997</v>
      </c>
    </row>
    <row r="6" spans="1:68" ht="30" customHeight="1" thickBot="1" x14ac:dyDescent="0.3">
      <c r="A6" s="29" t="s">
        <v>5</v>
      </c>
      <c r="B6" s="8" t="s">
        <v>12</v>
      </c>
      <c r="C6" s="9" t="s">
        <v>16</v>
      </c>
      <c r="D6" s="9" t="s">
        <v>17</v>
      </c>
      <c r="E6" s="9" t="s">
        <v>18</v>
      </c>
      <c r="F6" s="9" t="s">
        <v>19</v>
      </c>
      <c r="G6" s="9"/>
      <c r="H6" s="9" t="s">
        <v>20</v>
      </c>
      <c r="I6" s="10" t="str">
        <f t="shared" ref="I6:BL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si="3"/>
        <v>F</v>
      </c>
      <c r="AP6" s="10" t="str">
        <f t="shared" si="3"/>
        <v>S</v>
      </c>
      <c r="AQ6" s="10" t="str">
        <f t="shared" si="3"/>
        <v>S</v>
      </c>
      <c r="AR6" s="10" t="str">
        <f t="shared" si="3"/>
        <v>M</v>
      </c>
      <c r="AS6" s="10" t="str">
        <f t="shared" si="3"/>
        <v>D</v>
      </c>
      <c r="AT6" s="10" t="str">
        <f t="shared" si="3"/>
        <v>M</v>
      </c>
      <c r="AU6" s="10" t="str">
        <f t="shared" si="3"/>
        <v>D</v>
      </c>
      <c r="AV6" s="10" t="str">
        <f t="shared" si="3"/>
        <v>F</v>
      </c>
      <c r="AW6" s="10" t="str">
        <f t="shared" si="3"/>
        <v>S</v>
      </c>
      <c r="AX6" s="10" t="str">
        <f t="shared" si="3"/>
        <v>S</v>
      </c>
      <c r="AY6" s="10" t="str">
        <f t="shared" si="3"/>
        <v>M</v>
      </c>
      <c r="AZ6" s="10" t="str">
        <f t="shared" si="3"/>
        <v>D</v>
      </c>
      <c r="BA6" s="10" t="str">
        <f t="shared" si="3"/>
        <v>M</v>
      </c>
      <c r="BB6" s="10" t="str">
        <f t="shared" si="3"/>
        <v>D</v>
      </c>
      <c r="BC6" s="10" t="str">
        <f t="shared" si="3"/>
        <v>F</v>
      </c>
      <c r="BD6" s="10" t="str">
        <f t="shared" si="3"/>
        <v>S</v>
      </c>
      <c r="BE6" s="10" t="str">
        <f t="shared" si="3"/>
        <v>S</v>
      </c>
      <c r="BF6" s="10" t="str">
        <f t="shared" si="3"/>
        <v>M</v>
      </c>
      <c r="BG6" s="10" t="str">
        <f t="shared" si="3"/>
        <v>D</v>
      </c>
      <c r="BH6" s="10" t="str">
        <f t="shared" si="3"/>
        <v>M</v>
      </c>
      <c r="BI6" s="10" t="str">
        <f t="shared" si="3"/>
        <v>D</v>
      </c>
      <c r="BJ6" s="10" t="str">
        <f t="shared" si="3"/>
        <v>F</v>
      </c>
      <c r="BK6" s="10" t="str">
        <f t="shared" si="3"/>
        <v>S</v>
      </c>
      <c r="BL6" s="10" t="str">
        <f t="shared" si="3"/>
        <v>S</v>
      </c>
    </row>
    <row r="7" spans="1:68" ht="15.75" hidden="1" customHeight="1" thickBot="1" x14ac:dyDescent="0.3">
      <c r="A7" s="28" t="s">
        <v>6</v>
      </c>
      <c r="C7" s="31"/>
      <c r="E7"/>
      <c r="H7" t="str">
        <f>IF(OR(ISBLANK(task_start),ISBLANK(task_end)),"",task_end-task_start+1)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pans="1:68" s="3" customFormat="1" ht="30" customHeight="1" thickBot="1" x14ac:dyDescent="0.3">
      <c r="A8" s="28"/>
      <c r="B8" s="115" t="s">
        <v>23</v>
      </c>
      <c r="C8" s="83"/>
      <c r="D8" s="84">
        <v>0</v>
      </c>
      <c r="E8" s="85">
        <v>44927</v>
      </c>
      <c r="F8" s="85">
        <v>44960</v>
      </c>
      <c r="G8" s="86"/>
      <c r="H8" s="86">
        <f t="shared" ref="H8:H27" si="4">IF(OR(ISBLANK(task_start),ISBLANK(task_end)),"",task_end-task_start+1)</f>
        <v>34</v>
      </c>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row>
    <row r="9" spans="1:68" s="3" customFormat="1" ht="30" customHeight="1" thickBot="1" x14ac:dyDescent="0.3">
      <c r="A9" s="29" t="s">
        <v>8</v>
      </c>
      <c r="B9" s="115" t="s">
        <v>22</v>
      </c>
      <c r="C9" s="83"/>
      <c r="D9" s="84">
        <v>0</v>
      </c>
      <c r="E9" s="85">
        <v>44927</v>
      </c>
      <c r="F9" s="85">
        <v>44972</v>
      </c>
      <c r="G9" s="86"/>
      <c r="H9" s="86">
        <f t="shared" si="4"/>
        <v>46</v>
      </c>
      <c r="I9" s="87"/>
      <c r="J9" s="87"/>
      <c r="K9" s="87"/>
      <c r="L9" s="87"/>
      <c r="M9" s="87"/>
      <c r="N9" s="87"/>
      <c r="O9" s="87"/>
      <c r="P9" s="87"/>
      <c r="Q9" s="87"/>
      <c r="R9" s="87"/>
      <c r="S9" s="87"/>
      <c r="T9" s="87"/>
      <c r="U9" s="88"/>
      <c r="V9" s="88"/>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row>
    <row r="10" spans="1:68" s="3" customFormat="1" ht="30" customHeight="1" thickBot="1" x14ac:dyDescent="0.3">
      <c r="A10" s="28"/>
      <c r="B10" s="116" t="s">
        <v>24</v>
      </c>
      <c r="C10" s="70"/>
      <c r="D10" s="71">
        <v>0</v>
      </c>
      <c r="E10" s="72">
        <v>44927</v>
      </c>
      <c r="F10" s="72">
        <v>44958</v>
      </c>
      <c r="G10" s="73"/>
      <c r="H10" s="73">
        <f t="shared" si="4"/>
        <v>32</v>
      </c>
      <c r="I10" s="74"/>
      <c r="J10" s="74"/>
      <c r="K10" s="74"/>
      <c r="L10" s="74"/>
      <c r="M10" s="74"/>
      <c r="N10" s="74"/>
      <c r="O10" s="74"/>
      <c r="P10" s="74"/>
      <c r="Q10" s="74"/>
      <c r="R10" s="74"/>
      <c r="S10" s="74"/>
      <c r="T10" s="74"/>
      <c r="U10" s="74"/>
      <c r="V10" s="74"/>
      <c r="W10" s="74"/>
      <c r="X10" s="74"/>
      <c r="Y10" s="75"/>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row>
    <row r="11" spans="1:68" s="3" customFormat="1" ht="30" customHeight="1" thickBot="1" x14ac:dyDescent="0.3">
      <c r="A11" s="28"/>
      <c r="B11" s="41" t="s">
        <v>31</v>
      </c>
      <c r="C11" s="37"/>
      <c r="D11" s="16"/>
      <c r="E11" s="48">
        <v>44958</v>
      </c>
      <c r="F11" s="48">
        <v>44958</v>
      </c>
      <c r="G11" s="13"/>
      <c r="H11" s="13"/>
      <c r="I11" s="24"/>
      <c r="J11" s="24"/>
      <c r="K11" s="24"/>
      <c r="L11" s="24"/>
      <c r="M11" s="24"/>
      <c r="N11" s="24"/>
      <c r="O11" s="24"/>
      <c r="P11" s="24"/>
      <c r="Q11" s="24"/>
      <c r="R11" s="24"/>
      <c r="S11" s="24"/>
      <c r="T11" s="24"/>
      <c r="U11" s="24"/>
      <c r="V11" s="24"/>
      <c r="W11" s="24"/>
      <c r="X11" s="24"/>
      <c r="Y11" s="25"/>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pans="1:68" s="3" customFormat="1" ht="30" customHeight="1" thickBot="1" x14ac:dyDescent="0.3">
      <c r="A12" s="28"/>
      <c r="B12" s="130" t="s">
        <v>32</v>
      </c>
      <c r="C12" s="37"/>
      <c r="D12" s="16"/>
      <c r="E12" s="48">
        <v>44946</v>
      </c>
      <c r="F12" s="48">
        <v>44946</v>
      </c>
      <c r="G12" s="13"/>
      <c r="H12" s="13"/>
      <c r="I12" s="24"/>
      <c r="J12" s="24"/>
      <c r="K12" s="24"/>
      <c r="L12" s="24"/>
      <c r="M12" s="24"/>
      <c r="N12" s="24"/>
      <c r="O12" s="24"/>
      <c r="P12" s="24"/>
      <c r="Q12" s="24"/>
      <c r="R12" s="24"/>
      <c r="S12" s="24"/>
      <c r="T12" s="24"/>
      <c r="U12" s="24"/>
      <c r="V12" s="24"/>
      <c r="W12" s="24"/>
      <c r="X12" s="24"/>
      <c r="Y12" s="25"/>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pans="1:68" s="3" customFormat="1" ht="30" customHeight="1" thickBot="1" x14ac:dyDescent="0.3">
      <c r="A13" s="28"/>
      <c r="B13" s="92" t="s">
        <v>33</v>
      </c>
      <c r="C13" s="93"/>
      <c r="D13" s="94"/>
      <c r="E13" s="95">
        <v>44958</v>
      </c>
      <c r="F13" s="95">
        <v>44974</v>
      </c>
      <c r="G13" s="80"/>
      <c r="H13" s="80"/>
      <c r="I13" s="81"/>
      <c r="J13" s="81"/>
      <c r="K13" s="81"/>
      <c r="L13" s="81"/>
      <c r="M13" s="81"/>
      <c r="N13" s="81"/>
      <c r="O13" s="81"/>
      <c r="P13" s="81"/>
      <c r="Q13" s="81"/>
      <c r="R13" s="81"/>
      <c r="S13" s="81"/>
      <c r="T13" s="81"/>
      <c r="U13" s="81"/>
      <c r="V13" s="81"/>
      <c r="W13" s="81"/>
      <c r="X13" s="81"/>
      <c r="Y13" s="82"/>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row>
    <row r="14" spans="1:68" s="3" customFormat="1" ht="30" customHeight="1" thickBot="1" x14ac:dyDescent="0.3">
      <c r="A14" s="28"/>
      <c r="B14" s="117" t="s">
        <v>25</v>
      </c>
      <c r="C14" s="89"/>
      <c r="D14" s="90"/>
      <c r="E14" s="91">
        <v>44927</v>
      </c>
      <c r="F14" s="91">
        <v>44960</v>
      </c>
      <c r="G14" s="73"/>
      <c r="H14" s="73">
        <f t="shared" si="4"/>
        <v>34</v>
      </c>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row>
    <row r="15" spans="1:68" s="3" customFormat="1" ht="30" customHeight="1" thickBot="1" x14ac:dyDescent="0.3">
      <c r="A15" s="28"/>
      <c r="B15" s="131" t="s">
        <v>29</v>
      </c>
      <c r="C15" s="36"/>
      <c r="D15" s="15">
        <v>0</v>
      </c>
      <c r="E15" s="47">
        <v>44960</v>
      </c>
      <c r="F15" s="47">
        <v>44960</v>
      </c>
      <c r="G15" s="13"/>
      <c r="H15" s="13"/>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pans="1:68" s="3" customFormat="1" ht="30" customHeight="1" thickBot="1" x14ac:dyDescent="0.3">
      <c r="A16" s="28"/>
      <c r="B16" s="99" t="s">
        <v>30</v>
      </c>
      <c r="C16" s="100"/>
      <c r="D16" s="101"/>
      <c r="E16" s="102">
        <v>44960</v>
      </c>
      <c r="F16" s="102">
        <v>44978</v>
      </c>
      <c r="G16" s="80"/>
      <c r="H16" s="80"/>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row>
    <row r="17" spans="1:64" s="3" customFormat="1" ht="30" customHeight="1" thickBot="1" x14ac:dyDescent="0.3">
      <c r="A17" s="29" t="s">
        <v>7</v>
      </c>
      <c r="B17" s="114" t="s">
        <v>21</v>
      </c>
      <c r="C17" s="57"/>
      <c r="D17" s="14">
        <v>0</v>
      </c>
      <c r="E17" s="46">
        <v>44927</v>
      </c>
      <c r="F17" s="46">
        <v>44964</v>
      </c>
      <c r="G17" s="13"/>
      <c r="H17" s="13">
        <f t="shared" si="4"/>
        <v>38</v>
      </c>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row>
    <row r="18" spans="1:64" s="3" customFormat="1" ht="30" customHeight="1" thickBot="1" x14ac:dyDescent="0.3">
      <c r="A18" s="29"/>
      <c r="B18" s="40" t="s">
        <v>28</v>
      </c>
      <c r="C18" s="35"/>
      <c r="D18" s="14">
        <v>0</v>
      </c>
      <c r="E18" s="46">
        <v>44964</v>
      </c>
      <c r="F18" s="46">
        <v>44964</v>
      </c>
      <c r="G18" s="13"/>
      <c r="H18" s="13"/>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row>
    <row r="19" spans="1:64" s="3" customFormat="1" ht="30" customHeight="1" thickBot="1" x14ac:dyDescent="0.3">
      <c r="A19" s="29"/>
      <c r="B19" s="76" t="s">
        <v>30</v>
      </c>
      <c r="C19" s="77"/>
      <c r="D19" s="78"/>
      <c r="E19" s="79">
        <v>44964</v>
      </c>
      <c r="F19" s="79">
        <v>44985</v>
      </c>
      <c r="G19" s="80"/>
      <c r="H19" s="80"/>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row>
    <row r="20" spans="1:64" s="3" customFormat="1" ht="30" customHeight="1" thickBot="1" x14ac:dyDescent="0.3">
      <c r="A20" s="28"/>
      <c r="B20" s="118" t="s">
        <v>26</v>
      </c>
      <c r="C20" s="96"/>
      <c r="D20" s="97"/>
      <c r="E20" s="98">
        <v>44927</v>
      </c>
      <c r="F20" s="98">
        <v>44985</v>
      </c>
      <c r="G20" s="73"/>
      <c r="H20" s="73"/>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row>
    <row r="21" spans="1:64" s="3" customFormat="1" ht="30" customHeight="1" thickBot="1" x14ac:dyDescent="0.3">
      <c r="A21" s="28"/>
      <c r="B21" s="119" t="s">
        <v>27</v>
      </c>
      <c r="C21" s="103"/>
      <c r="D21" s="104"/>
      <c r="E21" s="105">
        <v>44927</v>
      </c>
      <c r="F21" s="105">
        <v>44985</v>
      </c>
      <c r="G21" s="80"/>
      <c r="H21" s="80"/>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row>
    <row r="22" spans="1:64" s="3" customFormat="1" ht="30" customHeight="1" thickBot="1" x14ac:dyDescent="0.3">
      <c r="A22" s="28"/>
      <c r="G22" s="73"/>
      <c r="H22" s="73" t="str">
        <f t="shared" si="4"/>
        <v/>
      </c>
      <c r="I22" s="74"/>
      <c r="J22" s="74"/>
      <c r="K22" s="74"/>
      <c r="L22" s="74"/>
      <c r="M22" s="74"/>
      <c r="N22" s="74"/>
      <c r="O22" s="74"/>
      <c r="P22" s="74"/>
      <c r="Q22" s="74"/>
      <c r="R22" s="74"/>
      <c r="S22" s="74"/>
      <c r="T22" s="74"/>
      <c r="U22" s="75"/>
      <c r="V22" s="75"/>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row>
    <row r="23" spans="1:64" s="3" customFormat="1" ht="30" customHeight="1" thickBot="1" x14ac:dyDescent="0.3">
      <c r="A23" s="28" t="s">
        <v>9</v>
      </c>
      <c r="B23" s="17" t="s">
        <v>37</v>
      </c>
      <c r="C23" s="38"/>
      <c r="D23" s="18"/>
      <c r="E23" s="49"/>
      <c r="F23" s="50"/>
      <c r="G23" s="13"/>
      <c r="H23" s="13" t="str">
        <f t="shared" si="4"/>
        <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row>
    <row r="24" spans="1:64" s="3" customFormat="1" ht="30" customHeight="1" thickBot="1" x14ac:dyDescent="0.3">
      <c r="A24" s="28"/>
      <c r="B24" s="42" t="s">
        <v>34</v>
      </c>
      <c r="C24" s="39"/>
      <c r="D24" s="19"/>
      <c r="E24" s="51">
        <v>44985</v>
      </c>
      <c r="F24" s="51">
        <v>44992</v>
      </c>
      <c r="G24" s="13"/>
      <c r="H24" s="13">
        <f t="shared" si="4"/>
        <v>8</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row>
    <row r="25" spans="1:64" s="3" customFormat="1" ht="30" customHeight="1" thickBot="1" x14ac:dyDescent="0.3">
      <c r="A25" s="28"/>
      <c r="B25" s="110" t="s">
        <v>35</v>
      </c>
      <c r="C25" s="111"/>
      <c r="D25" s="112"/>
      <c r="E25" s="113">
        <v>44992</v>
      </c>
      <c r="F25" s="113">
        <v>44992</v>
      </c>
      <c r="G25" s="80"/>
      <c r="H25" s="80">
        <f t="shared" si="4"/>
        <v>1</v>
      </c>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row>
    <row r="26" spans="1:64" s="3" customFormat="1" ht="30" customHeight="1" thickBot="1" x14ac:dyDescent="0.3">
      <c r="A26" s="28" t="s">
        <v>10</v>
      </c>
      <c r="B26" s="106"/>
      <c r="C26" s="107"/>
      <c r="D26" s="108"/>
      <c r="E26" s="109"/>
      <c r="F26" s="109"/>
      <c r="G26" s="73"/>
      <c r="H26" s="73" t="str">
        <f t="shared" si="4"/>
        <v/>
      </c>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row>
    <row r="27" spans="1:64" s="3" customFormat="1" ht="30" customHeight="1" thickBot="1" x14ac:dyDescent="0.3">
      <c r="A27" s="29" t="s">
        <v>11</v>
      </c>
      <c r="B27" s="20" t="s">
        <v>13</v>
      </c>
      <c r="C27" s="21"/>
      <c r="D27" s="22"/>
      <c r="E27" s="52"/>
      <c r="F27" s="53"/>
      <c r="G27" s="23"/>
      <c r="H27" s="23" t="str">
        <f t="shared" si="4"/>
        <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ht="30" customHeight="1" x14ac:dyDescent="0.25">
      <c r="G28" s="6"/>
    </row>
    <row r="29" spans="1:64" ht="30" customHeight="1" x14ac:dyDescent="0.25">
      <c r="C29" s="11"/>
      <c r="F29" s="30"/>
    </row>
    <row r="30" spans="1:64" ht="30" customHeight="1" x14ac:dyDescent="0.25">
      <c r="C30" s="12"/>
    </row>
  </sheetData>
  <mergeCells count="11">
    <mergeCell ref="AD4:AJ4"/>
    <mergeCell ref="AK4:AQ4"/>
    <mergeCell ref="AR4:AX4"/>
    <mergeCell ref="AY4:BE4"/>
    <mergeCell ref="BF4:BL4"/>
    <mergeCell ref="W4:AC4"/>
    <mergeCell ref="C3:D3"/>
    <mergeCell ref="E3:F3"/>
    <mergeCell ref="C4:D4"/>
    <mergeCell ref="I4:O4"/>
    <mergeCell ref="P4:V4"/>
  </mergeCells>
  <conditionalFormatting sqref="D23:D27 D20:D21 D7:D17">
    <cfRule type="dataBar" priority="7">
      <dataBar>
        <cfvo type="num" val="0"/>
        <cfvo type="num" val="1"/>
        <color theme="0" tint="-0.249977111117893"/>
      </dataBar>
      <extLst>
        <ext xmlns:x14="http://schemas.microsoft.com/office/spreadsheetml/2009/9/main" uri="{B025F937-C7B1-47D3-B67F-A62EFF666E3E}">
          <x14:id>{4D8CF4E1-DA55-4671-8D0E-EDB40E7B1924}</x14:id>
        </ext>
      </extLst>
    </cfRule>
  </conditionalFormatting>
  <conditionalFormatting sqref="I5:BL27">
    <cfRule type="expression" dxfId="9" priority="14">
      <formula>AND(TODAY()&gt;=I$5,TODAY()&lt;J$5)</formula>
    </cfRule>
  </conditionalFormatting>
  <conditionalFormatting sqref="I7:BL27">
    <cfRule type="expression" dxfId="8" priority="9">
      <formula>AND(task_start&lt;=I$5,ROUNDDOWN((task_end-task_start+1)*task_progress,0)+task_start-1&gt;=I$5)</formula>
    </cfRule>
  </conditionalFormatting>
  <conditionalFormatting sqref="D18">
    <cfRule type="dataBar" priority="6">
      <dataBar>
        <cfvo type="num" val="0"/>
        <cfvo type="num" val="1"/>
        <color theme="0" tint="-0.249977111117893"/>
      </dataBar>
      <extLst>
        <ext xmlns:x14="http://schemas.microsoft.com/office/spreadsheetml/2009/9/main" uri="{B025F937-C7B1-47D3-B67F-A62EFF666E3E}">
          <x14:id>{025574AD-CC14-4D5A-9D98-00FA09111E83}</x14:id>
        </ext>
      </extLst>
    </cfRule>
  </conditionalFormatting>
  <conditionalFormatting sqref="D19">
    <cfRule type="dataBar" priority="5">
      <dataBar>
        <cfvo type="num" val="0"/>
        <cfvo type="num" val="1"/>
        <color theme="0" tint="-0.249977111117893"/>
      </dataBar>
      <extLst>
        <ext xmlns:x14="http://schemas.microsoft.com/office/spreadsheetml/2009/9/main" uri="{B025F937-C7B1-47D3-B67F-A62EFF666E3E}">
          <x14:id>{E1496265-0B3A-4E25-877D-8F3F27E34F2F}</x14:id>
        </ext>
      </extLst>
    </cfRule>
  </conditionalFormatting>
  <conditionalFormatting sqref="I13:BL14">
    <cfRule type="expression" dxfId="7" priority="11" stopIfTrue="1">
      <formula>AND(task_end&gt;=I$5,task_start&lt;J$5)</formula>
    </cfRule>
  </conditionalFormatting>
  <conditionalFormatting sqref="I8:BL25">
    <cfRule type="expression" dxfId="6" priority="10" stopIfTrue="1">
      <formula>AND(task_end&gt;=I$5,task_start&lt;J$5)</formula>
    </cfRule>
  </conditionalFormatting>
  <conditionalFormatting sqref="I16:BL17">
    <cfRule type="expression" dxfId="5" priority="12" stopIfTrue="1">
      <formula>AND(task_end&gt;=I$5,task_start&lt;J$5)</formula>
    </cfRule>
  </conditionalFormatting>
  <conditionalFormatting sqref="I19:BL25">
    <cfRule type="expression" dxfId="4" priority="13" stopIfTrue="1">
      <formula>AND(task_end&gt;=I$5,task_start&lt;J$5)</formula>
    </cfRule>
  </conditionalFormatting>
  <conditionalFormatting sqref="I15:BL15">
    <cfRule type="expression" dxfId="3" priority="4">
      <formula>AND(task_end&gt;=I$5,task_start&lt;J$5)</formula>
    </cfRule>
  </conditionalFormatting>
  <conditionalFormatting sqref="I18:BL18">
    <cfRule type="expression" dxfId="2" priority="3">
      <formula>AND(task_end&gt;=I$5,task_start&lt;J$5)</formula>
    </cfRule>
  </conditionalFormatting>
  <conditionalFormatting sqref="I11:BL12">
    <cfRule type="expression" dxfId="1" priority="1">
      <formula>AND(task_end&gt;=I$5,task_start&lt;J$5)</formula>
    </cfRule>
  </conditionalFormatting>
  <conditionalFormatting sqref="I25:BL25">
    <cfRule type="expression" dxfId="0" priority="2">
      <formula>AND(task_end&gt;=I$5,task_start&lt;J$5)</formula>
    </cfRule>
  </conditionalFormatting>
  <dataValidations disablePrompts="1" count="1">
    <dataValidation type="whole" operator="greaterThanOrEqual" allowBlank="1" showInputMessage="1" promptTitle="Woche anzeigen" prompt="Das Ändern dieser Zahl bewirkt ein Scrollen in der Gantt-Diagrammansicht." sqref="E4">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4D8CF4E1-DA55-4671-8D0E-EDB40E7B1924}">
            <x14:dataBar minLength="0" maxLength="100" gradient="0">
              <x14:cfvo type="num">
                <xm:f>0</xm:f>
              </x14:cfvo>
              <x14:cfvo type="num">
                <xm:f>1</xm:f>
              </x14:cfvo>
              <x14:negativeFillColor rgb="FFFF0000"/>
              <x14:axisColor rgb="FF000000"/>
            </x14:dataBar>
          </x14:cfRule>
          <xm:sqref>D23:D27 D20:D21 D7:D17</xm:sqref>
        </x14:conditionalFormatting>
        <x14:conditionalFormatting xmlns:xm="http://schemas.microsoft.com/office/excel/2006/main">
          <x14:cfRule type="dataBar" id="{025574AD-CC14-4D5A-9D98-00FA09111E83}">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E1496265-0B3A-4E25-877D-8F3F27E34F2F}">
            <x14:dataBar minLength="0" maxLength="100" gradient="0">
              <x14:cfvo type="num">
                <xm:f>0</xm:f>
              </x14:cfvo>
              <x14:cfvo type="num">
                <xm:f>1</xm:f>
              </x14:cfvo>
              <x14:negativeFillColor rgb="FFFF0000"/>
              <x14:axisColor rgb="FF000000"/>
            </x14:dataBar>
          </x14:cfRule>
          <xm:sqref>D19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4"/>
  <sheetViews>
    <sheetView zoomScaleNormal="100" workbookViewId="0">
      <selection activeCell="G14" sqref="G14"/>
    </sheetView>
  </sheetViews>
  <sheetFormatPr baseColWidth="10" defaultRowHeight="12.75" x14ac:dyDescent="0.2"/>
  <cols>
    <col min="1" max="1" width="4.140625" style="58" customWidth="1"/>
    <col min="2" max="2" width="12.140625" style="58" customWidth="1"/>
    <col min="3" max="3" width="63" style="58" customWidth="1"/>
    <col min="4" max="4" width="17.85546875" style="58" customWidth="1"/>
    <col min="5" max="5" width="19" style="58" customWidth="1"/>
    <col min="6" max="6" width="11.85546875" style="58" customWidth="1"/>
    <col min="7" max="7" width="19.140625" style="58" customWidth="1"/>
    <col min="8" max="16384" width="11.42578125" style="58"/>
  </cols>
  <sheetData>
    <row r="1" spans="2:7" ht="15" x14ac:dyDescent="0.2">
      <c r="B1" s="68" t="s">
        <v>36</v>
      </c>
    </row>
    <row r="4" spans="2:7" ht="21" customHeight="1" x14ac:dyDescent="0.2">
      <c r="B4" s="67"/>
      <c r="C4" s="126" t="s">
        <v>53</v>
      </c>
      <c r="D4" s="126"/>
      <c r="E4" s="126"/>
      <c r="F4" s="127" t="s">
        <v>52</v>
      </c>
      <c r="G4" s="128" t="s">
        <v>51</v>
      </c>
    </row>
    <row r="5" spans="2:7" x14ac:dyDescent="0.2">
      <c r="B5" s="66"/>
      <c r="C5" s="65" t="s">
        <v>50</v>
      </c>
      <c r="D5" s="64" t="s">
        <v>49</v>
      </c>
      <c r="E5" s="63" t="s">
        <v>48</v>
      </c>
      <c r="F5" s="127"/>
      <c r="G5" s="129"/>
    </row>
    <row r="6" spans="2:7" ht="77.25" customHeight="1" x14ac:dyDescent="0.2">
      <c r="B6" s="60" t="s">
        <v>21</v>
      </c>
      <c r="C6" s="61" t="s">
        <v>47</v>
      </c>
      <c r="D6" s="61" t="s">
        <v>46</v>
      </c>
      <c r="E6" s="59"/>
      <c r="F6" s="59"/>
      <c r="G6" s="69">
        <v>44985</v>
      </c>
    </row>
    <row r="7" spans="2:7" ht="44.25" customHeight="1" x14ac:dyDescent="0.2">
      <c r="B7" s="60" t="s">
        <v>23</v>
      </c>
      <c r="C7" s="61" t="s">
        <v>45</v>
      </c>
      <c r="D7" s="59"/>
      <c r="E7" s="59"/>
      <c r="F7" s="59" t="s">
        <v>54</v>
      </c>
      <c r="G7" s="62">
        <v>44960</v>
      </c>
    </row>
    <row r="8" spans="2:7" ht="44.25" customHeight="1" x14ac:dyDescent="0.2">
      <c r="B8" s="60" t="s">
        <v>22</v>
      </c>
      <c r="C8" s="59"/>
      <c r="D8" s="59"/>
      <c r="E8" s="59"/>
      <c r="F8" s="59"/>
      <c r="G8" s="59"/>
    </row>
    <row r="9" spans="2:7" ht="44.25" customHeight="1" x14ac:dyDescent="0.2">
      <c r="B9" s="60" t="s">
        <v>24</v>
      </c>
      <c r="C9" s="61" t="s">
        <v>44</v>
      </c>
      <c r="D9" s="59"/>
      <c r="E9" s="59"/>
      <c r="F9" s="59"/>
      <c r="G9" s="59"/>
    </row>
    <row r="10" spans="2:7" ht="44.25" customHeight="1" x14ac:dyDescent="0.2">
      <c r="B10" s="60" t="s">
        <v>25</v>
      </c>
      <c r="C10" s="59"/>
      <c r="D10" s="59"/>
      <c r="E10" s="59"/>
      <c r="F10" s="59"/>
      <c r="G10" s="62">
        <v>44960</v>
      </c>
    </row>
    <row r="11" spans="2:7" ht="44.25" customHeight="1" x14ac:dyDescent="0.2">
      <c r="B11" s="60" t="s">
        <v>43</v>
      </c>
      <c r="C11" s="59"/>
      <c r="D11" s="59"/>
      <c r="E11" s="59"/>
      <c r="F11" s="59"/>
      <c r="G11" s="59"/>
    </row>
    <row r="12" spans="2:7" ht="44.25" customHeight="1" x14ac:dyDescent="0.2">
      <c r="B12" s="60" t="s">
        <v>42</v>
      </c>
      <c r="C12" s="59"/>
      <c r="D12" s="61" t="s">
        <v>41</v>
      </c>
      <c r="E12" s="59"/>
      <c r="F12" s="59"/>
      <c r="G12" s="59"/>
    </row>
    <row r="13" spans="2:7" ht="44.25" customHeight="1" x14ac:dyDescent="0.2">
      <c r="B13" s="60" t="s">
        <v>40</v>
      </c>
      <c r="C13" s="59"/>
      <c r="D13" s="59"/>
      <c r="E13" s="59"/>
      <c r="F13" s="59"/>
      <c r="G13" s="59"/>
    </row>
    <row r="14" spans="2:7" ht="44.25" customHeight="1" x14ac:dyDescent="0.2">
      <c r="B14" s="60" t="s">
        <v>39</v>
      </c>
      <c r="C14" s="59" t="s">
        <v>38</v>
      </c>
      <c r="D14" s="59"/>
      <c r="E14" s="59"/>
      <c r="F14" s="59"/>
      <c r="G14" s="59"/>
    </row>
  </sheetData>
  <mergeCells count="3">
    <mergeCell ref="C4:E4"/>
    <mergeCell ref="F4:F5"/>
    <mergeCell ref="G4:G5"/>
  </mergeCells>
  <pageMargins left="0.7" right="0.7" top="0.78740157499999996" bottom="0.78740157499999996" header="0.3" footer="0.3"/>
  <pageSetup paperSize="9" orientation="landscape"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sharepoint/v3"/>
    <ds:schemaRef ds:uri="http://purl.org/dc/terms/"/>
    <ds:schemaRef ds:uri="http://schemas.microsoft.com/office/infopath/2007/PartnerControls"/>
    <ds:schemaRef ds:uri="230e9df3-be65-4c73-a93b-d1236ebd677e"/>
    <ds:schemaRef ds:uri="http://purl.org/dc/dcmitype/"/>
    <ds:schemaRef ds:uri="16c05727-aa75-4e4a-9b5f-8a80a1165891"/>
    <ds:schemaRef ds:uri="71af3243-3dd4-4a8d-8c0d-dd76da1f02a5"/>
    <ds:schemaRef ds:uri="http://www.w3.org/XML/1998/namespac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Zeitplan</vt:lpstr>
      <vt:lpstr>Stand_Tabelle</vt:lpstr>
      <vt:lpstr>Zeitplan!Anzeigewoche</vt:lpstr>
      <vt:lpstr>Zeitplan!Drucktitel</vt:lpstr>
      <vt:lpstr>Zeitplan!Projektanfang</vt:lpstr>
      <vt:lpstr>Zeitplan!task_end</vt:lpstr>
      <vt:lpstr>Zeitplan!task_progress</vt:lpstr>
      <vt:lpstr>Zeitplan!task_start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2023-01-27T16:00:29Z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