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Nachträge\H-Schätzung_DP_Lärm_&amp;_Kopfdossier_&amp;_Mittelmauer\"/>
    </mc:Choice>
  </mc:AlternateContent>
  <bookViews>
    <workbookView xWindow="-120" yWindow="-120" windowWidth="28920" windowHeight="13485" tabRatio="414" firstSheet="1" activeTab="1"/>
  </bookViews>
  <sheets>
    <sheet name="HiddenXML" sheetId="2" state="hidden" r:id="rId1"/>
    <sheet name="Total_Aufwand" sheetId="6" r:id="rId2"/>
  </sheets>
  <definedNames>
    <definedName name="_xlnm.Print_Area" localSheetId="1">Total_Aufwand!$A$1:$L$47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6" l="1"/>
  <c r="A42" i="6" s="1"/>
  <c r="A43" i="6" s="1"/>
  <c r="A28" i="6"/>
  <c r="A29" i="6" s="1"/>
  <c r="A30" i="6" s="1"/>
  <c r="A31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J16" i="6"/>
  <c r="J13" i="6"/>
  <c r="I44" i="6" l="1"/>
  <c r="I45" i="6" s="1"/>
  <c r="H44" i="6"/>
  <c r="H45" i="6" s="1"/>
  <c r="G44" i="6"/>
  <c r="G45" i="6" s="1"/>
  <c r="F44" i="6"/>
  <c r="F45" i="6" s="1"/>
  <c r="E44" i="6"/>
  <c r="E45" i="6" s="1"/>
  <c r="D44" i="6"/>
  <c r="D45" i="6" s="1"/>
  <c r="C44" i="6"/>
  <c r="C45" i="6" s="1"/>
  <c r="J43" i="6"/>
  <c r="J42" i="6"/>
  <c r="J41" i="6"/>
  <c r="J40" i="6"/>
  <c r="I32" i="6"/>
  <c r="I33" i="6" s="1"/>
  <c r="H32" i="6"/>
  <c r="H33" i="6" s="1"/>
  <c r="G32" i="6"/>
  <c r="G33" i="6" s="1"/>
  <c r="F32" i="6"/>
  <c r="F33" i="6" s="1"/>
  <c r="E32" i="6"/>
  <c r="E33" i="6" s="1"/>
  <c r="D32" i="6"/>
  <c r="D33" i="6" s="1"/>
  <c r="C32" i="6"/>
  <c r="C33" i="6" s="1"/>
  <c r="J31" i="6"/>
  <c r="J30" i="6"/>
  <c r="J29" i="6"/>
  <c r="J28" i="6"/>
  <c r="J27" i="6"/>
  <c r="K44" i="6" l="1"/>
  <c r="L45" i="6"/>
  <c r="K32" i="6"/>
  <c r="L33" i="6"/>
  <c r="J17" i="6"/>
  <c r="J15" i="6"/>
  <c r="J14" i="6"/>
  <c r="H19" i="6"/>
  <c r="H20" i="6" s="1"/>
  <c r="G19" i="6"/>
  <c r="G20" i="6" s="1"/>
  <c r="D19" i="6"/>
  <c r="D20" i="6" s="1"/>
  <c r="E19" i="6"/>
  <c r="E20" i="6" s="1"/>
  <c r="F19" i="6"/>
  <c r="F20" i="6" s="1"/>
  <c r="I19" i="6"/>
  <c r="I20" i="6" s="1"/>
  <c r="J18" i="6" l="1"/>
  <c r="J12" i="6"/>
  <c r="J11" i="6"/>
  <c r="J10" i="6"/>
  <c r="J9" i="6" l="1"/>
  <c r="C19" i="6" l="1"/>
  <c r="C20" i="6" s="1"/>
  <c r="L20" i="6" s="1"/>
  <c r="L47" i="6" s="1"/>
  <c r="J8" i="6"/>
  <c r="K19" i="6" l="1"/>
  <c r="K47" i="6" s="1"/>
</calcChain>
</file>

<file path=xl/sharedStrings.xml><?xml version="1.0" encoding="utf-8"?>
<sst xmlns="http://schemas.openxmlformats.org/spreadsheetml/2006/main" count="104" uniqueCount="63">
  <si>
    <t>Dokumentnr.</t>
  </si>
  <si>
    <t>Erstelldatum</t>
  </si>
  <si>
    <t>Betreff</t>
  </si>
  <si>
    <t>DepartementLang</t>
  </si>
  <si>
    <t>DepartementKurz</t>
  </si>
  <si>
    <t>AmtKurz</t>
  </si>
  <si>
    <t>AmtLang</t>
  </si>
  <si>
    <t>Geschäftstitel</t>
  </si>
  <si>
    <t>Geschäftsnummer</t>
  </si>
  <si>
    <t>BenutzerVorname</t>
  </si>
  <si>
    <t>BenutzerNachname</t>
  </si>
  <si>
    <t>Benutzerzeichen</t>
  </si>
  <si>
    <t>KlassierungDokument</t>
  </si>
  <si>
    <t>122 FU Stellungnahme FaS zu den Projekten_dfi</t>
  </si>
  <si>
    <t>DP LSW Flumenthal FBBE, Musterdossier</t>
  </si>
  <si>
    <t>ASTRA-331.3-01-6/5/3/1/1/1</t>
  </si>
  <si>
    <t>Eidgenössisches Departement für Umwelt, Verkehr,
Energie und Kommunikation</t>
  </si>
  <si>
    <t>UVEK</t>
  </si>
  <si>
    <t>Bundesamt für Strassen</t>
  </si>
  <si>
    <t>ASTRA</t>
  </si>
  <si>
    <t>Renaud</t>
  </si>
  <si>
    <t>Caron</t>
  </si>
  <si>
    <t>PL</t>
  </si>
  <si>
    <t>Kat. B</t>
  </si>
  <si>
    <t>Kat. D</t>
  </si>
  <si>
    <t>Z/K</t>
  </si>
  <si>
    <t>Kat. F</t>
  </si>
  <si>
    <t>Ing.</t>
  </si>
  <si>
    <t>Kat. C</t>
  </si>
  <si>
    <t>Summe [h]</t>
  </si>
  <si>
    <t>[h]</t>
  </si>
  <si>
    <t>Std-Ansatz gemäss Hauptvertrag [CHF/h]</t>
  </si>
  <si>
    <t>Total [CHF]</t>
  </si>
  <si>
    <t>Kat. E</t>
  </si>
  <si>
    <t>Statische Bemessung der Stahl-Glas Konstruktion und Verankerungen am Brückenbauwerk</t>
  </si>
  <si>
    <t>Erstellen des Technischen Berichtes</t>
  </si>
  <si>
    <t>Erstellen des Kostenvoranschlages ± 10 %</t>
  </si>
  <si>
    <t>Besprechungen mit BHU/BH, Dritte, Koordination</t>
  </si>
  <si>
    <t>Pos. 2</t>
  </si>
  <si>
    <t>Pos. 1</t>
  </si>
  <si>
    <t>Pos. 3</t>
  </si>
  <si>
    <t>LL</t>
  </si>
  <si>
    <t>Kat. 3/4G</t>
  </si>
  <si>
    <t>Stand: 02.06.2023</t>
  </si>
  <si>
    <t>Erstellung des DP Lärm Abschnitt 1</t>
  </si>
  <si>
    <t>Erstellung Kopfdossier 1</t>
  </si>
  <si>
    <t>Studie der Grundlagen AP "N02 Lärmsanierung Osttangente Basel" inkl. Plangenehmigung</t>
  </si>
  <si>
    <t>Erstellen der Nutzungsvereinbarung (Stahl-Glas Konstruktion Verlängerung LSW BHB)</t>
  </si>
  <si>
    <t>Erstellen der Projektbasis (Stahl-Glas Konstruktion Verlängerung LSW BHB)</t>
  </si>
  <si>
    <t>Engineering: Projektierung der Stahl-Glas Konstruktion, Materialisierung, Bauablauf / Vorkehrungen für die Lieferung und Montage</t>
  </si>
  <si>
    <t>Engineering: Projektierung der LSW-Verkleidungen Obj. 920 und Tunnel Schwarzwald</t>
  </si>
  <si>
    <t>CAD-Bearbeitung / Pläne, inkl. Kontrolle Ing. und Bereinigung</t>
  </si>
  <si>
    <t>Restliche Unterlagen Dossier DP, Zusammenstellung</t>
  </si>
  <si>
    <t>Summe Total</t>
  </si>
  <si>
    <t>Erstellen Synthesenbericht</t>
  </si>
  <si>
    <t>Erstellen des Gesamtbauprogramms</t>
  </si>
  <si>
    <t>Zusammenstellung der Kosten</t>
  </si>
  <si>
    <t>Zusammenstellung des Kopfdossier</t>
  </si>
  <si>
    <t>Erstellen ARP</t>
  </si>
  <si>
    <t xml:space="preserve">Engineering: Lifern von Informationen für den Zulassungsprozess </t>
  </si>
  <si>
    <t>Fachbegleictung und Beurteilung aus SIcht PV der Ergebnisse</t>
  </si>
  <si>
    <t>Besprechungen mit BHU/BH, Fachspezialist FZRS, Dritte, Koordination</t>
  </si>
  <si>
    <t xml:space="preserve">Planung Elimination Mittelmauer BHUB, Begleitung Systemprüfung DUO-Rail KAV mit aufgesetzter Lärmschutzwand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</si>
</sst>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43" fontId="5" fillId="0" borderId="0" xfId="4" applyNumberFormat="1" applyFont="1"/>
    <xf numFmtId="0" fontId="1" fillId="0" borderId="1" xfId="4" applyFont="1" applyBorder="1" applyAlignment="1">
      <alignment horizontal="center"/>
    </xf>
    <xf numFmtId="0" fontId="0" fillId="0" borderId="1" xfId="0" applyFont="1" applyBorder="1" applyAlignment="1">
      <alignment vertical="top"/>
    </xf>
    <xf numFmtId="43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1" xfId="0" applyFont="1" applyBorder="1"/>
    <xf numFmtId="43" fontId="1" fillId="0" borderId="1" xfId="7" applyFont="1" applyBorder="1" applyAlignment="1">
      <alignment horizontal="center"/>
    </xf>
    <xf numFmtId="0" fontId="0" fillId="0" borderId="0" xfId="0" applyFont="1" applyFill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0" borderId="0" xfId="0" applyFont="1" applyFill="1"/>
    <xf numFmtId="0" fontId="0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0" fillId="0" borderId="0" xfId="0" applyFont="1" applyFill="1" applyAlignment="1">
      <alignment horizontal="right" vertical="top" wrapText="1"/>
    </xf>
    <xf numFmtId="0" fontId="0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0" xfId="0" applyFont="1" applyBorder="1"/>
    <xf numFmtId="0" fontId="0" fillId="0" borderId="0" xfId="0" applyFont="1" applyBorder="1" applyAlignment="1">
      <alignment vertical="top"/>
    </xf>
    <xf numFmtId="43" fontId="4" fillId="0" borderId="0" xfId="0" applyNumberFormat="1" applyFont="1" applyBorder="1" applyAlignment="1">
      <alignment vertical="top"/>
    </xf>
    <xf numFmtId="0" fontId="0" fillId="0" borderId="0" xfId="0" applyFont="1" applyAlignment="1"/>
    <xf numFmtId="0" fontId="0" fillId="0" borderId="5" xfId="0" applyFont="1" applyBorder="1"/>
    <xf numFmtId="2" fontId="0" fillId="0" borderId="0" xfId="0" applyNumberFormat="1" applyFont="1" applyFill="1" applyAlignment="1">
      <alignment horizontal="right" vertical="top" wrapText="1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6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4" xfId="0" applyFont="1" applyBorder="1"/>
    <xf numFmtId="0" fontId="6" fillId="2" borderId="0" xfId="0" applyFont="1" applyFill="1" applyBorder="1" applyAlignment="1">
      <alignment horizontal="left" vertical="top" wrapText="1"/>
    </xf>
  </cellXfs>
  <cellStyles count="8">
    <cellStyle name="Komma" xfId="7" builtinId="3"/>
    <cellStyle name="Normal 2" xfId="5"/>
    <cellStyle name="Standard" xfId="0" builtinId="0"/>
    <cellStyle name="Standard 2" xfId="2"/>
    <cellStyle name="Standard 3" xfId="3"/>
    <cellStyle name="Standard 4" xfId="1"/>
    <cellStyle name="Standard 5" xfId="4"/>
    <cellStyle name="Standard 5 2" xfId="6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D Bund Design">
  <a:themeElements>
    <a:clrScheme name="CD Bund_Farben">
      <a:dk1>
        <a:sysClr val="windowText" lastClr="000000"/>
      </a:dk1>
      <a:lt1>
        <a:sysClr val="window" lastClr="FFFFFF"/>
      </a:lt1>
      <a:dk2>
        <a:srgbClr val="44546A"/>
      </a:dk2>
      <a:lt2>
        <a:srgbClr val="E6E6E6"/>
      </a:lt2>
      <a:accent1>
        <a:srgbClr val="05A8AF"/>
      </a:accent1>
      <a:accent2>
        <a:srgbClr val="294171"/>
      </a:accent2>
      <a:accent3>
        <a:srgbClr val="F1E21A"/>
      </a:accent3>
      <a:accent4>
        <a:srgbClr val="E1AE3A"/>
      </a:accent4>
      <a:accent5>
        <a:srgbClr val="BB006A"/>
      </a:accent5>
      <a:accent6>
        <a:srgbClr val="939393"/>
      </a:accent6>
      <a:hlink>
        <a:srgbClr val="0563C1"/>
      </a:hlink>
      <a:folHlink>
        <a:srgbClr val="0563C1"/>
      </a:folHlink>
    </a:clrScheme>
    <a:fontScheme name="CD_Bund_Schrifte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17"/>
  <sheetViews>
    <sheetView workbookViewId="0">
      <selection activeCell="A19" sqref="A19"/>
    </sheetView>
  </sheetViews>
  <sheetFormatPr baseColWidth="10" defaultColWidth="11.42578125" defaultRowHeight="12.75" x14ac:dyDescent="0.2"/>
  <cols>
    <col min="1" max="1" width="23.5703125" customWidth="1"/>
    <col min="2" max="2" width="42.42578125" bestFit="1" customWidth="1"/>
  </cols>
  <sheetData>
    <row r="1" spans="1:2" x14ac:dyDescent="0.2">
      <c r="A1" t="s">
        <v>2</v>
      </c>
      <c r="B1" s="1" t="s">
        <v>13</v>
      </c>
    </row>
    <row r="2" spans="1:2" x14ac:dyDescent="0.2">
      <c r="A2" t="s">
        <v>0</v>
      </c>
      <c r="B2" s="1"/>
    </row>
    <row r="3" spans="1:2" x14ac:dyDescent="0.2">
      <c r="A3" t="s">
        <v>7</v>
      </c>
      <c r="B3" s="1" t="s">
        <v>14</v>
      </c>
    </row>
    <row r="4" spans="1:2" x14ac:dyDescent="0.2">
      <c r="A4" t="s">
        <v>8</v>
      </c>
      <c r="B4" s="1" t="s">
        <v>15</v>
      </c>
    </row>
    <row r="6" spans="1:2" x14ac:dyDescent="0.2">
      <c r="A6" t="s">
        <v>1</v>
      </c>
      <c r="B6" s="2">
        <v>44187</v>
      </c>
    </row>
    <row r="8" spans="1:2" x14ac:dyDescent="0.2">
      <c r="A8" t="s">
        <v>9</v>
      </c>
      <c r="B8" s="1" t="s">
        <v>20</v>
      </c>
    </row>
    <row r="9" spans="1:2" x14ac:dyDescent="0.2">
      <c r="A9" t="s">
        <v>10</v>
      </c>
      <c r="B9" s="1" t="s">
        <v>21</v>
      </c>
    </row>
    <row r="10" spans="1:2" x14ac:dyDescent="0.2">
      <c r="A10" t="s">
        <v>11</v>
      </c>
      <c r="B10" s="1"/>
    </row>
    <row r="11" spans="1:2" x14ac:dyDescent="0.2">
      <c r="B11" s="1"/>
    </row>
    <row r="12" spans="1:2" ht="38.25" x14ac:dyDescent="0.2">
      <c r="A12" t="s">
        <v>3</v>
      </c>
      <c r="B12" s="3" t="s">
        <v>16</v>
      </c>
    </row>
    <row r="13" spans="1:2" x14ac:dyDescent="0.2">
      <c r="A13" t="s">
        <v>4</v>
      </c>
      <c r="B13" s="1" t="s">
        <v>17</v>
      </c>
    </row>
    <row r="14" spans="1:2" x14ac:dyDescent="0.2">
      <c r="A14" t="s">
        <v>6</v>
      </c>
      <c r="B14" s="1" t="s">
        <v>18</v>
      </c>
    </row>
    <row r="15" spans="1:2" x14ac:dyDescent="0.2">
      <c r="A15" t="s">
        <v>5</v>
      </c>
      <c r="B15" s="1" t="s">
        <v>19</v>
      </c>
    </row>
    <row r="17" spans="1:2" x14ac:dyDescent="0.2">
      <c r="A17" t="s">
        <v>12</v>
      </c>
      <c r="B1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view="pageBreakPreview" zoomScale="145" zoomScaleNormal="130" zoomScaleSheetLayoutView="145" workbookViewId="0">
      <selection activeCell="B39" sqref="B39"/>
    </sheetView>
  </sheetViews>
  <sheetFormatPr baseColWidth="10" defaultRowHeight="12.75" x14ac:dyDescent="0.2"/>
  <cols>
    <col min="1" max="1" width="7.28515625" style="17" customWidth="1"/>
    <col min="2" max="2" width="76.85546875" style="17" customWidth="1"/>
    <col min="3" max="10" width="10.140625" style="8" customWidth="1"/>
    <col min="11" max="11" width="4" style="8" bestFit="1" customWidth="1"/>
    <col min="12" max="12" width="11.42578125" style="22"/>
    <col min="13" max="16384" width="11.42578125" style="8"/>
  </cols>
  <sheetData>
    <row r="1" spans="1:12" x14ac:dyDescent="0.2">
      <c r="A1" s="25" t="s">
        <v>43</v>
      </c>
    </row>
    <row r="3" spans="1:12" s="28" customFormat="1" ht="17.25" customHeight="1" x14ac:dyDescent="0.2">
      <c r="A3" s="30" t="s">
        <v>39</v>
      </c>
      <c r="B3" s="34" t="s">
        <v>44</v>
      </c>
      <c r="C3" s="34"/>
      <c r="D3" s="34"/>
      <c r="E3" s="34"/>
      <c r="F3" s="34"/>
      <c r="G3" s="34"/>
      <c r="H3" s="34"/>
      <c r="I3" s="34"/>
      <c r="J3" s="34"/>
      <c r="L3" s="29"/>
    </row>
    <row r="4" spans="1:12" ht="17.25" customHeight="1" x14ac:dyDescent="0.2">
      <c r="C4" s="5" t="s">
        <v>22</v>
      </c>
      <c r="D4" s="5" t="s">
        <v>27</v>
      </c>
      <c r="E4" s="5" t="s">
        <v>27</v>
      </c>
      <c r="F4" s="5" t="s">
        <v>25</v>
      </c>
      <c r="G4" s="5" t="s">
        <v>25</v>
      </c>
      <c r="H4" s="5" t="s">
        <v>25</v>
      </c>
      <c r="I4" s="5" t="s">
        <v>41</v>
      </c>
      <c r="J4" s="9"/>
    </row>
    <row r="5" spans="1:12" ht="17.25" customHeight="1" x14ac:dyDescent="0.2">
      <c r="B5" s="18"/>
      <c r="C5" s="5" t="s">
        <v>23</v>
      </c>
      <c r="D5" s="5" t="s">
        <v>28</v>
      </c>
      <c r="E5" s="5" t="s">
        <v>24</v>
      </c>
      <c r="F5" s="5" t="s">
        <v>24</v>
      </c>
      <c r="G5" s="5" t="s">
        <v>33</v>
      </c>
      <c r="H5" s="5" t="s">
        <v>26</v>
      </c>
      <c r="I5" s="5" t="s">
        <v>42</v>
      </c>
      <c r="J5" s="9"/>
    </row>
    <row r="6" spans="1:12" ht="17.25" customHeight="1" x14ac:dyDescent="0.2">
      <c r="B6" s="18" t="s">
        <v>31</v>
      </c>
      <c r="C6" s="10">
        <v>126</v>
      </c>
      <c r="D6" s="10">
        <v>105</v>
      </c>
      <c r="E6" s="10">
        <v>95</v>
      </c>
      <c r="F6" s="10">
        <v>95</v>
      </c>
      <c r="G6" s="10">
        <v>65</v>
      </c>
      <c r="H6" s="10">
        <v>55</v>
      </c>
      <c r="I6" s="10">
        <v>37.5</v>
      </c>
      <c r="J6" s="9" t="s">
        <v>29</v>
      </c>
    </row>
    <row r="7" spans="1:12" ht="17.25" customHeight="1" x14ac:dyDescent="0.2">
      <c r="B7" s="18"/>
      <c r="C7" s="10"/>
      <c r="D7" s="10"/>
      <c r="E7" s="10"/>
      <c r="F7" s="10"/>
      <c r="G7" s="10"/>
      <c r="H7" s="10"/>
      <c r="I7" s="10"/>
      <c r="J7" s="9"/>
    </row>
    <row r="8" spans="1:12" ht="17.25" customHeight="1" x14ac:dyDescent="0.2">
      <c r="A8" s="27">
        <v>1.01</v>
      </c>
      <c r="B8" s="11" t="s">
        <v>46</v>
      </c>
      <c r="C8" s="12">
        <v>1</v>
      </c>
      <c r="D8" s="12"/>
      <c r="E8" s="12">
        <v>2</v>
      </c>
      <c r="F8" s="12"/>
      <c r="G8" s="12"/>
      <c r="H8" s="12"/>
      <c r="I8" s="12"/>
      <c r="J8" s="13">
        <f>SUM(C8:I8)</f>
        <v>3</v>
      </c>
    </row>
    <row r="9" spans="1:12" ht="17.25" customHeight="1" x14ac:dyDescent="0.2">
      <c r="A9" s="27">
        <f>A8+0.01</f>
        <v>1.02</v>
      </c>
      <c r="B9" s="11" t="s">
        <v>47</v>
      </c>
      <c r="C9" s="12">
        <v>2</v>
      </c>
      <c r="D9" s="12"/>
      <c r="E9" s="12">
        <v>15</v>
      </c>
      <c r="F9" s="12"/>
      <c r="G9" s="12"/>
      <c r="H9" s="12"/>
      <c r="I9" s="12"/>
      <c r="J9" s="13">
        <f t="shared" ref="J9:J18" si="0">SUM(C9:I9)</f>
        <v>17</v>
      </c>
    </row>
    <row r="10" spans="1:12" ht="17.25" customHeight="1" x14ac:dyDescent="0.2">
      <c r="A10" s="27">
        <f t="shared" ref="A10:A18" si="1">A9+0.01</f>
        <v>1.03</v>
      </c>
      <c r="B10" s="11" t="s">
        <v>48</v>
      </c>
      <c r="C10" s="12">
        <v>2</v>
      </c>
      <c r="D10" s="12"/>
      <c r="E10" s="12">
        <v>25</v>
      </c>
      <c r="F10" s="12"/>
      <c r="G10" s="12"/>
      <c r="H10" s="12"/>
      <c r="I10" s="12"/>
      <c r="J10" s="13">
        <f>SUM(C10:I10)</f>
        <v>27</v>
      </c>
    </row>
    <row r="11" spans="1:12" ht="17.25" customHeight="1" x14ac:dyDescent="0.2">
      <c r="A11" s="27">
        <f t="shared" si="1"/>
        <v>1.04</v>
      </c>
      <c r="B11" s="11" t="s">
        <v>34</v>
      </c>
      <c r="C11" s="12">
        <v>2</v>
      </c>
      <c r="D11" s="12"/>
      <c r="E11" s="12">
        <v>48</v>
      </c>
      <c r="F11" s="12"/>
      <c r="G11" s="12"/>
      <c r="H11" s="12"/>
      <c r="I11" s="12"/>
      <c r="J11" s="13">
        <f t="shared" si="0"/>
        <v>50</v>
      </c>
    </row>
    <row r="12" spans="1:12" ht="29.25" customHeight="1" x14ac:dyDescent="0.2">
      <c r="A12" s="27">
        <f t="shared" si="1"/>
        <v>1.05</v>
      </c>
      <c r="B12" s="11" t="s">
        <v>49</v>
      </c>
      <c r="C12" s="12">
        <v>5</v>
      </c>
      <c r="D12" s="12"/>
      <c r="E12" s="12">
        <v>40</v>
      </c>
      <c r="F12" s="12"/>
      <c r="G12" s="12"/>
      <c r="H12" s="12"/>
      <c r="I12" s="12"/>
      <c r="J12" s="13">
        <f>SUM(C12:I12)</f>
        <v>45</v>
      </c>
    </row>
    <row r="13" spans="1:12" ht="17.25" customHeight="1" x14ac:dyDescent="0.2">
      <c r="A13" s="27">
        <f t="shared" si="1"/>
        <v>1.06</v>
      </c>
      <c r="B13" s="11" t="s">
        <v>50</v>
      </c>
      <c r="C13" s="12">
        <v>5</v>
      </c>
      <c r="D13" s="12"/>
      <c r="E13" s="12">
        <v>25</v>
      </c>
      <c r="F13" s="12"/>
      <c r="G13" s="12"/>
      <c r="H13" s="12"/>
      <c r="I13" s="12"/>
      <c r="J13" s="13">
        <f>SUM(C13:I13)</f>
        <v>30</v>
      </c>
    </row>
    <row r="14" spans="1:12" ht="17.25" customHeight="1" x14ac:dyDescent="0.2">
      <c r="A14" s="27">
        <f t="shared" si="1"/>
        <v>1.07</v>
      </c>
      <c r="B14" s="11" t="s">
        <v>36</v>
      </c>
      <c r="C14" s="12">
        <v>2</v>
      </c>
      <c r="D14" s="12"/>
      <c r="E14" s="12">
        <v>20</v>
      </c>
      <c r="F14" s="12"/>
      <c r="G14" s="12"/>
      <c r="H14" s="12"/>
      <c r="I14" s="12"/>
      <c r="J14" s="13">
        <f>SUM(C14:I14)</f>
        <v>22</v>
      </c>
      <c r="K14" s="14"/>
    </row>
    <row r="15" spans="1:12" ht="17.25" customHeight="1" x14ac:dyDescent="0.2">
      <c r="A15" s="27">
        <f t="shared" si="1"/>
        <v>1.08</v>
      </c>
      <c r="B15" s="11" t="s">
        <v>35</v>
      </c>
      <c r="C15" s="12">
        <v>10</v>
      </c>
      <c r="D15" s="12"/>
      <c r="E15" s="12">
        <v>40</v>
      </c>
      <c r="F15" s="12"/>
      <c r="G15" s="12"/>
      <c r="H15" s="12"/>
      <c r="I15" s="12"/>
      <c r="J15" s="13">
        <f>SUM(C15:I15)</f>
        <v>50</v>
      </c>
      <c r="K15" s="14"/>
    </row>
    <row r="16" spans="1:12" ht="17.25" customHeight="1" x14ac:dyDescent="0.2">
      <c r="A16" s="27">
        <f t="shared" si="1"/>
        <v>1.0900000000000001</v>
      </c>
      <c r="B16" s="11" t="s">
        <v>52</v>
      </c>
      <c r="C16" s="12">
        <v>2</v>
      </c>
      <c r="D16" s="12"/>
      <c r="E16" s="12">
        <v>15</v>
      </c>
      <c r="F16" s="12"/>
      <c r="G16" s="12"/>
      <c r="H16" s="12"/>
      <c r="I16" s="12"/>
      <c r="J16" s="13">
        <f>SUM(C16:I16)</f>
        <v>17</v>
      </c>
      <c r="K16" s="14"/>
    </row>
    <row r="17" spans="1:12" ht="17.25" customHeight="1" x14ac:dyDescent="0.2">
      <c r="A17" s="27">
        <f t="shared" si="1"/>
        <v>1.1000000000000001</v>
      </c>
      <c r="B17" s="11" t="s">
        <v>51</v>
      </c>
      <c r="C17" s="12">
        <v>5</v>
      </c>
      <c r="D17" s="12"/>
      <c r="E17" s="12">
        <v>15</v>
      </c>
      <c r="F17" s="12">
        <v>50</v>
      </c>
      <c r="G17" s="12"/>
      <c r="H17" s="12"/>
      <c r="I17" s="12">
        <v>80</v>
      </c>
      <c r="J17" s="13">
        <f>SUM(C17:I17)</f>
        <v>150</v>
      </c>
      <c r="K17" s="14"/>
    </row>
    <row r="18" spans="1:12" ht="17.25" customHeight="1" x14ac:dyDescent="0.2">
      <c r="A18" s="27">
        <f t="shared" si="1"/>
        <v>1.1100000000000001</v>
      </c>
      <c r="B18" s="11" t="s">
        <v>37</v>
      </c>
      <c r="C18" s="15">
        <v>15</v>
      </c>
      <c r="D18" s="15"/>
      <c r="E18" s="15">
        <v>15</v>
      </c>
      <c r="F18" s="15"/>
      <c r="G18" s="15"/>
      <c r="H18" s="15"/>
      <c r="I18" s="15"/>
      <c r="J18" s="16">
        <f t="shared" si="0"/>
        <v>30</v>
      </c>
    </row>
    <row r="19" spans="1:12" ht="17.25" customHeight="1" x14ac:dyDescent="0.2">
      <c r="B19" s="19" t="s">
        <v>30</v>
      </c>
      <c r="C19" s="6">
        <f>SUM(C8:C18)</f>
        <v>51</v>
      </c>
      <c r="D19" s="6">
        <f>SUM(D8:D18)</f>
        <v>0</v>
      </c>
      <c r="E19" s="6">
        <f>SUM(E8:E18)</f>
        <v>260</v>
      </c>
      <c r="F19" s="6">
        <f>SUM(F8:F18)</f>
        <v>50</v>
      </c>
      <c r="G19" s="6">
        <f>SUM(G8:G18)</f>
        <v>0</v>
      </c>
      <c r="H19" s="6">
        <f>SUM(H8:H18)</f>
        <v>0</v>
      </c>
      <c r="I19" s="6">
        <f>SUM(I8:I18)</f>
        <v>80</v>
      </c>
      <c r="K19" s="21">
        <f>SUM(J8:J18)</f>
        <v>441</v>
      </c>
      <c r="L19" s="26"/>
    </row>
    <row r="20" spans="1:12" ht="17.25" customHeight="1" x14ac:dyDescent="0.2">
      <c r="B20" s="19" t="s">
        <v>32</v>
      </c>
      <c r="C20" s="7">
        <f>C19*C6</f>
        <v>6426</v>
      </c>
      <c r="D20" s="7">
        <f>D19*D6</f>
        <v>0</v>
      </c>
      <c r="E20" s="7">
        <f>E19*E6</f>
        <v>24700</v>
      </c>
      <c r="F20" s="7">
        <f>F19*F6</f>
        <v>4750</v>
      </c>
      <c r="G20" s="7">
        <f>G19*G6</f>
        <v>0</v>
      </c>
      <c r="H20" s="7">
        <f>H19*H6</f>
        <v>0</v>
      </c>
      <c r="I20" s="7">
        <f>I19*I6</f>
        <v>3000</v>
      </c>
      <c r="K20" s="4"/>
      <c r="L20" s="24">
        <f>SUM(C20:I20)</f>
        <v>38876</v>
      </c>
    </row>
    <row r="21" spans="1:12" ht="17.25" customHeight="1" x14ac:dyDescent="0.2">
      <c r="B21" s="19"/>
      <c r="C21" s="7"/>
      <c r="D21" s="7"/>
      <c r="E21" s="7"/>
      <c r="F21" s="7"/>
      <c r="G21" s="7"/>
      <c r="H21" s="7"/>
      <c r="I21" s="7"/>
      <c r="K21" s="4"/>
      <c r="L21" s="24"/>
    </row>
    <row r="22" spans="1:12" s="28" customFormat="1" ht="17.25" customHeight="1" x14ac:dyDescent="0.2">
      <c r="A22" s="30" t="s">
        <v>38</v>
      </c>
      <c r="B22" s="34" t="s">
        <v>45</v>
      </c>
      <c r="C22" s="34"/>
      <c r="D22" s="34"/>
      <c r="E22" s="34"/>
      <c r="F22" s="34"/>
      <c r="G22" s="34"/>
      <c r="H22" s="34"/>
      <c r="I22" s="34"/>
      <c r="J22" s="34"/>
      <c r="L22" s="29"/>
    </row>
    <row r="23" spans="1:12" ht="17.25" customHeight="1" x14ac:dyDescent="0.2">
      <c r="C23" s="5" t="s">
        <v>22</v>
      </c>
      <c r="D23" s="5" t="s">
        <v>27</v>
      </c>
      <c r="E23" s="5" t="s">
        <v>27</v>
      </c>
      <c r="F23" s="5" t="s">
        <v>25</v>
      </c>
      <c r="G23" s="5" t="s">
        <v>25</v>
      </c>
      <c r="H23" s="5" t="s">
        <v>25</v>
      </c>
      <c r="I23" s="5" t="s">
        <v>41</v>
      </c>
      <c r="J23" s="9"/>
    </row>
    <row r="24" spans="1:12" ht="17.25" customHeight="1" x14ac:dyDescent="0.2">
      <c r="B24" s="18"/>
      <c r="C24" s="5" t="s">
        <v>23</v>
      </c>
      <c r="D24" s="5" t="s">
        <v>28</v>
      </c>
      <c r="E24" s="5" t="s">
        <v>24</v>
      </c>
      <c r="F24" s="5" t="s">
        <v>24</v>
      </c>
      <c r="G24" s="5" t="s">
        <v>33</v>
      </c>
      <c r="H24" s="5" t="s">
        <v>26</v>
      </c>
      <c r="I24" s="5" t="s">
        <v>42</v>
      </c>
      <c r="J24" s="9"/>
    </row>
    <row r="25" spans="1:12" ht="17.25" customHeight="1" x14ac:dyDescent="0.2">
      <c r="B25" s="18" t="s">
        <v>31</v>
      </c>
      <c r="C25" s="10">
        <v>126</v>
      </c>
      <c r="D25" s="10">
        <v>105</v>
      </c>
      <c r="E25" s="10">
        <v>95</v>
      </c>
      <c r="F25" s="10">
        <v>95</v>
      </c>
      <c r="G25" s="10">
        <v>65</v>
      </c>
      <c r="H25" s="10">
        <v>55</v>
      </c>
      <c r="I25" s="10">
        <v>37.5</v>
      </c>
      <c r="J25" s="9" t="s">
        <v>29</v>
      </c>
    </row>
    <row r="26" spans="1:12" ht="17.25" customHeight="1" x14ac:dyDescent="0.2">
      <c r="J26" s="33"/>
    </row>
    <row r="27" spans="1:12" ht="17.25" customHeight="1" x14ac:dyDescent="0.2">
      <c r="A27" s="27">
        <v>2.0099999999999998</v>
      </c>
      <c r="B27" s="11" t="s">
        <v>54</v>
      </c>
      <c r="C27" s="12">
        <v>25</v>
      </c>
      <c r="D27" s="12"/>
      <c r="E27" s="12">
        <v>30</v>
      </c>
      <c r="F27" s="12"/>
      <c r="G27" s="12"/>
      <c r="H27" s="12"/>
      <c r="I27" s="12"/>
      <c r="J27" s="13">
        <f t="shared" ref="J27" si="2">SUM(C27:I27)</f>
        <v>55</v>
      </c>
    </row>
    <row r="28" spans="1:12" ht="17.25" customHeight="1" x14ac:dyDescent="0.2">
      <c r="A28" s="27">
        <f>A27+0.01</f>
        <v>2.0199999999999996</v>
      </c>
      <c r="B28" s="11" t="s">
        <v>55</v>
      </c>
      <c r="C28" s="12">
        <v>2</v>
      </c>
      <c r="D28" s="12"/>
      <c r="E28" s="12">
        <v>8</v>
      </c>
      <c r="F28" s="12"/>
      <c r="G28" s="12"/>
      <c r="H28" s="12"/>
      <c r="I28" s="12"/>
      <c r="J28" s="13">
        <f>SUM(C28:I28)</f>
        <v>10</v>
      </c>
    </row>
    <row r="29" spans="1:12" ht="17.25" customHeight="1" x14ac:dyDescent="0.2">
      <c r="A29" s="27">
        <f t="shared" ref="A29:A31" si="3">A28+0.01</f>
        <v>2.0299999999999994</v>
      </c>
      <c r="B29" s="11" t="s">
        <v>56</v>
      </c>
      <c r="C29" s="12">
        <v>2</v>
      </c>
      <c r="D29" s="12"/>
      <c r="E29" s="12">
        <v>15</v>
      </c>
      <c r="F29" s="12"/>
      <c r="G29" s="12"/>
      <c r="H29" s="12"/>
      <c r="I29" s="12"/>
      <c r="J29" s="13">
        <f t="shared" ref="J29" si="4">SUM(C29:I29)</f>
        <v>17</v>
      </c>
    </row>
    <row r="30" spans="1:12" ht="17.25" customHeight="1" x14ac:dyDescent="0.2">
      <c r="A30" s="27">
        <f t="shared" si="3"/>
        <v>2.0399999999999991</v>
      </c>
      <c r="B30" s="11" t="s">
        <v>57</v>
      </c>
      <c r="C30" s="12">
        <v>2</v>
      </c>
      <c r="D30" s="12"/>
      <c r="E30" s="12">
        <v>20</v>
      </c>
      <c r="F30" s="12"/>
      <c r="G30" s="12"/>
      <c r="H30" s="12"/>
      <c r="I30" s="12"/>
      <c r="J30" s="13">
        <f>SUM(C30:I30)</f>
        <v>22</v>
      </c>
    </row>
    <row r="31" spans="1:12" ht="17.25" customHeight="1" x14ac:dyDescent="0.2">
      <c r="A31" s="27">
        <f t="shared" si="3"/>
        <v>2.0499999999999989</v>
      </c>
      <c r="B31" s="11" t="s">
        <v>37</v>
      </c>
      <c r="C31" s="15">
        <v>5</v>
      </c>
      <c r="D31" s="15"/>
      <c r="E31" s="15">
        <v>5</v>
      </c>
      <c r="F31" s="15"/>
      <c r="G31" s="15"/>
      <c r="H31" s="15"/>
      <c r="I31" s="15"/>
      <c r="J31" s="16">
        <f t="shared" ref="J31" si="5">SUM(C31:I31)</f>
        <v>10</v>
      </c>
    </row>
    <row r="32" spans="1:12" ht="17.25" customHeight="1" x14ac:dyDescent="0.2">
      <c r="B32" s="19" t="s">
        <v>30</v>
      </c>
      <c r="C32" s="6">
        <f>SUM(C27:C31)</f>
        <v>36</v>
      </c>
      <c r="D32" s="6">
        <f>SUM(D27:D31)</f>
        <v>0</v>
      </c>
      <c r="E32" s="6">
        <f>SUM(E27:E31)</f>
        <v>78</v>
      </c>
      <c r="F32" s="6">
        <f>SUM(F27:F31)</f>
        <v>0</v>
      </c>
      <c r="G32" s="6">
        <f>SUM(G27:G31)</f>
        <v>0</v>
      </c>
      <c r="H32" s="6">
        <f>SUM(H27:H31)</f>
        <v>0</v>
      </c>
      <c r="I32" s="6">
        <f>SUM(I27:I31)</f>
        <v>0</v>
      </c>
      <c r="K32" s="21">
        <f>SUM(J27:J31)</f>
        <v>114</v>
      </c>
      <c r="L32" s="26"/>
    </row>
    <row r="33" spans="1:12" ht="17.25" customHeight="1" x14ac:dyDescent="0.2">
      <c r="B33" s="19" t="s">
        <v>32</v>
      </c>
      <c r="C33" s="7">
        <f>C32*C$6</f>
        <v>4536</v>
      </c>
      <c r="D33" s="7">
        <f t="shared" ref="D33:I33" si="6">D32*D$6</f>
        <v>0</v>
      </c>
      <c r="E33" s="7">
        <f t="shared" si="6"/>
        <v>7410</v>
      </c>
      <c r="F33" s="7">
        <f t="shared" si="6"/>
        <v>0</v>
      </c>
      <c r="G33" s="7">
        <f t="shared" si="6"/>
        <v>0</v>
      </c>
      <c r="H33" s="7">
        <f t="shared" si="6"/>
        <v>0</v>
      </c>
      <c r="I33" s="7">
        <f t="shared" si="6"/>
        <v>0</v>
      </c>
      <c r="K33" s="4"/>
      <c r="L33" s="24">
        <f>SUM(C33:I33)</f>
        <v>11946</v>
      </c>
    </row>
    <row r="34" spans="1:12" ht="17.25" customHeight="1" x14ac:dyDescent="0.2">
      <c r="B34" s="19"/>
      <c r="C34" s="7"/>
      <c r="D34" s="7"/>
      <c r="E34" s="7"/>
      <c r="F34" s="7"/>
      <c r="G34" s="7"/>
      <c r="H34" s="7"/>
      <c r="I34" s="7"/>
      <c r="K34" s="4"/>
      <c r="L34" s="24"/>
    </row>
    <row r="35" spans="1:12" s="20" customFormat="1" ht="17.25" customHeight="1" x14ac:dyDescent="0.2">
      <c r="A35" s="30" t="s">
        <v>40</v>
      </c>
      <c r="B35" s="34" t="s">
        <v>62</v>
      </c>
      <c r="C35" s="34"/>
      <c r="D35" s="34"/>
      <c r="E35" s="34"/>
      <c r="F35" s="34"/>
      <c r="G35" s="34"/>
      <c r="H35" s="34"/>
      <c r="I35" s="34"/>
      <c r="J35" s="34"/>
      <c r="L35" s="23"/>
    </row>
    <row r="36" spans="1:12" ht="17.25" customHeight="1" x14ac:dyDescent="0.2">
      <c r="C36" s="5" t="s">
        <v>22</v>
      </c>
      <c r="D36" s="5" t="s">
        <v>27</v>
      </c>
      <c r="E36" s="5" t="s">
        <v>27</v>
      </c>
      <c r="F36" s="5" t="s">
        <v>25</v>
      </c>
      <c r="G36" s="5" t="s">
        <v>25</v>
      </c>
      <c r="H36" s="5" t="s">
        <v>25</v>
      </c>
      <c r="I36" s="5" t="s">
        <v>41</v>
      </c>
      <c r="J36" s="9"/>
    </row>
    <row r="37" spans="1:12" ht="17.25" customHeight="1" x14ac:dyDescent="0.2">
      <c r="B37" s="18"/>
      <c r="C37" s="5" t="s">
        <v>23</v>
      </c>
      <c r="D37" s="5" t="s">
        <v>28</v>
      </c>
      <c r="E37" s="5" t="s">
        <v>24</v>
      </c>
      <c r="F37" s="5" t="s">
        <v>24</v>
      </c>
      <c r="G37" s="5" t="s">
        <v>33</v>
      </c>
      <c r="H37" s="5" t="s">
        <v>26</v>
      </c>
      <c r="I37" s="5" t="s">
        <v>42</v>
      </c>
      <c r="J37" s="9"/>
    </row>
    <row r="38" spans="1:12" ht="17.25" customHeight="1" x14ac:dyDescent="0.2">
      <c r="B38" s="18" t="s">
        <v>31</v>
      </c>
      <c r="C38" s="10">
        <v>126</v>
      </c>
      <c r="D38" s="10">
        <v>105</v>
      </c>
      <c r="E38" s="10">
        <v>95</v>
      </c>
      <c r="F38" s="10">
        <v>95</v>
      </c>
      <c r="G38" s="10">
        <v>65</v>
      </c>
      <c r="H38" s="10">
        <v>55</v>
      </c>
      <c r="I38" s="10">
        <v>37.5</v>
      </c>
      <c r="J38" s="9" t="s">
        <v>29</v>
      </c>
    </row>
    <row r="39" spans="1:12" ht="17.25" customHeight="1" x14ac:dyDescent="0.2">
      <c r="C39" s="9"/>
      <c r="D39" s="9"/>
      <c r="E39" s="9"/>
      <c r="F39" s="9"/>
      <c r="G39" s="9"/>
      <c r="H39" s="9"/>
      <c r="I39" s="9"/>
      <c r="J39" s="9"/>
    </row>
    <row r="40" spans="1:12" ht="17.25" customHeight="1" x14ac:dyDescent="0.2">
      <c r="A40" s="27">
        <v>3.01</v>
      </c>
      <c r="B40" s="11" t="s">
        <v>58</v>
      </c>
      <c r="C40" s="12">
        <v>15</v>
      </c>
      <c r="D40" s="12"/>
      <c r="E40" s="12">
        <v>20</v>
      </c>
      <c r="F40" s="12"/>
      <c r="G40" s="12"/>
      <c r="H40" s="12"/>
      <c r="I40" s="12"/>
      <c r="J40" s="13">
        <f t="shared" ref="J40" si="7">SUM(C40:I40)</f>
        <v>35</v>
      </c>
    </row>
    <row r="41" spans="1:12" ht="17.25" customHeight="1" x14ac:dyDescent="0.2">
      <c r="A41" s="27">
        <f>A40+0.01</f>
        <v>3.0199999999999996</v>
      </c>
      <c r="B41" s="11" t="s">
        <v>59</v>
      </c>
      <c r="C41" s="12">
        <v>5</v>
      </c>
      <c r="D41" s="12"/>
      <c r="E41" s="12">
        <v>15</v>
      </c>
      <c r="F41" s="12"/>
      <c r="G41" s="12"/>
      <c r="H41" s="12"/>
      <c r="I41" s="12"/>
      <c r="J41" s="13">
        <f>SUM(C41:I41)</f>
        <v>20</v>
      </c>
    </row>
    <row r="42" spans="1:12" ht="17.25" customHeight="1" x14ac:dyDescent="0.2">
      <c r="A42" s="27">
        <f t="shared" ref="A42:A43" si="8">A41+0.01</f>
        <v>3.0299999999999994</v>
      </c>
      <c r="B42" s="11" t="s">
        <v>60</v>
      </c>
      <c r="C42" s="12">
        <v>10</v>
      </c>
      <c r="D42" s="12"/>
      <c r="E42" s="12">
        <v>30</v>
      </c>
      <c r="F42" s="12"/>
      <c r="G42" s="12"/>
      <c r="H42" s="12"/>
      <c r="I42" s="12"/>
      <c r="J42" s="13">
        <f t="shared" ref="J42" si="9">SUM(C42:I42)</f>
        <v>40</v>
      </c>
    </row>
    <row r="43" spans="1:12" ht="17.25" customHeight="1" x14ac:dyDescent="0.2">
      <c r="A43" s="27">
        <f t="shared" si="8"/>
        <v>3.0399999999999991</v>
      </c>
      <c r="B43" s="11" t="s">
        <v>61</v>
      </c>
      <c r="C43" s="15">
        <v>15</v>
      </c>
      <c r="D43" s="15"/>
      <c r="E43" s="15">
        <v>20</v>
      </c>
      <c r="F43" s="15"/>
      <c r="G43" s="15"/>
      <c r="H43" s="15"/>
      <c r="I43" s="15"/>
      <c r="J43" s="16">
        <f>SUM(C43:I43)</f>
        <v>35</v>
      </c>
    </row>
    <row r="44" spans="1:12" ht="17.25" customHeight="1" x14ac:dyDescent="0.2">
      <c r="B44" s="19" t="s">
        <v>30</v>
      </c>
      <c r="C44" s="6">
        <f>SUM(C40:C43)</f>
        <v>45</v>
      </c>
      <c r="D44" s="6">
        <f>SUM(D40:D43)</f>
        <v>0</v>
      </c>
      <c r="E44" s="6">
        <f>SUM(E40:E43)</f>
        <v>85</v>
      </c>
      <c r="F44" s="6">
        <f>SUM(F40:F43)</f>
        <v>0</v>
      </c>
      <c r="G44" s="6">
        <f>SUM(G40:G43)</f>
        <v>0</v>
      </c>
      <c r="H44" s="6">
        <f>SUM(H40:H43)</f>
        <v>0</v>
      </c>
      <c r="I44" s="6">
        <f>SUM(I40:I43)</f>
        <v>0</v>
      </c>
      <c r="K44" s="21">
        <f>SUM(J40:J43)</f>
        <v>130</v>
      </c>
      <c r="L44" s="26"/>
    </row>
    <row r="45" spans="1:12" ht="17.25" customHeight="1" x14ac:dyDescent="0.2">
      <c r="B45" s="19" t="s">
        <v>32</v>
      </c>
      <c r="C45" s="7">
        <f>C44*C$6</f>
        <v>5670</v>
      </c>
      <c r="D45" s="7">
        <f t="shared" ref="D45" si="10">D44*D$6</f>
        <v>0</v>
      </c>
      <c r="E45" s="7">
        <f t="shared" ref="E45" si="11">E44*E$6</f>
        <v>8075</v>
      </c>
      <c r="F45" s="7">
        <f t="shared" ref="F45" si="12">F44*F$6</f>
        <v>0</v>
      </c>
      <c r="G45" s="7">
        <f t="shared" ref="G45" si="13">G44*G$6</f>
        <v>0</v>
      </c>
      <c r="H45" s="7">
        <f t="shared" ref="H45" si="14">H44*H$6</f>
        <v>0</v>
      </c>
      <c r="I45" s="7">
        <f t="shared" ref="I45" si="15">I44*I$6</f>
        <v>0</v>
      </c>
      <c r="L45" s="24">
        <f>SUM(C45:I45)</f>
        <v>13745</v>
      </c>
    </row>
    <row r="46" spans="1:12" ht="17.25" customHeight="1" x14ac:dyDescent="0.2">
      <c r="L46" s="26"/>
    </row>
    <row r="47" spans="1:12" ht="17.25" customHeight="1" x14ac:dyDescent="0.2">
      <c r="I47" s="31" t="s">
        <v>53</v>
      </c>
      <c r="J47" s="20"/>
      <c r="K47" s="32">
        <f>SUM(K8:K44)</f>
        <v>685</v>
      </c>
      <c r="L47" s="24">
        <f>SUM(L8:L45)</f>
        <v>64567</v>
      </c>
    </row>
  </sheetData>
  <mergeCells count="3">
    <mergeCell ref="B3:J3"/>
    <mergeCell ref="B22:J22"/>
    <mergeCell ref="B35:J35"/>
  </mergeCells>
  <pageMargins left="0.51181102362204722" right="0.43307086614173229" top="0.6692913385826772" bottom="0.51181102362204722" header="0.23622047244094491" footer="0.23622047244094491"/>
  <pageSetup paperSize="9" scale="64" fitToHeight="3" orientation="landscape" verticalDpi="0" r:id="rId1"/>
  <headerFooter scaleWithDoc="0">
    <oddHeader>&amp;L&amp;8ASTRA F3
EM OT Bäumlihofbrücke, Brücke Zufahrt rechtes Rheinufer, SWT&amp;C&amp;"Arial,Fett"Aufwandschätzung Zusatzleistungen</oddHeader>
    <oddFooter>&amp;L&amp;7Verfasser: Aegerter &amp;&amp; Bosshardt AG, L. Falzone
&amp;F&amp;R&amp;8&amp;P/&amp;N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HiddenXML</vt:lpstr>
      <vt:lpstr>Total_Aufwand</vt:lpstr>
      <vt:lpstr>Total_Aufwand!Druckbereich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 Libera Ornella GS-UVEK</dc:creator>
  <cp:lastModifiedBy>Falzone Lorenzo</cp:lastModifiedBy>
  <cp:lastPrinted>2023-06-02T07:17:52Z</cp:lastPrinted>
  <dcterms:created xsi:type="dcterms:W3CDTF">2018-11-26T11:32:06Z</dcterms:created>
  <dcterms:modified xsi:type="dcterms:W3CDTF">2023-06-02T07:18:24Z</dcterms:modified>
</cp:coreProperties>
</file>