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\01 Rechnung zur Kontrolle\"/>
    </mc:Choice>
  </mc:AlternateContent>
  <xr:revisionPtr revIDLastSave="0" documentId="13_ncr:1_{8B5B9A10-485A-4FF6-8378-97A148408D94}" xr6:coauthVersionLast="47" xr6:coauthVersionMax="47" xr10:uidLastSave="{00000000-0000-0000-0000-000000000000}"/>
  <bookViews>
    <workbookView xWindow="-120" yWindow="-120" windowWidth="29040" windowHeight="17640" tabRatio="842" firstSheet="1" activeTab="3" xr2:uid="{00000000-000D-0000-FFFF-FFFF00000000}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<sst xmlns="http://schemas.openxmlformats.org/spreadsheetml/2006/main" count="2949" uniqueCount="2609">
  <si>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</si>
  <si>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</si>
  <si>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</si>
  <si>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</si>
  <si>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</si>
  <si>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</si>
  <si>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</si>
  <si>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</si>
  <si>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</si>
  <si>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</si>
  <si>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</si>
  <si>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</si>
  <si>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</si>
  <si>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</si>
  <si>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</si>
  <si>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</si>
  <si>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</si>
  <si>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</si>
  <si>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</si>
  <si>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</si>
  <si>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</si>
  <si>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</si>
  <si>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</si>
  <si>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</si>
  <si>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</si>
  <si>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</si>
  <si>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</si>
  <si>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</si>
  <si>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</si>
  <si>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</si>
  <si>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</si>
  <si>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</si>
  <si>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</si>
  <si>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</si>
  <si>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</si>
  <si>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</si>
  <si>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</si>
  <si>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</si>
  <si>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</si>
  <si>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</si>
  <si>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</si>
  <si>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</si>
  <si>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</si>
  <si>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</si>
  <si>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</si>
  <si>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</si>
  <si>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</si>
  <si>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</si>
  <si>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</si>
  <si>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</si>
  <si>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</si>
  <si>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</si>
  <si>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</si>
  <si>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</si>
  <si>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</si>
  <si>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</si>
  <si>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</si>
  <si>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</si>
  <si>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</si>
  <si>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</si>
  <si>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</si>
  <si>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</si>
  <si>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</si>
  <si>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</si>
  <si>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</si>
  <si>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</si>
  <si>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</si>
  <si>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</si>
  <si>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</si>
  <si>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</si>
  <si>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</si>
  <si>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</si>
  <si>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</si>
  <si>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</si>
  <si>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</si>
  <si>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</si>
  <si>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</si>
  <si>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</si>
  <si>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</si>
  <si>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</si>
  <si>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</si>
  <si>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</si>
  <si>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</si>
  <si>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</si>
  <si>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</si>
  <si>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</si>
  <si>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</si>
  <si>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</si>
  <si>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</si>
  <si>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</si>
  <si>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</si>
  <si>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</si>
  <si>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</si>
  <si>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</si>
  <si>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</si>
  <si>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</si>
  <si>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</si>
  <si>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</si>
  <si>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</si>
  <si>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</si>
  <si>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</si>
  <si>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</si>
  <si>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</si>
  <si>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</si>
  <si>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</si>
  <si>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</si>
  <si>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</si>
  <si>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</si>
  <si>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</si>
  <si>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</si>
  <si>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</si>
  <si>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</si>
  <si>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</si>
  <si>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</si>
  <si>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</si>
  <si>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</si>
  <si>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</si>
  <si>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</si>
  <si>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</si>
  <si>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</si>
  <si>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</si>
  <si>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</si>
  <si>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</si>
  <si>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</si>
  <si>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</si>
  <si>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</si>
  <si>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</si>
  <si>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</si>
  <si>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</si>
  <si>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</si>
  <si>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</si>
  <si>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</si>
  <si>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</si>
  <si>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</si>
  <si>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</si>
  <si>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</si>
  <si>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</si>
  <si>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</si>
  <si>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</si>
  <si>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</si>
  <si>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</si>
  <si>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</si>
  <si>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</si>
  <si>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</si>
  <si>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</si>
  <si>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</si>
  <si>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</si>
  <si>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</si>
  <si>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</si>
  <si>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</si>
  <si>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</si>
  <si>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</si>
  <si>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</si>
  <si>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</si>
  <si>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</si>
  <si>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</si>
  <si>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</si>
  <si>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</si>
  <si>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</si>
  <si>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</si>
  <si>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</si>
  <si>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</si>
  <si>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</si>
  <si>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</si>
  <si>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</si>
  <si>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</si>
  <si>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</si>
  <si>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</si>
  <si>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</si>
  <si>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</si>
  <si>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</si>
  <si>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</si>
  <si>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</si>
  <si>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</si>
  <si>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</si>
  <si>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</si>
  <si>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</si>
  <si>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</si>
  <si>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</si>
  <si>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</si>
  <si>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</si>
  <si>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</si>
  <si>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</si>
  <si>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</si>
  <si>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</si>
  <si>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</si>
  <si>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</si>
  <si>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</si>
  <si>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</si>
  <si>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</si>
  <si>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</si>
  <si>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</si>
  <si>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</si>
  <si>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</si>
  <si>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</si>
  <si>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</si>
  <si>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</si>
  <si>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</si>
  <si>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</si>
  <si>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</si>
  <si>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</si>
  <si>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</si>
  <si>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</si>
  <si>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</si>
  <si>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</si>
  <si>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</si>
  <si>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</si>
  <si>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</si>
  <si>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</si>
  <si>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</si>
  <si>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</si>
  <si>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</si>
  <si>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</si>
  <si>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</si>
  <si>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</si>
  <si>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</si>
  <si>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</si>
  <si>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</si>
  <si>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</si>
  <si>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</si>
  <si>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</si>
  <si>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</si>
  <si>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</si>
  <si>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</si>
  <si>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</si>
  <si>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</si>
  <si>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</si>
  <si>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</si>
  <si>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</si>
  <si>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</si>
  <si>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</si>
  <si>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</si>
  <si>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</si>
  <si>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</si>
  <si>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</si>
  <si>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</si>
  <si>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</si>
  <si>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</si>
  <si>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</si>
  <si>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</si>
  <si>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</si>
  <si>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</si>
  <si>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</si>
  <si>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</si>
  <si>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</si>
  <si>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</si>
  <si>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</si>
  <si>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</si>
  <si>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</si>
  <si>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</si>
  <si>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</si>
  <si>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</si>
  <si>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</si>
  <si>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</si>
  <si>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</si>
  <si>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</si>
  <si>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</si>
  <si>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</si>
  <si>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</si>
  <si>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</si>
  <si>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</si>
  <si>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</si>
  <si>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</si>
  <si>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</si>
  <si>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</si>
  <si>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</si>
  <si>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</si>
  <si>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</si>
  <si>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</si>
  <si>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</si>
  <si>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</si>
  <si>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</si>
  <si>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</si>
  <si>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</si>
  <si>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</si>
  <si>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</si>
  <si>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</si>
  <si>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</si>
  <si>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</si>
  <si>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</si>
  <si>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</si>
  <si>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</si>
  <si>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</si>
  <si>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</si>
  <si>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</si>
  <si>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</si>
  <si>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</si>
  <si>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</si>
  <si>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</si>
  <si>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</si>
  <si>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</si>
  <si>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</si>
  <si>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</si>
  <si>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</si>
  <si>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</si>
  <si>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</si>
  <si>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</si>
  <si>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</si>
  <si>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</si>
  <si>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</si>
  <si>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</si>
  <si>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</si>
  <si>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</si>
  <si>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</si>
  <si>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</si>
  <si>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</si>
  <si>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</si>
  <si>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</si>
  <si>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</si>
  <si>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</si>
  <si>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</si>
  <si>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</si>
  <si>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</si>
  <si>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</si>
  <si>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</si>
  <si>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</si>
  <si>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</si>
  <si>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</si>
  <si>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</si>
  <si>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</si>
  <si>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</si>
  <si>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</si>
  <si>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</si>
  <si>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</si>
  <si>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</si>
  <si>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</si>
  <si>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</si>
  <si>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</si>
  <si>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</si>
  <si>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</si>
  <si>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</si>
  <si>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</si>
  <si>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</si>
  <si>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</si>
  <si>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</si>
  <si>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</si>
  <si>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</si>
  <si>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</si>
  <si>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</si>
  <si>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</si>
  <si>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</si>
  <si>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</si>
  <si>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</si>
  <si>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</si>
  <si>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</si>
  <si>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</si>
  <si>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</si>
  <si>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</si>
  <si>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</si>
  <si>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</si>
  <si>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</si>
  <si>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</si>
  <si>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</si>
  <si>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</si>
  <si>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</si>
  <si>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</si>
  <si>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</si>
  <si>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</si>
  <si>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</si>
  <si>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</si>
  <si>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</si>
  <si>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</si>
  <si>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</si>
  <si>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</si>
  <si>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</si>
  <si>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</si>
  <si>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</si>
  <si>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</si>
  <si>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</si>
  <si>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</si>
  <si>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</si>
  <si>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</si>
  <si>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</si>
  <si>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</si>
  <si>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</si>
  <si>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</si>
  <si>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</si>
  <si>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</si>
  <si>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</si>
  <si>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</si>
  <si>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</si>
  <si>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</si>
  <si>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</si>
  <si>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</si>
  <si>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</si>
  <si>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</si>
  <si>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</si>
  <si>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</si>
  <si>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</si>
  <si>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</si>
  <si>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</si>
  <si>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</si>
  <si>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</si>
  <si>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</si>
  <si>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</si>
  <si>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</si>
  <si>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</si>
  <si>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</si>
  <si>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</si>
  <si>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</si>
  <si>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</si>
  <si>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</si>
  <si>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</si>
  <si>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</si>
  <si>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</si>
  <si>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</si>
  <si>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</si>
  <si>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</si>
  <si>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</si>
  <si>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</si>
  <si>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</si>
  <si>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</si>
  <si>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</si>
  <si>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</si>
  <si>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</si>
  <si>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</si>
  <si>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</si>
  <si>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</si>
  <si>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</si>
  <si>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</si>
  <si>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</si>
  <si>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</si>
  <si>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</si>
  <si>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</si>
  <si>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</si>
  <si>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</si>
  <si>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</si>
  <si>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</si>
  <si>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</si>
  <si>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</si>
  <si>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</si>
  <si>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</si>
  <si>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</si>
  <si>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</si>
  <si>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</si>
  <si>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</si>
  <si>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</si>
  <si>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</si>
  <si>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</si>
  <si>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</si>
  <si>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</si>
  <si>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</si>
  <si>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</si>
  <si>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</si>
  <si>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</si>
  <si>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</si>
  <si>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</si>
  <si>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</si>
  <si>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</si>
  <si>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</si>
  <si>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</si>
  <si>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</si>
  <si>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</si>
  <si>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</si>
  <si>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</si>
  <si>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</si>
  <si>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</si>
  <si>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</si>
  <si>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</si>
  <si>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</si>
  <si>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</si>
  <si>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</si>
  <si>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</si>
  <si>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</si>
  <si>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</si>
  <si>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</si>
  <si>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</si>
  <si>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</si>
  <si>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</si>
  <si>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</si>
  <si>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</si>
  <si>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</si>
  <si>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</si>
  <si>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</si>
  <si>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</si>
  <si>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</si>
  <si>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</si>
  <si>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</si>
  <si>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</si>
  <si>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</si>
  <si>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</si>
  <si>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</si>
  <si>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</si>
  <si>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</si>
  <si>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</si>
  <si>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</si>
  <si>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</si>
  <si>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</si>
  <si>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</si>
  <si>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</si>
  <si>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</si>
  <si>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</si>
  <si>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</si>
  <si>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</si>
  <si>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</si>
  <si>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</si>
  <si>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</si>
  <si>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</si>
  <si>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</si>
  <si>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</si>
  <si>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</si>
  <si>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</si>
  <si>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</si>
  <si>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</si>
  <si>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</si>
  <si>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</si>
  <si>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</si>
  <si>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</si>
  <si>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</si>
  <si>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</si>
  <si>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</si>
  <si>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</si>
  <si>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</si>
  <si>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</si>
  <si>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</si>
  <si>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</si>
  <si>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</si>
  <si>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</si>
  <si>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</si>
  <si>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</si>
  <si>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</si>
  <si>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</si>
  <si>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</si>
  <si>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</si>
  <si>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</si>
  <si>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</si>
  <si>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</si>
  <si>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</si>
  <si>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</si>
  <si>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</si>
  <si>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</si>
  <si>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</si>
  <si>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</si>
  <si>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</si>
  <si>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</si>
  <si>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</si>
  <si>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</si>
  <si>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</si>
  <si>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</si>
  <si>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</si>
  <si>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</si>
  <si>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</si>
  <si>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</si>
  <si>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</si>
  <si>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</si>
  <si>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</si>
  <si>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</si>
  <si>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</si>
  <si>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</si>
  <si>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</si>
  <si>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</si>
  <si>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</si>
  <si>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</si>
  <si>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</si>
  <si>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</si>
  <si>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</si>
  <si>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</si>
  <si>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</si>
  <si>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</si>
  <si>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</si>
  <si>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</si>
  <si>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</si>
  <si>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</si>
  <si>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</si>
  <si>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</si>
  <si>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</si>
  <si>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</si>
  <si>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</si>
  <si>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</si>
  <si>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</si>
  <si>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</si>
  <si>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</si>
  <si>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</si>
  <si>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</si>
  <si>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</si>
  <si>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</si>
  <si>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</si>
  <si>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</si>
  <si>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</si>
  <si>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</si>
  <si>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</si>
  <si>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</si>
  <si>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</si>
  <si>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</si>
  <si>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</si>
  <si>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</si>
  <si>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</si>
  <si>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</si>
  <si>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</si>
  <si>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</si>
  <si>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</si>
  <si>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</si>
  <si>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</si>
  <si>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</si>
  <si>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</si>
  <si>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</si>
  <si>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</si>
  <si>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</si>
  <si>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</si>
  <si>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</si>
  <si>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</si>
  <si>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</si>
  <si>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</si>
  <si>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</si>
  <si>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</si>
  <si>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</si>
  <si>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</si>
  <si>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</si>
  <si>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</si>
  <si>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</si>
  <si>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</si>
  <si>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</si>
  <si>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</si>
  <si>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</si>
  <si>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</si>
  <si>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</si>
  <si>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</si>
  <si>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</si>
  <si>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</si>
  <si>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</si>
  <si>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</si>
  <si>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</si>
  <si>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</si>
  <si>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</si>
  <si>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</si>
  <si>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</si>
  <si>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</si>
  <si>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</si>
  <si>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</si>
  <si>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</si>
  <si>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</si>
  <si>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</si>
  <si>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</si>
  <si>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</si>
  <si>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</si>
  <si>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</si>
  <si>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</si>
  <si>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</si>
  <si>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</si>
  <si>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</si>
  <si>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</si>
  <si>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</si>
  <si>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</si>
  <si>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</si>
  <si>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</si>
  <si>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</si>
  <si>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</si>
  <si>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</si>
  <si>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</si>
  <si>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</si>
  <si>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</si>
  <si>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</si>
  <si>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</si>
  <si>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</si>
  <si>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</si>
  <si>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</si>
  <si>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</si>
  <si>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</si>
  <si>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</si>
  <si>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</si>
  <si>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</si>
  <si>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</si>
  <si>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</si>
  <si>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</si>
  <si>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</si>
  <si>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</si>
  <si>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</si>
  <si>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</si>
  <si>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</si>
  <si>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</si>
  <si>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</si>
  <si>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</si>
  <si>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</si>
  <si>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</si>
  <si>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</si>
  <si>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</si>
  <si>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</si>
  <si>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</si>
  <si>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</si>
  <si>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</si>
  <si>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</si>
  <si>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</si>
  <si>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</si>
  <si>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</si>
  <si>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</si>
  <si>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</si>
  <si>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</si>
  <si>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</si>
  <si>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</si>
  <si>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</si>
  <si>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</si>
  <si>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</si>
  <si>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</si>
  <si>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</si>
  <si>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</si>
  <si>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</si>
  <si>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</si>
  <si>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</si>
  <si>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</si>
  <si>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</si>
  <si>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</si>
  <si>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</si>
  <si>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</si>
  <si>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</si>
  <si>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</si>
  <si>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</si>
  <si>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</si>
  <si>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</si>
  <si>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</si>
  <si>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</si>
  <si>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</si>
  <si>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</si>
  <si>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</si>
  <si>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</si>
  <si>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</si>
  <si>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</si>
  <si>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</si>
  <si>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</si>
  <si>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</si>
  <si>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</si>
  <si>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</si>
  <si>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</si>
  <si>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</si>
  <si>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</si>
  <si>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</si>
  <si>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</si>
  <si>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</si>
  <si>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</si>
  <si>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</si>
  <si>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</si>
  <si>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</si>
  <si>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</si>
  <si>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</si>
  <si>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</si>
  <si>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</si>
  <si>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</si>
  <si>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</si>
  <si>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</si>
  <si>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</si>
  <si>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</si>
  <si>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</si>
  <si>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</si>
  <si>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</si>
  <si>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</si>
  <si>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</si>
  <si>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</si>
  <si>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</si>
  <si>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</si>
  <si>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</si>
  <si>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</si>
  <si>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</si>
  <si>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</si>
  <si>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</si>
  <si>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</si>
  <si>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</si>
  <si>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</si>
  <si>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</si>
  <si>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</si>
  <si>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</si>
  <si>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</si>
  <si>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</si>
  <si>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</si>
  <si>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</si>
  <si>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</si>
  <si>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</si>
  <si>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</si>
  <si>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</si>
  <si>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</si>
  <si>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</si>
  <si>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</si>
  <si>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</si>
  <si>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</si>
  <si>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</si>
  <si>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</si>
  <si>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</si>
  <si>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</si>
  <si>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</si>
  <si>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</si>
  <si>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</si>
  <si>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</si>
  <si>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</si>
  <si>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</si>
  <si>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</si>
  <si>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</si>
  <si>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</si>
  <si>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</si>
  <si>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</si>
  <si>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</si>
  <si>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</si>
  <si>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</si>
  <si>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</si>
  <si>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</si>
  <si>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</si>
  <si>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</si>
  <si>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</si>
  <si>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</si>
  <si>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</si>
  <si>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</si>
  <si>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</si>
  <si>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</si>
  <si>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</si>
  <si>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</si>
  <si>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</si>
  <si>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</si>
  <si>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</si>
  <si>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</si>
  <si>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</si>
  <si>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</si>
  <si>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</si>
  <si>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</si>
  <si>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</si>
  <si>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</si>
  <si>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</si>
  <si>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</si>
  <si>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</si>
  <si>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</si>
  <si>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</si>
  <si>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</si>
  <si>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</si>
  <si>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</si>
  <si>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</si>
  <si>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</si>
  <si>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</si>
  <si>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</si>
  <si>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</si>
  <si>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</si>
  <si>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</si>
  <si>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</si>
  <si>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</si>
  <si>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</si>
  <si>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</si>
  <si>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</si>
  <si>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</si>
  <si>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</si>
  <si>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</si>
  <si>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</si>
  <si>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</si>
  <si>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</si>
  <si>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</si>
  <si>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</si>
  <si>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</si>
  <si>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</si>
  <si>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</si>
  <si>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</si>
  <si>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</si>
  <si>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</si>
  <si>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</si>
  <si>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</si>
  <si>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</si>
  <si>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</si>
  <si>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</si>
  <si>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</si>
  <si>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</si>
  <si>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</si>
  <si>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</si>
  <si>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</si>
  <si>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</si>
  <si>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</si>
  <si>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</si>
  <si>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</si>
  <si>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</si>
  <si>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</si>
  <si>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</si>
  <si>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</si>
  <si>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</si>
  <si>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</si>
  <si>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</si>
  <si>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</si>
  <si>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</si>
  <si>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</si>
  <si>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</si>
  <si>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</si>
  <si>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</si>
  <si>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</si>
  <si>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</si>
  <si>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</si>
  <si>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</si>
  <si>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</si>
  <si>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</si>
  <si>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</si>
  <si>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</si>
  <si>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</si>
  <si>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</si>
  <si>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</si>
  <si>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</si>
  <si>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</si>
  <si>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</si>
  <si>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</si>
  <si>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</si>
  <si>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</si>
  <si>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</si>
  <si>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</si>
  <si>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</si>
  <si>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</si>
  <si>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</si>
  <si>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</si>
  <si>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</si>
  <si>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</si>
  <si>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</si>
  <si>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</si>
  <si>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</si>
  <si>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</si>
  <si>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</si>
  <si>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</si>
  <si>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</si>
  <si>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</si>
  <si>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</si>
  <si>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</si>
  <si>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</si>
  <si>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</si>
  <si>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</si>
  <si>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</si>
  <si>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</si>
  <si>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</si>
  <si>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</si>
  <si>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</si>
  <si>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</si>
  <si>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</si>
  <si>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</si>
  <si>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</si>
  <si>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</si>
  <si>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</si>
  <si>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</si>
  <si>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</si>
  <si>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</si>
  <si>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</si>
  <si>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</si>
  <si>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</si>
  <si>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</si>
  <si>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</si>
  <si>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</si>
  <si>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</si>
  <si>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</si>
  <si>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</si>
  <si>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</si>
  <si>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</si>
  <si>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</si>
  <si>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</si>
  <si>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</si>
  <si>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</si>
  <si>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</si>
  <si>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</si>
  <si>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</si>
  <si>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</si>
  <si>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</si>
  <si>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</si>
  <si>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</si>
  <si>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</si>
  <si>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</si>
  <si>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</si>
  <si>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</si>
  <si>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</si>
  <si>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</si>
  <si>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</si>
  <si>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</si>
  <si>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</si>
  <si>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</si>
  <si>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</si>
  <si>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</si>
  <si>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</si>
  <si>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</si>
  <si>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</si>
  <si>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</si>
  <si>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</si>
  <si>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</si>
  <si>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</si>
  <si>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</si>
  <si>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</si>
  <si>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</si>
  <si>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</si>
  <si>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</si>
  <si>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</si>
  <si>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</si>
  <si>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</si>
  <si>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</si>
  <si>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</si>
  <si>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</si>
  <si>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</si>
  <si>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</si>
  <si>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</si>
  <si>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</si>
  <si>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</si>
  <si>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</si>
  <si>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</si>
  <si>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</si>
  <si>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</si>
  <si>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</si>
  <si>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</si>
  <si>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</si>
  <si>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</si>
  <si>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</si>
  <si>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</si>
  <si>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</si>
  <si>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</si>
  <si>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</si>
  <si>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</si>
  <si>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</si>
  <si>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</si>
  <si>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</si>
  <si>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</si>
  <si>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</si>
  <si>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</si>
  <si>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</si>
  <si>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</si>
  <si>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</si>
  <si>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</si>
  <si>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</si>
  <si>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</si>
  <si>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</si>
  <si>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</si>
  <si>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</si>
  <si>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</si>
  <si>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</si>
  <si>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</si>
  <si>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</si>
  <si>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</si>
  <si>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</si>
  <si>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</si>
  <si>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</si>
  <si>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</si>
  <si>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</si>
  <si>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</si>
  <si>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</si>
  <si>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</si>
  <si>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</si>
  <si>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</si>
  <si>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</si>
  <si>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</si>
  <si>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</si>
  <si>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</si>
  <si>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</si>
  <si>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</si>
  <si>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</si>
  <si>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</si>
  <si>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</si>
  <si>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</si>
  <si>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</si>
  <si>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</si>
  <si>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</si>
  <si>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</si>
  <si>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</si>
  <si>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</si>
  <si>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</si>
  <si>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</si>
  <si>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</si>
  <si>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</si>
  <si>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</si>
  <si>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</si>
  <si>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</si>
  <si>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</si>
  <si>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</si>
  <si>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</si>
  <si>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</si>
  <si>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</si>
  <si>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</si>
  <si>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</si>
  <si>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</si>
  <si>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</si>
  <si>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</si>
  <si>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</si>
  <si>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</si>
  <si>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</si>
  <si>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</si>
  <si>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</si>
  <si>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</si>
  <si>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</si>
  <si>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</si>
  <si>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</si>
  <si>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</si>
  <si>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</si>
  <si>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</si>
  <si>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</si>
  <si>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</si>
  <si>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</si>
  <si>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</si>
  <si>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</si>
  <si>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</si>
  <si>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</si>
  <si>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</si>
  <si>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</si>
  <si>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</si>
  <si>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</si>
  <si>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</si>
  <si>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</si>
  <si>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</si>
  <si>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</si>
  <si>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</si>
  <si>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</si>
  <si>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</si>
  <si>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</si>
  <si>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</si>
  <si>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</si>
  <si>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</si>
  <si>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</si>
  <si>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</si>
  <si>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</si>
  <si>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</si>
  <si>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</si>
  <si>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</si>
  <si>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</si>
  <si>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</si>
  <si>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</si>
  <si>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</si>
  <si>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</si>
  <si>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</si>
  <si>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</si>
  <si>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</si>
  <si>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</si>
  <si>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</si>
  <si>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</si>
  <si>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</si>
  <si>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</si>
  <si>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</si>
  <si>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</si>
  <si>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</si>
  <si>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</si>
  <si>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</si>
  <si>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</si>
  <si>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</si>
  <si>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</si>
  <si>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</si>
  <si>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</si>
  <si>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</si>
  <si>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</si>
  <si>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</si>
  <si>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</si>
  <si>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</si>
  <si>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</si>
  <si>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</si>
  <si>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</si>
  <si>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</si>
  <si>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</si>
  <si>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</si>
  <si>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</si>
  <si>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</si>
  <si>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</si>
  <si>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</si>
  <si>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</si>
  <si>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</si>
  <si>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</si>
  <si>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</si>
  <si>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</si>
  <si>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</si>
  <si>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</si>
  <si>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</si>
  <si>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</si>
  <si>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</si>
  <si>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</si>
  <si>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</si>
  <si>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</si>
  <si>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</si>
  <si>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</si>
  <si>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</si>
  <si>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</si>
  <si>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</si>
  <si>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</si>
  <si>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</si>
  <si>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</si>
  <si>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</si>
  <si>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</si>
  <si>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</si>
  <si>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</si>
  <si>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</si>
  <si>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</si>
  <si>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</si>
  <si>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</si>
  <si>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</si>
  <si>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</si>
  <si>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</si>
  <si>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</si>
  <si>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</si>
  <si>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</si>
  <si>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</si>
  <si>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</si>
  <si>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</si>
  <si>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</si>
  <si>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</si>
  <si>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</si>
  <si>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</si>
  <si>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</si>
  <si>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</si>
  <si>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</si>
  <si>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</si>
  <si>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</si>
  <si>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</si>
  <si>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</si>
  <si>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</si>
  <si>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</si>
  <si>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</si>
  <si>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</si>
  <si>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</si>
  <si>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</si>
  <si>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</si>
  <si>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</si>
  <si>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</si>
  <si>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</si>
  <si>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</si>
  <si>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</si>
  <si>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</si>
  <si>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</si>
  <si>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</si>
  <si>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</si>
  <si>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</si>
  <si>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</si>
  <si>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</si>
  <si>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</si>
  <si>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</si>
  <si>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</si>
  <si>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</si>
  <si>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</si>
  <si>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</si>
  <si>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</si>
  <si>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</si>
  <si>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</si>
  <si>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</si>
  <si>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</si>
  <si>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</si>
  <si>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</si>
  <si>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</si>
  <si>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</si>
  <si>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</si>
  <si>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</si>
  <si>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</si>
  <si>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</si>
  <si>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</si>
  <si>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</si>
  <si>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</si>
  <si>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</si>
  <si>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</si>
  <si>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</si>
  <si>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</si>
  <si>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</si>
  <si>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</si>
  <si>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</si>
  <si>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</si>
  <si>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</si>
  <si>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</si>
  <si>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</si>
  <si>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</si>
  <si>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</si>
  <si>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</si>
  <si>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</si>
  <si>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</si>
  <si>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</si>
  <si>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</si>
  <si>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</si>
  <si>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</si>
  <si>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</si>
  <si>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</si>
  <si>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</si>
  <si>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</si>
  <si>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</si>
  <si>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</si>
  <si>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</si>
  <si>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</si>
  <si>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</si>
  <si>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</si>
  <si>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</si>
  <si>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</si>
  <si>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</si>
  <si>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</si>
  <si>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</si>
  <si>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</si>
  <si>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</si>
  <si>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</si>
  <si>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</si>
  <si>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</si>
  <si>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</si>
  <si>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</si>
  <si>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</si>
  <si>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</si>
  <si>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</si>
  <si>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</si>
  <si>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</si>
  <si>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</si>
  <si>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</si>
  <si>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</si>
  <si>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</si>
  <si>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</si>
  <si>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</si>
  <si>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</si>
  <si>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</si>
  <si>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</si>
  <si>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</si>
  <si>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</si>
  <si>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</si>
  <si>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</si>
  <si>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</si>
  <si>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</si>
  <si>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</si>
  <si>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</si>
  <si>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</si>
  <si>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</si>
  <si>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</si>
  <si>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</si>
  <si>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</si>
  <si>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</si>
  <si>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</si>
  <si>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</si>
  <si>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</si>
  <si>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</si>
  <si>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</si>
  <si>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</si>
  <si>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</si>
  <si>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</si>
  <si>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</si>
  <si>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</si>
  <si>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</si>
  <si>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</si>
  <si>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</si>
  <si>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</si>
  <si>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</si>
  <si>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</si>
  <si>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</si>
  <si>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</si>
  <si>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</si>
  <si>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</si>
  <si>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</si>
  <si>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</si>
  <si>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</si>
  <si>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</si>
  <si>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</si>
  <si>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</si>
  <si>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</si>
  <si>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</si>
  <si>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</si>
  <si>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</si>
  <si>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</si>
  <si>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</si>
  <si>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</si>
  <si>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</si>
  <si>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</si>
  <si>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</si>
  <si>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</si>
  <si>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</si>
  <si>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</si>
  <si>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</si>
  <si>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</si>
  <si>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</si>
  <si>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</si>
  <si>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</si>
  <si>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</si>
  <si>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</si>
  <si>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</si>
  <si>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</si>
  <si>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</si>
  <si>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</si>
  <si>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</si>
  <si>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</si>
  <si>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</si>
  <si>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</si>
  <si>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</si>
  <si>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</si>
  <si>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</si>
  <si>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</si>
  <si>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</si>
  <si>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</si>
  <si>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</si>
  <si>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</si>
  <si>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</si>
  <si>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</si>
  <si>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</si>
  <si>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</si>
  <si>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</si>
  <si>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</si>
  <si>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</si>
  <si>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</si>
  <si>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</si>
  <si>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</si>
  <si>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</si>
  <si>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</si>
  <si>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</si>
  <si>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</si>
  <si>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</si>
  <si>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</si>
  <si>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</si>
  <si>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</si>
  <si>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</si>
  <si>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</si>
  <si>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</si>
  <si>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</si>
  <si>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</si>
  <si>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</si>
  <si>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</si>
  <si>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</si>
  <si>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</si>
  <si>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</si>
  <si>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</si>
  <si>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</si>
  <si>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</si>
  <si>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</si>
  <si>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</si>
  <si>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</si>
  <si>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</si>
  <si>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</si>
  <si>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</si>
  <si>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</si>
  <si>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</si>
  <si>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</si>
  <si>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</si>
  <si>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</si>
  <si>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</si>
  <si>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</si>
  <si>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</si>
  <si>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</si>
  <si>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</si>
  <si>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</si>
  <si>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</si>
  <si>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</si>
  <si>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</si>
  <si>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</si>
  <si>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</si>
  <si>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</si>
  <si>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</si>
  <si>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</si>
  <si>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</si>
  <si>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</si>
  <si>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</si>
  <si>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</si>
  <si>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</si>
  <si>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</si>
  <si>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</si>
  <si>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</si>
  <si>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</si>
  <si>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</si>
  <si>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</si>
  <si>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</si>
  <si>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</si>
  <si>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</si>
  <si>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</si>
  <si>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</si>
  <si>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</si>
  <si>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</si>
  <si>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</si>
  <si>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</si>
  <si>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</si>
  <si>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</si>
  <si>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</si>
  <si>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</si>
  <si>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</si>
  <si>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</si>
  <si>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</si>
  <si>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</si>
  <si>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</si>
  <si>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</si>
  <si>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</si>
  <si>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</si>
  <si>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</si>
  <si>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</si>
  <si>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</si>
  <si>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</si>
  <si>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</si>
  <si>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</si>
  <si>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</si>
  <si>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</si>
  <si>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</si>
  <si>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</si>
  <si>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</si>
  <si>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</si>
  <si>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</si>
  <si>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</si>
  <si>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</si>
  <si>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</si>
  <si>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</si>
  <si>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</si>
  <si>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</si>
  <si>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</si>
  <si>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</si>
  <si>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</si>
  <si>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</si>
  <si>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</si>
  <si>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</si>
  <si>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</si>
  <si>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</si>
  <si>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</si>
  <si>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</si>
  <si>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</si>
  <si>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</si>
  <si>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</si>
  <si>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</si>
  <si>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</si>
  <si>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</si>
  <si>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</si>
  <si>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</si>
  <si>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</si>
  <si>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</si>
  <si>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</si>
  <si>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</si>
  <si>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</si>
  <si>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</si>
  <si>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</si>
  <si>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</si>
  <si>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</si>
  <si>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</si>
  <si>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</si>
  <si>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</si>
  <si>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</si>
  <si>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</si>
  <si>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</si>
  <si>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</si>
  <si>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</si>
  <si>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</si>
  <si>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</si>
  <si>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</si>
  <si>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</si>
  <si>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</si>
  <si>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</si>
  <si>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</si>
  <si>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</si>
  <si>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</si>
  <si>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</si>
  <si>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</si>
  <si>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</si>
  <si>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</si>
  <si>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</si>
  <si>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</si>
  <si>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</si>
  <si>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</si>
  <si>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</si>
  <si>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</si>
  <si>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</si>
  <si>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</si>
  <si>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</si>
  <si>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</si>
  <si>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</si>
  <si>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</si>
  <si>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</si>
  <si>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</si>
  <si>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</si>
  <si>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</si>
  <si>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</si>
  <si>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</si>
  <si>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</si>
  <si>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</si>
  <si>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</si>
  <si>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</si>
  <si>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</si>
  <si>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</si>
  <si>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</si>
  <si>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</si>
  <si>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</si>
  <si>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</si>
  <si>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</si>
  <si>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</si>
  <si>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</si>
  <si>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</si>
  <si>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</si>
  <si>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</si>
  <si>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</si>
  <si>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</si>
  <si>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</si>
  <si>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</si>
  <si>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</si>
  <si>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</si>
  <si>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</si>
  <si>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</si>
  <si>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</si>
  <si>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</si>
  <si>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</si>
  <si>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</si>
  <si>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</si>
  <si>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</si>
  <si>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</si>
  <si>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</si>
  <si>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</si>
  <si>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</si>
  <si>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</si>
  <si>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</si>
  <si>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</si>
  <si>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</si>
  <si>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</si>
  <si>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</si>
  <si>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</si>
  <si>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</si>
  <si>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</si>
  <si>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</si>
  <si>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</si>
  <si>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</si>
  <si>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</si>
  <si>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</si>
  <si>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</si>
  <si>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</si>
  <si>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</si>
  <si>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</si>
  <si>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</si>
  <si>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</si>
  <si>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</si>
  <si>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</si>
  <si>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</si>
  <si>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</si>
  <si>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</si>
  <si>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</si>
  <si>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</si>
  <si>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</si>
  <si>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</si>
  <si>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</si>
  <si>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</si>
  <si>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</si>
  <si>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</si>
  <si>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</si>
  <si>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</si>
  <si>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</si>
  <si>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</si>
  <si>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</si>
  <si>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</si>
  <si>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</si>
  <si>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</si>
  <si>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</si>
  <si>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</si>
  <si>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</si>
  <si>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</si>
  <si>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</si>
  <si>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</si>
  <si>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</si>
  <si>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</si>
  <si>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</si>
  <si>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</si>
  <si>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</si>
  <si>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</si>
  <si>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</si>
  <si>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</si>
  <si>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</si>
  <si>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</si>
  <si>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</si>
  <si>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</si>
  <si>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</si>
  <si>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</si>
  <si>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</si>
  <si>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</si>
  <si>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</si>
  <si>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</si>
  <si>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</si>
  <si>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</si>
  <si>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</si>
  <si>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</si>
  <si>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</si>
  <si>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</si>
  <si>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</si>
  <si>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</si>
  <si>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</si>
  <si>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</si>
  <si>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</si>
  <si>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</si>
  <si>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</si>
  <si>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</si>
  <si>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</si>
  <si>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</si>
  <si>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</si>
  <si>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</si>
  <si>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</si>
  <si>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</si>
  <si>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</si>
  <si>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</si>
  <si>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</si>
  <si>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</si>
  <si>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</si>
  <si>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</si>
  <si>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</si>
  <si>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</si>
  <si>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</si>
  <si>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</si>
  <si>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</si>
  <si>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</si>
  <si>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</si>
  <si>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</si>
  <si>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</si>
  <si>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</si>
  <si>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</si>
  <si>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</si>
  <si>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</si>
  <si>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</si>
  <si>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</si>
  <si>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</si>
  <si>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</si>
  <si>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</si>
  <si>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</si>
  <si>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</si>
  <si>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</si>
  <si>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</si>
  <si>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</si>
  <si>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</si>
  <si>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</si>
  <si>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</si>
  <si>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</si>
  <si>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</si>
  <si>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</si>
  <si>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</si>
  <si>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</si>
  <si>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</si>
  <si>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</si>
  <si>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</si>
  <si>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</si>
  <si>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</si>
  <si>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</si>
  <si>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</si>
  <si>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</si>
  <si>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</si>
  <si>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</si>
  <si>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</si>
  <si>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</si>
  <si>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</si>
  <si>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</si>
  <si>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</si>
  <si>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</si>
  <si>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</si>
  <si>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</si>
  <si>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</si>
  <si>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</si>
  <si>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</si>
  <si>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</si>
  <si>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</si>
  <si>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</si>
  <si>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</si>
  <si>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</si>
  <si>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</si>
  <si>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</si>
  <si>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</si>
  <si>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</si>
  <si>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</si>
  <si>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</si>
  <si>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</si>
  <si>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</si>
  <si>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</si>
  <si>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</si>
  <si>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</si>
  <si>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</si>
  <si>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</si>
  <si>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</si>
  <si>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</si>
  <si>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</si>
  <si>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</si>
  <si>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</si>
  <si>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</si>
  <si>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</si>
  <si>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</si>
  <si>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</si>
  <si>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</si>
  <si>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</si>
  <si>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</si>
  <si>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</si>
  <si>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</si>
  <si>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</si>
  <si>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</si>
  <si>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</si>
  <si>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</si>
  <si>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</si>
  <si>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</si>
  <si>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</si>
  <si>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</si>
  <si>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</si>
  <si>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</si>
  <si>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</si>
  <si>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</si>
  <si>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</si>
  <si>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</si>
  <si>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</si>
  <si>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</si>
  <si>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</si>
  <si>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</si>
  <si>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</si>
  <si>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</si>
  <si>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</si>
  <si>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</si>
  <si>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</si>
  <si>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</si>
  <si>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</si>
  <si>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</si>
  <si>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</si>
  <si>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</si>
  <si>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</si>
  <si>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</si>
  <si>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</si>
  <si>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</si>
  <si>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</si>
  <si>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</si>
  <si>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</si>
  <si>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</si>
  <si>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</si>
  <si>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</si>
  <si>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</si>
  <si>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</si>
  <si>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</si>
  <si>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</si>
  <si>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</si>
  <si>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</si>
  <si>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</si>
  <si>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</si>
  <si>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</si>
  <si>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</si>
  <si>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</si>
  <si>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</si>
  <si>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</si>
  <si>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</si>
  <si>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</si>
  <si>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</si>
  <si>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</si>
  <si>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</si>
  <si>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</si>
  <si>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</si>
  <si>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</si>
  <si>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</si>
  <si>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</si>
  <si>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</si>
  <si>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</si>
  <si>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</si>
  <si>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</si>
  <si>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</si>
  <si>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</si>
  <si>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</si>
  <si>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</si>
  <si>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</si>
  <si>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</si>
  <si>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</si>
  <si>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</si>
  <si>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</si>
  <si>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</si>
  <si>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</si>
  <si>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</si>
  <si>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</si>
  <si>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</si>
  <si>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</si>
  <si>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</si>
  <si>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</si>
  <si>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</si>
  <si>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</si>
  <si>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</si>
  <si>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</si>
  <si>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</si>
  <si>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</si>
  <si>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</si>
  <si>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</si>
  <si>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</si>
  <si>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</si>
  <si>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</si>
  <si>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</si>
  <si>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</si>
  <si>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</si>
  <si>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</si>
  <si>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</si>
  <si>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</si>
  <si>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</si>
  <si>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</si>
  <si>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</si>
  <si>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</si>
  <si>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</si>
  <si>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</si>
  <si>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</si>
  <si>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</si>
  <si>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</si>
  <si>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</si>
  <si>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</si>
  <si>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</si>
  <si>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</si>
  <si>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</si>
  <si>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</si>
  <si>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</si>
  <si>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</si>
  <si>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</si>
  <si>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</si>
  <si>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</si>
  <si>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</si>
  <si>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</si>
  <si>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</si>
  <si>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</si>
  <si>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</si>
  <si>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</si>
  <si>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</si>
  <si>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</si>
  <si>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</si>
  <si>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</si>
  <si>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</si>
  <si>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</si>
  <si>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</si>
  <si>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</si>
  <si>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</si>
  <si>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</si>
  <si>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</si>
  <si>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</si>
  <si>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</si>
  <si>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</si>
  <si>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</si>
  <si>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</si>
  <si>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</si>
  <si>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</si>
  <si>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</si>
  <si>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</si>
  <si>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</si>
  <si>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</si>
  <si>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</si>
  <si>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</si>
  <si>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</si>
  <si>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</si>
  <si>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</si>
  <si>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</si>
  <si>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</si>
  <si>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</si>
  <si>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</si>
  <si>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</si>
  <si>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</si>
  <si>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</si>
  <si>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</si>
  <si>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</si>
  <si>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</si>
  <si>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</si>
  <si>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</si>
  <si>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</si>
  <si>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</si>
  <si>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</si>
  <si>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</si>
  <si>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</si>
  <si>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</si>
  <si>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</si>
  <si>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</si>
  <si>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</si>
  <si>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</si>
  <si>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</si>
  <si>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</si>
  <si>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</si>
  <si>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</si>
  <si>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</si>
  <si>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</si>
  <si>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</si>
  <si>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</si>
  <si>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</si>
  <si>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</si>
  <si>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</si>
  <si>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</si>
  <si>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</si>
  <si>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</si>
  <si>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</si>
  <si>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</si>
  <si>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</si>
  <si>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</si>
  <si>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</si>
  <si>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</si>
  <si>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</si>
  <si>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</si>
  <si>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</si>
  <si>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</si>
  <si>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</si>
  <si>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</si>
  <si>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</si>
  <si>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</si>
  <si>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</si>
  <si>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</si>
  <si>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</si>
  <si>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</si>
  <si>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</si>
  <si>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</si>
  <si>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</si>
  <si>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</si>
  <si>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</si>
  <si>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</si>
  <si>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</si>
  <si>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</si>
  <si>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</si>
  <si>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</si>
  <si>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</si>
  <si>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</si>
  <si>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</si>
  <si>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</si>
  <si>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</si>
  <si>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</si>
  <si>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</si>
  <si>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</si>
  <si>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</si>
  <si>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</si>
  <si>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</si>
  <si>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</si>
  <si>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</si>
  <si>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</si>
  <si>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</si>
  <si>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</si>
  <si>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</si>
  <si>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</si>
  <si>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</si>
  <si>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</si>
  <si>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</si>
  <si>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</si>
  <si>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</si>
  <si>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</si>
  <si>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</si>
  <si>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</si>
  <si>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</si>
  <si>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</si>
  <si>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</si>
  <si>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</si>
  <si>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</si>
  <si>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</si>
  <si>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</si>
  <si>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</si>
  <si>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</si>
  <si>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</si>
  <si>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</si>
  <si>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</si>
  <si>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</si>
  <si>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</si>
  <si>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</si>
  <si>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</si>
  <si>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</si>
  <si>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</si>
  <si>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</si>
  <si>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</si>
  <si>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</si>
  <si>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</si>
  <si>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</si>
  <si>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</si>
  <si>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</si>
  <si>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</si>
  <si>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</si>
  <si>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</si>
  <si>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</si>
  <si>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</si>
  <si>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</si>
  <si>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</si>
  <si>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</si>
  <si>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</si>
  <si>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</si>
  <si>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</si>
  <si>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</si>
  <si>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</si>
  <si>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</si>
  <si>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</si>
  <si>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</si>
  <si>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</si>
  <si>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</si>
  <si>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</si>
  <si>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</si>
  <si>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</si>
  <si>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</si>
  <si>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</si>
  <si>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</si>
  <si>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</si>
  <si>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</si>
  <si>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</si>
  <si>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</si>
  <si>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</si>
  <si>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</si>
  <si>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</si>
  <si>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</si>
  <si>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</si>
  <si>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</si>
  <si>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</si>
  <si>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</si>
  <si>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</si>
  <si>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</si>
  <si>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</si>
  <si>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</si>
  <si>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</si>
  <si>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</si>
  <si>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</si>
  <si>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</si>
  <si>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</si>
  <si>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</si>
  <si>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</si>
  <si>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</si>
  <si>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</si>
  <si>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</si>
  <si>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</si>
  <si>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</si>
  <si>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</si>
  <si>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</si>
  <si>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</si>
  <si>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</si>
  <si>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</si>
  <si>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</si>
  <si>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</si>
  <si>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</si>
  <si>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</si>
  <si>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</si>
  <si>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</si>
  <si>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</si>
  <si>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</si>
  <si>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</si>
  <si>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</si>
  <si>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</si>
  <si>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</si>
  <si>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</si>
  <si>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</si>
  <si>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</si>
  <si>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</si>
  <si>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</si>
  <si>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</si>
  <si>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</si>
  <si>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</si>
  <si>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</si>
  <si>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</si>
  <si>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</si>
  <si>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</si>
  <si>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</si>
  <si>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</si>
  <si>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</si>
  <si>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</si>
  <si>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</si>
  <si>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</si>
  <si>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</si>
  <si>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</si>
  <si>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</si>
  <si>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</si>
  <si>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</si>
  <si>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</si>
  <si>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</si>
  <si>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</si>
  <si>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</si>
  <si>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</si>
  <si>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</si>
  <si>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</si>
  <si>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</si>
  <si>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</si>
  <si>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</si>
  <si>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</si>
  <si>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</si>
  <si>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</si>
  <si>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</si>
  <si>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</si>
  <si>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</si>
  <si>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</si>
  <si>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</si>
  <si>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</si>
  <si>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</si>
  <si>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</si>
  <si>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</si>
  <si>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</si>
  <si>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</si>
  <si>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</si>
  <si>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</si>
  <si>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</si>
  <si>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</si>
  <si>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</si>
  <si>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</si>
  <si>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</si>
  <si>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</si>
  <si>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</si>
  <si>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</si>
  <si>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</si>
  <si>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</si>
  <si>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</si>
  <si>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</si>
  <si>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</si>
  <si>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</si>
  <si>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</si>
  <si>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</si>
  <si>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</si>
  <si>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</si>
  <si>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</si>
  <si>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</si>
  <si>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</si>
  <si>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</si>
  <si>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</si>
  <si>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</si>
  <si>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</si>
  <si>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</si>
  <si>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</si>
  <si>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</si>
  <si>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</si>
  <si>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</si>
  <si>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</si>
  <si>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</si>
  <si>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</si>
  <si>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</si>
  <si>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</si>
  <si>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</si>
  <si>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</si>
  <si>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</si>
  <si>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</si>
  <si>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</si>
  <si>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</si>
  <si>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</si>
  <si>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</si>
  <si>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</si>
  <si>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</si>
  <si>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</si>
  <si>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</si>
  <si>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</si>
  <si>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</si>
  <si>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</si>
  <si>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</si>
  <si>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</si>
  <si>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</si>
  <si>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</si>
  <si>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</si>
  <si>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</si>
  <si>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</si>
  <si>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</si>
  <si>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</si>
  <si>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</si>
  <si>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</si>
  <si>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</si>
  <si>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</si>
  <si>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</si>
  <si>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</si>
  <si>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</si>
  <si>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</si>
  <si>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</si>
  <si>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</si>
  <si>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</si>
  <si>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</si>
  <si>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</si>
  <si>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</si>
  <si>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</si>
  <si>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</si>
  <si>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</si>
  <si>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</si>
  <si>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</si>
  <si>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</si>
  <si>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</si>
  <si>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</si>
  <si>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</si>
  <si>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</si>
  <si>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</si>
  <si>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</si>
  <si>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</si>
  <si>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</si>
  <si>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</si>
  <si>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</si>
  <si>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</si>
  <si>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</si>
  <si>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</si>
  <si>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</si>
  <si>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</si>
  <si>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</si>
  <si>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</si>
  <si>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</si>
  <si>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</si>
  <si>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</si>
  <si>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</si>
  <si>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</si>
  <si>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</si>
  <si>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</si>
  <si>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</si>
  <si>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</si>
  <si>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</si>
  <si>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</si>
  <si>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</si>
  <si>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</si>
  <si>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</si>
  <si>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</si>
  <si>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</si>
  <si>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</si>
  <si>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</si>
  <si>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</si>
  <si>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</si>
  <si>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</si>
  <si>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</si>
  <si>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</si>
  <si>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</si>
  <si>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</si>
  <si>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</si>
  <si>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</si>
  <si>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</si>
  <si>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</si>
  <si>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</si>
  <si>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</si>
  <si>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</si>
  <si>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</si>
  <si>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</si>
  <si>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</si>
  <si>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</si>
  <si>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</si>
  <si>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</si>
  <si>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</si>
  <si>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</si>
  <si>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</si>
  <si>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</si>
  <si>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</si>
  <si>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</si>
  <si>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</si>
  <si>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</si>
  <si>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</si>
  <si>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</si>
  <si>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</si>
  <si>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</si>
  <si>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</si>
  <si>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</si>
  <si>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</si>
  <si>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</si>
  <si>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</si>
  <si>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</si>
  <si>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</si>
  <si>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</si>
  <si>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</si>
  <si>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</si>
  <si>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</si>
  <si>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</si>
  <si>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</si>
  <si>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</si>
  <si>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</si>
  <si>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</si>
  <si>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</si>
  <si>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</si>
  <si>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</si>
  <si>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</si>
  <si>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</si>
  <si>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</si>
  <si>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</si>
  <si>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</si>
  <si>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</si>
  <si>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</si>
  <si>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</si>
  <si>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</si>
  <si>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</si>
  <si>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</si>
  <si>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</si>
  <si>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</si>
  <si>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</si>
  <si>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</si>
  <si>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</si>
  <si>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</si>
  <si>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</si>
  <si>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</si>
  <si>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</si>
  <si>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</si>
  <si>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</si>
  <si>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</si>
  <si>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</si>
  <si>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</si>
  <si>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</si>
  <si>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</si>
  <si>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</si>
  <si>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</si>
  <si>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</si>
  <si>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</si>
  <si>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</si>
  <si>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</si>
  <si>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</si>
  <si>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</si>
  <si>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</si>
  <si>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</si>
  <si>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</si>
  <si>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</si>
  <si>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</si>
  <si>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</si>
  <si>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</si>
  <si>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</si>
  <si>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</si>
  <si>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</si>
  <si>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</si>
  <si>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</si>
  <si>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</si>
  <si>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</si>
  <si>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</si>
  <si>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</si>
  <si>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</si>
  <si>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</si>
  <si>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</si>
  <si>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</si>
  <si>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</si>
  <si>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</si>
  <si>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</si>
  <si>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</si>
  <si>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</si>
  <si>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</si>
  <si>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</si>
  <si>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</si>
  <si>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</si>
  <si>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</si>
  <si>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</si>
  <si>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</si>
  <si>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</si>
  <si>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</si>
  <si>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</si>
  <si>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</si>
  <si>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</si>
  <si>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</si>
  <si>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</si>
  <si>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</si>
  <si>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</si>
  <si>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</si>
  <si>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</si>
  <si>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</si>
  <si>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</si>
  <si>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</si>
  <si>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</si>
  <si>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</si>
  <si>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</si>
  <si>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</si>
  <si>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</si>
  <si>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</si>
  <si>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</si>
  <si>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</si>
  <si>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</si>
  <si>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</si>
  <si>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</si>
  <si>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</si>
  <si>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</si>
  <si>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</si>
  <si>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</si>
  <si>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</si>
  <si>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</si>
  <si>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</si>
  <si>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</si>
  <si>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</si>
  <si>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</si>
  <si>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</si>
  <si>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</si>
  <si>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</si>
  <si>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</si>
  <si>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</si>
  <si>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</si>
  <si>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</si>
  <si>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</si>
  <si>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</si>
  <si>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</si>
  <si>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</si>
  <si>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</si>
  <si>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</si>
  <si>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</si>
  <si>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</si>
  <si>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</si>
  <si>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</si>
  <si>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</si>
  <si>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</si>
  <si>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</si>
  <si>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</si>
  <si>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</si>
  <si>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</si>
  <si>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</si>
  <si>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</si>
  <si>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</si>
  <si>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</si>
  <si>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</si>
  <si>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</si>
  <si>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</si>
  <si>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</si>
  <si>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</si>
  <si>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</si>
  <si>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</si>
  <si>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</si>
  <si>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</si>
  <si>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</si>
  <si>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</si>
  <si>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</si>
  <si>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</si>
  <si>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</si>
  <si>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</si>
  <si>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</si>
  <si>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</si>
  <si>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</si>
  <si>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</si>
  <si>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</si>
  <si>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</si>
  <si>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</si>
  <si>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</si>
  <si>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</si>
  <si>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</si>
  <si>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</si>
  <si>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</si>
  <si>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</si>
  <si>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</si>
  <si>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</si>
  <si>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</si>
  <si>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</si>
  <si>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</si>
  <si>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</si>
  <si>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</si>
  <si>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</si>
  <si>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</si>
  <si>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</si>
  <si>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</si>
  <si>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</si>
  <si>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</si>
  <si>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</si>
  <si>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</si>
  <si>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</si>
  <si>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</si>
  <si>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</si>
  <si>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</si>
  <si>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</si>
  <si>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</si>
  <si>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</si>
  <si>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</si>
  <si>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</si>
  <si>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</si>
  <si>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</si>
  <si>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</si>
  <si>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</si>
  <si>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</si>
  <si>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</si>
  <si>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</si>
  <si>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</si>
  <si>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</si>
  <si>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</si>
  <si>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</si>
  <si>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</si>
  <si>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</si>
  <si>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</si>
  <si>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</si>
  <si>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</si>
  <si>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</si>
  <si>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</si>
  <si>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</si>
  <si>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</si>
  <si>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</si>
  <si>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</si>
  <si>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</si>
  <si>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</si>
  <si>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</si>
  <si>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</si>
  <si>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</si>
  <si>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</si>
  <si>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</si>
  <si>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</si>
  <si>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</si>
  <si>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</si>
  <si>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</si>
  <si>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</si>
  <si>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</si>
  <si>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</si>
  <si>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</si>
  <si>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</si>
  <si>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</si>
  <si>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</si>
  <si>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</si>
  <si>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</si>
  <si>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</si>
  <si>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</si>
  <si>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</si>
  <si>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</si>
  <si>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</si>
  <si>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</si>
  <si>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</si>
  <si>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</si>
  <si>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</si>
  <si>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</si>
  <si>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</si>
  <si>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</si>
  <si>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</si>
  <si>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</si>
  <si>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</si>
  <si>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</si>
  <si>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</si>
  <si>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</si>
  <si>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</si>
  <si>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</si>
  <si>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</si>
  <si>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</si>
  <si>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</si>
  <si>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</si>
  <si>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</si>
  <si>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</si>
  <si>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</si>
  <si>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</si>
  <si>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</si>
  <si>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</si>
  <si>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</si>
  <si>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</si>
  <si>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</si>
  <si>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</si>
  <si>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</si>
  <si>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</si>
  <si>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</si>
  <si>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</si>
  <si>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</si>
  <si>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</si>
  <si>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</si>
  <si>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</si>
  <si>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</si>
  <si>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</si>
  <si>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</si>
  <si>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</si>
  <si>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</si>
  <si>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</si>
  <si>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</si>
  <si>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</si>
  <si>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</si>
  <si>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</si>
  <si>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</si>
  <si>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</si>
  <si>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</si>
  <si>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</si>
  <si>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</si>
  <si>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</si>
  <si>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</si>
  <si>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</si>
  <si>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</si>
  <si>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</si>
  <si>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</si>
  <si>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</si>
  <si>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</si>
  <si>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</si>
  <si>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</si>
  <si>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</si>
  <si>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</si>
  <si>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</si>
  <si>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</si>
  <si>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</si>
  <si>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</si>
  <si>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</si>
  <si>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</si>
  <si>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</si>
  <si>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</si>
  <si>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</si>
  <si>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</si>
  <si>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</si>
  <si>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</si>
  <si>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</si>
  <si>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</si>
  <si>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</si>
  <si>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</si>
  <si>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</si>
  <si>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</si>
  <si>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</si>
  <si>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</si>
  <si>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</si>
  <si>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</si>
  <si>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</si>
  <si>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</si>
  <si>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</si>
  <si>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2240156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</si>
</sst>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 xr:uid="{00000000-0005-0000-0000-000001000000}"/>
    <cellStyle name="Bigler 2" xfId="144" xr:uid="{00000000-0005-0000-0000-000002000000}"/>
    <cellStyle name="Datum" xfId="66" xr:uid="{00000000-0005-0000-0000-000003000000}"/>
    <cellStyle name="Dezimal 2" xfId="107" xr:uid="{00000000-0005-0000-0000-000004000000}"/>
    <cellStyle name="Dezimal 2 2" xfId="108" xr:uid="{00000000-0005-0000-0000-000005000000}"/>
    <cellStyle name="Dezimal 2 2 2" xfId="155" xr:uid="{00000000-0005-0000-0000-000006000000}"/>
    <cellStyle name="Dezimal 2 2 3" xfId="178" xr:uid="{00000000-0005-0000-0000-000007000000}"/>
    <cellStyle name="Dezimal 2 3" xfId="154" xr:uid="{00000000-0005-0000-0000-000008000000}"/>
    <cellStyle name="Dezimal 2 4" xfId="177" xr:uid="{00000000-0005-0000-0000-000009000000}"/>
    <cellStyle name="EingabeBKM" xfId="128" xr:uid="{00000000-0005-0000-0000-00000A000000}"/>
    <cellStyle name="Ergebnis" xfId="180" builtinId="25"/>
    <cellStyle name="Euro" xfId="67" xr:uid="{00000000-0005-0000-0000-00000C000000}"/>
    <cellStyle name="Euro 2" xfId="145" xr:uid="{00000000-0005-0000-0000-00000D000000}"/>
    <cellStyle name="Gruppe" xfId="68" xr:uid="{00000000-0005-0000-0000-00000E000000}"/>
    <cellStyle name="Hyperlink 2" xfId="122" xr:uid="{00000000-0005-0000-0000-00000F000000}"/>
    <cellStyle name="Komma" xfId="59" builtinId="3"/>
    <cellStyle name="Komma 2" xfId="49" xr:uid="{00000000-0005-0000-0000-000011000000}"/>
    <cellStyle name="Komma 2 2" xfId="130" xr:uid="{00000000-0005-0000-0000-000012000000}"/>
    <cellStyle name="Komma 2 3" xfId="168" xr:uid="{00000000-0005-0000-0000-000013000000}"/>
    <cellStyle name="Komma 3" xfId="56" xr:uid="{00000000-0005-0000-0000-000014000000}"/>
    <cellStyle name="Komma 3 2" xfId="137" xr:uid="{00000000-0005-0000-0000-000015000000}"/>
    <cellStyle name="Komma 3 3" xfId="170" xr:uid="{00000000-0005-0000-0000-000016000000}"/>
    <cellStyle name="Komma 4" xfId="62" xr:uid="{00000000-0005-0000-0000-000017000000}"/>
    <cellStyle name="Komma 4 2" xfId="141" xr:uid="{00000000-0005-0000-0000-000018000000}"/>
    <cellStyle name="Komma 4 3" xfId="174" xr:uid="{00000000-0005-0000-0000-000019000000}"/>
    <cellStyle name="Komma 5" xfId="139" xr:uid="{00000000-0005-0000-0000-00001A000000}"/>
    <cellStyle name="Komma 6" xfId="172" xr:uid="{00000000-0005-0000-0000-00001B000000}"/>
    <cellStyle name="Leistung" xfId="125" xr:uid="{00000000-0005-0000-0000-00001C000000}"/>
    <cellStyle name="Link" xfId="57" builtinId="8"/>
    <cellStyle name="Link 2" xfId="121" xr:uid="{00000000-0005-0000-0000-00001E000000}"/>
    <cellStyle name="Normale 2" xfId="50" xr:uid="{00000000-0005-0000-0000-00001F000000}"/>
    <cellStyle name="Normale 2 2" xfId="52" xr:uid="{00000000-0005-0000-0000-000020000000}"/>
    <cellStyle name="Normale 2 2 2" xfId="133" xr:uid="{00000000-0005-0000-0000-000021000000}"/>
    <cellStyle name="Normale 2 3" xfId="131" xr:uid="{00000000-0005-0000-0000-000022000000}"/>
    <cellStyle name="Notiz" xfId="127" builtinId="10"/>
    <cellStyle name="Prozent" xfId="60" builtinId="5"/>
    <cellStyle name="Prozent 2" xfId="55" xr:uid="{00000000-0005-0000-0000-000025000000}"/>
    <cellStyle name="Prozent 2 2" xfId="136" xr:uid="{00000000-0005-0000-0000-000026000000}"/>
    <cellStyle name="SAPBEXaggData" xfId="69" xr:uid="{00000000-0005-0000-0000-000027000000}"/>
    <cellStyle name="SAPBEXaggDataEmph" xfId="70" xr:uid="{00000000-0005-0000-0000-000028000000}"/>
    <cellStyle name="SAPBEXaggItem" xfId="71" xr:uid="{00000000-0005-0000-0000-000029000000}"/>
    <cellStyle name="SAPBEXaggItemX" xfId="72" xr:uid="{00000000-0005-0000-0000-00002A000000}"/>
    <cellStyle name="SAPBEXchaText" xfId="73" xr:uid="{00000000-0005-0000-0000-00002B000000}"/>
    <cellStyle name="SAPBEXexcBad7" xfId="74" xr:uid="{00000000-0005-0000-0000-00002C000000}"/>
    <cellStyle name="SAPBEXexcBad8" xfId="75" xr:uid="{00000000-0005-0000-0000-00002D000000}"/>
    <cellStyle name="SAPBEXexcBad9" xfId="76" xr:uid="{00000000-0005-0000-0000-00002E000000}"/>
    <cellStyle name="SAPBEXexcCritical4" xfId="77" xr:uid="{00000000-0005-0000-0000-00002F000000}"/>
    <cellStyle name="SAPBEXexcCritical5" xfId="78" xr:uid="{00000000-0005-0000-0000-000030000000}"/>
    <cellStyle name="SAPBEXexcCritical6" xfId="79" xr:uid="{00000000-0005-0000-0000-000031000000}"/>
    <cellStyle name="SAPBEXexcGood1" xfId="80" xr:uid="{00000000-0005-0000-0000-000032000000}"/>
    <cellStyle name="SAPBEXexcGood2" xfId="81" xr:uid="{00000000-0005-0000-0000-000033000000}"/>
    <cellStyle name="SAPBEXexcGood3" xfId="82" xr:uid="{00000000-0005-0000-0000-000034000000}"/>
    <cellStyle name="SAPBEXfilterDrill" xfId="83" xr:uid="{00000000-0005-0000-0000-000035000000}"/>
    <cellStyle name="SAPBEXfilterItem" xfId="84" xr:uid="{00000000-0005-0000-0000-000036000000}"/>
    <cellStyle name="SAPBEXfilterText" xfId="85" xr:uid="{00000000-0005-0000-0000-000037000000}"/>
    <cellStyle name="SAPBEXformats" xfId="86" xr:uid="{00000000-0005-0000-0000-000038000000}"/>
    <cellStyle name="SAPBEXheaderItem" xfId="87" xr:uid="{00000000-0005-0000-0000-000039000000}"/>
    <cellStyle name="SAPBEXheaderItem 2" xfId="109" xr:uid="{00000000-0005-0000-0000-00003A000000}"/>
    <cellStyle name="SAPBEXheaderText" xfId="88" xr:uid="{00000000-0005-0000-0000-00003B000000}"/>
    <cellStyle name="SAPBEXheaderText 2" xfId="110" xr:uid="{00000000-0005-0000-0000-00003C000000}"/>
    <cellStyle name="SAPBEXHLevel0" xfId="89" xr:uid="{00000000-0005-0000-0000-00003D000000}"/>
    <cellStyle name="SAPBEXHLevel0 2" xfId="111" xr:uid="{00000000-0005-0000-0000-00003E000000}"/>
    <cellStyle name="SAPBEXHLevel0 2 2" xfId="156" xr:uid="{00000000-0005-0000-0000-00003F000000}"/>
    <cellStyle name="SAPBEXHLevel0 3" xfId="146" xr:uid="{00000000-0005-0000-0000-000040000000}"/>
    <cellStyle name="SAPBEXHLevel0X" xfId="90" xr:uid="{00000000-0005-0000-0000-000041000000}"/>
    <cellStyle name="SAPBEXHLevel0X 2" xfId="112" xr:uid="{00000000-0005-0000-0000-000042000000}"/>
    <cellStyle name="SAPBEXHLevel0X 2 2" xfId="157" xr:uid="{00000000-0005-0000-0000-000043000000}"/>
    <cellStyle name="SAPBEXHLevel0X 3" xfId="147" xr:uid="{00000000-0005-0000-0000-000044000000}"/>
    <cellStyle name="SAPBEXHLevel1" xfId="91" xr:uid="{00000000-0005-0000-0000-000045000000}"/>
    <cellStyle name="SAPBEXHLevel1 2" xfId="113" xr:uid="{00000000-0005-0000-0000-000046000000}"/>
    <cellStyle name="SAPBEXHLevel1 2 2" xfId="158" xr:uid="{00000000-0005-0000-0000-000047000000}"/>
    <cellStyle name="SAPBEXHLevel1 3" xfId="148" xr:uid="{00000000-0005-0000-0000-000048000000}"/>
    <cellStyle name="SAPBEXHLevel1X" xfId="92" xr:uid="{00000000-0005-0000-0000-000049000000}"/>
    <cellStyle name="SAPBEXHLevel1X 2" xfId="114" xr:uid="{00000000-0005-0000-0000-00004A000000}"/>
    <cellStyle name="SAPBEXHLevel1X 2 2" xfId="159" xr:uid="{00000000-0005-0000-0000-00004B000000}"/>
    <cellStyle name="SAPBEXHLevel1X 3" xfId="149" xr:uid="{00000000-0005-0000-0000-00004C000000}"/>
    <cellStyle name="SAPBEXHLevel2" xfId="93" xr:uid="{00000000-0005-0000-0000-00004D000000}"/>
    <cellStyle name="SAPBEXHLevel2 2" xfId="115" xr:uid="{00000000-0005-0000-0000-00004E000000}"/>
    <cellStyle name="SAPBEXHLevel2 2 2" xfId="160" xr:uid="{00000000-0005-0000-0000-00004F000000}"/>
    <cellStyle name="SAPBEXHLevel2 3" xfId="150" xr:uid="{00000000-0005-0000-0000-000050000000}"/>
    <cellStyle name="SAPBEXHLevel2X" xfId="94" xr:uid="{00000000-0005-0000-0000-000051000000}"/>
    <cellStyle name="SAPBEXHLevel2X 2" xfId="116" xr:uid="{00000000-0005-0000-0000-000052000000}"/>
    <cellStyle name="SAPBEXHLevel2X 2 2" xfId="161" xr:uid="{00000000-0005-0000-0000-000053000000}"/>
    <cellStyle name="SAPBEXHLevel2X 3" xfId="151" xr:uid="{00000000-0005-0000-0000-000054000000}"/>
    <cellStyle name="SAPBEXHLevel3" xfId="95" xr:uid="{00000000-0005-0000-0000-000055000000}"/>
    <cellStyle name="SAPBEXHLevel3 2" xfId="117" xr:uid="{00000000-0005-0000-0000-000056000000}"/>
    <cellStyle name="SAPBEXHLevel3 2 2" xfId="162" xr:uid="{00000000-0005-0000-0000-000057000000}"/>
    <cellStyle name="SAPBEXHLevel3 3" xfId="152" xr:uid="{00000000-0005-0000-0000-000058000000}"/>
    <cellStyle name="SAPBEXHLevel3X" xfId="96" xr:uid="{00000000-0005-0000-0000-000059000000}"/>
    <cellStyle name="SAPBEXHLevel3X 2" xfId="118" xr:uid="{00000000-0005-0000-0000-00005A000000}"/>
    <cellStyle name="SAPBEXHLevel3X 2 2" xfId="163" xr:uid="{00000000-0005-0000-0000-00005B000000}"/>
    <cellStyle name="SAPBEXHLevel3X 3" xfId="153" xr:uid="{00000000-0005-0000-0000-00005C000000}"/>
    <cellStyle name="SAPBEXinputData" xfId="119" xr:uid="{00000000-0005-0000-0000-00005D000000}"/>
    <cellStyle name="SAPBEXinputData 2" xfId="164" xr:uid="{00000000-0005-0000-0000-00005E000000}"/>
    <cellStyle name="SAPBEXresData" xfId="97" xr:uid="{00000000-0005-0000-0000-00005F000000}"/>
    <cellStyle name="SAPBEXresDataEmph" xfId="98" xr:uid="{00000000-0005-0000-0000-000060000000}"/>
    <cellStyle name="SAPBEXresItem" xfId="99" xr:uid="{00000000-0005-0000-0000-000061000000}"/>
    <cellStyle name="SAPBEXresItemX" xfId="100" xr:uid="{00000000-0005-0000-0000-000062000000}"/>
    <cellStyle name="SAPBEXstdData" xfId="101" xr:uid="{00000000-0005-0000-0000-000063000000}"/>
    <cellStyle name="SAPBEXstdDataEmph" xfId="102" xr:uid="{00000000-0005-0000-0000-000064000000}"/>
    <cellStyle name="SAPBEXstdItem" xfId="103" xr:uid="{00000000-0005-0000-0000-000065000000}"/>
    <cellStyle name="SAPBEXstdItemX" xfId="104" xr:uid="{00000000-0005-0000-0000-000066000000}"/>
    <cellStyle name="SAPBEXtitle" xfId="105" xr:uid="{00000000-0005-0000-0000-000067000000}"/>
    <cellStyle name="SAPBEXundefined" xfId="106" xr:uid="{00000000-0005-0000-0000-000068000000}"/>
    <cellStyle name="SAPBorder" xfId="19" xr:uid="{00000000-0005-0000-0000-000069000000}"/>
    <cellStyle name="SAPDataCell" xfId="2" xr:uid="{00000000-0005-0000-0000-00006A000000}"/>
    <cellStyle name="SAPDataRemoved" xfId="45" xr:uid="{00000000-0005-0000-0000-00006B000000}"/>
    <cellStyle name="SAPDataTotalCell" xfId="3" xr:uid="{00000000-0005-0000-0000-00006C000000}"/>
    <cellStyle name="SAPDimensionCell" xfId="1" xr:uid="{00000000-0005-0000-0000-00006D000000}"/>
    <cellStyle name="SAPEditableDataCell" xfId="4" xr:uid="{00000000-0005-0000-0000-00006E000000}"/>
    <cellStyle name="SAPEditableDataTotalCell" xfId="7" xr:uid="{00000000-0005-0000-0000-00006F000000}"/>
    <cellStyle name="SAPEmphasized" xfId="28" xr:uid="{00000000-0005-0000-0000-000070000000}"/>
    <cellStyle name="SAPEmphasizedEditableDataCell" xfId="30" xr:uid="{00000000-0005-0000-0000-000071000000}"/>
    <cellStyle name="SAPEmphasizedEditableDataTotalCell" xfId="31" xr:uid="{00000000-0005-0000-0000-000072000000}"/>
    <cellStyle name="SAPEmphasizedLockedDataCell" xfId="34" xr:uid="{00000000-0005-0000-0000-000073000000}"/>
    <cellStyle name="SAPEmphasizedLockedDataTotalCell" xfId="35" xr:uid="{00000000-0005-0000-0000-000074000000}"/>
    <cellStyle name="SAPEmphasizedReadonlyDataCell" xfId="32" xr:uid="{00000000-0005-0000-0000-000075000000}"/>
    <cellStyle name="SAPEmphasizedReadonlyDataTotalCell" xfId="33" xr:uid="{00000000-0005-0000-0000-000076000000}"/>
    <cellStyle name="SAPEmphasizedTotal" xfId="29" xr:uid="{00000000-0005-0000-0000-000077000000}"/>
    <cellStyle name="SAPError" xfId="46" xr:uid="{00000000-0005-0000-0000-000078000000}"/>
    <cellStyle name="SAPExceptionLevel1" xfId="10" xr:uid="{00000000-0005-0000-0000-000079000000}"/>
    <cellStyle name="SAPExceptionLevel2" xfId="11" xr:uid="{00000000-0005-0000-0000-00007A000000}"/>
    <cellStyle name="SAPExceptionLevel3" xfId="12" xr:uid="{00000000-0005-0000-0000-00007B000000}"/>
    <cellStyle name="SAPExceptionLevel4" xfId="13" xr:uid="{00000000-0005-0000-0000-00007C000000}"/>
    <cellStyle name="SAPExceptionLevel5" xfId="14" xr:uid="{00000000-0005-0000-0000-00007D000000}"/>
    <cellStyle name="SAPExceptionLevel6" xfId="15" xr:uid="{00000000-0005-0000-0000-00007E000000}"/>
    <cellStyle name="SAPExceptionLevel7" xfId="16" xr:uid="{00000000-0005-0000-0000-00007F000000}"/>
    <cellStyle name="SAPExceptionLevel8" xfId="17" xr:uid="{00000000-0005-0000-0000-000080000000}"/>
    <cellStyle name="SAPExceptionLevel9" xfId="18" xr:uid="{00000000-0005-0000-0000-000081000000}"/>
    <cellStyle name="SAPGroupingFillCell" xfId="44" xr:uid="{00000000-0005-0000-0000-000082000000}"/>
    <cellStyle name="SAPHierarchyCell" xfId="37" xr:uid="{00000000-0005-0000-0000-000083000000}"/>
    <cellStyle name="SAPHierarchyCell0" xfId="23" xr:uid="{00000000-0005-0000-0000-000084000000}"/>
    <cellStyle name="SAPHierarchyCell1" xfId="24" xr:uid="{00000000-0005-0000-0000-000085000000}"/>
    <cellStyle name="SAPHierarchyCell2" xfId="25" xr:uid="{00000000-0005-0000-0000-000086000000}"/>
    <cellStyle name="SAPHierarchyCell3" xfId="26" xr:uid="{00000000-0005-0000-0000-000087000000}"/>
    <cellStyle name="SAPHierarchyCell4" xfId="27" xr:uid="{00000000-0005-0000-0000-000088000000}"/>
    <cellStyle name="SAPHierarchyCell5" xfId="38" xr:uid="{00000000-0005-0000-0000-000089000000}"/>
    <cellStyle name="SAPHierarchyCell6" xfId="39" xr:uid="{00000000-0005-0000-0000-00008A000000}"/>
    <cellStyle name="SAPHierarchyCell7" xfId="40" xr:uid="{00000000-0005-0000-0000-00008B000000}"/>
    <cellStyle name="SAPHierarchyCell8" xfId="42" xr:uid="{00000000-0005-0000-0000-00008C000000}"/>
    <cellStyle name="SAPHierarchyCell9" xfId="43" xr:uid="{00000000-0005-0000-0000-00008D000000}"/>
    <cellStyle name="SAPHierarchyOddCell" xfId="41" xr:uid="{00000000-0005-0000-0000-00008E000000}"/>
    <cellStyle name="SAPLockedDataCell" xfId="6" xr:uid="{00000000-0005-0000-0000-00008F000000}"/>
    <cellStyle name="SAPLockedDataTotalCell" xfId="9" xr:uid="{00000000-0005-0000-0000-000090000000}"/>
    <cellStyle name="SAPMemberCell" xfId="20" xr:uid="{00000000-0005-0000-0000-000091000000}"/>
    <cellStyle name="SAPMemberCellX" xfId="22" xr:uid="{00000000-0005-0000-0000-000092000000}"/>
    <cellStyle name="SAPMemberTotalCell" xfId="21" xr:uid="{00000000-0005-0000-0000-000093000000}"/>
    <cellStyle name="SAPMemberTotalCellX" xfId="36" xr:uid="{00000000-0005-0000-0000-000094000000}"/>
    <cellStyle name="SAPMessageText" xfId="47" xr:uid="{00000000-0005-0000-0000-000095000000}"/>
    <cellStyle name="SAPReadonlyDataCell" xfId="5" xr:uid="{00000000-0005-0000-0000-000096000000}"/>
    <cellStyle name="SAPReadonlyDataTotalCell" xfId="8" xr:uid="{00000000-0005-0000-0000-000097000000}"/>
    <cellStyle name="Spaltenkopf" xfId="167" xr:uid="{00000000-0005-0000-0000-000098000000}"/>
    <cellStyle name="Standard" xfId="0" builtinId="0" customBuiltin="1"/>
    <cellStyle name="Standard 2" xfId="51" xr:uid="{00000000-0005-0000-0000-00009A000000}"/>
    <cellStyle name="Standard 2 2" xfId="53" xr:uid="{00000000-0005-0000-0000-00009B000000}"/>
    <cellStyle name="Standard 2 2 2" xfId="120" xr:uid="{00000000-0005-0000-0000-00009C000000}"/>
    <cellStyle name="Standard 2 2 2 2" xfId="165" xr:uid="{00000000-0005-0000-0000-00009D000000}"/>
    <cellStyle name="Standard 2 2 3" xfId="134" xr:uid="{00000000-0005-0000-0000-00009E000000}"/>
    <cellStyle name="Standard 2 3" xfId="132" xr:uid="{00000000-0005-0000-0000-00009F000000}"/>
    <cellStyle name="Standard 3" xfId="48" xr:uid="{00000000-0005-0000-0000-0000A0000000}"/>
    <cellStyle name="Standard 3 2" xfId="64" xr:uid="{00000000-0005-0000-0000-0000A1000000}"/>
    <cellStyle name="Standard 3 2 2" xfId="143" xr:uid="{00000000-0005-0000-0000-0000A2000000}"/>
    <cellStyle name="Standard 3 2 3" xfId="176" xr:uid="{00000000-0005-0000-0000-0000A3000000}"/>
    <cellStyle name="Standard 4" xfId="61" xr:uid="{00000000-0005-0000-0000-0000A4000000}"/>
    <cellStyle name="Standard 4 2" xfId="123" xr:uid="{00000000-0005-0000-0000-0000A5000000}"/>
    <cellStyle name="Standard 4 2 2" xfId="166" xr:uid="{00000000-0005-0000-0000-0000A6000000}"/>
    <cellStyle name="Standard 4 2 3" xfId="179" xr:uid="{00000000-0005-0000-0000-0000A7000000}"/>
    <cellStyle name="Standard 4 3" xfId="140" xr:uid="{00000000-0005-0000-0000-0000A8000000}"/>
    <cellStyle name="Standard 4 4" xfId="173" xr:uid="{00000000-0005-0000-0000-0000A9000000}"/>
    <cellStyle name="Standard 5" xfId="63" xr:uid="{00000000-0005-0000-0000-0000AA000000}"/>
    <cellStyle name="Standard 5 2" xfId="142" xr:uid="{00000000-0005-0000-0000-0000AB000000}"/>
    <cellStyle name="Standard 5 3" xfId="175" xr:uid="{00000000-0005-0000-0000-0000AC000000}"/>
    <cellStyle name="Standard 6" xfId="126" xr:uid="{00000000-0005-0000-0000-0000AD000000}"/>
    <cellStyle name="Standard 7" xfId="129" xr:uid="{00000000-0005-0000-0000-0000AE000000}"/>
    <cellStyle name="test" xfId="124" xr:uid="{00000000-0005-0000-0000-0000AF000000}"/>
    <cellStyle name="Währung 2" xfId="54" xr:uid="{00000000-0005-0000-0000-0000B0000000}"/>
    <cellStyle name="Währung 2 2" xfId="135" xr:uid="{00000000-0005-0000-0000-0000B1000000}"/>
    <cellStyle name="Währung 2 3" xfId="169" xr:uid="{00000000-0005-0000-0000-0000B2000000}"/>
    <cellStyle name="Währung 3" xfId="58" xr:uid="{00000000-0005-0000-0000-0000B3000000}"/>
    <cellStyle name="Währung 3 2" xfId="138" xr:uid="{00000000-0005-0000-0000-0000B4000000}"/>
    <cellStyle name="Währung 3 3" xfId="171" xr:uid="{00000000-0005-0000-0000-0000B5000000}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connectionId="3" xr16:uid="{00000000-0016-0000-0400-000000000000}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backgroundRefresh="0" connectionId="1" xr16:uid="{00000000-0016-0000-0600-000001000000}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connectionId="2" xr16:uid="{00000000-0016-0000-0700-000002000000}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OData_TranslationData_13:20:21" displayName="OData_TranslationData_13_20_21" ref="A1:B1217" tableType="queryTable" totalsRowShown="0">
  <autoFilter ref="A1:B1217" xr:uid="{00000000-0009-0000-0100-000004000000}"/>
  <tableColumns count="2">
    <tableColumn id="3" xr3:uid="{00000000-0010-0000-0000-000003000000}" uniqueName="3" name="WGCUEBERS" queryTableFieldId="1"/>
    <tableColumn id="4" xr3:uid="{00000000-0010-0000-0000-000004000000}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Mais_Oui_Odata_13:20:08" displayName="Mais_Oui_Odata_13_20_08" ref="A2:V7" tableType="queryTable" headerRowCount="0" totalsRowShown="0">
  <tableColumns count="22">
    <tableColumn id="13" xr3:uid="{00000000-0010-0000-0100-00000D000000}" uniqueName="13" name="WGCBKMPOS" queryTableFieldId="1"/>
    <tableColumn id="14" xr3:uid="{00000000-0010-0000-0100-00000E000000}" uniqueName="14" name="WGCWBSELM" queryTableFieldId="2"/>
    <tableColumn id="15" xr3:uid="{00000000-0010-0000-0100-00000F000000}" uniqueName="15" name="WGCWBSELM_T" queryTableFieldId="3"/>
    <tableColumn id="16" xr3:uid="{00000000-0010-0000-0100-000010000000}" uniqueName="16" name="WGCEXIONR" queryTableFieldId="4"/>
    <tableColumn id="17" xr3:uid="{00000000-0010-0000-0100-000011000000}" uniqueName="17" name="WGCEXIONR_T" queryTableFieldId="5"/>
    <tableColumn id="19" xr3:uid="{00000000-0010-0000-0100-000013000000}" uniqueName="19" name="A0MATERIAL" queryTableFieldId="7"/>
    <tableColumn id="20" xr3:uid="{00000000-0010-0000-0100-000014000000}" uniqueName="20" name="A0MATERIAL_T" queryTableFieldId="8" dataDxfId="15"/>
    <tableColumn id="25" xr3:uid="{00000000-0010-0000-0100-000019000000}" uniqueName="25" name="Spalte1" queryTableFieldId="14" dataDxfId="14" dataCellStyle="Notiz"/>
    <tableColumn id="21" xr3:uid="{00000000-0010-0000-0100-000015000000}" uniqueName="21" name="EL3VSQZXYB50PMD29M49SA8XX" queryTableFieldId="9" dataDxfId="13" dataCellStyle="20 % - Akzent3"/>
    <tableColumn id="28" xr3:uid="{00000000-0010-0000-0100-00001C000000}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xr3:uid="{00000000-0010-0000-0100-00001B000000}" uniqueName="27" name="Spalte3" queryTableFieldId="16" dataDxfId="11" dataCellStyle="Notiz"/>
    <tableColumn id="26" xr3:uid="{00000000-0010-0000-0100-00001A000000}" uniqueName="26" name="Spalte2" queryTableFieldId="15" dataDxfId="10" dataCellStyle="20 % - Akzent3">
      <calculatedColumnFormula>ROUND(J2+K2,2)</calculatedColumnFormula>
    </tableColumn>
    <tableColumn id="24" xr3:uid="{00000000-0010-0000-0100-000018000000}" uniqueName="24" name="EL3VSQZXYB50PMD29M49SBAV9" queryTableFieldId="12" dataDxfId="9" dataCellStyle="20 % - Akzent3"/>
    <tableColumn id="29" xr3:uid="{00000000-0010-0000-0100-00001D000000}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xr3:uid="{00000000-0010-0000-0100-000016000000}" uniqueName="22" name="EL3VSQZXYB50PMD29M49SAY85" queryTableFieldId="10" dataDxfId="7" dataCellStyle="Notiz"/>
    <tableColumn id="30" xr3:uid="{00000000-0010-0000-0100-00001E000000}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xr3:uid="{00000000-0010-0000-0100-000017000000}" uniqueName="23" name="EL3VSQZXYB50PMD29M49SBNID" queryTableFieldId="11" dataDxfId="5" dataCellStyle="20 % - Akzent3"/>
    <tableColumn id="31" xr3:uid="{00000000-0010-0000-0100-00001F000000}" uniqueName="31" name="Spalte5" queryTableFieldId="20" dataDxfId="4" dataCellStyle="20 % - Akzent3">
      <calculatedColumnFormula>ROUND(P2*IFERROR(VALUE(Q2),VALUE(SUBSTITUTE(Q2,".",",")))%,2)</calculatedColumnFormula>
    </tableColumn>
    <tableColumn id="32" xr3:uid="{00000000-0010-0000-0100-000020000000}" uniqueName="32" name="Spalte6" queryTableFieldId="21" dataDxfId="3" dataCellStyle="20 % - Akzent3">
      <calculatedColumnFormula>ROUND(P2-R2,2)</calculatedColumnFormula>
    </tableColumn>
    <tableColumn id="18" xr3:uid="{00000000-0010-0000-0100-000012000000}" uniqueName="18" name="WGCEXIONR_WGCINVOBJ" queryTableFieldId="6" dataDxfId="2" dataCellStyle="20 % - Akzent3"/>
    <tableColumn id="33" xr3:uid="{00000000-0010-0000-0100-000021000000}" uniqueName="33" name="Spalte7" queryTableFieldId="23" dataDxfId="1" dataCellStyle="20 % - Akzent3">
      <calculatedColumnFormula>ROUND(L2+(L2*O2)/100,2)</calculatedColumnFormula>
    </tableColumn>
    <tableColumn id="34" xr3:uid="{00000000-0010-0000-0100-000022000000}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Data_MasterData_13:20:15" displayName="OData_MasterData_13_20_15" ref="A1:CB2" tableType="queryTable" totalsRowShown="0">
  <autoFilter ref="A1:CB2" xr:uid="{00000000-0009-0000-0100-000003000000}"/>
  <tableColumns count="80">
    <tableColumn id="81" xr3:uid="{00000000-0010-0000-0200-000051000000}" uniqueName="81" name="WGCBKMVRT" queryTableFieldId="1"/>
    <tableColumn id="82" xr3:uid="{00000000-0010-0000-0200-000052000000}" uniqueName="82" name="WGCBKMVRT_T" queryTableFieldId="2"/>
    <tableColumn id="83" xr3:uid="{00000000-0010-0000-0200-000053000000}" uniqueName="83" name="WGCBKMVRT_TVCBEGDA" queryTableFieldId="3"/>
    <tableColumn id="84" xr3:uid="{00000000-0010-0000-0200-000054000000}" uniqueName="84" name="WGCBKMVRT_TVCENDDA" queryTableFieldId="4"/>
    <tableColumn id="85" xr3:uid="{00000000-0010-0000-0200-000055000000}" uniqueName="85" name="WGCBKMVRT_TVCFIINFO" queryTableFieldId="5"/>
    <tableColumn id="86" xr3:uid="{00000000-0010-0000-0200-000056000000}" uniqueName="86" name="WGCBKMVRT_TVCZTERM" queryTableFieldId="6"/>
    <tableColumn id="87" xr3:uid="{00000000-0010-0000-0200-000057000000}" uniqueName="87" name="WGCBKMVRT_TVCZUSVE_T" queryTableFieldId="7"/>
    <tableColumn id="88" xr3:uid="{00000000-0010-0000-0200-000058000000}" uniqueName="88" name="WGCBKMVRT_0VENDOR" queryTableFieldId="8"/>
    <tableColumn id="89" xr3:uid="{00000000-0010-0000-0200-000059000000}" uniqueName="89" name="WGCBKMVRT_0VENDOR_T" queryTableFieldId="9"/>
    <tableColumn id="90" xr3:uid="{00000000-0010-0000-0200-00005A000000}" uniqueName="90" name="WGCBKMVRT_TVCRECSTL" queryTableFieldId="10"/>
    <tableColumn id="91" xr3:uid="{00000000-0010-0000-0200-00005B000000}" uniqueName="91" name="WGCBKMVRT_TVCRECSTL_T" queryTableFieldId="11"/>
    <tableColumn id="92" xr3:uid="{00000000-0010-0000-0200-00005C000000}" uniqueName="92" name="WGCBKMVRT_TVCSUBOB1" queryTableFieldId="12"/>
    <tableColumn id="93" xr3:uid="{00000000-0010-0000-0200-00005D000000}" uniqueName="93" name="WGCBKMVRT_TVCSUBOB1_T" queryTableFieldId="13"/>
    <tableColumn id="94" xr3:uid="{00000000-0010-0000-0200-00005E000000}" uniqueName="94" name="WGCBKMVRT_TVCBHU" queryTableFieldId="14"/>
    <tableColumn id="95" xr3:uid="{00000000-0010-0000-0200-00005F000000}" uniqueName="95" name="WGCBKMVRT_TVCBHU_T" queryTableFieldId="15"/>
    <tableColumn id="96" xr3:uid="{00000000-0010-0000-0200-000060000000}" uniqueName="96" name="WGCBKMVRT_TVCOERTBL" queryTableFieldId="16"/>
    <tableColumn id="97" xr3:uid="{00000000-0010-0000-0200-000061000000}" uniqueName="97" name="WGCBKMVRT_TVCOERTBL_T" queryTableFieldId="17"/>
    <tableColumn id="98" xr3:uid="{00000000-0010-0000-0200-000062000000}" uniqueName="98" name="WGCBKMVRT_JECZAHLB" queryTableFieldId="18"/>
    <tableColumn id="99" xr3:uid="{00000000-0010-0000-0200-000063000000}" uniqueName="99" name="WGCBKMVRT_JECZAHLB_T" queryTableFieldId="19"/>
    <tableColumn id="100" xr3:uid="{00000000-0010-0000-0200-000064000000}" uniqueName="100" name="WGCBKMVRT_TVCCONIE" queryTableFieldId="20"/>
    <tableColumn id="101" xr3:uid="{00000000-0010-0000-0200-000065000000}" uniqueName="101" name="WGCBKMVRT_TVCPROLEI" queryTableFieldId="21"/>
    <tableColumn id="102" xr3:uid="{00000000-0010-0000-0200-000066000000}" uniqueName="102" name="WGCBKMVRT_TVCPROLEI_T" queryTableFieldId="22"/>
    <tableColumn id="103" xr3:uid="{00000000-0010-0000-0200-000067000000}" uniqueName="103" name="WGCBKMVRT_TVCSTPRLE" queryTableFieldId="23"/>
    <tableColumn id="104" xr3:uid="{00000000-0010-0000-0200-000068000000}" uniqueName="104" name="WGCBKMVRT_TVCSTPRLE_T" queryTableFieldId="24"/>
    <tableColumn id="105" xr3:uid="{00000000-0010-0000-0200-000069000000}" uniqueName="105" name="WGCBKMVRT_TVCVEABS" queryTableFieldId="25"/>
    <tableColumn id="106" xr3:uid="{00000000-0010-0000-0200-00006A000000}" uniqueName="106" name="WGCBKMVRT_TVCVERAU" queryTableFieldId="26"/>
    <tableColumn id="107" xr3:uid="{00000000-0010-0000-0200-00006B000000}" uniqueName="107" name="WGCBKMVRT_TVCVESTA" queryTableFieldId="27"/>
    <tableColumn id="108" xr3:uid="{00000000-0010-0000-0200-00006C000000}" uniqueName="108" name="WGCBKMVRT_TVCVESTA_T" queryTableFieldId="28"/>
    <tableColumn id="109" xr3:uid="{00000000-0010-0000-0200-00006D000000}" uniqueName="109" name="WGCBKMVRT_TVCVESTJ" queryTableFieldId="29"/>
    <tableColumn id="110" xr3:uid="{00000000-0010-0000-0200-00006E000000}" uniqueName="110" name="WGCBKMVRT_TVCVESTJ_T" queryTableFieldId="30"/>
    <tableColumn id="111" xr3:uid="{00000000-0010-0000-0200-00006F000000}" uniqueName="111" name="WGCBKMVRT_TVCORGOB2" queryTableFieldId="31"/>
    <tableColumn id="112" xr3:uid="{00000000-0010-0000-0200-000070000000}" uniqueName="112" name="WGCBKMVRT_TVCVEGR1" queryTableFieldId="32"/>
    <tableColumn id="113" xr3:uid="{00000000-0010-0000-0200-000071000000}" uniqueName="113" name="WGCBKMVRT_TVCVEGR2" queryTableFieldId="33"/>
    <tableColumn id="114" xr3:uid="{00000000-0010-0000-0200-000072000000}" uniqueName="114" name="WGCBKMVRT_TVCALTV" queryTableFieldId="34"/>
    <tableColumn id="115" xr3:uid="{00000000-0010-0000-0200-000073000000}" uniqueName="115" name="WGCBKMVRT_WGCVMSWRT" queryTableFieldId="35"/>
    <tableColumn id="116" xr3:uid="{00000000-0010-0000-0200-000074000000}" uniqueName="116" name="WGCBKMVRT_WGCVMSWRT_T" queryTableFieldId="36"/>
    <tableColumn id="117" xr3:uid="{00000000-0010-0000-0200-000075000000}" uniqueName="117" name="WGCBKMVRT_WGCTEUBER_T" queryTableFieldId="37"/>
    <tableColumn id="118" xr3:uid="{00000000-0010-0000-0200-000076000000}" uniqueName="118" name="WGCBKMVRT_WGKZPRZ1" queryTableFieldId="38"/>
    <tableColumn id="119" xr3:uid="{00000000-0010-0000-0200-000077000000}" uniqueName="119" name="WGCBKMVRT_WGKZPRZ2" queryTableFieldId="39"/>
    <tableColumn id="120" xr3:uid="{00000000-0010-0000-0200-000078000000}" uniqueName="120" name="WGCBKMPOS" queryTableFieldId="40"/>
    <tableColumn id="121" xr3:uid="{00000000-0010-0000-0200-000079000000}" uniqueName="121" name="WGCWBSELM" queryTableFieldId="41"/>
    <tableColumn id="122" xr3:uid="{00000000-0010-0000-0200-00007A000000}" uniqueName="122" name="WGCPROJCT" queryTableFieldId="42"/>
    <tableColumn id="123" xr3:uid="{00000000-0010-0000-0200-00007B000000}" uniqueName="123" name="WGCPROJCT_T" queryTableFieldId="43"/>
    <tableColumn id="124" xr3:uid="{00000000-0010-0000-0200-00007C000000}" uniqueName="124" name="WGCPROJCT_WGCPRLEIT_T" queryTableFieldId="44"/>
    <tableColumn id="125" xr3:uid="{00000000-0010-0000-0200-00007D000000}" uniqueName="125" name="WGCPROJCT__WGCPRLEIT" queryTableFieldId="45"/>
    <tableColumn id="126" xr3:uid="{00000000-0010-0000-0200-00007E000000}" uniqueName="126" name="WGCPROJCT__WGCPRLEIT_C1CVNAM" queryTableFieldId="46"/>
    <tableColumn id="127" xr3:uid="{00000000-0010-0000-0200-00007F000000}" uniqueName="127" name="WGCPROJCT__WGCPRLEIT_C1CNNAM" queryTableFieldId="47"/>
    <tableColumn id="128" xr3:uid="{00000000-0010-0000-0200-000080000000}" uniqueName="128" name="WGCBKMVRT__TVCZUSVE" queryTableFieldId="48"/>
    <tableColumn id="129" xr3:uid="{00000000-0010-0000-0200-000081000000}" uniqueName="129" name="WGCBKMVRT__TVCBHU" queryTableFieldId="49"/>
    <tableColumn id="130" xr3:uid="{00000000-0010-0000-0200-000082000000}" uniqueName="130" name="WGCBKMVRT__TVCBHU_T" queryTableFieldId="50"/>
    <tableColumn id="131" xr3:uid="{00000000-0010-0000-0200-000083000000}" uniqueName="131" name="WGCBKMVRT__TVCOERTBL" queryTableFieldId="51"/>
    <tableColumn id="132" xr3:uid="{00000000-0010-0000-0200-000084000000}" uniqueName="132" name="WGCBKMVRT__TVCOERTBL_T" queryTableFieldId="52"/>
    <tableColumn id="133" xr3:uid="{00000000-0010-0000-0200-000085000000}" uniqueName="133" name="WGCBKMVRT__TVCPROLEI" queryTableFieldId="53"/>
    <tableColumn id="134" xr3:uid="{00000000-0010-0000-0200-000086000000}" uniqueName="134" name="WGCBKMVRT__TVCPROLEI_T" queryTableFieldId="54"/>
    <tableColumn id="135" xr3:uid="{00000000-0010-0000-0200-000087000000}" uniqueName="135" name="WGCBKMVRT__TVCRECSTL" queryTableFieldId="55"/>
    <tableColumn id="136" xr3:uid="{00000000-0010-0000-0200-000088000000}" uniqueName="136" name="WGCBKMVRT__TVCRECSTL_T" queryTableFieldId="56"/>
    <tableColumn id="137" xr3:uid="{00000000-0010-0000-0200-000089000000}" uniqueName="137" name="WGCBKMVRT__TVCSTPRLE" queryTableFieldId="57"/>
    <tableColumn id="138" xr3:uid="{00000000-0010-0000-0200-00008A000000}" uniqueName="138" name="WGCBKMVRT__TVCSTPRLE_T" queryTableFieldId="58"/>
    <tableColumn id="139" xr3:uid="{00000000-0010-0000-0200-00008B000000}" uniqueName="139" name="WGCFILIAL_T" queryTableFieldId="59"/>
    <tableColumn id="140" xr3:uid="{00000000-0010-0000-0200-00008C000000}" uniqueName="140" name="TVCCONTID" queryTableFieldId="60"/>
    <tableColumn id="141" xr3:uid="{00000000-0010-0000-0200-00008D000000}" uniqueName="141" name="A0BPARTNER_T" queryTableFieldId="61"/>
    <tableColumn id="142" xr3:uid="{00000000-0010-0000-0200-00008E000000}" uniqueName="142" name="TVCANSPR" queryTableFieldId="62"/>
    <tableColumn id="143" xr3:uid="{00000000-0010-0000-0200-00008F000000}" uniqueName="143" name="EL3VSQZXYB50PMD1ROHOH0XMH" queryTableFieldId="63"/>
    <tableColumn id="144" xr3:uid="{00000000-0010-0000-0200-000090000000}" uniqueName="144" name="EL3VSQZXYB50PMD1ROHOH0XMH_F" queryTableFieldId="64"/>
    <tableColumn id="145" xr3:uid="{00000000-0010-0000-0200-000091000000}" uniqueName="145" name="EL3VSQZXYB50PMD1ROHOH0XMH_E" queryTableFieldId="65"/>
    <tableColumn id="146" xr3:uid="{00000000-0010-0000-0200-000092000000}" uniqueName="146" name="EL3VSQZXYB50PMF3PE0TTASEM" queryTableFieldId="66"/>
    <tableColumn id="147" xr3:uid="{00000000-0010-0000-0200-000093000000}" uniqueName="147" name="EL3VSQZXYB50PMF3PE0TTASEM_F" queryTableFieldId="67"/>
    <tableColumn id="148" xr3:uid="{00000000-0010-0000-0200-000094000000}" uniqueName="148" name="EL3VSQZXYB50PMF3PE0TTASEM_E" queryTableFieldId="68"/>
    <tableColumn id="149" xr3:uid="{00000000-0010-0000-0200-000095000000}" uniqueName="149" name="EL3VSQZXYB50PMD1ROHOH1MWP" queryTableFieldId="69"/>
    <tableColumn id="150" xr3:uid="{00000000-0010-0000-0200-000096000000}" uniqueName="150" name="EL3VSQZXYB50PMD1ROHOH1MWP_F" queryTableFieldId="70"/>
    <tableColumn id="151" xr3:uid="{00000000-0010-0000-0200-000097000000}" uniqueName="151" name="EL3VSQZXYB50PMD1ROHOH1MWP_E" queryTableFieldId="71"/>
    <tableColumn id="152" xr3:uid="{00000000-0010-0000-0200-000098000000}" uniqueName="152" name="VV_EXKL" queryTableFieldId="72"/>
    <tableColumn id="153" xr3:uid="{00000000-0010-0000-0200-000099000000}" uniqueName="153" name="EL3VSQZXYB50PMD1ROHOH1T89" queryTableFieldId="73"/>
    <tableColumn id="154" xr3:uid="{00000000-0010-0000-0200-00009A000000}" uniqueName="154" name="EL3VSQZXYB50PMD1ROHOH1T89_F" queryTableFieldId="74"/>
    <tableColumn id="155" xr3:uid="{00000000-0010-0000-0200-00009B000000}" uniqueName="155" name="EL3VSQZXYB50PMD1ROHOH1T89_E" queryTableFieldId="75"/>
    <tableColumn id="156" xr3:uid="{00000000-0010-0000-0200-00009C000000}" uniqueName="156" name="EL3VSQZXYB50PMD1ROHOH1ZJT" queryTableFieldId="76"/>
    <tableColumn id="157" xr3:uid="{00000000-0010-0000-0200-00009D000000}" uniqueName="157" name="EL3VSQZXYB50PMD1ROHOH1ZJT_F" queryTableFieldId="77"/>
    <tableColumn id="158" xr3:uid="{00000000-0010-0000-0200-00009E000000}" uniqueName="158" name="EL3VSQZXYB50PMD1ROHOH25VD" queryTableFieldId="78"/>
    <tableColumn id="159" xr3:uid="{00000000-0010-0000-0200-00009F000000}" uniqueName="159" name="EL3VSQZXYB50PMD1ROHOH25VD_F" queryTableFieldId="79"/>
    <tableColumn id="160" xr3:uid="{00000000-0010-0000-0200-0000A0000000}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K65" sqref="K65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2608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45306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2198</v>
      </c>
      <c r="J6" s="151"/>
      <c r="K6" s="151"/>
      <c r="O6" s="93" t="str">
        <f>VLOOKUP("WG_1052_ST_TXT_0018",Translation!A:B,2,FALSE)</f>
        <v>Firma:</v>
      </c>
      <c r="P6" s="94"/>
      <c r="Q6" s="166" t="s">
        <v>2607</v>
      </c>
      <c r="R6" s="166"/>
      <c r="S6" s="167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45261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2185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2606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45291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2605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30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2033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Schackenberg Götz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1355003667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Schackenberg Götz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und BL Instandsetzung Belag Bäumlihofbrücke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1357003508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01.04.2019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30.09.2024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7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2604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>
        <v>4678.6000000000004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4678.6000000000004</v>
      </c>
      <c r="K56" s="131"/>
      <c r="L56" s="74">
        <f t="shared" ref="L56:L59" si="0">ROUND(J56+K56,2)</f>
        <v>4678.6000000000004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5038.8500000000004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5038.8500000000004</v>
      </c>
      <c r="T56" s="140" t="s">
        <v>290</v>
      </c>
      <c r="U56" s="75">
        <f t="shared" ref="U56:U59" si="3">ROUND(L56+(L56*O56)/100,2)</f>
        <v>5038.8500000000004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293</v>
      </c>
      <c r="R57" s="75">
        <f t="shared" si="1"/>
        <v>0</v>
      </c>
      <c r="S57" s="75">
        <f t="shared" si="2"/>
        <v>0</v>
      </c>
      <c r="T57" s="75" t="s">
        <v>290</v>
      </c>
      <c r="U57" s="75">
        <f t="shared" si="3"/>
        <v>0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>
        <v>891.15</v>
      </c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891.15</v>
      </c>
      <c r="K58" s="131"/>
      <c r="L58" s="74">
        <f t="shared" si="0"/>
        <v>891.15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959.77</v>
      </c>
      <c r="Q58" s="75" t="s">
        <v>293</v>
      </c>
      <c r="R58" s="75">
        <f t="shared" si="1"/>
        <v>0</v>
      </c>
      <c r="S58" s="75">
        <f t="shared" si="2"/>
        <v>959.77</v>
      </c>
      <c r="T58" s="75" t="s">
        <v>299</v>
      </c>
      <c r="U58" s="75">
        <f t="shared" si="3"/>
        <v>959.77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5569.75</v>
      </c>
      <c r="I60" s="145"/>
      <c r="J60" s="144">
        <f>IFERROR(SUM(J56:J59),0)</f>
        <v>5569.75</v>
      </c>
      <c r="K60" s="146">
        <f>IFERROR(SUM(K56:K59),0)</f>
        <v>0</v>
      </c>
      <c r="L60" s="145">
        <f>IFERROR(SUM(L56:L59),0)</f>
        <v>5569.75</v>
      </c>
      <c r="M60" s="144"/>
      <c r="N60" s="146">
        <f>IF(Rückbehalt,IFERROR(SUM(N56:N59),0),0)</f>
        <v>0</v>
      </c>
      <c r="O60" s="146"/>
      <c r="P60" s="145">
        <f>IFERROR(SUM(P56:P59),0)</f>
        <v>5998.6200000000008</v>
      </c>
      <c r="Q60" s="144"/>
      <c r="R60" s="144">
        <f>IFERROR(SUM(R56:R59),0)</f>
        <v>0</v>
      </c>
      <c r="S60" s="144">
        <f>IFERROR(SUM(S56:S59),0)</f>
        <v>5998.6200000000008</v>
      </c>
      <c r="T60" s="144" t="s">
        <v>0</v>
      </c>
      <c r="U60" s="144">
        <f>IFERROR(SUM(U56:U59),0)</f>
        <v>5998.6200000000008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5569.75</v>
      </c>
      <c r="I61" s="77"/>
      <c r="J61" s="78">
        <f>IFERROR(SUM(ROUND(J60,2)),0)</f>
        <v>5569.75</v>
      </c>
      <c r="K61" s="132">
        <f>IFERROR(SUM(ROUND(K60,2)),0)</f>
        <v>0</v>
      </c>
      <c r="L61" s="77">
        <f>IFERROR(SUM(ROUND(L60,2)),0)</f>
        <v>5569.75</v>
      </c>
      <c r="M61" s="78"/>
      <c r="N61" s="132">
        <f>IFERROR(SUM(ROUND(N60,2)),0)</f>
        <v>0</v>
      </c>
      <c r="O61" s="132"/>
      <c r="P61" s="77">
        <f>IFERROR(SUM(ROUND(P60,2)),0)</f>
        <v>5998.62</v>
      </c>
      <c r="Q61" s="78"/>
      <c r="R61" s="78">
        <f>IFERROR(SUM(ROUND(R60,2)),0)</f>
        <v>0</v>
      </c>
      <c r="S61" s="137">
        <f>IFERROR(SUM(ROUND(S60,2)),0)</f>
        <v>5998.62</v>
      </c>
      <c r="T61" s="78" t="s">
        <v>0</v>
      </c>
      <c r="U61" s="78">
        <f>IFERROR(SUM(ROUND(U60,2)),0)</f>
        <v>5998.62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 xr:uid="{00000000-0002-0000-0300-000000000000}">
      <formula1>DD_SCHLUSSRECHNUNG</formula1>
    </dataValidation>
    <dataValidation type="list" allowBlank="1" showInputMessage="1" showErrorMessage="1" sqref="I10:K10" xr:uid="{00000000-0002-0000-0300-000001000000}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 xr:uid="{00000000-0002-0000-0300-000002000000}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Hilfstabelle!$A$2:$A$3</xm:f>
          </x14:formula1>
          <xm:sqref>C14:D14</xm:sqref>
        </x14:dataValidation>
        <x14:dataValidation type="list" allowBlank="1" showInputMessage="1" showErrorMessage="1" xr:uid="{00000000-0002-0000-0300-000004000000}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 xr:uid="{00000000-0002-0000-0600-000000000000}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825F21F2-6B9C-4E1A-966F-C02F44CF5AAE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4788E498-3DD4-476C-BB6D-EFF1872BDF52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2024-01-15T09:09:05Z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