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month wise" sheetId="1" r:id="rId1"/>
    <sheet name="may'16" sheetId="2" r:id="rId2"/>
    <sheet name="june'16" sheetId="3" r:id="rId3"/>
    <sheet name="july'16" sheetId="4" r:id="rId4"/>
    <sheet name="august'16" sheetId="5" r:id="rId5"/>
    <sheet name="Sept'16" sheetId="6" r:id="rId6"/>
    <sheet name="Oct'16" sheetId="7" r:id="rId7"/>
  </sheets>
  <calcPr calcId="144525"/>
</workbook>
</file>

<file path=xl/calcChain.xml><?xml version="1.0" encoding="utf-8"?>
<calcChain xmlns="http://schemas.openxmlformats.org/spreadsheetml/2006/main">
  <c r="E5" i="7" l="1"/>
  <c r="E20" i="7" s="1"/>
  <c r="D5" i="7"/>
  <c r="D20" i="7" s="1"/>
  <c r="C5" i="7"/>
  <c r="C20" i="7" s="1"/>
  <c r="B5" i="7"/>
  <c r="B20" i="7" s="1"/>
  <c r="E19" i="7"/>
  <c r="E22" i="7" s="1"/>
  <c r="E10" i="1" s="1"/>
  <c r="D19" i="7"/>
  <c r="C19" i="7"/>
  <c r="B19" i="7"/>
  <c r="E22" i="6"/>
  <c r="E9" i="1" s="1"/>
  <c r="B22" i="7" l="1"/>
  <c r="B10" i="1" s="1"/>
  <c r="D22" i="7"/>
  <c r="D10" i="1" s="1"/>
  <c r="C22" i="7"/>
  <c r="C10" i="1" s="1"/>
  <c r="D20" i="6" l="1"/>
  <c r="C20" i="6"/>
  <c r="B20" i="6"/>
  <c r="E19" i="6"/>
  <c r="D19" i="6"/>
  <c r="D22" i="6" s="1"/>
  <c r="D9" i="1" s="1"/>
  <c r="C19" i="6"/>
  <c r="C22" i="6" s="1"/>
  <c r="C9" i="1" s="1"/>
  <c r="B19" i="6"/>
  <c r="B22" i="6" s="1"/>
  <c r="B9" i="1" s="1"/>
  <c r="E5" i="6"/>
  <c r="E20" i="6" s="1"/>
  <c r="B14" i="5"/>
  <c r="C14" i="5"/>
  <c r="D14" i="5"/>
  <c r="D17" i="5" s="1"/>
  <c r="E14" i="5"/>
  <c r="D15" i="5"/>
  <c r="C15" i="5"/>
  <c r="B15" i="5"/>
  <c r="E16" i="5"/>
  <c r="E5" i="5"/>
  <c r="E15" i="5" s="1"/>
  <c r="C18" i="4"/>
  <c r="D18" i="4"/>
  <c r="B18" i="4"/>
  <c r="C17" i="4"/>
  <c r="D17" i="4"/>
  <c r="D20" i="4" s="1"/>
  <c r="E17" i="4"/>
  <c r="B17" i="4"/>
  <c r="B18" i="3"/>
  <c r="B15" i="3"/>
  <c r="E5" i="4"/>
  <c r="E18" i="4" s="1"/>
  <c r="E6" i="1"/>
  <c r="D6" i="1"/>
  <c r="E5" i="3"/>
  <c r="E15" i="3" s="1"/>
  <c r="E17" i="3" s="1"/>
  <c r="E18" i="3" s="1"/>
  <c r="D15" i="3"/>
  <c r="D18" i="3" s="1"/>
  <c r="C15" i="3"/>
  <c r="C18" i="3" s="1"/>
  <c r="C6" i="1" s="1"/>
  <c r="E10" i="2"/>
  <c r="B9" i="2"/>
  <c r="C9" i="2"/>
  <c r="C11" i="2" s="1"/>
  <c r="C5" i="1" s="1"/>
  <c r="D9" i="2"/>
  <c r="D11" i="2" s="1"/>
  <c r="D5" i="1" s="1"/>
  <c r="E9" i="2"/>
  <c r="E11" i="2" s="1"/>
  <c r="E5" i="1" s="1"/>
  <c r="B11" i="2"/>
  <c r="B5" i="1" s="1"/>
  <c r="B17" i="5" l="1"/>
  <c r="B8" i="1" s="1"/>
  <c r="C17" i="5"/>
  <c r="C8" i="1" s="1"/>
  <c r="E17" i="5"/>
  <c r="B20" i="4"/>
  <c r="B7" i="1" s="1"/>
  <c r="C20" i="4"/>
  <c r="C7" i="1" s="1"/>
  <c r="D7" i="1"/>
  <c r="D23" i="1" s="1"/>
  <c r="B6" i="1"/>
  <c r="E19" i="4"/>
  <c r="C23" i="1" l="1"/>
  <c r="B23" i="1"/>
  <c r="E20" i="4"/>
  <c r="E7" i="1" s="1"/>
  <c r="E23" i="1" s="1"/>
  <c r="C24" i="1" l="1"/>
</calcChain>
</file>

<file path=xl/sharedStrings.xml><?xml version="1.0" encoding="utf-8"?>
<sst xmlns="http://schemas.openxmlformats.org/spreadsheetml/2006/main" count="156" uniqueCount="90">
  <si>
    <t xml:space="preserve">                                                AP BAVA ENGINEERING FZ,LLC.                                                         </t>
  </si>
  <si>
    <t xml:space="preserve"> Project:Shayona Cement Corporation, MALAWI.</t>
  </si>
  <si>
    <t>RECEIVED DATE</t>
  </si>
  <si>
    <t>MR SLIP NO.</t>
  </si>
  <si>
    <t>OPENING BALANCE</t>
  </si>
  <si>
    <t>TOTAL RECEIVED</t>
  </si>
  <si>
    <t>6013 3.15mm</t>
  </si>
  <si>
    <t>6013 4mm</t>
  </si>
  <si>
    <t>7018 3.15mm</t>
  </si>
  <si>
    <t>7018 4mm</t>
  </si>
  <si>
    <t>RECEIVED MONTH</t>
  </si>
  <si>
    <t>CLOSEING BALANCE</t>
  </si>
  <si>
    <t>24.05.2016</t>
  </si>
  <si>
    <t>25.05.2016</t>
  </si>
  <si>
    <t>30.05.2016</t>
  </si>
  <si>
    <t>03.06.2016</t>
  </si>
  <si>
    <t>09.06.2016</t>
  </si>
  <si>
    <t>10.06.2016</t>
  </si>
  <si>
    <t>13.06.2016</t>
  </si>
  <si>
    <t>16.06.2016</t>
  </si>
  <si>
    <t>17.06.2016</t>
  </si>
  <si>
    <t>22.06.2016</t>
  </si>
  <si>
    <t>23.06.2016</t>
  </si>
  <si>
    <t>25.06.2016</t>
  </si>
  <si>
    <t>WELDING ELECTRODES CONSUME MONTH WISE</t>
  </si>
  <si>
    <t>Welding Electrodes Consume for the month of May-2016</t>
  </si>
  <si>
    <t>Welding Electrodes Consume for the month of June-2016</t>
  </si>
  <si>
    <t>Welding Electrodes Consume for the month of July-2016</t>
  </si>
  <si>
    <t xml:space="preserve"> </t>
  </si>
  <si>
    <t>01.07.2016</t>
  </si>
  <si>
    <t>08.07.2016</t>
  </si>
  <si>
    <t>09.07.2016</t>
  </si>
  <si>
    <t>11.07.2016</t>
  </si>
  <si>
    <t>12.07.2016</t>
  </si>
  <si>
    <t>13.07.2016</t>
  </si>
  <si>
    <t>13166/67</t>
  </si>
  <si>
    <t xml:space="preserve">TOTAL CONSUME IN KILOGRAMS </t>
  </si>
  <si>
    <t>14.07.2016</t>
  </si>
  <si>
    <t>All Welding Electrodes  in Kilograms</t>
  </si>
  <si>
    <t>May'16 Consume in Kg</t>
  </si>
  <si>
    <t>June'16 Consume in Kg</t>
  </si>
  <si>
    <t>July'16 Consume in Kg</t>
  </si>
  <si>
    <t>20.07.2016</t>
  </si>
  <si>
    <t>23.07.2016</t>
  </si>
  <si>
    <t>27.07.2016</t>
  </si>
  <si>
    <t>31.07.2016</t>
  </si>
  <si>
    <t>05.08.2016</t>
  </si>
  <si>
    <t>07.08.2016</t>
  </si>
  <si>
    <t>19.08.2016</t>
  </si>
  <si>
    <t>13207/210</t>
  </si>
  <si>
    <t>22.08.2016</t>
  </si>
  <si>
    <t>25.08.2016</t>
  </si>
  <si>
    <t>26.08.2016</t>
  </si>
  <si>
    <t>28.08.2016</t>
  </si>
  <si>
    <t>30.08.2016</t>
  </si>
  <si>
    <t>Welding Electrodes Consume for the month of August-2016</t>
  </si>
  <si>
    <t>August'16 Consume in Kg</t>
  </si>
  <si>
    <t>Sept'16 Consume in Kg</t>
  </si>
  <si>
    <t>Welding Electrodes Consume for the month of September-2016</t>
  </si>
  <si>
    <t>02.09.2016</t>
  </si>
  <si>
    <t>03.09.2016</t>
  </si>
  <si>
    <t>07.09.2016</t>
  </si>
  <si>
    <t>14.09.2016</t>
  </si>
  <si>
    <t>15.09.2016</t>
  </si>
  <si>
    <t>13455-B</t>
  </si>
  <si>
    <t>20.09.2016</t>
  </si>
  <si>
    <t>21.09.2016</t>
  </si>
  <si>
    <t>23.09.2016</t>
  </si>
  <si>
    <t>24.09.2016</t>
  </si>
  <si>
    <t>13454-A</t>
  </si>
  <si>
    <t>002</t>
  </si>
  <si>
    <t>003</t>
  </si>
  <si>
    <t>003-B</t>
  </si>
  <si>
    <t>26.09.2016</t>
  </si>
  <si>
    <t>005</t>
  </si>
  <si>
    <t>28.09.2016</t>
  </si>
  <si>
    <t>005-B</t>
  </si>
  <si>
    <t>30.09.2016</t>
  </si>
  <si>
    <t>006/007</t>
  </si>
  <si>
    <t>03.10.2016</t>
  </si>
  <si>
    <t>007-B</t>
  </si>
  <si>
    <t>Oct'16 Consume in Kg</t>
  </si>
  <si>
    <t>Welding Electrodes Consume for the month of October-2016</t>
  </si>
  <si>
    <t>05.10.2016</t>
  </si>
  <si>
    <t>008</t>
  </si>
  <si>
    <t>08.10.2016</t>
  </si>
  <si>
    <t>010-B</t>
  </si>
  <si>
    <t>11-10.2016</t>
  </si>
  <si>
    <t>011</t>
  </si>
  <si>
    <t>011-B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</si>
</sst>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6" fontId="0" fillId="6" borderId="1" xfId="0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4" bestFit="1" customWidth="1"/>
    <col min="3" max="3" width="11" bestFit="1" customWidth="1"/>
    <col min="4" max="4" width="14" bestFit="1" customWidth="1"/>
    <col min="5" max="5" width="11" bestFit="1" customWidth="1"/>
  </cols>
  <sheetData>
    <row r="1" spans="1:7" ht="15.75" x14ac:dyDescent="0.25">
      <c r="A1" s="21" t="s">
        <v>0</v>
      </c>
      <c r="B1" s="21"/>
      <c r="C1" s="21"/>
      <c r="D1" s="21"/>
      <c r="E1" s="21"/>
    </row>
    <row r="2" spans="1:7" ht="15.75" x14ac:dyDescent="0.25">
      <c r="A2" s="22" t="s">
        <v>1</v>
      </c>
      <c r="B2" s="22"/>
      <c r="C2" s="22"/>
      <c r="D2" s="22"/>
      <c r="E2" s="22"/>
    </row>
    <row r="3" spans="1:7" x14ac:dyDescent="0.25">
      <c r="A3" s="23" t="s">
        <v>24</v>
      </c>
      <c r="B3" s="23"/>
      <c r="C3" s="23"/>
      <c r="D3" s="23"/>
      <c r="E3" s="23"/>
    </row>
    <row r="4" spans="1:7" ht="15.75" x14ac:dyDescent="0.25">
      <c r="A4" s="6" t="s">
        <v>10</v>
      </c>
      <c r="B4" s="7" t="s">
        <v>6</v>
      </c>
      <c r="C4" s="8" t="s">
        <v>7</v>
      </c>
      <c r="D4" s="7" t="s">
        <v>8</v>
      </c>
      <c r="E4" s="7" t="s">
        <v>9</v>
      </c>
    </row>
    <row r="5" spans="1:7" x14ac:dyDescent="0.25">
      <c r="A5" s="12">
        <v>42506</v>
      </c>
      <c r="B5" s="13">
        <f>'may''16'!B11</f>
        <v>14</v>
      </c>
      <c r="C5" s="13">
        <f>'may''16'!C11</f>
        <v>0</v>
      </c>
      <c r="D5" s="13">
        <f>'may''16'!D11</f>
        <v>1.25</v>
      </c>
      <c r="E5" s="13">
        <f>'may''16'!E11</f>
        <v>0</v>
      </c>
    </row>
    <row r="6" spans="1:7" x14ac:dyDescent="0.25">
      <c r="A6" s="12">
        <v>42537</v>
      </c>
      <c r="B6" s="13">
        <f>'june''16'!B18</f>
        <v>420</v>
      </c>
      <c r="C6" s="13">
        <f>'june''16'!C18</f>
        <v>0</v>
      </c>
      <c r="D6" s="13">
        <f>'june''16'!D18</f>
        <v>0</v>
      </c>
      <c r="E6" s="13">
        <f>'june''16'!E18</f>
        <v>0</v>
      </c>
    </row>
    <row r="7" spans="1:7" x14ac:dyDescent="0.25">
      <c r="A7" s="12">
        <v>42567</v>
      </c>
      <c r="B7" s="13">
        <f>'july''16'!B20</f>
        <v>422</v>
      </c>
      <c r="C7" s="13">
        <f>'july''16'!C20</f>
        <v>241</v>
      </c>
      <c r="D7" s="13">
        <f>'july''16'!D20</f>
        <v>0</v>
      </c>
      <c r="E7" s="13">
        <f>'july''16'!E20</f>
        <v>0</v>
      </c>
    </row>
    <row r="8" spans="1:7" x14ac:dyDescent="0.25">
      <c r="A8" s="12">
        <v>42598</v>
      </c>
      <c r="B8" s="13">
        <f>'august''16'!B17</f>
        <v>434</v>
      </c>
      <c r="C8" s="13">
        <f>'august''16'!C17</f>
        <v>313</v>
      </c>
      <c r="D8" s="13">
        <v>0</v>
      </c>
      <c r="E8" s="13">
        <v>0</v>
      </c>
    </row>
    <row r="9" spans="1:7" x14ac:dyDescent="0.25">
      <c r="A9" s="12">
        <v>42629</v>
      </c>
      <c r="B9" s="13">
        <f>'Sept''16'!B22</f>
        <v>481</v>
      </c>
      <c r="C9" s="13">
        <f>'Sept''16'!C22</f>
        <v>324</v>
      </c>
      <c r="D9" s="13">
        <f>'Sept''16'!D22</f>
        <v>75</v>
      </c>
      <c r="E9" s="13">
        <f>'Sept''16'!E22</f>
        <v>120</v>
      </c>
    </row>
    <row r="10" spans="1:7" x14ac:dyDescent="0.25">
      <c r="A10" s="12">
        <v>42659</v>
      </c>
      <c r="B10" s="13">
        <f>'Oct''16'!B22</f>
        <v>375</v>
      </c>
      <c r="C10" s="13">
        <f>'Oct''16'!C22</f>
        <v>340</v>
      </c>
      <c r="D10" s="13">
        <f>'Oct''16'!D22</f>
        <v>30</v>
      </c>
      <c r="E10" s="13">
        <f>'Oct''16'!E22</f>
        <v>60</v>
      </c>
    </row>
    <row r="11" spans="1:7" x14ac:dyDescent="0.25">
      <c r="A11" s="12">
        <v>42690</v>
      </c>
      <c r="B11" s="13"/>
      <c r="C11" s="13"/>
      <c r="D11" s="13"/>
      <c r="E11" s="13"/>
    </row>
    <row r="12" spans="1:7" x14ac:dyDescent="0.25">
      <c r="A12" s="12">
        <v>42720</v>
      </c>
      <c r="B12" s="13"/>
      <c r="C12" s="13"/>
      <c r="D12" s="13"/>
      <c r="E12" s="13"/>
    </row>
    <row r="13" spans="1:7" x14ac:dyDescent="0.25">
      <c r="A13" s="12">
        <v>42386</v>
      </c>
      <c r="B13" s="13"/>
      <c r="C13" s="13"/>
      <c r="D13" s="13"/>
      <c r="E13" s="13"/>
      <c r="G13" t="s">
        <v>28</v>
      </c>
    </row>
    <row r="14" spans="1:7" x14ac:dyDescent="0.25">
      <c r="A14" s="12">
        <v>42052</v>
      </c>
      <c r="B14" s="13"/>
      <c r="C14" s="13"/>
      <c r="D14" s="13"/>
      <c r="E14" s="13"/>
    </row>
    <row r="15" spans="1:7" x14ac:dyDescent="0.25">
      <c r="A15" s="12">
        <v>41715</v>
      </c>
      <c r="B15" s="13"/>
      <c r="C15" s="13"/>
      <c r="D15" s="13"/>
      <c r="E15" s="13"/>
    </row>
    <row r="16" spans="1:7" x14ac:dyDescent="0.25">
      <c r="A16" s="12">
        <v>41381</v>
      </c>
      <c r="B16" s="13"/>
      <c r="C16" s="13"/>
      <c r="D16" s="13"/>
      <c r="E16" s="13"/>
    </row>
    <row r="17" spans="1:5" x14ac:dyDescent="0.25">
      <c r="A17" s="12">
        <v>41046</v>
      </c>
      <c r="B17" s="13"/>
      <c r="C17" s="13"/>
      <c r="D17" s="13"/>
      <c r="E17" s="13"/>
    </row>
    <row r="18" spans="1:5" x14ac:dyDescent="0.25">
      <c r="A18" s="12">
        <v>40711</v>
      </c>
      <c r="B18" s="13"/>
      <c r="C18" s="13"/>
      <c r="D18" s="13"/>
      <c r="E18" s="13"/>
    </row>
    <row r="19" spans="1:5" x14ac:dyDescent="0.25">
      <c r="A19" s="12">
        <v>40376</v>
      </c>
      <c r="B19" s="13"/>
      <c r="C19" s="13"/>
      <c r="D19" s="13"/>
      <c r="E19" s="13"/>
    </row>
    <row r="20" spans="1:5" x14ac:dyDescent="0.25">
      <c r="A20" s="12">
        <v>40042</v>
      </c>
      <c r="B20" s="13"/>
      <c r="C20" s="13"/>
      <c r="D20" s="13"/>
      <c r="E20" s="13"/>
    </row>
    <row r="21" spans="1:5" x14ac:dyDescent="0.25">
      <c r="A21" s="12">
        <v>39708</v>
      </c>
      <c r="B21" s="13"/>
      <c r="C21" s="13"/>
      <c r="D21" s="13"/>
      <c r="E21" s="13"/>
    </row>
    <row r="22" spans="1:5" x14ac:dyDescent="0.25">
      <c r="A22" s="12"/>
      <c r="B22" s="13"/>
      <c r="C22" s="13"/>
      <c r="D22" s="13"/>
      <c r="E22" s="13"/>
    </row>
    <row r="23" spans="1:5" ht="30" x14ac:dyDescent="0.25">
      <c r="A23" s="9" t="s">
        <v>36</v>
      </c>
      <c r="B23" s="18">
        <f>SUM(B5:B22)</f>
        <v>2146</v>
      </c>
      <c r="C23" s="18">
        <f>SUM(C5:C22)</f>
        <v>1218</v>
      </c>
      <c r="D23" s="18">
        <f>SUM(D5:D22)</f>
        <v>106.25</v>
      </c>
      <c r="E23" s="18">
        <f>SUM(E5:E22)</f>
        <v>180</v>
      </c>
    </row>
    <row r="24" spans="1:5" x14ac:dyDescent="0.25">
      <c r="A24" s="24" t="s">
        <v>38</v>
      </c>
      <c r="B24" s="24"/>
      <c r="C24" s="24">
        <f>E23+D23+C23+B23</f>
        <v>3650.25</v>
      </c>
      <c r="D24" s="24"/>
      <c r="E24" s="24"/>
    </row>
  </sheetData>
  <mergeCells count="5">
    <mergeCell ref="A1:E1"/>
    <mergeCell ref="A2:E2"/>
    <mergeCell ref="A3:E3"/>
    <mergeCell ref="A24:B24"/>
    <mergeCell ref="C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2" sqref="D22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  <col min="6" max="6" width="11.28515625" customWidth="1"/>
    <col min="8" max="8" width="21.7109375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25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7" t="s">
        <v>4</v>
      </c>
      <c r="B5" s="14">
        <v>0</v>
      </c>
      <c r="C5" s="14">
        <v>0</v>
      </c>
      <c r="D5" s="14">
        <v>0</v>
      </c>
      <c r="E5" s="14">
        <v>0</v>
      </c>
      <c r="F5" s="14"/>
    </row>
    <row r="6" spans="1:6" x14ac:dyDescent="0.25">
      <c r="A6" s="14" t="s">
        <v>12</v>
      </c>
      <c r="B6" s="14">
        <v>0</v>
      </c>
      <c r="C6" s="14">
        <v>0</v>
      </c>
      <c r="D6" s="14">
        <v>1.25</v>
      </c>
      <c r="E6" s="14">
        <v>0</v>
      </c>
      <c r="F6" s="15">
        <v>13005</v>
      </c>
    </row>
    <row r="7" spans="1:6" x14ac:dyDescent="0.25">
      <c r="A7" s="14" t="s">
        <v>13</v>
      </c>
      <c r="B7" s="14">
        <v>12</v>
      </c>
      <c r="C7" s="14">
        <v>0</v>
      </c>
      <c r="D7" s="14">
        <v>0</v>
      </c>
      <c r="E7" s="14">
        <v>0</v>
      </c>
      <c r="F7" s="14">
        <v>13010</v>
      </c>
    </row>
    <row r="8" spans="1:6" x14ac:dyDescent="0.25">
      <c r="A8" s="14" t="s">
        <v>14</v>
      </c>
      <c r="B8" s="14">
        <v>12</v>
      </c>
      <c r="C8" s="14">
        <v>0</v>
      </c>
      <c r="D8" s="14">
        <v>0</v>
      </c>
      <c r="E8" s="14">
        <v>0</v>
      </c>
      <c r="F8" s="14">
        <v>13018</v>
      </c>
    </row>
    <row r="9" spans="1:6" x14ac:dyDescent="0.25">
      <c r="A9" s="16" t="s">
        <v>5</v>
      </c>
      <c r="B9" s="14">
        <f>SUM(B5:B8)</f>
        <v>24</v>
      </c>
      <c r="C9" s="14">
        <f>SUM(C5:C8)</f>
        <v>0</v>
      </c>
      <c r="D9" s="14">
        <f>SUM(D5:D8)</f>
        <v>1.25</v>
      </c>
      <c r="E9" s="14">
        <f>SUM(E5:E8)</f>
        <v>0</v>
      </c>
      <c r="F9" s="14"/>
    </row>
    <row r="10" spans="1:6" x14ac:dyDescent="0.25">
      <c r="A10" s="10" t="s">
        <v>11</v>
      </c>
      <c r="B10" s="11">
        <v>10</v>
      </c>
      <c r="C10" s="11">
        <v>0</v>
      </c>
      <c r="D10" s="11">
        <v>0</v>
      </c>
      <c r="E10" s="11">
        <f>SUM(E9)</f>
        <v>0</v>
      </c>
      <c r="F10" s="11"/>
    </row>
    <row r="11" spans="1:6" x14ac:dyDescent="0.25">
      <c r="A11" s="1" t="s">
        <v>39</v>
      </c>
      <c r="B11" s="1">
        <f>B9-B10</f>
        <v>14</v>
      </c>
      <c r="C11" s="1">
        <f>C9-C10</f>
        <v>0</v>
      </c>
      <c r="D11" s="1">
        <f>D9-D10</f>
        <v>1.25</v>
      </c>
      <c r="E11" s="1">
        <f>E9-E10</f>
        <v>0</v>
      </c>
      <c r="F11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5" sqref="H15"/>
    </sheetView>
  </sheetViews>
  <sheetFormatPr defaultRowHeight="15" x14ac:dyDescent="0.25"/>
  <cols>
    <col min="1" max="1" width="22.14062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  <col min="7" max="7" width="10.140625" bestFit="1" customWidth="1"/>
    <col min="8" max="8" width="27.140625" bestFit="1" customWidth="1"/>
    <col min="10" max="10" width="4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26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6" t="s">
        <v>4</v>
      </c>
      <c r="B5" s="14">
        <v>10</v>
      </c>
      <c r="C5" s="14">
        <v>0</v>
      </c>
      <c r="D5" s="14">
        <v>0</v>
      </c>
      <c r="E5" s="14">
        <f>SUM(E4)</f>
        <v>0</v>
      </c>
      <c r="F5" s="14"/>
    </row>
    <row r="6" spans="1:6" x14ac:dyDescent="0.25">
      <c r="A6" s="14" t="s">
        <v>15</v>
      </c>
      <c r="B6" s="14">
        <v>32</v>
      </c>
      <c r="C6" s="14">
        <v>0</v>
      </c>
      <c r="D6" s="14">
        <v>0</v>
      </c>
      <c r="E6" s="14">
        <v>0</v>
      </c>
      <c r="F6" s="15">
        <v>13022</v>
      </c>
    </row>
    <row r="7" spans="1:6" x14ac:dyDescent="0.25">
      <c r="A7" s="14" t="s">
        <v>16</v>
      </c>
      <c r="B7" s="14">
        <v>24</v>
      </c>
      <c r="C7" s="14">
        <v>0</v>
      </c>
      <c r="D7" s="14">
        <v>0</v>
      </c>
      <c r="E7" s="14">
        <v>0</v>
      </c>
      <c r="F7" s="14">
        <v>13027</v>
      </c>
    </row>
    <row r="8" spans="1:6" x14ac:dyDescent="0.25">
      <c r="A8" s="14" t="s">
        <v>17</v>
      </c>
      <c r="B8" s="14">
        <v>30</v>
      </c>
      <c r="C8" s="14">
        <v>0</v>
      </c>
      <c r="D8" s="14">
        <v>0</v>
      </c>
      <c r="E8" s="14">
        <v>0</v>
      </c>
      <c r="F8" s="14">
        <v>13028</v>
      </c>
    </row>
    <row r="9" spans="1:6" x14ac:dyDescent="0.25">
      <c r="A9" s="14" t="s">
        <v>18</v>
      </c>
      <c r="B9" s="14">
        <v>30</v>
      </c>
      <c r="C9" s="14">
        <v>0</v>
      </c>
      <c r="D9" s="14">
        <v>0</v>
      </c>
      <c r="E9" s="14">
        <v>0</v>
      </c>
      <c r="F9" s="14">
        <v>13036</v>
      </c>
    </row>
    <row r="10" spans="1:6" x14ac:dyDescent="0.25">
      <c r="A10" s="14" t="s">
        <v>19</v>
      </c>
      <c r="B10" s="14">
        <v>10</v>
      </c>
      <c r="C10" s="14">
        <v>0</v>
      </c>
      <c r="D10" s="14">
        <v>0</v>
      </c>
      <c r="E10" s="14">
        <v>0</v>
      </c>
      <c r="F10" s="14">
        <v>13038</v>
      </c>
    </row>
    <row r="11" spans="1:6" x14ac:dyDescent="0.25">
      <c r="A11" s="14" t="s">
        <v>20</v>
      </c>
      <c r="B11" s="14">
        <v>100</v>
      </c>
      <c r="C11" s="14">
        <v>0</v>
      </c>
      <c r="D11" s="14">
        <v>0</v>
      </c>
      <c r="E11" s="14">
        <v>0</v>
      </c>
      <c r="F11" s="14">
        <v>13039</v>
      </c>
    </row>
    <row r="12" spans="1:6" x14ac:dyDescent="0.25">
      <c r="A12" s="14" t="s">
        <v>21</v>
      </c>
      <c r="B12" s="14">
        <v>148</v>
      </c>
      <c r="C12" s="14">
        <v>0</v>
      </c>
      <c r="D12" s="14">
        <v>0</v>
      </c>
      <c r="E12" s="14">
        <v>0</v>
      </c>
      <c r="F12" s="14">
        <v>13043</v>
      </c>
    </row>
    <row r="13" spans="1:6" x14ac:dyDescent="0.25">
      <c r="A13" s="14" t="s">
        <v>22</v>
      </c>
      <c r="B13" s="14">
        <v>1</v>
      </c>
      <c r="C13" s="14">
        <v>0</v>
      </c>
      <c r="D13" s="14">
        <v>0</v>
      </c>
      <c r="E13" s="14">
        <v>0</v>
      </c>
      <c r="F13" s="14">
        <v>13045</v>
      </c>
    </row>
    <row r="14" spans="1:6" x14ac:dyDescent="0.25">
      <c r="A14" s="14" t="s">
        <v>23</v>
      </c>
      <c r="B14" s="14">
        <v>50</v>
      </c>
      <c r="C14" s="14">
        <v>0</v>
      </c>
      <c r="D14" s="14">
        <v>0</v>
      </c>
      <c r="E14" s="14">
        <v>0</v>
      </c>
      <c r="F14" s="14">
        <v>13050</v>
      </c>
    </row>
    <row r="15" spans="1:6" x14ac:dyDescent="0.25">
      <c r="A15" s="16" t="s">
        <v>5</v>
      </c>
      <c r="B15" s="14">
        <f>SUM(B6:B14)</f>
        <v>425</v>
      </c>
      <c r="C15" s="14">
        <f>SUM(C5:C14)</f>
        <v>0</v>
      </c>
      <c r="D15" s="14">
        <f>SUM(D5:D14)</f>
        <v>0</v>
      </c>
      <c r="E15" s="14">
        <f>SUM(E5:E14)</f>
        <v>0</v>
      </c>
      <c r="F15" s="14"/>
    </row>
    <row r="16" spans="1:6" x14ac:dyDescent="0.25">
      <c r="A16" s="16" t="s">
        <v>4</v>
      </c>
      <c r="B16" s="14">
        <v>10</v>
      </c>
      <c r="C16" s="14"/>
      <c r="D16" s="14"/>
      <c r="E16" s="14"/>
      <c r="F16" s="14"/>
    </row>
    <row r="17" spans="1:6" x14ac:dyDescent="0.25">
      <c r="A17" s="10" t="s">
        <v>11</v>
      </c>
      <c r="B17" s="11">
        <v>15</v>
      </c>
      <c r="C17" s="11">
        <v>0</v>
      </c>
      <c r="D17" s="11">
        <v>0</v>
      </c>
      <c r="E17" s="11">
        <f>SUM(E15)</f>
        <v>0</v>
      </c>
      <c r="F17" s="11"/>
    </row>
    <row r="18" spans="1:6" x14ac:dyDescent="0.25">
      <c r="A18" s="1" t="s">
        <v>40</v>
      </c>
      <c r="B18" s="1">
        <f>B15+B16-B17</f>
        <v>420</v>
      </c>
      <c r="C18" s="1">
        <f>C15-C17</f>
        <v>0</v>
      </c>
      <c r="D18" s="1">
        <f>D15-D17</f>
        <v>0</v>
      </c>
      <c r="E18" s="1">
        <f>E15-E17</f>
        <v>0</v>
      </c>
      <c r="F18" s="2"/>
    </row>
  </sheetData>
  <mergeCells count="3">
    <mergeCell ref="A1:F1"/>
    <mergeCell ref="A2:F2"/>
    <mergeCell ref="A3:F3"/>
  </mergeCells>
  <pageMargins left="0.7" right="0.7" top="0.75" bottom="0.75" header="0.3" footer="0.3"/>
  <ignoredErrors>
    <ignoredError sqref="B1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4" topLeftCell="A5" activePane="bottomLeft" state="frozen"/>
      <selection pane="bottomLeft" activeCell="B19" sqref="B19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  <col min="8" max="8" width="10.140625" bestFit="1" customWidth="1"/>
    <col min="9" max="10" width="27.140625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27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6" t="s">
        <v>4</v>
      </c>
      <c r="B5" s="14">
        <v>15</v>
      </c>
      <c r="C5" s="14">
        <v>0</v>
      </c>
      <c r="D5" s="14">
        <v>0</v>
      </c>
      <c r="E5" s="14">
        <f>SUM(E4)</f>
        <v>0</v>
      </c>
      <c r="F5" s="14"/>
    </row>
    <row r="6" spans="1:6" x14ac:dyDescent="0.25">
      <c r="A6" s="14" t="s">
        <v>29</v>
      </c>
      <c r="B6" s="14">
        <v>0</v>
      </c>
      <c r="C6" s="14">
        <v>40</v>
      </c>
      <c r="D6" s="14">
        <v>0</v>
      </c>
      <c r="E6" s="14"/>
      <c r="F6" s="15">
        <v>13158</v>
      </c>
    </row>
    <row r="7" spans="1:6" x14ac:dyDescent="0.25">
      <c r="A7" s="14" t="s">
        <v>30</v>
      </c>
      <c r="B7" s="14">
        <v>20</v>
      </c>
      <c r="C7" s="14">
        <v>10</v>
      </c>
      <c r="D7" s="14">
        <v>0</v>
      </c>
      <c r="E7" s="14">
        <v>0</v>
      </c>
      <c r="F7" s="14" t="s">
        <v>35</v>
      </c>
    </row>
    <row r="8" spans="1:6" x14ac:dyDescent="0.25">
      <c r="A8" s="14" t="s">
        <v>31</v>
      </c>
      <c r="B8" s="14">
        <v>20</v>
      </c>
      <c r="C8" s="14">
        <v>0</v>
      </c>
      <c r="D8" s="14">
        <v>0</v>
      </c>
      <c r="E8" s="14">
        <v>0</v>
      </c>
      <c r="F8" s="14">
        <v>13170</v>
      </c>
    </row>
    <row r="9" spans="1:6" x14ac:dyDescent="0.25">
      <c r="A9" s="14" t="s">
        <v>32</v>
      </c>
      <c r="B9" s="14">
        <v>20</v>
      </c>
      <c r="C9" s="14">
        <v>0</v>
      </c>
      <c r="D9" s="14">
        <v>0</v>
      </c>
      <c r="E9" s="14">
        <v>0</v>
      </c>
      <c r="F9" s="14">
        <v>13172</v>
      </c>
    </row>
    <row r="10" spans="1:6" x14ac:dyDescent="0.25">
      <c r="A10" s="14" t="s">
        <v>33</v>
      </c>
      <c r="B10" s="14">
        <v>0</v>
      </c>
      <c r="C10" s="14">
        <v>50</v>
      </c>
      <c r="D10" s="14">
        <v>0</v>
      </c>
      <c r="E10" s="14">
        <v>0</v>
      </c>
      <c r="F10" s="14">
        <v>13173</v>
      </c>
    </row>
    <row r="11" spans="1:6" x14ac:dyDescent="0.25">
      <c r="A11" s="14" t="s">
        <v>34</v>
      </c>
      <c r="B11" s="14">
        <v>15</v>
      </c>
      <c r="C11" s="14">
        <v>0</v>
      </c>
      <c r="D11" s="14">
        <v>0</v>
      </c>
      <c r="E11" s="14">
        <v>0</v>
      </c>
      <c r="F11" s="14">
        <v>13175</v>
      </c>
    </row>
    <row r="12" spans="1:6" x14ac:dyDescent="0.25">
      <c r="A12" s="14" t="s">
        <v>37</v>
      </c>
      <c r="B12" s="14">
        <v>180</v>
      </c>
      <c r="C12" s="14">
        <v>0</v>
      </c>
      <c r="D12" s="14">
        <v>0</v>
      </c>
      <c r="E12" s="14">
        <v>0</v>
      </c>
      <c r="F12" s="14">
        <v>13177</v>
      </c>
    </row>
    <row r="13" spans="1:6" x14ac:dyDescent="0.25">
      <c r="A13" s="14" t="s">
        <v>42</v>
      </c>
      <c r="B13" s="14">
        <v>0</v>
      </c>
      <c r="C13" s="14">
        <v>50</v>
      </c>
      <c r="D13" s="14">
        <v>0</v>
      </c>
      <c r="E13" s="14">
        <v>0</v>
      </c>
      <c r="F13" s="14">
        <v>13182</v>
      </c>
    </row>
    <row r="14" spans="1:6" x14ac:dyDescent="0.25">
      <c r="A14" s="14" t="s">
        <v>43</v>
      </c>
      <c r="B14" s="14">
        <v>22</v>
      </c>
      <c r="C14" s="14">
        <v>100</v>
      </c>
      <c r="D14" s="14">
        <v>0</v>
      </c>
      <c r="E14" s="14">
        <v>0</v>
      </c>
      <c r="F14" s="14">
        <v>13185</v>
      </c>
    </row>
    <row r="15" spans="1:6" x14ac:dyDescent="0.25">
      <c r="A15" s="14" t="s">
        <v>44</v>
      </c>
      <c r="B15" s="14">
        <v>100</v>
      </c>
      <c r="C15" s="14">
        <v>0</v>
      </c>
      <c r="D15" s="14">
        <v>0</v>
      </c>
      <c r="E15" s="14">
        <v>0</v>
      </c>
      <c r="F15" s="14">
        <v>13191</v>
      </c>
    </row>
    <row r="16" spans="1:6" x14ac:dyDescent="0.25">
      <c r="A16" s="14" t="s">
        <v>45</v>
      </c>
      <c r="B16" s="14">
        <v>100</v>
      </c>
      <c r="C16" s="14">
        <v>36</v>
      </c>
      <c r="D16" s="14">
        <v>0</v>
      </c>
      <c r="E16" s="14">
        <v>0</v>
      </c>
      <c r="F16" s="14">
        <v>13195</v>
      </c>
    </row>
    <row r="17" spans="1:6" x14ac:dyDescent="0.25">
      <c r="A17" s="16" t="s">
        <v>5</v>
      </c>
      <c r="B17" s="14">
        <f>SUM(B6:B16)</f>
        <v>477</v>
      </c>
      <c r="C17" s="14">
        <f>SUM(C6:C16)</f>
        <v>286</v>
      </c>
      <c r="D17" s="14">
        <f>SUM(D6:D16)</f>
        <v>0</v>
      </c>
      <c r="E17" s="14">
        <f>SUM(E6:E16)</f>
        <v>0</v>
      </c>
      <c r="F17" s="14"/>
    </row>
    <row r="18" spans="1:6" x14ac:dyDescent="0.25">
      <c r="A18" s="16" t="s">
        <v>4</v>
      </c>
      <c r="B18" s="14">
        <f>B5</f>
        <v>15</v>
      </c>
      <c r="C18" s="14">
        <f t="shared" ref="C18:E18" si="0">C5</f>
        <v>0</v>
      </c>
      <c r="D18" s="14">
        <f t="shared" si="0"/>
        <v>0</v>
      </c>
      <c r="E18" s="14">
        <f t="shared" si="0"/>
        <v>0</v>
      </c>
      <c r="F18" s="14"/>
    </row>
    <row r="19" spans="1:6" x14ac:dyDescent="0.25">
      <c r="A19" s="10" t="s">
        <v>11</v>
      </c>
      <c r="B19" s="11">
        <v>70</v>
      </c>
      <c r="C19" s="11">
        <v>45</v>
      </c>
      <c r="D19" s="11">
        <v>0</v>
      </c>
      <c r="E19" s="11">
        <f>SUM(E17)</f>
        <v>0</v>
      </c>
      <c r="F19" s="11"/>
    </row>
    <row r="20" spans="1:6" x14ac:dyDescent="0.25">
      <c r="A20" s="1" t="s">
        <v>41</v>
      </c>
      <c r="B20" s="1">
        <f>B17+B18-B19</f>
        <v>422</v>
      </c>
      <c r="C20" s="1">
        <f t="shared" ref="C20:E20" si="1">C17+C18-C19</f>
        <v>241</v>
      </c>
      <c r="D20" s="1">
        <f t="shared" si="1"/>
        <v>0</v>
      </c>
      <c r="E20" s="1">
        <f t="shared" si="1"/>
        <v>0</v>
      </c>
      <c r="F20" s="2"/>
    </row>
  </sheetData>
  <mergeCells count="3">
    <mergeCell ref="A1:F1"/>
    <mergeCell ref="A2:F2"/>
    <mergeCell ref="A3:F3"/>
  </mergeCells>
  <pageMargins left="0.7" right="0.7" top="0.75" bottom="0.75" header="0.3" footer="0.3"/>
  <ignoredErrors>
    <ignoredError sqref="B17:D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7" sqref="G17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  <col min="7" max="7" width="34.28515625" bestFit="1" customWidth="1"/>
    <col min="8" max="8" width="27.140625" bestFit="1" customWidth="1"/>
    <col min="9" max="9" width="9.7109375" customWidth="1"/>
    <col min="10" max="10" width="6.28515625" customWidth="1"/>
    <col min="11" max="11" width="11" customWidth="1"/>
    <col min="12" max="12" width="10.140625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55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6" t="s">
        <v>4</v>
      </c>
      <c r="B5" s="14">
        <v>70</v>
      </c>
      <c r="C5" s="14">
        <v>45</v>
      </c>
      <c r="D5" s="14">
        <v>0</v>
      </c>
      <c r="E5" s="14">
        <f>SUM(E4)</f>
        <v>0</v>
      </c>
      <c r="F5" s="14"/>
    </row>
    <row r="6" spans="1:6" x14ac:dyDescent="0.25">
      <c r="A6" s="14" t="s">
        <v>46</v>
      </c>
      <c r="B6" s="14">
        <v>0</v>
      </c>
      <c r="C6" s="14">
        <v>100</v>
      </c>
      <c r="D6" s="14">
        <v>0</v>
      </c>
      <c r="E6" s="14">
        <v>0</v>
      </c>
      <c r="F6" s="15">
        <v>13198</v>
      </c>
    </row>
    <row r="7" spans="1:6" x14ac:dyDescent="0.25">
      <c r="A7" s="14" t="s">
        <v>47</v>
      </c>
      <c r="B7" s="14">
        <v>100</v>
      </c>
      <c r="C7" s="14">
        <v>50</v>
      </c>
      <c r="D7" s="14">
        <v>0</v>
      </c>
      <c r="E7" s="14">
        <v>0</v>
      </c>
      <c r="F7" s="14">
        <v>13195</v>
      </c>
    </row>
    <row r="8" spans="1:6" x14ac:dyDescent="0.25">
      <c r="A8" s="14" t="s">
        <v>48</v>
      </c>
      <c r="B8" s="14">
        <v>90</v>
      </c>
      <c r="C8" s="14">
        <v>122</v>
      </c>
      <c r="D8" s="14">
        <v>0</v>
      </c>
      <c r="E8" s="14">
        <v>0</v>
      </c>
      <c r="F8" s="14" t="s">
        <v>49</v>
      </c>
    </row>
    <row r="9" spans="1:6" x14ac:dyDescent="0.25">
      <c r="A9" s="14" t="s">
        <v>50</v>
      </c>
      <c r="B9" s="14">
        <v>38</v>
      </c>
      <c r="C9" s="14">
        <v>0</v>
      </c>
      <c r="D9" s="14">
        <v>0</v>
      </c>
      <c r="E9" s="14">
        <v>0</v>
      </c>
      <c r="F9" s="14">
        <v>13214</v>
      </c>
    </row>
    <row r="10" spans="1:6" x14ac:dyDescent="0.25">
      <c r="A10" s="14" t="s">
        <v>51</v>
      </c>
      <c r="B10" s="14">
        <v>36</v>
      </c>
      <c r="C10" s="14">
        <v>0</v>
      </c>
      <c r="D10" s="14">
        <v>0</v>
      </c>
      <c r="E10" s="14">
        <v>0</v>
      </c>
      <c r="F10" s="14">
        <v>13216</v>
      </c>
    </row>
    <row r="11" spans="1:6" x14ac:dyDescent="0.25">
      <c r="A11" s="14" t="s">
        <v>52</v>
      </c>
      <c r="B11" s="14">
        <v>20</v>
      </c>
      <c r="C11" s="14">
        <v>0</v>
      </c>
      <c r="D11" s="14">
        <v>0</v>
      </c>
      <c r="E11" s="14">
        <v>0</v>
      </c>
      <c r="F11" s="14">
        <v>13218</v>
      </c>
    </row>
    <row r="12" spans="1:6" x14ac:dyDescent="0.25">
      <c r="A12" s="14" t="s">
        <v>53</v>
      </c>
      <c r="B12" s="14">
        <v>48</v>
      </c>
      <c r="C12" s="14">
        <v>0</v>
      </c>
      <c r="D12" s="14">
        <v>0</v>
      </c>
      <c r="E12" s="14">
        <v>0</v>
      </c>
      <c r="F12" s="14">
        <v>13220</v>
      </c>
    </row>
    <row r="13" spans="1:6" x14ac:dyDescent="0.25">
      <c r="A13" s="14" t="s">
        <v>54</v>
      </c>
      <c r="B13" s="14">
        <v>44</v>
      </c>
      <c r="C13" s="14">
        <v>0</v>
      </c>
      <c r="D13" s="14">
        <v>0</v>
      </c>
      <c r="E13" s="14">
        <v>0</v>
      </c>
      <c r="F13" s="14">
        <v>13222</v>
      </c>
    </row>
    <row r="14" spans="1:6" x14ac:dyDescent="0.25">
      <c r="A14" s="16" t="s">
        <v>5</v>
      </c>
      <c r="B14" s="14">
        <f>SUM(B6:B13)</f>
        <v>376</v>
      </c>
      <c r="C14" s="14">
        <f>SUM(C6:C13)</f>
        <v>272</v>
      </c>
      <c r="D14" s="14">
        <f>SUM(D6:D13)</f>
        <v>0</v>
      </c>
      <c r="E14" s="14">
        <f>SUM(E6:E13)</f>
        <v>0</v>
      </c>
      <c r="F14" s="14"/>
    </row>
    <row r="15" spans="1:6" x14ac:dyDescent="0.25">
      <c r="A15" s="16" t="s">
        <v>4</v>
      </c>
      <c r="B15" s="14">
        <f>B5</f>
        <v>70</v>
      </c>
      <c r="C15" s="14">
        <f t="shared" ref="C15:E15" si="0">C5</f>
        <v>45</v>
      </c>
      <c r="D15" s="14">
        <f t="shared" si="0"/>
        <v>0</v>
      </c>
      <c r="E15" s="14">
        <f t="shared" si="0"/>
        <v>0</v>
      </c>
      <c r="F15" s="14"/>
    </row>
    <row r="16" spans="1:6" x14ac:dyDescent="0.25">
      <c r="A16" s="10" t="s">
        <v>11</v>
      </c>
      <c r="B16" s="11">
        <v>12</v>
      </c>
      <c r="C16" s="11">
        <v>4</v>
      </c>
      <c r="D16" s="11">
        <v>0</v>
      </c>
      <c r="E16" s="11">
        <f>SUM(E14)</f>
        <v>0</v>
      </c>
      <c r="F16" s="11"/>
    </row>
    <row r="17" spans="1:6" x14ac:dyDescent="0.25">
      <c r="A17" s="1" t="s">
        <v>56</v>
      </c>
      <c r="B17" s="1">
        <f>B14+B15-B16</f>
        <v>434</v>
      </c>
      <c r="C17" s="1">
        <f t="shared" ref="C17:E17" si="1">C14+C15-C16</f>
        <v>313</v>
      </c>
      <c r="D17" s="1">
        <f t="shared" si="1"/>
        <v>0</v>
      </c>
      <c r="E17" s="1">
        <f t="shared" si="1"/>
        <v>0</v>
      </c>
      <c r="F17" s="2"/>
    </row>
  </sheetData>
  <mergeCells count="3">
    <mergeCell ref="A2:F2"/>
    <mergeCell ref="A3:F3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16" sqref="G16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58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6" t="s">
        <v>4</v>
      </c>
      <c r="B5" s="14">
        <v>12</v>
      </c>
      <c r="C5" s="14">
        <v>4</v>
      </c>
      <c r="D5" s="14">
        <v>0</v>
      </c>
      <c r="E5" s="14">
        <f>SUM(E4)</f>
        <v>0</v>
      </c>
      <c r="F5" s="14"/>
    </row>
    <row r="6" spans="1:6" x14ac:dyDescent="0.25">
      <c r="A6" s="14" t="s">
        <v>59</v>
      </c>
      <c r="B6" s="14">
        <v>32</v>
      </c>
      <c r="C6" s="14">
        <v>0</v>
      </c>
      <c r="D6" s="14">
        <v>0</v>
      </c>
      <c r="E6" s="14">
        <v>0</v>
      </c>
      <c r="F6" s="15">
        <v>13225</v>
      </c>
    </row>
    <row r="7" spans="1:6" x14ac:dyDescent="0.25">
      <c r="A7" s="14" t="s">
        <v>60</v>
      </c>
      <c r="B7" s="14">
        <v>32</v>
      </c>
      <c r="C7" s="14">
        <v>0</v>
      </c>
      <c r="D7" s="14">
        <v>0</v>
      </c>
      <c r="E7" s="14">
        <v>0</v>
      </c>
      <c r="F7" s="14">
        <v>13227</v>
      </c>
    </row>
    <row r="8" spans="1:6" x14ac:dyDescent="0.25">
      <c r="A8" s="14" t="s">
        <v>61</v>
      </c>
      <c r="B8" s="14">
        <v>100</v>
      </c>
      <c r="C8" s="14">
        <v>100</v>
      </c>
      <c r="D8" s="14">
        <v>0</v>
      </c>
      <c r="E8" s="14">
        <v>0</v>
      </c>
      <c r="F8" s="14">
        <v>13451</v>
      </c>
    </row>
    <row r="9" spans="1:6" x14ac:dyDescent="0.25">
      <c r="A9" s="14" t="s">
        <v>62</v>
      </c>
      <c r="B9" s="14">
        <v>50</v>
      </c>
      <c r="C9" s="14">
        <v>0</v>
      </c>
      <c r="D9" s="14">
        <v>0</v>
      </c>
      <c r="E9" s="14">
        <v>0</v>
      </c>
      <c r="F9" s="14">
        <v>13454</v>
      </c>
    </row>
    <row r="10" spans="1:6" x14ac:dyDescent="0.25">
      <c r="A10" s="14" t="s">
        <v>63</v>
      </c>
      <c r="B10" s="14">
        <v>0</v>
      </c>
      <c r="C10" s="14">
        <v>100</v>
      </c>
      <c r="D10" s="14">
        <v>0</v>
      </c>
      <c r="E10" s="14">
        <v>0</v>
      </c>
      <c r="F10" s="14" t="s">
        <v>69</v>
      </c>
    </row>
    <row r="11" spans="1:6" x14ac:dyDescent="0.25">
      <c r="A11" s="14" t="s">
        <v>65</v>
      </c>
      <c r="B11" s="14">
        <v>90</v>
      </c>
      <c r="C11" s="14">
        <v>0</v>
      </c>
      <c r="D11" s="14">
        <v>0</v>
      </c>
      <c r="E11" s="14">
        <v>0</v>
      </c>
      <c r="F11" s="14" t="s">
        <v>64</v>
      </c>
    </row>
    <row r="12" spans="1:6" x14ac:dyDescent="0.25">
      <c r="A12" s="14" t="s">
        <v>66</v>
      </c>
      <c r="B12" s="14">
        <v>0</v>
      </c>
      <c r="C12" s="14">
        <v>0</v>
      </c>
      <c r="D12" s="14">
        <v>15</v>
      </c>
      <c r="E12" s="14">
        <v>20</v>
      </c>
      <c r="F12" s="19" t="s">
        <v>70</v>
      </c>
    </row>
    <row r="13" spans="1:6" x14ac:dyDescent="0.25">
      <c r="A13" s="14" t="s">
        <v>67</v>
      </c>
      <c r="B13" s="14">
        <v>0</v>
      </c>
      <c r="C13" s="14">
        <v>100</v>
      </c>
      <c r="D13" s="14">
        <v>0</v>
      </c>
      <c r="E13" s="14">
        <v>0</v>
      </c>
      <c r="F13" s="19" t="s">
        <v>71</v>
      </c>
    </row>
    <row r="14" spans="1:6" x14ac:dyDescent="0.25">
      <c r="A14" s="14" t="s">
        <v>68</v>
      </c>
      <c r="B14" s="14">
        <v>90</v>
      </c>
      <c r="C14" s="14">
        <v>0</v>
      </c>
      <c r="D14" s="14">
        <v>0</v>
      </c>
      <c r="E14" s="14">
        <v>0</v>
      </c>
      <c r="F14" s="19" t="s">
        <v>72</v>
      </c>
    </row>
    <row r="15" spans="1:6" x14ac:dyDescent="0.25">
      <c r="A15" s="14" t="s">
        <v>73</v>
      </c>
      <c r="B15" s="14">
        <v>0</v>
      </c>
      <c r="C15" s="14">
        <v>0</v>
      </c>
      <c r="D15" s="14">
        <v>30</v>
      </c>
      <c r="E15" s="14">
        <v>40</v>
      </c>
      <c r="F15" s="19" t="s">
        <v>74</v>
      </c>
    </row>
    <row r="16" spans="1:6" x14ac:dyDescent="0.25">
      <c r="A16" s="14" t="s">
        <v>75</v>
      </c>
      <c r="B16" s="14">
        <v>75</v>
      </c>
      <c r="C16" s="14">
        <v>60</v>
      </c>
      <c r="D16" s="14">
        <v>0</v>
      </c>
      <c r="E16" s="14">
        <v>0</v>
      </c>
      <c r="F16" s="14" t="s">
        <v>76</v>
      </c>
    </row>
    <row r="17" spans="1:6" x14ac:dyDescent="0.25">
      <c r="A17" s="14" t="s">
        <v>77</v>
      </c>
      <c r="B17" s="14">
        <v>30</v>
      </c>
      <c r="C17" s="14">
        <v>0</v>
      </c>
      <c r="D17" s="14">
        <v>60</v>
      </c>
      <c r="E17" s="14">
        <v>60</v>
      </c>
      <c r="F17" s="19" t="s">
        <v>78</v>
      </c>
    </row>
    <row r="18" spans="1:6" x14ac:dyDescent="0.25">
      <c r="A18" s="14"/>
      <c r="B18" s="14"/>
      <c r="C18" s="14"/>
      <c r="D18" s="14">
        <v>0</v>
      </c>
      <c r="E18" s="14">
        <v>0</v>
      </c>
      <c r="F18" s="14"/>
    </row>
    <row r="19" spans="1:6" x14ac:dyDescent="0.25">
      <c r="A19" s="16" t="s">
        <v>5</v>
      </c>
      <c r="B19" s="14">
        <f>SUM(B6:B18)</f>
        <v>499</v>
      </c>
      <c r="C19" s="14">
        <f>SUM(C6:C18)</f>
        <v>360</v>
      </c>
      <c r="D19" s="14">
        <f>SUM(D6:D18)</f>
        <v>105</v>
      </c>
      <c r="E19" s="14">
        <f>SUM(E6:E18)</f>
        <v>120</v>
      </c>
      <c r="F19" s="14"/>
    </row>
    <row r="20" spans="1:6" x14ac:dyDescent="0.25">
      <c r="A20" s="16" t="s">
        <v>4</v>
      </c>
      <c r="B20" s="14">
        <f>B5</f>
        <v>12</v>
      </c>
      <c r="C20" s="14">
        <f t="shared" ref="C20:E20" si="0">C5</f>
        <v>4</v>
      </c>
      <c r="D20" s="14">
        <f t="shared" si="0"/>
        <v>0</v>
      </c>
      <c r="E20" s="14">
        <f t="shared" si="0"/>
        <v>0</v>
      </c>
      <c r="F20" s="14"/>
    </row>
    <row r="21" spans="1:6" x14ac:dyDescent="0.25">
      <c r="A21" s="10" t="s">
        <v>11</v>
      </c>
      <c r="B21" s="11">
        <v>30</v>
      </c>
      <c r="C21" s="11">
        <v>40</v>
      </c>
      <c r="D21" s="11">
        <v>30</v>
      </c>
      <c r="E21" s="11">
        <v>20</v>
      </c>
      <c r="F21" s="11"/>
    </row>
    <row r="22" spans="1:6" x14ac:dyDescent="0.25">
      <c r="A22" s="1" t="s">
        <v>57</v>
      </c>
      <c r="B22" s="1">
        <f>B19+B20-B21</f>
        <v>481</v>
      </c>
      <c r="C22" s="1">
        <f t="shared" ref="C22:D22" si="1">C19+C20-C21</f>
        <v>324</v>
      </c>
      <c r="D22" s="1">
        <f t="shared" si="1"/>
        <v>75</v>
      </c>
      <c r="E22" s="1">
        <f>SUM(E19)</f>
        <v>120</v>
      </c>
      <c r="F22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1" sqref="A11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9.85546875" bestFit="1" customWidth="1"/>
    <col min="4" max="4" width="12.42578125" bestFit="1" customWidth="1"/>
    <col min="5" max="5" width="9.85546875" bestFit="1" customWidth="1"/>
  </cols>
  <sheetData>
    <row r="1" spans="1:6" ht="15.75" x14ac:dyDescent="0.25">
      <c r="A1" s="25" t="s">
        <v>0</v>
      </c>
      <c r="B1" s="26"/>
      <c r="C1" s="26"/>
      <c r="D1" s="26"/>
      <c r="E1" s="26"/>
      <c r="F1" s="27"/>
    </row>
    <row r="2" spans="1:6" ht="15.75" x14ac:dyDescent="0.25">
      <c r="A2" s="28" t="s">
        <v>1</v>
      </c>
      <c r="B2" s="29"/>
      <c r="C2" s="29"/>
      <c r="D2" s="29"/>
      <c r="E2" s="29"/>
      <c r="F2" s="30"/>
    </row>
    <row r="3" spans="1:6" x14ac:dyDescent="0.25">
      <c r="A3" s="31" t="s">
        <v>82</v>
      </c>
      <c r="B3" s="32"/>
      <c r="C3" s="32"/>
      <c r="D3" s="32"/>
      <c r="E3" s="32"/>
      <c r="F3" s="33"/>
    </row>
    <row r="4" spans="1:6" ht="30" x14ac:dyDescent="0.25">
      <c r="A4" s="3" t="s">
        <v>2</v>
      </c>
      <c r="B4" s="4" t="s">
        <v>6</v>
      </c>
      <c r="C4" s="5" t="s">
        <v>7</v>
      </c>
      <c r="D4" s="4" t="s">
        <v>8</v>
      </c>
      <c r="E4" s="4" t="s">
        <v>9</v>
      </c>
      <c r="F4" s="3" t="s">
        <v>3</v>
      </c>
    </row>
    <row r="5" spans="1:6" x14ac:dyDescent="0.25">
      <c r="A5" s="16" t="s">
        <v>4</v>
      </c>
      <c r="B5" s="14">
        <f>'Sept''16'!B21</f>
        <v>30</v>
      </c>
      <c r="C5" s="14">
        <f>'Sept''16'!C21</f>
        <v>40</v>
      </c>
      <c r="D5" s="14">
        <f>'Sept''16'!D21</f>
        <v>30</v>
      </c>
      <c r="E5" s="14">
        <f>'Sept''16'!E21</f>
        <v>20</v>
      </c>
      <c r="F5" s="14"/>
    </row>
    <row r="6" spans="1:6" x14ac:dyDescent="0.25">
      <c r="A6" s="14" t="s">
        <v>79</v>
      </c>
      <c r="B6" s="14">
        <v>45</v>
      </c>
      <c r="C6" s="14">
        <v>0</v>
      </c>
      <c r="D6" s="14">
        <v>0</v>
      </c>
      <c r="E6" s="14">
        <v>60</v>
      </c>
      <c r="F6" s="15" t="s">
        <v>80</v>
      </c>
    </row>
    <row r="7" spans="1:6" x14ac:dyDescent="0.25">
      <c r="A7" s="14" t="s">
        <v>83</v>
      </c>
      <c r="B7" s="14">
        <v>75</v>
      </c>
      <c r="C7" s="14">
        <v>100</v>
      </c>
      <c r="D7" s="14">
        <v>0</v>
      </c>
      <c r="E7" s="14">
        <v>0</v>
      </c>
      <c r="F7" s="19" t="s">
        <v>84</v>
      </c>
    </row>
    <row r="8" spans="1:6" x14ac:dyDescent="0.25">
      <c r="A8" s="14" t="s">
        <v>85</v>
      </c>
      <c r="B8" s="14">
        <v>75</v>
      </c>
      <c r="C8" s="14">
        <v>0</v>
      </c>
      <c r="D8" s="14">
        <v>0</v>
      </c>
      <c r="E8" s="14">
        <v>0</v>
      </c>
      <c r="F8" s="14" t="s">
        <v>86</v>
      </c>
    </row>
    <row r="9" spans="1:6" x14ac:dyDescent="0.25">
      <c r="A9" s="14" t="s">
        <v>87</v>
      </c>
      <c r="B9" s="14">
        <v>75</v>
      </c>
      <c r="C9" s="14">
        <v>100</v>
      </c>
      <c r="D9" s="14">
        <v>0</v>
      </c>
      <c r="E9" s="14">
        <v>0</v>
      </c>
      <c r="F9" s="19" t="s">
        <v>88</v>
      </c>
    </row>
    <row r="10" spans="1:6" x14ac:dyDescent="0.25">
      <c r="A10" s="20">
        <v>42656</v>
      </c>
      <c r="B10" s="14">
        <v>75</v>
      </c>
      <c r="C10" s="14">
        <v>100</v>
      </c>
      <c r="D10" s="14">
        <v>0</v>
      </c>
      <c r="E10" s="14">
        <v>0</v>
      </c>
      <c r="F10" s="14" t="s">
        <v>89</v>
      </c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9"/>
    </row>
    <row r="13" spans="1:6" x14ac:dyDescent="0.25">
      <c r="A13" s="14"/>
      <c r="B13" s="14"/>
      <c r="C13" s="14"/>
      <c r="D13" s="14"/>
      <c r="E13" s="14"/>
      <c r="F13" s="19"/>
    </row>
    <row r="14" spans="1:6" x14ac:dyDescent="0.25">
      <c r="A14" s="14"/>
      <c r="B14" s="14"/>
      <c r="C14" s="14"/>
      <c r="D14" s="14"/>
      <c r="E14" s="14"/>
      <c r="F14" s="19"/>
    </row>
    <row r="15" spans="1:6" x14ac:dyDescent="0.25">
      <c r="A15" s="14"/>
      <c r="B15" s="14"/>
      <c r="C15" s="14"/>
      <c r="D15" s="14"/>
      <c r="E15" s="14"/>
      <c r="F15" s="19"/>
    </row>
    <row r="16" spans="1:6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9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6" t="s">
        <v>5</v>
      </c>
      <c r="B19" s="14">
        <f>SUM(B6:B18)</f>
        <v>345</v>
      </c>
      <c r="C19" s="14">
        <f>SUM(C6:C18)</f>
        <v>300</v>
      </c>
      <c r="D19" s="14">
        <f>SUM(D6:D18)</f>
        <v>0</v>
      </c>
      <c r="E19" s="14">
        <f>SUM(E6:E18)</f>
        <v>60</v>
      </c>
      <c r="F19" s="14"/>
    </row>
    <row r="20" spans="1:6" x14ac:dyDescent="0.25">
      <c r="A20" s="16" t="s">
        <v>4</v>
      </c>
      <c r="B20" s="14">
        <f>B5</f>
        <v>30</v>
      </c>
      <c r="C20" s="14">
        <f t="shared" ref="C20:E20" si="0">C5</f>
        <v>40</v>
      </c>
      <c r="D20" s="14">
        <f t="shared" si="0"/>
        <v>30</v>
      </c>
      <c r="E20" s="14">
        <f t="shared" si="0"/>
        <v>20</v>
      </c>
      <c r="F20" s="14"/>
    </row>
    <row r="21" spans="1:6" x14ac:dyDescent="0.25">
      <c r="A21" s="10" t="s">
        <v>11</v>
      </c>
      <c r="B21" s="11">
        <v>0</v>
      </c>
      <c r="C21" s="11">
        <v>0</v>
      </c>
      <c r="D21" s="11">
        <v>0</v>
      </c>
      <c r="E21" s="11">
        <v>0</v>
      </c>
      <c r="F21" s="11"/>
    </row>
    <row r="22" spans="1:6" x14ac:dyDescent="0.25">
      <c r="A22" s="1" t="s">
        <v>81</v>
      </c>
      <c r="B22" s="1">
        <f>B19+B20-B21</f>
        <v>375</v>
      </c>
      <c r="C22" s="1">
        <f t="shared" ref="C22:D22" si="1">C19+C20-C21</f>
        <v>340</v>
      </c>
      <c r="D22" s="1">
        <f t="shared" si="1"/>
        <v>30</v>
      </c>
      <c r="E22" s="1">
        <f>SUM(E19)</f>
        <v>60</v>
      </c>
      <c r="F22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 wise</vt:lpstr>
      <vt:lpstr>may'16</vt:lpstr>
      <vt:lpstr>june'16</vt:lpstr>
      <vt:lpstr>july'16</vt:lpstr>
      <vt:lpstr>august'16</vt:lpstr>
      <vt:lpstr>Sept'16</vt:lpstr>
      <vt:lpstr>Oct'16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2016-10-13T16:06:05Z</dcterms:modified>
</cp:coreProperties>
</file>