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80" yWindow="1180" windowWidth="16900" windowHeight="6470" activeTab="1"/>
  </bookViews>
  <sheets>
    <sheet name="Offset Values" sheetId="1" r:id="rId1"/>
    <sheet name="Digital Values" sheetId="5" r:id="rId2"/>
    <sheet name="Dont sort" sheetId="4" r:id="rId3"/>
  </sheets>
  <definedNames>
    <definedName name="_xlnm._FilterDatabase" localSheetId="1" hidden="1">'Digital Values'!$A$1:$L$59</definedName>
    <definedName name="_xlnm._FilterDatabase" localSheetId="2" hidden="1">'Dont sort'!$A$1:$N$1</definedName>
    <definedName name="_xlnm._FilterDatabase" localSheetId="0" hidden="1">'Offset Values'!$A$1:$L$59</definedName>
  </definedNames>
  <calcPr calcId="144525"/>
</workbook>
</file>

<file path=xl/calcChain.xml><?xml version="1.0" encoding="utf-8"?>
<calcChain xmlns="http://schemas.openxmlformats.org/spreadsheetml/2006/main">
  <c r="R8" i="5" l="1"/>
  <c r="G59" i="5" s="1"/>
  <c r="R7" i="5"/>
  <c r="F54" i="5" s="1"/>
  <c r="P15" i="5"/>
  <c r="P14" i="5"/>
  <c r="O15" i="5"/>
  <c r="O14" i="5"/>
  <c r="O12" i="5"/>
  <c r="O11" i="5"/>
  <c r="O11" i="1"/>
  <c r="O10" i="1"/>
  <c r="F38" i="5" l="1"/>
  <c r="G36" i="5"/>
  <c r="F22" i="5"/>
  <c r="F46" i="5"/>
  <c r="G4" i="5"/>
  <c r="G28" i="5"/>
  <c r="G44" i="5"/>
  <c r="F14" i="5"/>
  <c r="G52" i="5"/>
  <c r="F58" i="5"/>
  <c r="F31" i="5"/>
  <c r="F55" i="5"/>
  <c r="F30" i="5"/>
  <c r="F11" i="5"/>
  <c r="F53" i="5"/>
  <c r="F29" i="5"/>
  <c r="F9" i="5"/>
  <c r="F5" i="5"/>
  <c r="L5" i="5" s="1"/>
  <c r="F3" i="5"/>
  <c r="F43" i="5"/>
  <c r="F50" i="5"/>
  <c r="F28" i="5"/>
  <c r="F7" i="5"/>
  <c r="F27" i="5"/>
  <c r="F26" i="5"/>
  <c r="F24" i="5"/>
  <c r="L24" i="5" s="1"/>
  <c r="F23" i="5"/>
  <c r="F48" i="5"/>
  <c r="F13" i="5"/>
  <c r="F45" i="5"/>
  <c r="F52" i="5"/>
  <c r="L52" i="5" s="1"/>
  <c r="F41" i="5"/>
  <c r="G12" i="5"/>
  <c r="F6" i="5"/>
  <c r="G20" i="5"/>
  <c r="F15" i="5"/>
  <c r="F39" i="5"/>
  <c r="F47" i="5"/>
  <c r="G5" i="5"/>
  <c r="G13" i="5"/>
  <c r="G21" i="5"/>
  <c r="G29" i="5"/>
  <c r="L29" i="5" s="1"/>
  <c r="G37" i="5"/>
  <c r="G45" i="5"/>
  <c r="G53" i="5"/>
  <c r="F8" i="5"/>
  <c r="F16" i="5"/>
  <c r="F32" i="5"/>
  <c r="F40" i="5"/>
  <c r="F56" i="5"/>
  <c r="G6" i="5"/>
  <c r="G14" i="5"/>
  <c r="L14" i="5" s="1"/>
  <c r="G22" i="5"/>
  <c r="G30" i="5"/>
  <c r="L30" i="5" s="1"/>
  <c r="G38" i="5"/>
  <c r="L38" i="5" s="1"/>
  <c r="G46" i="5"/>
  <c r="L46" i="5" s="1"/>
  <c r="G54" i="5"/>
  <c r="L54" i="5" s="1"/>
  <c r="F17" i="5"/>
  <c r="F25" i="5"/>
  <c r="F33" i="5"/>
  <c r="F49" i="5"/>
  <c r="F57" i="5"/>
  <c r="G7" i="5"/>
  <c r="G15" i="5"/>
  <c r="G23" i="5"/>
  <c r="G31" i="5"/>
  <c r="G39" i="5"/>
  <c r="G47" i="5"/>
  <c r="G55" i="5"/>
  <c r="F2" i="5"/>
  <c r="F10" i="5"/>
  <c r="F18" i="5"/>
  <c r="F34" i="5"/>
  <c r="F42" i="5"/>
  <c r="G8" i="5"/>
  <c r="G16" i="5"/>
  <c r="G24" i="5"/>
  <c r="G32" i="5"/>
  <c r="G40" i="5"/>
  <c r="G48" i="5"/>
  <c r="G56" i="5"/>
  <c r="L22" i="5"/>
  <c r="F19" i="5"/>
  <c r="F35" i="5"/>
  <c r="F51" i="5"/>
  <c r="F59" i="5"/>
  <c r="L59" i="5" s="1"/>
  <c r="G9" i="5"/>
  <c r="G17" i="5"/>
  <c r="G25" i="5"/>
  <c r="G33" i="5"/>
  <c r="G41" i="5"/>
  <c r="G49" i="5"/>
  <c r="G57" i="5"/>
  <c r="F4" i="5"/>
  <c r="L4" i="5" s="1"/>
  <c r="F12" i="5"/>
  <c r="F20" i="5"/>
  <c r="L20" i="5" s="1"/>
  <c r="L28" i="5"/>
  <c r="F36" i="5"/>
  <c r="F44" i="5"/>
  <c r="G2" i="5"/>
  <c r="G10" i="5"/>
  <c r="G18" i="5"/>
  <c r="G26" i="5"/>
  <c r="G34" i="5"/>
  <c r="G42" i="5"/>
  <c r="G50" i="5"/>
  <c r="G58" i="5"/>
  <c r="L13" i="5"/>
  <c r="F21" i="5"/>
  <c r="L21" i="5" s="1"/>
  <c r="F37" i="5"/>
  <c r="L37" i="5" s="1"/>
  <c r="L45" i="5"/>
  <c r="G3" i="5"/>
  <c r="L3" i="5" s="1"/>
  <c r="G11" i="5"/>
  <c r="G19" i="5"/>
  <c r="G27" i="5"/>
  <c r="L27" i="5" s="1"/>
  <c r="G35" i="5"/>
  <c r="G43" i="5"/>
  <c r="G51" i="5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2" i="1"/>
  <c r="L11" i="1"/>
  <c r="L10" i="1"/>
  <c r="L9" i="1"/>
  <c r="L8" i="1"/>
  <c r="L7" i="1"/>
  <c r="L6" i="1"/>
  <c r="L5" i="1"/>
  <c r="L4" i="1"/>
  <c r="L3" i="1"/>
  <c r="L2" i="1"/>
  <c r="I57" i="4"/>
  <c r="H57" i="4"/>
  <c r="G57" i="4"/>
  <c r="F57" i="4"/>
  <c r="I55" i="4"/>
  <c r="H55" i="4"/>
  <c r="G55" i="4"/>
  <c r="F55" i="4"/>
  <c r="I53" i="4"/>
  <c r="H53" i="4"/>
  <c r="G53" i="4"/>
  <c r="F53" i="4"/>
  <c r="I51" i="4"/>
  <c r="H51" i="4"/>
  <c r="G51" i="4"/>
  <c r="F51" i="4"/>
  <c r="I48" i="4"/>
  <c r="H48" i="4"/>
  <c r="G48" i="4"/>
  <c r="F48" i="4"/>
  <c r="I47" i="4"/>
  <c r="H47" i="4"/>
  <c r="G47" i="4"/>
  <c r="F47" i="4"/>
  <c r="I40" i="4"/>
  <c r="H40" i="4"/>
  <c r="G40" i="4"/>
  <c r="F40" i="4"/>
  <c r="I39" i="4"/>
  <c r="H39" i="4"/>
  <c r="G39" i="4"/>
  <c r="F39" i="4"/>
  <c r="I36" i="4"/>
  <c r="H36" i="4"/>
  <c r="G36" i="4"/>
  <c r="F36" i="4"/>
  <c r="I35" i="4"/>
  <c r="H35" i="4"/>
  <c r="G35" i="4"/>
  <c r="F35" i="4"/>
  <c r="I32" i="4"/>
  <c r="H32" i="4"/>
  <c r="G32" i="4"/>
  <c r="F32" i="4"/>
  <c r="I31" i="4"/>
  <c r="H31" i="4"/>
  <c r="G31" i="4"/>
  <c r="F31" i="4"/>
  <c r="I28" i="4"/>
  <c r="H28" i="4"/>
  <c r="G28" i="4"/>
  <c r="F28" i="4"/>
  <c r="I27" i="4"/>
  <c r="H27" i="4"/>
  <c r="G27" i="4"/>
  <c r="F27" i="4"/>
  <c r="I10" i="4"/>
  <c r="H10" i="4"/>
  <c r="G10" i="4"/>
  <c r="F10" i="4"/>
  <c r="I9" i="4"/>
  <c r="H9" i="4"/>
  <c r="G9" i="4"/>
  <c r="F9" i="4"/>
  <c r="I8" i="4"/>
  <c r="H8" i="4"/>
  <c r="G8" i="4"/>
  <c r="F8" i="4"/>
  <c r="I7" i="4"/>
  <c r="H7" i="4"/>
  <c r="G7" i="4"/>
  <c r="F7" i="4"/>
  <c r="I6" i="4"/>
  <c r="H6" i="4"/>
  <c r="G6" i="4"/>
  <c r="F6" i="4"/>
  <c r="I5" i="4"/>
  <c r="H5" i="4"/>
  <c r="G5" i="4"/>
  <c r="F5" i="4"/>
  <c r="I4" i="4"/>
  <c r="H4" i="4"/>
  <c r="G4" i="4"/>
  <c r="F4" i="4"/>
  <c r="I3" i="4"/>
  <c r="H3" i="4"/>
  <c r="G3" i="4"/>
  <c r="F3" i="4"/>
  <c r="I2" i="4"/>
  <c r="H2" i="4"/>
  <c r="G2" i="4"/>
  <c r="F2" i="4"/>
  <c r="L26" i="5" l="1"/>
  <c r="L44" i="5"/>
  <c r="L58" i="5"/>
  <c r="L36" i="5"/>
  <c r="L12" i="5"/>
  <c r="L6" i="5"/>
  <c r="L53" i="5"/>
  <c r="L15" i="5"/>
  <c r="L2" i="5"/>
  <c r="L16" i="5"/>
  <c r="L47" i="5"/>
  <c r="L25" i="5"/>
  <c r="L35" i="5"/>
  <c r="L56" i="5"/>
  <c r="L57" i="5"/>
  <c r="L48" i="5"/>
  <c r="L39" i="5"/>
  <c r="L51" i="5"/>
  <c r="L50" i="5"/>
  <c r="L49" i="5"/>
  <c r="L40" i="5"/>
  <c r="L31" i="5"/>
  <c r="L43" i="5"/>
  <c r="L42" i="5"/>
  <c r="L41" i="5"/>
  <c r="L32" i="5"/>
  <c r="L23" i="5"/>
  <c r="L34" i="5"/>
  <c r="L33" i="5"/>
  <c r="L7" i="5"/>
  <c r="L19" i="5"/>
  <c r="L18" i="5"/>
  <c r="L17" i="5"/>
  <c r="L8" i="5"/>
  <c r="L11" i="5"/>
  <c r="L10" i="5"/>
  <c r="L9" i="5"/>
  <c r="L55" i="5"/>
  <c r="L13" i="1"/>
  <c r="L37" i="1"/>
</calcChain>
</file>

<file path=xl/sharedStrings.xml><?xml version="1.0" encoding="utf-8"?>
<sst xmlns="http://schemas.openxmlformats.org/spreadsheetml/2006/main" count="688" uniqueCount="122">
  <si>
    <t>CBEnvelope.mtl</t>
  </si>
  <si>
    <t>newmtl Material 29_0baa41f0-372f-41ae-a919-bdbf785117bf</t>
  </si>
  <si>
    <t>map_Kd textures/EnvelopeOutsideFlap.jpg</t>
  </si>
  <si>
    <t>newmtl Material 30_247a82db-6aa8-4d13-9b0e-09f61c3d8d55</t>
  </si>
  <si>
    <t>newmtl textures/Organic Paper 3_3bf7d3cf-bf2b-46e5-9669-c6f82293a6fe</t>
  </si>
  <si>
    <t>map_Kd textures/texture.jpg</t>
  </si>
  <si>
    <t>newmtl Box material 8_18422985-6574-4a19-9819-d4a96b66c921</t>
  </si>
  <si>
    <t>map_Kd textures/EnvelopeOutsideBottom.jpg</t>
  </si>
  <si>
    <t>newmtl Box material 9_8e9157d8-f83b-4233-af05-1508248d3ad1</t>
  </si>
  <si>
    <t>map_Kd textures/EnvelopeOutsideFront.jpg</t>
  </si>
  <si>
    <t>newmtl Box material 10_7d813c3e-57ef-496a-aee5-a1da9e670ab1</t>
  </si>
  <si>
    <t>map_Kd textures/EnvelopeOutsideBack.jpg</t>
  </si>
  <si>
    <t>newmtl Box material 11_408ed11f-18b4-4eb5-94df-ac2a22be7dec</t>
  </si>
  <si>
    <t>map_Kd textures/EnvelopeOutsideTop.jpg</t>
  </si>
  <si>
    <t>newmtl Box material 12_e64265ab-d5e1-47fb-9abf-045edd15712e</t>
  </si>
  <si>
    <t>map_Kd textures/EnvelopeOutsideRight.jpg</t>
  </si>
  <si>
    <t>newmtl Box material 13_d12a109c-ffd6-4018-84b9-7e20424af7bd</t>
  </si>
  <si>
    <t>map_Kd textures/EnvelopeOutsideLeft.jpg</t>
  </si>
  <si>
    <t>CBEnvelopeOpened.mtl</t>
  </si>
  <si>
    <t>newmtl Box material 10_bda9c4f8-83fe-44ef-9f62-0cc4370a192a</t>
  </si>
  <si>
    <t>map_Kd textures/EnvelopeInsideLeft.jpg</t>
  </si>
  <si>
    <t>newmtl Box material 11_573eaeef-31fe-4fa4-9081-42808c8010fb</t>
  </si>
  <si>
    <t>newmtl Box material 12_f3dedef7-5206-4f13-a326-3df79cb6853d</t>
  </si>
  <si>
    <t>map_Kd textures/EnvelopeInsideRight.jpg</t>
  </si>
  <si>
    <t>newmtl Box material 13_9294bbd2-67d0-457f-a16c-d2cce7692d8a</t>
  </si>
  <si>
    <t>newmtl Box material 14_eab023fb-f86f-4298-a85d-3d5261b8fd25</t>
  </si>
  <si>
    <t>map_Kd textures/EnvelopeInsideSmallLug.jpg</t>
  </si>
  <si>
    <t>newmtl Box material 15_e182f953-66a3-4ea9-9e76-cf9751d1d768</t>
  </si>
  <si>
    <t>map_Kd textures/EnvelopeOutsideSmallLug.jpg</t>
  </si>
  <si>
    <t>newmtl Box material 16_435b43d5-5f1f-4f97-a74b-480e1d3f2eb4</t>
  </si>
  <si>
    <t>newmtl Box material 17_2a797d70-b342-4c5a-8133-3af1893976c3</t>
  </si>
  <si>
    <t>map_Kd textures/EnvelopeInsideBack.jpg</t>
  </si>
  <si>
    <t>newmtl Box material 18_991486f8-be63-45a7-a302-427148379bcc</t>
  </si>
  <si>
    <t>map_Kd textures/EnvelopeOutsideBigLug.jpg</t>
  </si>
  <si>
    <t>newmtl Box material 19_ed44d313-3643-40e0-b885-889846356ec0</t>
  </si>
  <si>
    <t>map_Kd textures/EnvelopeInsideBigLug.jpg</t>
  </si>
  <si>
    <t>newmtl Box material 20_56bd6984-9a85-41e2-918c-772615a838db</t>
  </si>
  <si>
    <t>newmtl Box material 21_50a5d56a-ca5b-4037-a94b-f061148708a8</t>
  </si>
  <si>
    <t>map_Kd textures/EnvelopeInsideFront.jpg</t>
  </si>
  <si>
    <t>newmtl Box material 22_4e78a54f-5562-414d-9d5d-ab179235ab1b</t>
  </si>
  <si>
    <t>map_Kd textures/EnvelopeInsideBottom.jpg</t>
  </si>
  <si>
    <t>newmtl Box material 23_de10a84c-8047-4ad0-b204-b57eda198a80</t>
  </si>
  <si>
    <t>newmtl Box material 24_5692b920-1e7c-4a15-9ed1-0d463af76969</t>
  </si>
  <si>
    <t>map_Kd textures/EnvelopeInsideTop.jpg</t>
  </si>
  <si>
    <t>newmtl Box material 25_e435cf54-c99b-40a1-9d0a-d864272d4f7e</t>
  </si>
  <si>
    <t>newmtl Box material 26_15b870ab-fc6d-46a5-9d82-fe6eb0768153</t>
  </si>
  <si>
    <t>newmtl Box material 27_ee046f85-42ff-4eb6-971d-88f5ab61c6e2</t>
  </si>
  <si>
    <t>map_Kd textures/EnvelopeInsideFlap.jpg</t>
  </si>
  <si>
    <t>newmtl Organic Paper_e85c05be-d731-472a-8ec2-b57cec58723b</t>
  </si>
  <si>
    <t>newmtl Material 2_fcf956ab-b48e-4ec0-863b-6c73d6de2572</t>
  </si>
  <si>
    <t>map_Kd textures/TxBottomOutsideFit.jpg</t>
  </si>
  <si>
    <t>newmtl Material 3_4197b54b-57c1-4cc4-8f1e-904f333b15fe</t>
  </si>
  <si>
    <t>map_Kd textures/TxBottomInsideFit.jpg</t>
  </si>
  <si>
    <t>newmtl Material 4_fcd43a7b-7206-4551-a66d-8035fb185611</t>
  </si>
  <si>
    <t>map_Kd textures/LensOutsideFit.jpg</t>
  </si>
  <si>
    <t>newmtl Material 5_78d40511-3e02-4499-9785-203d8530571c</t>
  </si>
  <si>
    <t>map_Kd textures/LensInsideFit.jpg</t>
  </si>
  <si>
    <t>newmtl Material 6_acb3de9f-2db9-4998-9458-e22beff4a3c8</t>
  </si>
  <si>
    <t>map_Kd textures/NoseOutsideFit.jpg</t>
  </si>
  <si>
    <t>newmtl Material 7_4fec84b0-3a9d-410b-a1a7-a7962855dc23</t>
  </si>
  <si>
    <t>map_Kd textures/NoseInsideFit.jpg</t>
  </si>
  <si>
    <t>newmtl Material 8_ae5a1463-88f8-46b3-87d5-6c3d83399193</t>
  </si>
  <si>
    <t>map_Kd textures/TopOutsideFit.jpg</t>
  </si>
  <si>
    <t>newmtl Material 9_a3eeab81-8d62-4bcf-a272-05b65375b4ae</t>
  </si>
  <si>
    <t>map_Kd textures/TopInsideFit.jpg</t>
  </si>
  <si>
    <t>newmtl Material 10_0bdfdb74-82f8-42d2-bf2f-853e8a94dfce</t>
  </si>
  <si>
    <t>map_Kd textures/RightSideOutsideFit_1.jpg</t>
  </si>
  <si>
    <t>newmtl Material 11_b7234140-63c0-47d3-a9e4-f8467a91a249</t>
  </si>
  <si>
    <t>map_Kd textures/RightSideInsideFit.jpg</t>
  </si>
  <si>
    <t>newmtl Material 12_d6fe6f57-0a55-40f3-8496-f573833611bb</t>
  </si>
  <si>
    <t>map_Kd textures/LeftSideOutsideFit.jpg</t>
  </si>
  <si>
    <t>newmtl Material 13_aeaf1233-8931-43c0-adbc-a7e2b8203c21</t>
  </si>
  <si>
    <t>map_Kd textures/LeftSideInsideFit.jpg</t>
  </si>
  <si>
    <t>newmtl Organic Paper_3158bfd5-bf19-4382-80cd-8e13162935f0</t>
  </si>
  <si>
    <t>CBViewer.mtl</t>
  </si>
  <si>
    <t>CBViewerClosed.mtl</t>
  </si>
  <si>
    <t>newmtl Organic Paper 1_fb80772c-0acb-4dde-8734-934981407db6</t>
  </si>
  <si>
    <t>newmtl Material 2_9404410c-1e6f-4082-a169-ed99beaea386</t>
  </si>
  <si>
    <t>map_Kd textures/ViewerLugOutside.jpg</t>
  </si>
  <si>
    <t>newmtl Material 3_6e1c794e-1ad6-47d5-8443-d131b57f2e4a</t>
  </si>
  <si>
    <t>newmtl Material 4_eee2999e-9fb8-4ad0-a081-49b882e8e463</t>
  </si>
  <si>
    <t>map_Kd textures/ViewerPhoneOutside.jpg</t>
  </si>
  <si>
    <t>newmtl Material 5_7318172b-e61a-42f6-bb5d-d7c9b7f33b9e</t>
  </si>
  <si>
    <t>newmtl Material 6_f25040fd-8d68-4282-aedf-2e4824ce70d8</t>
  </si>
  <si>
    <t>map_Kd textures/ViewerBottomMainOutside_1.jpg</t>
  </si>
  <si>
    <t>newmtl Material 7_a1bc5c6b-d5ce-4f45-b384-277807040c54</t>
  </si>
  <si>
    <t>newmtl Material 8_5a557e51-d776-447e-a338-1a44d999154e</t>
  </si>
  <si>
    <t>newmtl Material 9_421a4b14-9568-4807-bf59-971843429718</t>
  </si>
  <si>
    <t>map_Kd textures/ViewerPhoneInside.jpg</t>
  </si>
  <si>
    <t>newmtl Material 10_328df48b-88ca-4676-b401-462dc6ee9413</t>
  </si>
  <si>
    <t>newmtl Material 11_506b4088-73dc-4a5f-b7a8-5bd18e537fcf</t>
  </si>
  <si>
    <t>newmtl Material 12_a18b94f7-b2c2-431f-8c95-e4a936350a22</t>
  </si>
  <si>
    <t>newmtl Material 13_a0cf1c83-c526-4ae2-ad50-ca0531f69fd6</t>
  </si>
  <si>
    <t>newmtl Material 14_4d33a201-d450-444f-97c9-59ae2a4218d0</t>
  </si>
  <si>
    <t>map_Kd textures/ViewerBottomMainInside.jpg</t>
  </si>
  <si>
    <t>newmtl Material 15_585cb0ef-717b-4c72-b3f1-d72d5db417c0</t>
  </si>
  <si>
    <t>newmtl Material 16_ca74e1ca-e1ae-450b-8c93-580fcb557d3e</t>
  </si>
  <si>
    <t>map_Kd textures/ViewerLugInside.jpg</t>
  </si>
  <si>
    <t>newmtl Material 17_d5530073-29cd-474b-9d05-b6f3b6c764d0</t>
  </si>
  <si>
    <t>X</t>
  </si>
  <si>
    <t>Y</t>
  </si>
  <si>
    <t>X Width</t>
  </si>
  <si>
    <t>Y Height</t>
  </si>
  <si>
    <t>Index</t>
  </si>
  <si>
    <t>File</t>
  </si>
  <si>
    <t>MTL Link</t>
  </si>
  <si>
    <t>Texture Link</t>
  </si>
  <si>
    <t xml:space="preserve">, </t>
  </si>
  <si>
    <t>sideMap</t>
  </si>
  <si>
    <t>"sourceImageOutside"</t>
  </si>
  <si>
    <t>"sourceImageInside"</t>
  </si>
  <si>
    <t>FullSize</t>
  </si>
  <si>
    <t>Based on file size:</t>
  </si>
  <si>
    <t>Envelope front starts on</t>
  </si>
  <si>
    <t>x</t>
  </si>
  <si>
    <t>y</t>
  </si>
  <si>
    <t>ends on</t>
  </si>
  <si>
    <t>width</t>
  </si>
  <si>
    <t>OLD</t>
  </si>
  <si>
    <t>NEW</t>
  </si>
  <si>
    <t>height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</si>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</sst>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1" fontId="0" fillId="2" borderId="0" xfId="0" applyNumberFormat="1" applyFill="1"/>
    <xf numFmtId="1" fontId="0" fillId="0" borderId="0" xfId="0" applyNumberFormat="1" applyFill="1"/>
    <xf numFmtId="1" fontId="0" fillId="0" borderId="0" xfId="0" applyNumberFormat="1"/>
    <xf numFmtId="0" fontId="0" fillId="0" borderId="0" xfId="0" applyFill="1" applyAlignment="1"/>
  </cellXfs>
  <cellStyles count="1"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E1" workbookViewId="0">
      <pane ySplit="1" topLeftCell="A2" activePane="bottomLeft" state="frozen"/>
      <selection pane="bottomLeft" activeCell="F2" sqref="F2:I59"/>
    </sheetView>
  </sheetViews>
  <sheetFormatPr defaultRowHeight="14.5" x14ac:dyDescent="0.35"/>
  <cols>
    <col min="2" max="2" width="15.54296875" customWidth="1"/>
    <col min="3" max="3" width="8.08984375" customWidth="1"/>
    <col min="4" max="4" width="38.54296875" customWidth="1"/>
    <col min="5" max="5" width="4.54296875" customWidth="1"/>
    <col min="6" max="9" width="8.81640625" customWidth="1"/>
    <col min="12" max="12" width="41.6328125" bestFit="1" customWidth="1"/>
  </cols>
  <sheetData>
    <row r="1" spans="1:15" x14ac:dyDescent="0.35">
      <c r="A1" s="1" t="s">
        <v>103</v>
      </c>
      <c r="B1" s="1" t="s">
        <v>104</v>
      </c>
      <c r="C1" s="1" t="s">
        <v>105</v>
      </c>
      <c r="D1" s="1" t="s">
        <v>106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108</v>
      </c>
      <c r="K1" s="1" t="s">
        <v>107</v>
      </c>
      <c r="L1" s="1" t="s">
        <v>111</v>
      </c>
    </row>
    <row r="2" spans="1:15" x14ac:dyDescent="0.35">
      <c r="A2" s="2">
        <v>1</v>
      </c>
      <c r="B2" s="2" t="s">
        <v>74</v>
      </c>
      <c r="C2" s="2" t="s">
        <v>49</v>
      </c>
      <c r="D2" s="2" t="s">
        <v>50</v>
      </c>
      <c r="E2" s="2"/>
      <c r="F2" s="5">
        <v>1158</v>
      </c>
      <c r="G2" s="5">
        <v>1004</v>
      </c>
      <c r="H2" s="5">
        <v>413</v>
      </c>
      <c r="I2" s="5">
        <v>648</v>
      </c>
      <c r="J2" s="2" t="s">
        <v>109</v>
      </c>
      <c r="K2" s="2"/>
      <c r="L2" s="2" t="str">
        <f t="shared" ref="L2:L33" si="0">"["&amp;F2&amp;$K$1&amp;G2&amp;$K$1&amp;H2&amp;$K$1&amp;I2&amp;$K$1&amp;J2&amp;"],"</f>
        <v>[1158, 1004, 413, 648, "sourceImageOutside"],</v>
      </c>
      <c r="N2" t="s">
        <v>112</v>
      </c>
    </row>
    <row r="3" spans="1:15" x14ac:dyDescent="0.35">
      <c r="A3" s="2">
        <v>2</v>
      </c>
      <c r="B3" s="2" t="s">
        <v>74</v>
      </c>
      <c r="C3" s="2" t="s">
        <v>51</v>
      </c>
      <c r="D3" s="2" t="s">
        <v>52</v>
      </c>
      <c r="E3" s="2"/>
      <c r="F3" s="5">
        <v>696</v>
      </c>
      <c r="G3" s="5">
        <v>1004</v>
      </c>
      <c r="H3" s="5">
        <v>413</v>
      </c>
      <c r="I3" s="5">
        <v>648</v>
      </c>
      <c r="J3" s="2" t="s">
        <v>110</v>
      </c>
      <c r="K3" s="2"/>
      <c r="L3" s="2" t="str">
        <f t="shared" si="0"/>
        <v>[696, 1004, 413, 648, "sourceImageInside"],</v>
      </c>
      <c r="N3">
        <v>2362</v>
      </c>
      <c r="O3">
        <v>1772</v>
      </c>
    </row>
    <row r="4" spans="1:15" x14ac:dyDescent="0.35">
      <c r="A4" s="2">
        <v>3</v>
      </c>
      <c r="B4" s="2" t="s">
        <v>74</v>
      </c>
      <c r="C4" s="2" t="s">
        <v>53</v>
      </c>
      <c r="D4" s="2" t="s">
        <v>54</v>
      </c>
      <c r="E4" s="2"/>
      <c r="F4" s="5">
        <v>1818</v>
      </c>
      <c r="G4" s="5">
        <v>1028</v>
      </c>
      <c r="H4" s="5">
        <v>405</v>
      </c>
      <c r="I4" s="5">
        <v>251</v>
      </c>
      <c r="J4" s="2" t="s">
        <v>109</v>
      </c>
      <c r="K4" s="2"/>
      <c r="L4" s="2" t="str">
        <f t="shared" si="0"/>
        <v>[1818, 1028, 405, 251, "sourceImageOutside"],</v>
      </c>
    </row>
    <row r="5" spans="1:15" x14ac:dyDescent="0.35">
      <c r="A5" s="2">
        <v>4</v>
      </c>
      <c r="B5" s="2" t="s">
        <v>74</v>
      </c>
      <c r="C5" s="2" t="s">
        <v>55</v>
      </c>
      <c r="D5" s="2" t="s">
        <v>56</v>
      </c>
      <c r="E5" s="2"/>
      <c r="F5" s="5">
        <v>44</v>
      </c>
      <c r="G5" s="5">
        <v>1028</v>
      </c>
      <c r="H5" s="5">
        <v>405</v>
      </c>
      <c r="I5" s="5">
        <v>251</v>
      </c>
      <c r="J5" s="2" t="s">
        <v>110</v>
      </c>
      <c r="K5" s="2"/>
      <c r="L5" s="2" t="str">
        <f t="shared" si="0"/>
        <v>[44, 1028, 405, 251, "sourceImageInside"],</v>
      </c>
      <c r="N5" t="s">
        <v>113</v>
      </c>
    </row>
    <row r="6" spans="1:15" x14ac:dyDescent="0.35">
      <c r="A6" s="2">
        <v>5</v>
      </c>
      <c r="B6" s="2" t="s">
        <v>74</v>
      </c>
      <c r="C6" s="2" t="s">
        <v>57</v>
      </c>
      <c r="D6" s="2" t="s">
        <v>58</v>
      </c>
      <c r="E6" s="2"/>
      <c r="F6" s="5">
        <v>1781</v>
      </c>
      <c r="G6" s="5">
        <v>1291</v>
      </c>
      <c r="H6" s="5">
        <v>238</v>
      </c>
      <c r="I6" s="5">
        <v>107</v>
      </c>
      <c r="J6" s="2" t="s">
        <v>109</v>
      </c>
      <c r="K6" s="2"/>
      <c r="L6" s="2" t="str">
        <f t="shared" si="0"/>
        <v>[1781, 1291, 238, 107, "sourceImageOutside"],</v>
      </c>
      <c r="N6" t="s">
        <v>114</v>
      </c>
      <c r="O6">
        <v>171</v>
      </c>
    </row>
    <row r="7" spans="1:15" x14ac:dyDescent="0.35">
      <c r="A7" s="2">
        <v>6</v>
      </c>
      <c r="B7" s="2" t="s">
        <v>74</v>
      </c>
      <c r="C7" s="2" t="s">
        <v>59</v>
      </c>
      <c r="D7" s="2" t="s">
        <v>60</v>
      </c>
      <c r="E7" s="2"/>
      <c r="F7" s="5">
        <v>248</v>
      </c>
      <c r="G7" s="5">
        <v>1291</v>
      </c>
      <c r="H7" s="5">
        <v>238</v>
      </c>
      <c r="I7" s="5">
        <v>107</v>
      </c>
      <c r="J7" s="2" t="s">
        <v>110</v>
      </c>
      <c r="K7" s="2"/>
      <c r="L7" s="2" t="str">
        <f t="shared" si="0"/>
        <v>[248, 1291, 238, 107, "sourceImageInside"],</v>
      </c>
      <c r="N7" t="s">
        <v>115</v>
      </c>
      <c r="O7">
        <v>527</v>
      </c>
    </row>
    <row r="8" spans="1:15" x14ac:dyDescent="0.35">
      <c r="A8" s="2">
        <v>7</v>
      </c>
      <c r="B8" s="2" t="s">
        <v>74</v>
      </c>
      <c r="C8" s="2" t="s">
        <v>61</v>
      </c>
      <c r="D8" s="2" t="s">
        <v>62</v>
      </c>
      <c r="E8" s="2"/>
      <c r="F8" s="5">
        <v>502</v>
      </c>
      <c r="G8" s="5">
        <v>1398</v>
      </c>
      <c r="H8" s="5">
        <v>410</v>
      </c>
      <c r="I8" s="5">
        <v>255</v>
      </c>
      <c r="J8" s="2" t="s">
        <v>109</v>
      </c>
      <c r="K8" s="2"/>
      <c r="L8" s="2" t="str">
        <f t="shared" si="0"/>
        <v>[502, 1398, 410, 255, "sourceImageOutside"],</v>
      </c>
    </row>
    <row r="9" spans="1:15" x14ac:dyDescent="0.35">
      <c r="A9" s="2">
        <v>8</v>
      </c>
      <c r="B9" s="2" t="s">
        <v>74</v>
      </c>
      <c r="C9" s="2" t="s">
        <v>63</v>
      </c>
      <c r="D9" s="2" t="s">
        <v>64</v>
      </c>
      <c r="E9" s="2"/>
      <c r="F9" s="5">
        <v>1356</v>
      </c>
      <c r="G9" s="5">
        <v>1398</v>
      </c>
      <c r="H9" s="5">
        <v>410</v>
      </c>
      <c r="I9" s="5">
        <v>255</v>
      </c>
      <c r="J9" s="2" t="s">
        <v>110</v>
      </c>
      <c r="K9" s="2"/>
      <c r="L9" s="2" t="str">
        <f t="shared" si="0"/>
        <v>[1356, 1398, 410, 255, "sourceImageInside"],</v>
      </c>
      <c r="N9" t="s">
        <v>116</v>
      </c>
    </row>
    <row r="10" spans="1:15" x14ac:dyDescent="0.35">
      <c r="A10" s="2">
        <v>9</v>
      </c>
      <c r="B10" s="2" t="s">
        <v>74</v>
      </c>
      <c r="C10" s="2" t="s">
        <v>65</v>
      </c>
      <c r="D10" s="2" t="s">
        <v>66</v>
      </c>
      <c r="E10" s="2"/>
      <c r="F10" s="5">
        <v>912</v>
      </c>
      <c r="G10" s="5">
        <v>1398</v>
      </c>
      <c r="H10" s="5">
        <v>247</v>
      </c>
      <c r="I10" s="5">
        <v>255</v>
      </c>
      <c r="J10" s="2" t="s">
        <v>109</v>
      </c>
      <c r="K10" s="2"/>
      <c r="L10" s="2" t="str">
        <f t="shared" si="0"/>
        <v>[912, 1398, 247, 255, "sourceImageOutside"],</v>
      </c>
      <c r="N10" t="s">
        <v>114</v>
      </c>
      <c r="O10">
        <f>171+694</f>
        <v>865</v>
      </c>
    </row>
    <row r="11" spans="1:15" x14ac:dyDescent="0.35">
      <c r="A11" s="2">
        <v>10</v>
      </c>
      <c r="B11" s="2" t="s">
        <v>74</v>
      </c>
      <c r="C11" s="2" t="s">
        <v>67</v>
      </c>
      <c r="D11" s="2" t="s">
        <v>68</v>
      </c>
      <c r="E11" s="2"/>
      <c r="F11" s="5">
        <v>1109</v>
      </c>
      <c r="G11" s="5">
        <v>1398</v>
      </c>
      <c r="H11" s="5">
        <v>247</v>
      </c>
      <c r="I11" s="5">
        <v>255</v>
      </c>
      <c r="J11" s="2" t="s">
        <v>110</v>
      </c>
      <c r="K11" s="2"/>
      <c r="L11" s="2" t="str">
        <f t="shared" si="0"/>
        <v>[1109, 1398, 247, 255, "sourceImageInside"],</v>
      </c>
      <c r="N11" t="s">
        <v>115</v>
      </c>
      <c r="O11">
        <f>527+402</f>
        <v>929</v>
      </c>
    </row>
    <row r="12" spans="1:15" x14ac:dyDescent="0.35">
      <c r="A12" s="2">
        <v>11</v>
      </c>
      <c r="B12" s="2" t="s">
        <v>74</v>
      </c>
      <c r="C12" s="2" t="s">
        <v>69</v>
      </c>
      <c r="D12" s="2" t="s">
        <v>70</v>
      </c>
      <c r="E12" s="2"/>
      <c r="F12" s="5">
        <v>1571</v>
      </c>
      <c r="G12" s="5">
        <v>1398</v>
      </c>
      <c r="H12" s="5">
        <v>243</v>
      </c>
      <c r="I12" s="5">
        <v>254</v>
      </c>
      <c r="J12" s="2" t="s">
        <v>109</v>
      </c>
      <c r="K12" s="2"/>
      <c r="L12" s="2" t="str">
        <f t="shared" si="0"/>
        <v>[1571, 1398, 243, 254, "sourceImageOutside"],</v>
      </c>
    </row>
    <row r="13" spans="1:15" x14ac:dyDescent="0.35">
      <c r="A13" s="2">
        <v>12</v>
      </c>
      <c r="B13" s="2" t="s">
        <v>74</v>
      </c>
      <c r="C13" s="2" t="s">
        <v>71</v>
      </c>
      <c r="D13" s="2" t="s">
        <v>72</v>
      </c>
      <c r="E13" s="2"/>
      <c r="F13" s="5">
        <v>453</v>
      </c>
      <c r="G13" s="5">
        <v>1398</v>
      </c>
      <c r="H13" s="5">
        <v>243</v>
      </c>
      <c r="I13" s="5">
        <v>254</v>
      </c>
      <c r="J13" s="2" t="s">
        <v>110</v>
      </c>
      <c r="K13" s="2"/>
      <c r="L13" s="2" t="str">
        <f t="shared" si="0"/>
        <v>[453, 1398, 243, 254, "sourceImageInside"],</v>
      </c>
    </row>
    <row r="14" spans="1:15" x14ac:dyDescent="0.35">
      <c r="A14" s="2">
        <v>13</v>
      </c>
      <c r="B14" s="2" t="s">
        <v>74</v>
      </c>
      <c r="C14" s="2" t="s">
        <v>73</v>
      </c>
      <c r="D14" s="2" t="s">
        <v>5</v>
      </c>
      <c r="E14" s="2"/>
      <c r="F14" s="5">
        <v>0</v>
      </c>
      <c r="G14" s="5">
        <v>0</v>
      </c>
      <c r="H14" s="5">
        <v>0</v>
      </c>
      <c r="I14" s="5">
        <v>0</v>
      </c>
      <c r="J14" s="2" t="s">
        <v>110</v>
      </c>
      <c r="K14" s="2"/>
      <c r="L14" s="2" t="str">
        <f t="shared" si="0"/>
        <v>[0, 0, 0, 0, "sourceImageInside"],</v>
      </c>
    </row>
    <row r="15" spans="1:15" x14ac:dyDescent="0.35">
      <c r="A15">
        <v>14</v>
      </c>
      <c r="B15" t="s">
        <v>75</v>
      </c>
      <c r="C15" t="s">
        <v>76</v>
      </c>
      <c r="D15" t="s">
        <v>5</v>
      </c>
      <c r="F15" s="6">
        <v>0</v>
      </c>
      <c r="G15" s="6">
        <v>0</v>
      </c>
      <c r="H15" s="6">
        <v>0</v>
      </c>
      <c r="I15" s="6">
        <v>0</v>
      </c>
      <c r="J15" s="3" t="s">
        <v>110</v>
      </c>
      <c r="K15" s="3"/>
      <c r="L15" s="3" t="str">
        <f t="shared" si="0"/>
        <v>[0, 0, 0, 0, "sourceImageInside"],</v>
      </c>
    </row>
    <row r="16" spans="1:15" x14ac:dyDescent="0.35">
      <c r="A16">
        <v>15</v>
      </c>
      <c r="B16" t="s">
        <v>75</v>
      </c>
      <c r="C16" t="s">
        <v>77</v>
      </c>
      <c r="D16" t="s">
        <v>78</v>
      </c>
      <c r="F16" s="6">
        <v>1156</v>
      </c>
      <c r="G16" s="6">
        <v>1004</v>
      </c>
      <c r="H16" s="6">
        <v>418</v>
      </c>
      <c r="I16" s="6">
        <v>103</v>
      </c>
      <c r="J16" s="3" t="s">
        <v>109</v>
      </c>
      <c r="K16" s="3"/>
      <c r="L16" s="3" t="str">
        <f t="shared" si="0"/>
        <v>[1156, 1004, 418, 103, "sourceImageOutside"],</v>
      </c>
    </row>
    <row r="17" spans="1:12" x14ac:dyDescent="0.35">
      <c r="A17">
        <v>16</v>
      </c>
      <c r="B17" t="s">
        <v>75</v>
      </c>
      <c r="C17" t="s">
        <v>79</v>
      </c>
      <c r="D17" t="s">
        <v>62</v>
      </c>
      <c r="F17" s="6">
        <v>502</v>
      </c>
      <c r="G17" s="6">
        <v>1398</v>
      </c>
      <c r="H17" s="6">
        <v>410</v>
      </c>
      <c r="I17" s="6">
        <v>255</v>
      </c>
      <c r="J17" s="3" t="s">
        <v>109</v>
      </c>
      <c r="K17" s="3"/>
      <c r="L17" s="3" t="str">
        <f t="shared" si="0"/>
        <v>[502, 1398, 410, 255, "sourceImageOutside"],</v>
      </c>
    </row>
    <row r="18" spans="1:12" x14ac:dyDescent="0.35">
      <c r="A18">
        <v>17</v>
      </c>
      <c r="B18" t="s">
        <v>75</v>
      </c>
      <c r="C18" t="s">
        <v>80</v>
      </c>
      <c r="D18" t="s">
        <v>81</v>
      </c>
      <c r="F18" s="6">
        <v>1156</v>
      </c>
      <c r="G18" s="6">
        <v>1107</v>
      </c>
      <c r="H18" s="6">
        <v>418</v>
      </c>
      <c r="I18" s="6">
        <v>250</v>
      </c>
      <c r="J18" s="3" t="s">
        <v>109</v>
      </c>
      <c r="K18" s="3"/>
      <c r="L18" s="3" t="str">
        <f t="shared" si="0"/>
        <v>[1156, 1107, 418, 250, "sourceImageOutside"],</v>
      </c>
    </row>
    <row r="19" spans="1:12" x14ac:dyDescent="0.35">
      <c r="A19">
        <v>18</v>
      </c>
      <c r="B19" t="s">
        <v>75</v>
      </c>
      <c r="C19" t="s">
        <v>82</v>
      </c>
      <c r="D19" t="s">
        <v>66</v>
      </c>
      <c r="F19" s="6">
        <v>912</v>
      </c>
      <c r="G19" s="6">
        <v>1398</v>
      </c>
      <c r="H19" s="6">
        <v>247</v>
      </c>
      <c r="I19" s="6">
        <v>255</v>
      </c>
      <c r="J19" s="3" t="s">
        <v>109</v>
      </c>
      <c r="K19" s="3"/>
      <c r="L19" s="3" t="str">
        <f t="shared" si="0"/>
        <v>[912, 1398, 247, 255, "sourceImageOutside"],</v>
      </c>
    </row>
    <row r="20" spans="1:12" x14ac:dyDescent="0.35">
      <c r="A20">
        <v>19</v>
      </c>
      <c r="B20" t="s">
        <v>75</v>
      </c>
      <c r="C20" t="s">
        <v>83</v>
      </c>
      <c r="D20" t="s">
        <v>84</v>
      </c>
      <c r="F20" s="6">
        <v>1158</v>
      </c>
      <c r="G20" s="6">
        <v>1357</v>
      </c>
      <c r="H20" s="6">
        <v>413</v>
      </c>
      <c r="I20" s="6">
        <v>295</v>
      </c>
      <c r="J20" s="3" t="s">
        <v>109</v>
      </c>
      <c r="K20" s="3"/>
      <c r="L20" s="3" t="str">
        <f t="shared" si="0"/>
        <v>[1158, 1357, 413, 295, "sourceImageOutside"],</v>
      </c>
    </row>
    <row r="21" spans="1:12" x14ac:dyDescent="0.35">
      <c r="A21">
        <v>20</v>
      </c>
      <c r="B21" t="s">
        <v>75</v>
      </c>
      <c r="C21" t="s">
        <v>85</v>
      </c>
      <c r="D21" t="s">
        <v>70</v>
      </c>
      <c r="F21" s="6">
        <v>1571</v>
      </c>
      <c r="G21" s="6">
        <v>1398</v>
      </c>
      <c r="H21" s="6">
        <v>243</v>
      </c>
      <c r="I21" s="6">
        <v>254</v>
      </c>
      <c r="J21" s="3" t="s">
        <v>109</v>
      </c>
      <c r="K21" s="3"/>
      <c r="L21" s="3" t="str">
        <f t="shared" si="0"/>
        <v>[1571, 1398, 243, 254, "sourceImageOutside"],</v>
      </c>
    </row>
    <row r="22" spans="1:12" x14ac:dyDescent="0.35">
      <c r="A22">
        <v>21</v>
      </c>
      <c r="B22" t="s">
        <v>75</v>
      </c>
      <c r="C22" t="s">
        <v>86</v>
      </c>
      <c r="D22" t="s">
        <v>54</v>
      </c>
      <c r="F22" s="6">
        <v>1818</v>
      </c>
      <c r="G22" s="6">
        <v>1028</v>
      </c>
      <c r="H22" s="6">
        <v>405</v>
      </c>
      <c r="I22" s="6">
        <v>251</v>
      </c>
      <c r="J22" s="3" t="s">
        <v>109</v>
      </c>
      <c r="K22" s="3"/>
      <c r="L22" s="3" t="str">
        <f t="shared" si="0"/>
        <v>[1818, 1028, 405, 251, "sourceImageOutside"],</v>
      </c>
    </row>
    <row r="23" spans="1:12" x14ac:dyDescent="0.35">
      <c r="A23">
        <v>22</v>
      </c>
      <c r="B23" t="s">
        <v>75</v>
      </c>
      <c r="C23" t="s">
        <v>87</v>
      </c>
      <c r="D23" t="s">
        <v>88</v>
      </c>
      <c r="F23" s="6">
        <v>694</v>
      </c>
      <c r="G23" s="6">
        <v>1107</v>
      </c>
      <c r="H23" s="6">
        <v>418</v>
      </c>
      <c r="I23" s="6">
        <v>250</v>
      </c>
      <c r="J23" s="3" t="s">
        <v>110</v>
      </c>
      <c r="K23" s="3"/>
      <c r="L23" s="3" t="str">
        <f t="shared" si="0"/>
        <v>[694, 1107, 418, 250, "sourceImageInside"],</v>
      </c>
    </row>
    <row r="24" spans="1:12" x14ac:dyDescent="0.35">
      <c r="A24">
        <v>23</v>
      </c>
      <c r="B24" t="s">
        <v>75</v>
      </c>
      <c r="C24" t="s">
        <v>89</v>
      </c>
      <c r="D24" t="s">
        <v>60</v>
      </c>
      <c r="F24" s="6">
        <v>248</v>
      </c>
      <c r="G24" s="6">
        <v>1291</v>
      </c>
      <c r="H24" s="6">
        <v>238</v>
      </c>
      <c r="I24" s="6">
        <v>107</v>
      </c>
      <c r="J24" s="3" t="s">
        <v>110</v>
      </c>
      <c r="K24" s="3"/>
      <c r="L24" s="3" t="str">
        <f t="shared" si="0"/>
        <v>[248, 1291, 238, 107, "sourceImageInside"],</v>
      </c>
    </row>
    <row r="25" spans="1:12" x14ac:dyDescent="0.35">
      <c r="A25">
        <v>24</v>
      </c>
      <c r="B25" t="s">
        <v>75</v>
      </c>
      <c r="C25" t="s">
        <v>90</v>
      </c>
      <c r="D25" t="s">
        <v>58</v>
      </c>
      <c r="F25" s="6">
        <v>1781</v>
      </c>
      <c r="G25" s="6">
        <v>1291</v>
      </c>
      <c r="H25" s="6">
        <v>238</v>
      </c>
      <c r="I25" s="6">
        <v>107</v>
      </c>
      <c r="J25" s="3" t="s">
        <v>109</v>
      </c>
      <c r="K25" s="3"/>
      <c r="L25" s="3" t="str">
        <f t="shared" si="0"/>
        <v>[1781, 1291, 238, 107, "sourceImageOutside"],</v>
      </c>
    </row>
    <row r="26" spans="1:12" x14ac:dyDescent="0.35">
      <c r="A26">
        <v>25</v>
      </c>
      <c r="B26" t="s">
        <v>75</v>
      </c>
      <c r="C26" t="s">
        <v>91</v>
      </c>
      <c r="D26" t="s">
        <v>72</v>
      </c>
      <c r="F26" s="6">
        <v>453</v>
      </c>
      <c r="G26" s="6">
        <v>1398</v>
      </c>
      <c r="H26" s="6">
        <v>243</v>
      </c>
      <c r="I26" s="6">
        <v>254</v>
      </c>
      <c r="J26" s="3" t="s">
        <v>110</v>
      </c>
      <c r="K26" s="3"/>
      <c r="L26" s="3" t="str">
        <f t="shared" si="0"/>
        <v>[453, 1398, 243, 254, "sourceImageInside"],</v>
      </c>
    </row>
    <row r="27" spans="1:12" x14ac:dyDescent="0.35">
      <c r="A27">
        <v>26</v>
      </c>
      <c r="B27" t="s">
        <v>75</v>
      </c>
      <c r="C27" t="s">
        <v>92</v>
      </c>
      <c r="D27" t="s">
        <v>68</v>
      </c>
      <c r="F27" s="6">
        <v>1109</v>
      </c>
      <c r="G27" s="6">
        <v>1398</v>
      </c>
      <c r="H27" s="6">
        <v>247</v>
      </c>
      <c r="I27" s="6">
        <v>255</v>
      </c>
      <c r="J27" s="3" t="s">
        <v>110</v>
      </c>
      <c r="K27" s="3"/>
      <c r="L27" s="3" t="str">
        <f t="shared" si="0"/>
        <v>[1109, 1398, 247, 255, "sourceImageInside"],</v>
      </c>
    </row>
    <row r="28" spans="1:12" x14ac:dyDescent="0.35">
      <c r="A28">
        <v>27</v>
      </c>
      <c r="B28" t="s">
        <v>75</v>
      </c>
      <c r="C28" t="s">
        <v>93</v>
      </c>
      <c r="D28" t="s">
        <v>94</v>
      </c>
      <c r="F28" s="6">
        <v>696</v>
      </c>
      <c r="G28" s="6">
        <v>1357</v>
      </c>
      <c r="H28" s="6">
        <v>413</v>
      </c>
      <c r="I28" s="6">
        <v>295</v>
      </c>
      <c r="J28" s="3" t="s">
        <v>110</v>
      </c>
      <c r="K28" s="3"/>
      <c r="L28" s="3" t="str">
        <f t="shared" si="0"/>
        <v>[696, 1357, 413, 295, "sourceImageInside"],</v>
      </c>
    </row>
    <row r="29" spans="1:12" x14ac:dyDescent="0.35">
      <c r="A29">
        <v>28</v>
      </c>
      <c r="B29" t="s">
        <v>75</v>
      </c>
      <c r="C29" t="s">
        <v>95</v>
      </c>
      <c r="D29" t="s">
        <v>64</v>
      </c>
      <c r="F29" s="6">
        <v>1356</v>
      </c>
      <c r="G29" s="6">
        <v>1398</v>
      </c>
      <c r="H29" s="6">
        <v>410</v>
      </c>
      <c r="I29" s="6">
        <v>255</v>
      </c>
      <c r="J29" s="3" t="s">
        <v>110</v>
      </c>
      <c r="K29" s="3"/>
      <c r="L29" s="3" t="str">
        <f t="shared" si="0"/>
        <v>[1356, 1398, 410, 255, "sourceImageInside"],</v>
      </c>
    </row>
    <row r="30" spans="1:12" x14ac:dyDescent="0.35">
      <c r="A30">
        <v>29</v>
      </c>
      <c r="B30" t="s">
        <v>75</v>
      </c>
      <c r="C30" t="s">
        <v>96</v>
      </c>
      <c r="D30" t="s">
        <v>97</v>
      </c>
      <c r="F30" s="6">
        <v>694</v>
      </c>
      <c r="G30" s="6">
        <v>1004</v>
      </c>
      <c r="H30" s="6">
        <v>418</v>
      </c>
      <c r="I30" s="6">
        <v>103</v>
      </c>
      <c r="J30" s="3" t="s">
        <v>110</v>
      </c>
      <c r="K30" s="3"/>
      <c r="L30" s="3" t="str">
        <f t="shared" si="0"/>
        <v>[694, 1004, 418, 103, "sourceImageInside"],</v>
      </c>
    </row>
    <row r="31" spans="1:12" x14ac:dyDescent="0.35">
      <c r="A31">
        <v>30</v>
      </c>
      <c r="B31" t="s">
        <v>75</v>
      </c>
      <c r="C31" t="s">
        <v>98</v>
      </c>
      <c r="D31" t="s">
        <v>56</v>
      </c>
      <c r="F31" s="6">
        <v>44</v>
      </c>
      <c r="G31" s="6">
        <v>1028</v>
      </c>
      <c r="H31" s="6">
        <v>405</v>
      </c>
      <c r="I31" s="6">
        <v>251</v>
      </c>
      <c r="J31" s="3" t="s">
        <v>110</v>
      </c>
      <c r="K31" s="3"/>
      <c r="L31" s="3" t="str">
        <f t="shared" si="0"/>
        <v>[44, 1028, 405, 251, "sourceImageInside"],</v>
      </c>
    </row>
    <row r="32" spans="1:12" x14ac:dyDescent="0.35">
      <c r="A32" s="2">
        <v>31</v>
      </c>
      <c r="B32" s="2" t="s">
        <v>0</v>
      </c>
      <c r="C32" s="2" t="s">
        <v>1</v>
      </c>
      <c r="D32" s="2" t="s">
        <v>2</v>
      </c>
      <c r="E32" s="2"/>
      <c r="F32" s="5">
        <v>171</v>
      </c>
      <c r="G32" s="5">
        <v>251</v>
      </c>
      <c r="H32" s="5">
        <v>694</v>
      </c>
      <c r="I32" s="5">
        <v>231</v>
      </c>
      <c r="J32" s="2" t="s">
        <v>109</v>
      </c>
      <c r="K32" s="2"/>
      <c r="L32" s="2" t="str">
        <f t="shared" si="0"/>
        <v>[171, 251, 694, 231, "sourceImageOutside"],</v>
      </c>
    </row>
    <row r="33" spans="1:12" x14ac:dyDescent="0.35">
      <c r="A33" s="2">
        <v>32</v>
      </c>
      <c r="B33" s="2" t="s">
        <v>0</v>
      </c>
      <c r="C33" s="2" t="s">
        <v>3</v>
      </c>
      <c r="D33" s="2"/>
      <c r="E33" s="2"/>
      <c r="F33" s="5">
        <v>0</v>
      </c>
      <c r="G33" s="5">
        <v>0</v>
      </c>
      <c r="H33" s="5">
        <v>0</v>
      </c>
      <c r="I33" s="5">
        <v>0</v>
      </c>
      <c r="J33" s="2" t="s">
        <v>110</v>
      </c>
      <c r="K33" s="2"/>
      <c r="L33" s="2" t="str">
        <f t="shared" si="0"/>
        <v>[0, 0, 0, 0, "sourceImageInside"],</v>
      </c>
    </row>
    <row r="34" spans="1:12" x14ac:dyDescent="0.35">
      <c r="A34" s="2">
        <v>33</v>
      </c>
      <c r="B34" s="2" t="s">
        <v>0</v>
      </c>
      <c r="C34" s="2" t="s">
        <v>4</v>
      </c>
      <c r="D34" s="2" t="s">
        <v>5</v>
      </c>
      <c r="E34" s="2"/>
      <c r="F34" s="5">
        <v>0</v>
      </c>
      <c r="G34" s="5">
        <v>0</v>
      </c>
      <c r="H34" s="5">
        <v>0</v>
      </c>
      <c r="I34" s="5">
        <v>0</v>
      </c>
      <c r="J34" s="2" t="s">
        <v>110</v>
      </c>
      <c r="K34" s="2"/>
      <c r="L34" s="2" t="str">
        <f t="shared" ref="L34:L59" si="1">"["&amp;F34&amp;$K$1&amp;G34&amp;$K$1&amp;H34&amp;$K$1&amp;I34&amp;$K$1&amp;J34&amp;"],"</f>
        <v>[0, 0, 0, 0, "sourceImageInside"],</v>
      </c>
    </row>
    <row r="35" spans="1:12" x14ac:dyDescent="0.35">
      <c r="A35" s="2">
        <v>34</v>
      </c>
      <c r="B35" s="2" t="s">
        <v>0</v>
      </c>
      <c r="C35" s="2" t="s">
        <v>6</v>
      </c>
      <c r="D35" s="2" t="s">
        <v>7</v>
      </c>
      <c r="E35" s="2"/>
      <c r="F35" s="5">
        <v>171</v>
      </c>
      <c r="G35" s="5">
        <v>929</v>
      </c>
      <c r="H35" s="5">
        <v>694</v>
      </c>
      <c r="I35" s="5">
        <v>41</v>
      </c>
      <c r="J35" s="2" t="s">
        <v>109</v>
      </c>
      <c r="K35" s="2"/>
      <c r="L35" s="2" t="str">
        <f t="shared" si="1"/>
        <v>[171, 929, 694, 41, "sourceImageOutside"],</v>
      </c>
    </row>
    <row r="36" spans="1:12" x14ac:dyDescent="0.35">
      <c r="A36" s="2">
        <v>35</v>
      </c>
      <c r="B36" s="2" t="s">
        <v>0</v>
      </c>
      <c r="C36" s="2" t="s">
        <v>8</v>
      </c>
      <c r="D36" s="2" t="s">
        <v>9</v>
      </c>
      <c r="E36" s="2"/>
      <c r="F36" s="5">
        <v>171</v>
      </c>
      <c r="G36" s="5">
        <v>527</v>
      </c>
      <c r="H36" s="5">
        <v>694</v>
      </c>
      <c r="I36" s="5">
        <v>402</v>
      </c>
      <c r="J36" s="2" t="s">
        <v>109</v>
      </c>
      <c r="K36" s="2"/>
      <c r="L36" s="2" t="str">
        <f t="shared" si="1"/>
        <v>[171, 527, 694, 402, "sourceImageOutside"],</v>
      </c>
    </row>
    <row r="37" spans="1:12" x14ac:dyDescent="0.35">
      <c r="A37" s="2">
        <v>36</v>
      </c>
      <c r="B37" s="2" t="s">
        <v>0</v>
      </c>
      <c r="C37" s="2" t="s">
        <v>10</v>
      </c>
      <c r="D37" s="2" t="s">
        <v>11</v>
      </c>
      <c r="E37" s="2"/>
      <c r="F37" s="5">
        <v>171</v>
      </c>
      <c r="G37" s="5">
        <v>970</v>
      </c>
      <c r="H37" s="5">
        <v>694</v>
      </c>
      <c r="I37" s="5">
        <v>399</v>
      </c>
      <c r="J37" s="2" t="s">
        <v>109</v>
      </c>
      <c r="K37" s="2"/>
      <c r="L37" s="2" t="str">
        <f t="shared" si="1"/>
        <v>[171, 970, 694, 399, "sourceImageOutside"],</v>
      </c>
    </row>
    <row r="38" spans="1:12" x14ac:dyDescent="0.35">
      <c r="A38" s="2">
        <v>37</v>
      </c>
      <c r="B38" s="2" t="s">
        <v>0</v>
      </c>
      <c r="C38" s="2" t="s">
        <v>12</v>
      </c>
      <c r="D38" s="2" t="s">
        <v>13</v>
      </c>
      <c r="E38" s="2"/>
      <c r="F38" s="5">
        <v>171</v>
      </c>
      <c r="G38" s="5">
        <v>481</v>
      </c>
      <c r="H38" s="5">
        <v>694</v>
      </c>
      <c r="I38" s="5">
        <v>46</v>
      </c>
      <c r="J38" s="2" t="s">
        <v>109</v>
      </c>
      <c r="K38" s="2"/>
      <c r="L38" s="2" t="str">
        <f t="shared" si="1"/>
        <v>[171, 481, 694, 46, "sourceImageOutside"],</v>
      </c>
    </row>
    <row r="39" spans="1:12" x14ac:dyDescent="0.35">
      <c r="A39" s="2">
        <v>38</v>
      </c>
      <c r="B39" s="2" t="s">
        <v>0</v>
      </c>
      <c r="C39" s="2" t="s">
        <v>14</v>
      </c>
      <c r="D39" s="2" t="s">
        <v>15</v>
      </c>
      <c r="E39" s="2"/>
      <c r="F39" s="5">
        <v>133</v>
      </c>
      <c r="G39" s="5">
        <v>973</v>
      </c>
      <c r="H39" s="5">
        <v>39</v>
      </c>
      <c r="I39" s="5">
        <v>396</v>
      </c>
      <c r="J39" s="2" t="s">
        <v>109</v>
      </c>
      <c r="K39" s="2"/>
      <c r="L39" s="2" t="str">
        <f t="shared" si="1"/>
        <v>[133, 973, 39, 396, "sourceImageOutside"],</v>
      </c>
    </row>
    <row r="40" spans="1:12" x14ac:dyDescent="0.35">
      <c r="A40" s="2">
        <v>39</v>
      </c>
      <c r="B40" s="2" t="s">
        <v>0</v>
      </c>
      <c r="C40" s="2" t="s">
        <v>16</v>
      </c>
      <c r="D40" s="2" t="s">
        <v>17</v>
      </c>
      <c r="E40" s="2"/>
      <c r="F40" s="5">
        <v>865</v>
      </c>
      <c r="G40" s="5">
        <v>973</v>
      </c>
      <c r="H40" s="5">
        <v>39</v>
      </c>
      <c r="I40" s="5">
        <v>396</v>
      </c>
      <c r="J40" s="2" t="s">
        <v>109</v>
      </c>
      <c r="K40" s="2"/>
      <c r="L40" s="2" t="str">
        <f t="shared" si="1"/>
        <v>[865, 973, 39, 396, "sourceImageOutside"],</v>
      </c>
    </row>
    <row r="41" spans="1:12" x14ac:dyDescent="0.35">
      <c r="A41">
        <v>40</v>
      </c>
      <c r="B41" t="s">
        <v>18</v>
      </c>
      <c r="C41" t="s">
        <v>19</v>
      </c>
      <c r="D41" t="s">
        <v>20</v>
      </c>
      <c r="F41" s="7">
        <v>1364</v>
      </c>
      <c r="G41" s="7">
        <v>973</v>
      </c>
      <c r="H41" s="7">
        <v>39</v>
      </c>
      <c r="I41" s="7">
        <v>396</v>
      </c>
      <c r="J41" t="s">
        <v>110</v>
      </c>
      <c r="K41" s="3"/>
      <c r="L41" s="3" t="str">
        <f t="shared" si="1"/>
        <v>[1364, 973, 39, 396, "sourceImageInside"],</v>
      </c>
    </row>
    <row r="42" spans="1:12" x14ac:dyDescent="0.35">
      <c r="A42">
        <v>41</v>
      </c>
      <c r="B42" t="s">
        <v>18</v>
      </c>
      <c r="C42" t="s">
        <v>21</v>
      </c>
      <c r="D42" t="s">
        <v>17</v>
      </c>
      <c r="F42" s="7">
        <v>865</v>
      </c>
      <c r="G42" s="7">
        <v>973</v>
      </c>
      <c r="H42" s="7">
        <v>39</v>
      </c>
      <c r="I42" s="7">
        <v>396</v>
      </c>
      <c r="J42" t="s">
        <v>109</v>
      </c>
      <c r="K42" s="3"/>
      <c r="L42" s="3" t="str">
        <f t="shared" si="1"/>
        <v>[865, 973, 39, 396, "sourceImageOutside"],</v>
      </c>
    </row>
    <row r="43" spans="1:12" x14ac:dyDescent="0.35">
      <c r="A43">
        <v>42</v>
      </c>
      <c r="B43" t="s">
        <v>18</v>
      </c>
      <c r="C43" t="s">
        <v>22</v>
      </c>
      <c r="D43" t="s">
        <v>23</v>
      </c>
      <c r="F43" s="7">
        <v>2096</v>
      </c>
      <c r="G43" s="7">
        <v>973</v>
      </c>
      <c r="H43" s="7">
        <v>39</v>
      </c>
      <c r="I43" s="7">
        <v>396</v>
      </c>
      <c r="J43" t="s">
        <v>110</v>
      </c>
      <c r="K43" s="3"/>
      <c r="L43" s="3" t="str">
        <f t="shared" si="1"/>
        <v>[2096, 973, 39, 396, "sourceImageInside"],</v>
      </c>
    </row>
    <row r="44" spans="1:12" x14ac:dyDescent="0.35">
      <c r="A44">
        <v>43</v>
      </c>
      <c r="B44" t="s">
        <v>18</v>
      </c>
      <c r="C44" t="s">
        <v>24</v>
      </c>
      <c r="D44" t="s">
        <v>15</v>
      </c>
      <c r="F44" s="7">
        <v>133</v>
      </c>
      <c r="G44" s="7">
        <v>973</v>
      </c>
      <c r="H44" s="7">
        <v>39</v>
      </c>
      <c r="I44" s="7">
        <v>396</v>
      </c>
      <c r="J44" t="s">
        <v>109</v>
      </c>
      <c r="K44" s="3"/>
      <c r="L44" s="3" t="str">
        <f t="shared" si="1"/>
        <v>[133, 973, 39, 396, "sourceImageOutside"],</v>
      </c>
    </row>
    <row r="45" spans="1:12" x14ac:dyDescent="0.35">
      <c r="A45">
        <v>44</v>
      </c>
      <c r="B45" t="s">
        <v>18</v>
      </c>
      <c r="C45" t="s">
        <v>25</v>
      </c>
      <c r="D45" t="s">
        <v>26</v>
      </c>
      <c r="F45" s="7">
        <v>2135</v>
      </c>
      <c r="G45" s="7">
        <v>973</v>
      </c>
      <c r="H45" s="7">
        <v>89</v>
      </c>
      <c r="I45" s="7">
        <v>396</v>
      </c>
      <c r="J45" t="s">
        <v>110</v>
      </c>
      <c r="K45" s="3"/>
      <c r="L45" s="3" t="str">
        <f t="shared" si="1"/>
        <v>[2135, 973, 89, 396, "sourceImageInside"],</v>
      </c>
    </row>
    <row r="46" spans="1:12" x14ac:dyDescent="0.35">
      <c r="A46">
        <v>45</v>
      </c>
      <c r="B46" t="s">
        <v>18</v>
      </c>
      <c r="C46" t="s">
        <v>27</v>
      </c>
      <c r="D46" t="s">
        <v>28</v>
      </c>
      <c r="F46" s="7">
        <v>44</v>
      </c>
      <c r="G46" s="7">
        <v>973</v>
      </c>
      <c r="H46" s="7">
        <v>89</v>
      </c>
      <c r="I46" s="7">
        <v>396</v>
      </c>
      <c r="J46" t="s">
        <v>109</v>
      </c>
      <c r="K46" s="3"/>
      <c r="L46" s="3" t="str">
        <f t="shared" si="1"/>
        <v>[44, 973, 89, 396, "sourceImageOutside"],</v>
      </c>
    </row>
    <row r="47" spans="1:12" x14ac:dyDescent="0.35">
      <c r="A47">
        <v>46</v>
      </c>
      <c r="B47" t="s">
        <v>18</v>
      </c>
      <c r="C47" t="s">
        <v>29</v>
      </c>
      <c r="D47" t="s">
        <v>11</v>
      </c>
      <c r="F47" s="7">
        <v>171</v>
      </c>
      <c r="G47" s="7">
        <v>970</v>
      </c>
      <c r="H47" s="7">
        <v>694</v>
      </c>
      <c r="I47" s="7">
        <v>399</v>
      </c>
      <c r="J47" t="s">
        <v>109</v>
      </c>
      <c r="K47" s="3"/>
      <c r="L47" s="3" t="str">
        <f t="shared" si="1"/>
        <v>[171, 970, 694, 399, "sourceImageOutside"],</v>
      </c>
    </row>
    <row r="48" spans="1:12" x14ac:dyDescent="0.35">
      <c r="A48">
        <v>47</v>
      </c>
      <c r="B48" t="s">
        <v>18</v>
      </c>
      <c r="C48" t="s">
        <v>30</v>
      </c>
      <c r="D48" t="s">
        <v>31</v>
      </c>
      <c r="F48" s="7">
        <v>1402</v>
      </c>
      <c r="G48" s="7">
        <v>970</v>
      </c>
      <c r="H48" s="7">
        <v>694</v>
      </c>
      <c r="I48" s="7">
        <v>399</v>
      </c>
      <c r="J48" t="s">
        <v>110</v>
      </c>
      <c r="K48" s="3"/>
      <c r="L48" s="3" t="str">
        <f t="shared" si="1"/>
        <v>[1402, 970, 694, 399, "sourceImageInside"],</v>
      </c>
    </row>
    <row r="49" spans="1:12" x14ac:dyDescent="0.35">
      <c r="A49">
        <v>48</v>
      </c>
      <c r="B49" t="s">
        <v>18</v>
      </c>
      <c r="C49" t="s">
        <v>32</v>
      </c>
      <c r="D49" t="s">
        <v>33</v>
      </c>
      <c r="F49" s="7">
        <v>904</v>
      </c>
      <c r="G49" s="7">
        <v>973</v>
      </c>
      <c r="H49" s="7">
        <v>252</v>
      </c>
      <c r="I49" s="7">
        <v>396</v>
      </c>
      <c r="J49" t="s">
        <v>109</v>
      </c>
      <c r="K49" s="3"/>
      <c r="L49" s="3" t="str">
        <f t="shared" si="1"/>
        <v>[904, 973, 252, 396, "sourceImageOutside"],</v>
      </c>
    </row>
    <row r="50" spans="1:12" x14ac:dyDescent="0.35">
      <c r="A50">
        <v>49</v>
      </c>
      <c r="B50" t="s">
        <v>18</v>
      </c>
      <c r="C50" t="s">
        <v>34</v>
      </c>
      <c r="D50" t="s">
        <v>35</v>
      </c>
      <c r="F50" s="7">
        <v>1112</v>
      </c>
      <c r="G50" s="7">
        <v>973</v>
      </c>
      <c r="H50" s="7">
        <v>252</v>
      </c>
      <c r="I50" s="7">
        <v>396</v>
      </c>
      <c r="J50" t="s">
        <v>110</v>
      </c>
      <c r="K50" s="3"/>
      <c r="L50" s="3" t="str">
        <f t="shared" si="1"/>
        <v>[1112, 973, 252, 396, "sourceImageInside"],</v>
      </c>
    </row>
    <row r="51" spans="1:12" x14ac:dyDescent="0.35">
      <c r="A51">
        <v>50</v>
      </c>
      <c r="B51" t="s">
        <v>18</v>
      </c>
      <c r="C51" t="s">
        <v>36</v>
      </c>
      <c r="D51" t="s">
        <v>9</v>
      </c>
      <c r="F51" s="7">
        <v>171</v>
      </c>
      <c r="G51" s="7">
        <v>527</v>
      </c>
      <c r="H51" s="7">
        <v>694</v>
      </c>
      <c r="I51" s="7">
        <v>402</v>
      </c>
      <c r="J51" t="s">
        <v>109</v>
      </c>
      <c r="K51" s="3"/>
      <c r="L51" s="3" t="str">
        <f t="shared" si="1"/>
        <v>[171, 527, 694, 402, "sourceImageOutside"],</v>
      </c>
    </row>
    <row r="52" spans="1:12" x14ac:dyDescent="0.35">
      <c r="A52">
        <v>51</v>
      </c>
      <c r="B52" t="s">
        <v>18</v>
      </c>
      <c r="C52" t="s">
        <v>37</v>
      </c>
      <c r="D52" t="s">
        <v>38</v>
      </c>
      <c r="F52" s="7">
        <v>1402</v>
      </c>
      <c r="G52" s="7">
        <v>527</v>
      </c>
      <c r="H52" s="7">
        <v>694</v>
      </c>
      <c r="I52" s="7">
        <v>402</v>
      </c>
      <c r="J52" t="s">
        <v>110</v>
      </c>
      <c r="K52" s="3"/>
      <c r="L52" s="3" t="str">
        <f t="shared" si="1"/>
        <v>[1402, 527, 694, 402, "sourceImageInside"],</v>
      </c>
    </row>
    <row r="53" spans="1:12" x14ac:dyDescent="0.35">
      <c r="A53">
        <v>52</v>
      </c>
      <c r="B53" t="s">
        <v>18</v>
      </c>
      <c r="C53" t="s">
        <v>39</v>
      </c>
      <c r="D53" t="s">
        <v>40</v>
      </c>
      <c r="F53" s="7">
        <v>1402</v>
      </c>
      <c r="G53" s="7">
        <v>929</v>
      </c>
      <c r="H53" s="7">
        <v>694</v>
      </c>
      <c r="I53" s="7">
        <v>41</v>
      </c>
      <c r="J53" t="s">
        <v>110</v>
      </c>
      <c r="K53" s="3"/>
      <c r="L53" s="3" t="str">
        <f t="shared" si="1"/>
        <v>[1402, 929, 694, 41, "sourceImageInside"],</v>
      </c>
    </row>
    <row r="54" spans="1:12" x14ac:dyDescent="0.35">
      <c r="A54">
        <v>53</v>
      </c>
      <c r="B54" t="s">
        <v>18</v>
      </c>
      <c r="C54" t="s">
        <v>41</v>
      </c>
      <c r="D54" t="s">
        <v>7</v>
      </c>
      <c r="F54" s="7">
        <v>171</v>
      </c>
      <c r="G54" s="7">
        <v>929</v>
      </c>
      <c r="H54" s="7">
        <v>694</v>
      </c>
      <c r="I54" s="7">
        <v>41</v>
      </c>
      <c r="J54" t="s">
        <v>109</v>
      </c>
      <c r="K54" s="3"/>
      <c r="L54" s="3" t="str">
        <f t="shared" si="1"/>
        <v>[171, 929, 694, 41, "sourceImageOutside"],</v>
      </c>
    </row>
    <row r="55" spans="1:12" x14ac:dyDescent="0.35">
      <c r="A55">
        <v>54</v>
      </c>
      <c r="B55" t="s">
        <v>18</v>
      </c>
      <c r="C55" t="s">
        <v>42</v>
      </c>
      <c r="D55" t="s">
        <v>43</v>
      </c>
      <c r="F55" s="7">
        <v>1402</v>
      </c>
      <c r="G55" s="7">
        <v>481</v>
      </c>
      <c r="H55" s="7">
        <v>694</v>
      </c>
      <c r="I55" s="7">
        <v>46</v>
      </c>
      <c r="J55" t="s">
        <v>110</v>
      </c>
      <c r="K55" s="3"/>
      <c r="L55" s="3" t="str">
        <f t="shared" si="1"/>
        <v>[1402, 481, 694, 46, "sourceImageInside"],</v>
      </c>
    </row>
    <row r="56" spans="1:12" x14ac:dyDescent="0.35">
      <c r="A56">
        <v>55</v>
      </c>
      <c r="B56" t="s">
        <v>18</v>
      </c>
      <c r="C56" t="s">
        <v>44</v>
      </c>
      <c r="D56" t="s">
        <v>13</v>
      </c>
      <c r="F56" s="7">
        <v>171</v>
      </c>
      <c r="G56" s="7">
        <v>481</v>
      </c>
      <c r="H56" s="7">
        <v>694</v>
      </c>
      <c r="I56" s="7">
        <v>46</v>
      </c>
      <c r="J56" t="s">
        <v>109</v>
      </c>
      <c r="K56" s="3"/>
      <c r="L56" s="3" t="str">
        <f t="shared" si="1"/>
        <v>[171, 481, 694, 46, "sourceImageOutside"],</v>
      </c>
    </row>
    <row r="57" spans="1:12" x14ac:dyDescent="0.35">
      <c r="A57">
        <v>56</v>
      </c>
      <c r="B57" t="s">
        <v>18</v>
      </c>
      <c r="C57" t="s">
        <v>45</v>
      </c>
      <c r="D57" t="s">
        <v>2</v>
      </c>
      <c r="F57" s="7">
        <v>171</v>
      </c>
      <c r="G57" s="7">
        <v>251</v>
      </c>
      <c r="H57" s="7">
        <v>694</v>
      </c>
      <c r="I57" s="7">
        <v>231</v>
      </c>
      <c r="J57" t="s">
        <v>109</v>
      </c>
      <c r="K57" s="3"/>
      <c r="L57" s="3" t="str">
        <f t="shared" si="1"/>
        <v>[171, 251, 694, 231, "sourceImageOutside"],</v>
      </c>
    </row>
    <row r="58" spans="1:12" x14ac:dyDescent="0.35">
      <c r="A58">
        <v>57</v>
      </c>
      <c r="B58" t="s">
        <v>18</v>
      </c>
      <c r="C58" t="s">
        <v>46</v>
      </c>
      <c r="D58" t="s">
        <v>47</v>
      </c>
      <c r="F58" s="7">
        <v>1402</v>
      </c>
      <c r="G58" s="7">
        <v>251</v>
      </c>
      <c r="H58" s="7">
        <v>694</v>
      </c>
      <c r="I58" s="7">
        <v>231</v>
      </c>
      <c r="J58" t="s">
        <v>110</v>
      </c>
      <c r="K58" s="3"/>
      <c r="L58" s="3" t="str">
        <f t="shared" si="1"/>
        <v>[1402, 251, 694, 231, "sourceImageInside"],</v>
      </c>
    </row>
    <row r="59" spans="1:12" x14ac:dyDescent="0.35">
      <c r="A59">
        <v>58</v>
      </c>
      <c r="B59" t="s">
        <v>18</v>
      </c>
      <c r="C59" t="s">
        <v>48</v>
      </c>
      <c r="D59" t="s">
        <v>5</v>
      </c>
      <c r="F59" s="7">
        <v>0</v>
      </c>
      <c r="G59" s="7">
        <v>0</v>
      </c>
      <c r="H59" s="7">
        <v>0</v>
      </c>
      <c r="I59" s="7">
        <v>0</v>
      </c>
      <c r="J59" t="s">
        <v>110</v>
      </c>
      <c r="K59" s="3"/>
      <c r="L59" s="3" t="str">
        <f t="shared" si="1"/>
        <v>[0, 0, 0, 0, "sourceImageInside"],</v>
      </c>
    </row>
    <row r="60" spans="1:12" x14ac:dyDescent="0.35">
      <c r="F60" s="7"/>
      <c r="G60" s="7"/>
      <c r="H60" s="7"/>
      <c r="I60" s="7"/>
    </row>
  </sheetData>
  <autoFilter ref="A1:L59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tabSelected="1" topLeftCell="C1" zoomScaleNormal="100" workbookViewId="0">
      <pane ySplit="1" topLeftCell="A2" activePane="bottomLeft" state="frozen"/>
      <selection pane="bottomLeft" activeCell="L14" sqref="L2:L14"/>
    </sheetView>
  </sheetViews>
  <sheetFormatPr defaultRowHeight="14.5" x14ac:dyDescent="0.35"/>
  <cols>
    <col min="2" max="2" width="15.54296875" customWidth="1"/>
    <col min="3" max="3" width="8.08984375" customWidth="1"/>
    <col min="4" max="4" width="38.54296875" customWidth="1"/>
    <col min="5" max="5" width="4.54296875" customWidth="1"/>
    <col min="17" max="17" width="5.08984375" customWidth="1"/>
  </cols>
  <sheetData>
    <row r="1" spans="1:18" x14ac:dyDescent="0.35">
      <c r="A1" s="1" t="s">
        <v>103</v>
      </c>
      <c r="B1" s="1" t="s">
        <v>104</v>
      </c>
      <c r="C1" s="1" t="s">
        <v>105</v>
      </c>
      <c r="D1" s="1" t="s">
        <v>106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108</v>
      </c>
      <c r="K1" s="1" t="s">
        <v>107</v>
      </c>
      <c r="L1" s="1" t="s">
        <v>111</v>
      </c>
    </row>
    <row r="2" spans="1:18" x14ac:dyDescent="0.35">
      <c r="A2" s="2">
        <v>1</v>
      </c>
      <c r="B2" s="2" t="s">
        <v>74</v>
      </c>
      <c r="C2" s="2" t="s">
        <v>49</v>
      </c>
      <c r="D2" s="2" t="s">
        <v>50</v>
      </c>
      <c r="E2" s="2"/>
      <c r="F2" s="2">
        <f>'Offset Values'!F2+'Digital Values'!$R$7</f>
        <v>1123</v>
      </c>
      <c r="G2" s="2">
        <f>'Offset Values'!G2+'Digital Values'!$R$8</f>
        <v>800</v>
      </c>
      <c r="H2" s="2">
        <v>413</v>
      </c>
      <c r="I2" s="2">
        <v>648</v>
      </c>
      <c r="J2" s="2" t="s">
        <v>109</v>
      </c>
      <c r="K2" s="2"/>
      <c r="L2" s="8" t="str">
        <f t="shared" ref="L2:L59" si="0">"["&amp;F2&amp;$K$1&amp;G2&amp;$K$1&amp;H2&amp;$K$1&amp;I2&amp;$K$1&amp;J2&amp;"], //"&amp;D2</f>
        <v>[1123, 800, 413, 648, "sourceImageOutside"], //map_Kd textures/TxBottomOutsideFit.jpg</v>
      </c>
      <c r="N2" t="s">
        <v>112</v>
      </c>
    </row>
    <row r="3" spans="1:18" x14ac:dyDescent="0.35">
      <c r="A3" s="2">
        <v>2</v>
      </c>
      <c r="B3" s="2" t="s">
        <v>74</v>
      </c>
      <c r="C3" s="2" t="s">
        <v>51</v>
      </c>
      <c r="D3" s="2" t="s">
        <v>52</v>
      </c>
      <c r="E3" s="2"/>
      <c r="F3" s="2">
        <f>ROUND('Offset Values'!F3+'Digital Values'!$R$7/2,0)</f>
        <v>679</v>
      </c>
      <c r="G3" s="2">
        <f>'Offset Values'!G3+'Digital Values'!$R$8</f>
        <v>800</v>
      </c>
      <c r="H3" s="2">
        <v>413</v>
      </c>
      <c r="I3" s="2">
        <v>648</v>
      </c>
      <c r="J3" s="2" t="s">
        <v>110</v>
      </c>
      <c r="K3" s="2"/>
      <c r="L3" s="3" t="str">
        <f t="shared" si="0"/>
        <v>[679, 800, 413, 648, "sourceImageInside"], //map_Kd textures/TxBottomInsideFit.jpg</v>
      </c>
      <c r="N3">
        <v>2213</v>
      </c>
      <c r="O3">
        <v>1564</v>
      </c>
    </row>
    <row r="4" spans="1:18" x14ac:dyDescent="0.35">
      <c r="A4" s="2">
        <v>3</v>
      </c>
      <c r="B4" s="2" t="s">
        <v>74</v>
      </c>
      <c r="C4" s="2" t="s">
        <v>53</v>
      </c>
      <c r="D4" s="2" t="s">
        <v>54</v>
      </c>
      <c r="E4" s="2"/>
      <c r="F4" s="2">
        <f>'Offset Values'!F4+'Digital Values'!$R$7</f>
        <v>1783</v>
      </c>
      <c r="G4" s="2">
        <f>'Offset Values'!G4+'Digital Values'!$R$8</f>
        <v>824</v>
      </c>
      <c r="H4" s="2">
        <v>405</v>
      </c>
      <c r="I4" s="2">
        <v>251</v>
      </c>
      <c r="J4" s="2" t="s">
        <v>109</v>
      </c>
      <c r="K4" s="2"/>
      <c r="L4" s="3" t="str">
        <f t="shared" si="0"/>
        <v>[1783, 824, 405, 251, "sourceImageOutside"], //map_Kd textures/LensOutsideFit.jpg</v>
      </c>
    </row>
    <row r="5" spans="1:18" x14ac:dyDescent="0.35">
      <c r="A5" s="2">
        <v>4</v>
      </c>
      <c r="B5" s="2" t="s">
        <v>74</v>
      </c>
      <c r="C5" s="2" t="s">
        <v>55</v>
      </c>
      <c r="D5" s="2" t="s">
        <v>56</v>
      </c>
      <c r="E5" s="2"/>
      <c r="F5" s="2">
        <f>ROUND('Offset Values'!F5+'Digital Values'!$R$7/2,0)</f>
        <v>27</v>
      </c>
      <c r="G5" s="2">
        <f>'Offset Values'!G5+'Digital Values'!$R$8</f>
        <v>824</v>
      </c>
      <c r="H5" s="2">
        <v>405</v>
      </c>
      <c r="I5" s="2">
        <v>251</v>
      </c>
      <c r="J5" s="2" t="s">
        <v>110</v>
      </c>
      <c r="K5" s="2"/>
      <c r="L5" s="3" t="str">
        <f t="shared" si="0"/>
        <v>[27, 824, 405, 251, "sourceImageInside"], //map_Kd textures/LensInsideFit.jpg</v>
      </c>
      <c r="N5" t="s">
        <v>113</v>
      </c>
    </row>
    <row r="6" spans="1:18" x14ac:dyDescent="0.35">
      <c r="A6" s="2">
        <v>5</v>
      </c>
      <c r="B6" s="2" t="s">
        <v>74</v>
      </c>
      <c r="C6" s="2" t="s">
        <v>57</v>
      </c>
      <c r="D6" s="2" t="s">
        <v>58</v>
      </c>
      <c r="E6" s="2"/>
      <c r="F6" s="2">
        <f>'Offset Values'!F6+'Digital Values'!$R$7</f>
        <v>1746</v>
      </c>
      <c r="G6" s="2">
        <f>'Offset Values'!G6+'Digital Values'!$R$8</f>
        <v>1087</v>
      </c>
      <c r="H6" s="2">
        <v>238</v>
      </c>
      <c r="I6" s="2">
        <v>107</v>
      </c>
      <c r="J6" s="2" t="s">
        <v>109</v>
      </c>
      <c r="K6" s="2"/>
      <c r="L6" s="3" t="str">
        <f t="shared" si="0"/>
        <v>[1746, 1087, 238, 107, "sourceImageOutside"], //map_Kd textures/NoseOutsideFit.jpg</v>
      </c>
      <c r="O6" t="s">
        <v>118</v>
      </c>
      <c r="P6" t="s">
        <v>119</v>
      </c>
      <c r="R6" t="s">
        <v>121</v>
      </c>
    </row>
    <row r="7" spans="1:18" x14ac:dyDescent="0.35">
      <c r="A7" s="2">
        <v>6</v>
      </c>
      <c r="B7" s="2" t="s">
        <v>74</v>
      </c>
      <c r="C7" s="2" t="s">
        <v>59</v>
      </c>
      <c r="D7" s="2" t="s">
        <v>60</v>
      </c>
      <c r="E7" s="2"/>
      <c r="F7" s="2">
        <f>ROUND('Offset Values'!F7+'Digital Values'!$R$7/2,0)</f>
        <v>231</v>
      </c>
      <c r="G7" s="2">
        <f>'Offset Values'!G7+'Digital Values'!$R$8</f>
        <v>1087</v>
      </c>
      <c r="H7" s="2">
        <v>238</v>
      </c>
      <c r="I7" s="2">
        <v>107</v>
      </c>
      <c r="J7" s="2" t="s">
        <v>110</v>
      </c>
      <c r="K7" s="2"/>
      <c r="L7" s="3" t="str">
        <f t="shared" si="0"/>
        <v>[231, 1087, 238, 107, "sourceImageInside"], //map_Kd textures/NoseInsideFit.jpg</v>
      </c>
      <c r="N7" t="s">
        <v>114</v>
      </c>
      <c r="O7">
        <v>171</v>
      </c>
      <c r="P7">
        <v>136</v>
      </c>
      <c r="R7">
        <f>P7-O7</f>
        <v>-35</v>
      </c>
    </row>
    <row r="8" spans="1:18" x14ac:dyDescent="0.35">
      <c r="A8" s="2">
        <v>7</v>
      </c>
      <c r="B8" s="2" t="s">
        <v>74</v>
      </c>
      <c r="C8" s="2" t="s">
        <v>61</v>
      </c>
      <c r="D8" s="2" t="s">
        <v>62</v>
      </c>
      <c r="E8" s="2"/>
      <c r="F8" s="2">
        <f>'Offset Values'!F8+'Digital Values'!$R$7</f>
        <v>467</v>
      </c>
      <c r="G8" s="2">
        <f>'Offset Values'!G8+'Digital Values'!$R$8</f>
        <v>1194</v>
      </c>
      <c r="H8" s="2">
        <v>410</v>
      </c>
      <c r="I8" s="2">
        <v>255</v>
      </c>
      <c r="J8" s="2" t="s">
        <v>109</v>
      </c>
      <c r="K8" s="2"/>
      <c r="L8" s="3" t="str">
        <f t="shared" si="0"/>
        <v>[467, 1194, 410, 255, "sourceImageOutside"], //map_Kd textures/TopOutsideFit.jpg</v>
      </c>
      <c r="N8" t="s">
        <v>115</v>
      </c>
      <c r="O8">
        <v>527</v>
      </c>
      <c r="P8">
        <v>323</v>
      </c>
      <c r="R8">
        <f>P8-O8</f>
        <v>-204</v>
      </c>
    </row>
    <row r="9" spans="1:18" x14ac:dyDescent="0.35">
      <c r="A9" s="2">
        <v>8</v>
      </c>
      <c r="B9" s="2" t="s">
        <v>74</v>
      </c>
      <c r="C9" s="2" t="s">
        <v>63</v>
      </c>
      <c r="D9" s="2" t="s">
        <v>64</v>
      </c>
      <c r="E9" s="2"/>
      <c r="F9" s="2">
        <f>ROUND('Offset Values'!F9+'Digital Values'!$R$7/2,0)</f>
        <v>1339</v>
      </c>
      <c r="G9" s="2">
        <f>'Offset Values'!G9+'Digital Values'!$R$8</f>
        <v>1194</v>
      </c>
      <c r="H9" s="2">
        <v>410</v>
      </c>
      <c r="I9" s="2">
        <v>255</v>
      </c>
      <c r="J9" s="2" t="s">
        <v>110</v>
      </c>
      <c r="K9" s="2"/>
      <c r="L9" s="3" t="str">
        <f t="shared" si="0"/>
        <v>[1339, 1194, 410, 255, "sourceImageInside"], //map_Kd textures/TopInsideFit.jpg</v>
      </c>
    </row>
    <row r="10" spans="1:18" x14ac:dyDescent="0.35">
      <c r="A10" s="2">
        <v>9</v>
      </c>
      <c r="B10" s="2" t="s">
        <v>74</v>
      </c>
      <c r="C10" s="2" t="s">
        <v>65</v>
      </c>
      <c r="D10" s="2" t="s">
        <v>66</v>
      </c>
      <c r="E10" s="2"/>
      <c r="F10" s="2">
        <f>'Offset Values'!F10+'Digital Values'!$R$7</f>
        <v>877</v>
      </c>
      <c r="G10" s="2">
        <f>'Offset Values'!G10+'Digital Values'!$R$8</f>
        <v>1194</v>
      </c>
      <c r="H10" s="2">
        <v>247</v>
      </c>
      <c r="I10" s="2">
        <v>255</v>
      </c>
      <c r="J10" s="2" t="s">
        <v>109</v>
      </c>
      <c r="K10" s="2"/>
      <c r="L10" s="3" t="str">
        <f t="shared" si="0"/>
        <v>[877, 1194, 247, 255, "sourceImageOutside"], //map_Kd textures/RightSideOutsideFit_1.jpg</v>
      </c>
      <c r="N10" t="s">
        <v>116</v>
      </c>
    </row>
    <row r="11" spans="1:18" x14ac:dyDescent="0.35">
      <c r="A11" s="2">
        <v>10</v>
      </c>
      <c r="B11" s="2" t="s">
        <v>74</v>
      </c>
      <c r="C11" s="2" t="s">
        <v>67</v>
      </c>
      <c r="D11" s="2" t="s">
        <v>68</v>
      </c>
      <c r="E11" s="2"/>
      <c r="F11" s="2">
        <f>ROUND('Offset Values'!F11+'Digital Values'!$R$7/2,0)</f>
        <v>1092</v>
      </c>
      <c r="G11" s="2">
        <f>'Offset Values'!G11+'Digital Values'!$R$8</f>
        <v>1194</v>
      </c>
      <c r="H11" s="2">
        <v>247</v>
      </c>
      <c r="I11" s="2">
        <v>255</v>
      </c>
      <c r="J11" s="2" t="s">
        <v>110</v>
      </c>
      <c r="K11" s="2"/>
      <c r="L11" s="3" t="str">
        <f t="shared" si="0"/>
        <v>[1092, 1194, 247, 255, "sourceImageInside"], //map_Kd textures/RightSideInsideFit.jpg</v>
      </c>
      <c r="N11" t="s">
        <v>114</v>
      </c>
      <c r="O11">
        <f>171+694</f>
        <v>865</v>
      </c>
      <c r="P11">
        <v>829</v>
      </c>
    </row>
    <row r="12" spans="1:18" x14ac:dyDescent="0.35">
      <c r="A12" s="2">
        <v>11</v>
      </c>
      <c r="B12" s="2" t="s">
        <v>74</v>
      </c>
      <c r="C12" s="2" t="s">
        <v>69</v>
      </c>
      <c r="D12" s="2" t="s">
        <v>70</v>
      </c>
      <c r="E12" s="2"/>
      <c r="F12" s="2">
        <f>'Offset Values'!F12+'Digital Values'!$R$7</f>
        <v>1536</v>
      </c>
      <c r="G12" s="2">
        <f>'Offset Values'!G12+'Digital Values'!$R$8</f>
        <v>1194</v>
      </c>
      <c r="H12" s="2">
        <v>243</v>
      </c>
      <c r="I12" s="2">
        <v>254</v>
      </c>
      <c r="J12" s="2" t="s">
        <v>109</v>
      </c>
      <c r="K12" s="2"/>
      <c r="L12" s="3" t="str">
        <f t="shared" si="0"/>
        <v>[1536, 1194, 243, 254, "sourceImageOutside"], //map_Kd textures/LeftSideOutsideFit.jpg</v>
      </c>
      <c r="N12" t="s">
        <v>115</v>
      </c>
      <c r="O12">
        <f>527+402</f>
        <v>929</v>
      </c>
      <c r="P12">
        <v>725</v>
      </c>
    </row>
    <row r="13" spans="1:18" x14ac:dyDescent="0.35">
      <c r="A13" s="2">
        <v>12</v>
      </c>
      <c r="B13" s="2" t="s">
        <v>74</v>
      </c>
      <c r="C13" s="2" t="s">
        <v>71</v>
      </c>
      <c r="D13" s="2" t="s">
        <v>72</v>
      </c>
      <c r="E13" s="2"/>
      <c r="F13" s="2">
        <f>ROUND('Offset Values'!F13+'Digital Values'!$R$7/2,0)</f>
        <v>436</v>
      </c>
      <c r="G13" s="2">
        <f>'Offset Values'!G13+'Digital Values'!$R$8</f>
        <v>1194</v>
      </c>
      <c r="H13" s="2">
        <v>243</v>
      </c>
      <c r="I13" s="2">
        <v>254</v>
      </c>
      <c r="J13" s="2" t="s">
        <v>110</v>
      </c>
      <c r="K13" s="2"/>
      <c r="L13" s="3" t="str">
        <f t="shared" si="0"/>
        <v>[436, 1194, 243, 254, "sourceImageInside"], //map_Kd textures/LeftSideInsideFit.jpg</v>
      </c>
    </row>
    <row r="14" spans="1:18" x14ac:dyDescent="0.35">
      <c r="A14" s="2">
        <v>13</v>
      </c>
      <c r="B14" s="2" t="s">
        <v>74</v>
      </c>
      <c r="C14" s="2" t="s">
        <v>73</v>
      </c>
      <c r="D14" s="2" t="s">
        <v>5</v>
      </c>
      <c r="E14" s="2"/>
      <c r="F14" s="2">
        <f>'Offset Values'!F14+'Digital Values'!$R$7</f>
        <v>-35</v>
      </c>
      <c r="G14" s="2">
        <f>'Offset Values'!G14+'Digital Values'!$R$8</f>
        <v>-204</v>
      </c>
      <c r="H14" s="2">
        <v>0</v>
      </c>
      <c r="I14" s="2">
        <v>0</v>
      </c>
      <c r="J14" s="2" t="s">
        <v>110</v>
      </c>
      <c r="K14" s="2"/>
      <c r="L14" s="3" t="str">
        <f t="shared" si="0"/>
        <v>[-35, -204, 0, 0, "sourceImageInside"], //map_Kd textures/texture.jpg</v>
      </c>
      <c r="N14" t="s">
        <v>117</v>
      </c>
      <c r="O14">
        <f>O11-O7</f>
        <v>694</v>
      </c>
      <c r="P14">
        <f>P11-P7</f>
        <v>693</v>
      </c>
    </row>
    <row r="15" spans="1:18" x14ac:dyDescent="0.35">
      <c r="A15">
        <v>14</v>
      </c>
      <c r="B15" t="s">
        <v>75</v>
      </c>
      <c r="C15" t="s">
        <v>76</v>
      </c>
      <c r="D15" t="s">
        <v>5</v>
      </c>
      <c r="F15">
        <f>'Offset Values'!F15+'Digital Values'!$R$7</f>
        <v>-35</v>
      </c>
      <c r="G15">
        <f>'Offset Values'!G15+'Digital Values'!$R$8</f>
        <v>-204</v>
      </c>
      <c r="H15">
        <v>0</v>
      </c>
      <c r="I15">
        <v>0</v>
      </c>
      <c r="J15" s="3" t="s">
        <v>110</v>
      </c>
      <c r="K15" s="3"/>
      <c r="L15" s="3" t="str">
        <f t="shared" si="0"/>
        <v>[-35, -204, 0, 0, "sourceImageInside"], //map_Kd textures/texture.jpg</v>
      </c>
      <c r="N15" t="s">
        <v>120</v>
      </c>
      <c r="O15">
        <f>O12-O8</f>
        <v>402</v>
      </c>
      <c r="P15">
        <f>P12-P8</f>
        <v>402</v>
      </c>
    </row>
    <row r="16" spans="1:18" x14ac:dyDescent="0.35">
      <c r="A16">
        <v>15</v>
      </c>
      <c r="B16" t="s">
        <v>75</v>
      </c>
      <c r="C16" t="s">
        <v>77</v>
      </c>
      <c r="D16" t="s">
        <v>78</v>
      </c>
      <c r="F16">
        <f>'Offset Values'!F16+'Digital Values'!$R$7</f>
        <v>1121</v>
      </c>
      <c r="G16">
        <f>'Offset Values'!G16+'Digital Values'!$R$8</f>
        <v>800</v>
      </c>
      <c r="H16">
        <v>418</v>
      </c>
      <c r="I16">
        <v>103</v>
      </c>
      <c r="J16" s="3" t="s">
        <v>109</v>
      </c>
      <c r="K16" s="3"/>
      <c r="L16" s="3" t="str">
        <f t="shared" si="0"/>
        <v>[1121, 800, 418, 103, "sourceImageOutside"], //map_Kd textures/ViewerLugOutside.jpg</v>
      </c>
    </row>
    <row r="17" spans="1:12" x14ac:dyDescent="0.35">
      <c r="A17">
        <v>16</v>
      </c>
      <c r="B17" t="s">
        <v>75</v>
      </c>
      <c r="C17" t="s">
        <v>79</v>
      </c>
      <c r="D17" t="s">
        <v>62</v>
      </c>
      <c r="F17">
        <f>'Offset Values'!F17+'Digital Values'!$R$7</f>
        <v>467</v>
      </c>
      <c r="G17">
        <f>'Offset Values'!G17+'Digital Values'!$R$8</f>
        <v>1194</v>
      </c>
      <c r="H17">
        <v>410</v>
      </c>
      <c r="I17">
        <v>255</v>
      </c>
      <c r="J17" s="3" t="s">
        <v>109</v>
      </c>
      <c r="K17" s="3"/>
      <c r="L17" s="3" t="str">
        <f t="shared" si="0"/>
        <v>[467, 1194, 410, 255, "sourceImageOutside"], //map_Kd textures/TopOutsideFit.jpg</v>
      </c>
    </row>
    <row r="18" spans="1:12" x14ac:dyDescent="0.35">
      <c r="A18">
        <v>17</v>
      </c>
      <c r="B18" t="s">
        <v>75</v>
      </c>
      <c r="C18" t="s">
        <v>80</v>
      </c>
      <c r="D18" t="s">
        <v>81</v>
      </c>
      <c r="F18">
        <f>'Offset Values'!F18+'Digital Values'!$R$7</f>
        <v>1121</v>
      </c>
      <c r="G18">
        <f>'Offset Values'!G18+'Digital Values'!$R$8</f>
        <v>903</v>
      </c>
      <c r="H18">
        <v>418</v>
      </c>
      <c r="I18">
        <v>250</v>
      </c>
      <c r="J18" s="3" t="s">
        <v>109</v>
      </c>
      <c r="K18" s="3"/>
      <c r="L18" s="3" t="str">
        <f t="shared" si="0"/>
        <v>[1121, 903, 418, 250, "sourceImageOutside"], //map_Kd textures/ViewerPhoneOutside.jpg</v>
      </c>
    </row>
    <row r="19" spans="1:12" x14ac:dyDescent="0.35">
      <c r="A19">
        <v>18</v>
      </c>
      <c r="B19" t="s">
        <v>75</v>
      </c>
      <c r="C19" t="s">
        <v>82</v>
      </c>
      <c r="D19" t="s">
        <v>66</v>
      </c>
      <c r="F19">
        <f>'Offset Values'!F19+'Digital Values'!$R$7</f>
        <v>877</v>
      </c>
      <c r="G19">
        <f>'Offset Values'!G19+'Digital Values'!$R$8</f>
        <v>1194</v>
      </c>
      <c r="H19">
        <v>247</v>
      </c>
      <c r="I19">
        <v>255</v>
      </c>
      <c r="J19" s="3" t="s">
        <v>109</v>
      </c>
      <c r="K19" s="3"/>
      <c r="L19" s="3" t="str">
        <f t="shared" si="0"/>
        <v>[877, 1194, 247, 255, "sourceImageOutside"], //map_Kd textures/RightSideOutsideFit_1.jpg</v>
      </c>
    </row>
    <row r="20" spans="1:12" x14ac:dyDescent="0.35">
      <c r="A20">
        <v>19</v>
      </c>
      <c r="B20" t="s">
        <v>75</v>
      </c>
      <c r="C20" t="s">
        <v>83</v>
      </c>
      <c r="D20" t="s">
        <v>84</v>
      </c>
      <c r="F20">
        <f>'Offset Values'!F20+'Digital Values'!$R$7</f>
        <v>1123</v>
      </c>
      <c r="G20">
        <f>'Offset Values'!G20+'Digital Values'!$R$8</f>
        <v>1153</v>
      </c>
      <c r="H20">
        <v>413</v>
      </c>
      <c r="I20">
        <v>295</v>
      </c>
      <c r="J20" s="3" t="s">
        <v>109</v>
      </c>
      <c r="K20" s="3"/>
      <c r="L20" s="3" t="str">
        <f t="shared" si="0"/>
        <v>[1123, 1153, 413, 295, "sourceImageOutside"], //map_Kd textures/ViewerBottomMainOutside_1.jpg</v>
      </c>
    </row>
    <row r="21" spans="1:12" x14ac:dyDescent="0.35">
      <c r="A21">
        <v>20</v>
      </c>
      <c r="B21" t="s">
        <v>75</v>
      </c>
      <c r="C21" t="s">
        <v>85</v>
      </c>
      <c r="D21" t="s">
        <v>70</v>
      </c>
      <c r="F21">
        <f>'Offset Values'!F21+'Digital Values'!$R$7</f>
        <v>1536</v>
      </c>
      <c r="G21">
        <f>'Offset Values'!G21+'Digital Values'!$R$8</f>
        <v>1194</v>
      </c>
      <c r="H21">
        <v>243</v>
      </c>
      <c r="I21">
        <v>254</v>
      </c>
      <c r="J21" s="3" t="s">
        <v>109</v>
      </c>
      <c r="K21" s="3"/>
      <c r="L21" s="3" t="str">
        <f t="shared" si="0"/>
        <v>[1536, 1194, 243, 254, "sourceImageOutside"], //map_Kd textures/LeftSideOutsideFit.jpg</v>
      </c>
    </row>
    <row r="22" spans="1:12" x14ac:dyDescent="0.35">
      <c r="A22">
        <v>21</v>
      </c>
      <c r="B22" t="s">
        <v>75</v>
      </c>
      <c r="C22" t="s">
        <v>86</v>
      </c>
      <c r="D22" t="s">
        <v>54</v>
      </c>
      <c r="F22">
        <f>'Offset Values'!F22+'Digital Values'!$R$7</f>
        <v>1783</v>
      </c>
      <c r="G22">
        <f>'Offset Values'!G22+'Digital Values'!$R$8</f>
        <v>824</v>
      </c>
      <c r="H22">
        <v>405</v>
      </c>
      <c r="I22">
        <v>251</v>
      </c>
      <c r="J22" s="3" t="s">
        <v>109</v>
      </c>
      <c r="K22" s="3"/>
      <c r="L22" s="3" t="str">
        <f t="shared" si="0"/>
        <v>[1783, 824, 405, 251, "sourceImageOutside"], //map_Kd textures/LensOutsideFit.jpg</v>
      </c>
    </row>
    <row r="23" spans="1:12" x14ac:dyDescent="0.35">
      <c r="A23">
        <v>22</v>
      </c>
      <c r="B23" t="s">
        <v>75</v>
      </c>
      <c r="C23" t="s">
        <v>87</v>
      </c>
      <c r="D23" t="s">
        <v>88</v>
      </c>
      <c r="F23">
        <f>ROUND('Offset Values'!F23+'Digital Values'!$R$7/2,0)</f>
        <v>677</v>
      </c>
      <c r="G23">
        <f>'Offset Values'!G23+'Digital Values'!$R$8</f>
        <v>903</v>
      </c>
      <c r="H23">
        <v>418</v>
      </c>
      <c r="I23">
        <v>250</v>
      </c>
      <c r="J23" s="3" t="s">
        <v>110</v>
      </c>
      <c r="K23" s="3"/>
      <c r="L23" s="3" t="str">
        <f t="shared" si="0"/>
        <v>[677, 903, 418, 250, "sourceImageInside"], //map_Kd textures/ViewerPhoneInside.jpg</v>
      </c>
    </row>
    <row r="24" spans="1:12" x14ac:dyDescent="0.35">
      <c r="A24">
        <v>23</v>
      </c>
      <c r="B24" t="s">
        <v>75</v>
      </c>
      <c r="C24" t="s">
        <v>89</v>
      </c>
      <c r="D24" t="s">
        <v>60</v>
      </c>
      <c r="F24">
        <f>ROUND('Offset Values'!F24+'Digital Values'!$R$7/2,0)</f>
        <v>231</v>
      </c>
      <c r="G24">
        <f>'Offset Values'!G24+'Digital Values'!$R$8</f>
        <v>1087</v>
      </c>
      <c r="H24">
        <v>238</v>
      </c>
      <c r="I24">
        <v>107</v>
      </c>
      <c r="J24" s="3" t="s">
        <v>110</v>
      </c>
      <c r="K24" s="3"/>
      <c r="L24" s="3" t="str">
        <f t="shared" si="0"/>
        <v>[231, 1087, 238, 107, "sourceImageInside"], //map_Kd textures/NoseInsideFit.jpg</v>
      </c>
    </row>
    <row r="25" spans="1:12" x14ac:dyDescent="0.35">
      <c r="A25">
        <v>24</v>
      </c>
      <c r="B25" t="s">
        <v>75</v>
      </c>
      <c r="C25" t="s">
        <v>90</v>
      </c>
      <c r="D25" t="s">
        <v>58</v>
      </c>
      <c r="F25">
        <f>'Offset Values'!F25+'Digital Values'!$R$7</f>
        <v>1746</v>
      </c>
      <c r="G25">
        <f>'Offset Values'!G25+'Digital Values'!$R$8</f>
        <v>1087</v>
      </c>
      <c r="H25">
        <v>238</v>
      </c>
      <c r="I25">
        <v>107</v>
      </c>
      <c r="J25" s="3" t="s">
        <v>109</v>
      </c>
      <c r="K25" s="3"/>
      <c r="L25" s="3" t="str">
        <f t="shared" si="0"/>
        <v>[1746, 1087, 238, 107, "sourceImageOutside"], //map_Kd textures/NoseOutsideFit.jpg</v>
      </c>
    </row>
    <row r="26" spans="1:12" x14ac:dyDescent="0.35">
      <c r="A26">
        <v>25</v>
      </c>
      <c r="B26" t="s">
        <v>75</v>
      </c>
      <c r="C26" t="s">
        <v>91</v>
      </c>
      <c r="D26" t="s">
        <v>72</v>
      </c>
      <c r="F26">
        <f>ROUND('Offset Values'!F26+'Digital Values'!$R$7/2,0)</f>
        <v>436</v>
      </c>
      <c r="G26">
        <f>'Offset Values'!G26+'Digital Values'!$R$8</f>
        <v>1194</v>
      </c>
      <c r="H26">
        <v>243</v>
      </c>
      <c r="I26">
        <v>254</v>
      </c>
      <c r="J26" s="3" t="s">
        <v>110</v>
      </c>
      <c r="K26" s="3"/>
      <c r="L26" s="3" t="str">
        <f t="shared" si="0"/>
        <v>[436, 1194, 243, 254, "sourceImageInside"], //map_Kd textures/LeftSideInsideFit.jpg</v>
      </c>
    </row>
    <row r="27" spans="1:12" x14ac:dyDescent="0.35">
      <c r="A27">
        <v>26</v>
      </c>
      <c r="B27" t="s">
        <v>75</v>
      </c>
      <c r="C27" t="s">
        <v>92</v>
      </c>
      <c r="D27" t="s">
        <v>68</v>
      </c>
      <c r="F27">
        <f>ROUND('Offset Values'!F27+'Digital Values'!$R$7/2,0)</f>
        <v>1092</v>
      </c>
      <c r="G27">
        <f>'Offset Values'!G27+'Digital Values'!$R$8</f>
        <v>1194</v>
      </c>
      <c r="H27">
        <v>247</v>
      </c>
      <c r="I27">
        <v>255</v>
      </c>
      <c r="J27" s="3" t="s">
        <v>110</v>
      </c>
      <c r="K27" s="3"/>
      <c r="L27" s="3" t="str">
        <f t="shared" si="0"/>
        <v>[1092, 1194, 247, 255, "sourceImageInside"], //map_Kd textures/RightSideInsideFit.jpg</v>
      </c>
    </row>
    <row r="28" spans="1:12" x14ac:dyDescent="0.35">
      <c r="A28">
        <v>27</v>
      </c>
      <c r="B28" t="s">
        <v>75</v>
      </c>
      <c r="C28" t="s">
        <v>93</v>
      </c>
      <c r="D28" t="s">
        <v>94</v>
      </c>
      <c r="F28">
        <f>ROUND('Offset Values'!F28+'Digital Values'!$R$7/2,0)</f>
        <v>679</v>
      </c>
      <c r="G28">
        <f>'Offset Values'!G28+'Digital Values'!$R$8</f>
        <v>1153</v>
      </c>
      <c r="H28">
        <v>413</v>
      </c>
      <c r="I28">
        <v>295</v>
      </c>
      <c r="J28" s="3" t="s">
        <v>110</v>
      </c>
      <c r="K28" s="3"/>
      <c r="L28" s="3" t="str">
        <f t="shared" si="0"/>
        <v>[679, 1153, 413, 295, "sourceImageInside"], //map_Kd textures/ViewerBottomMainInside.jpg</v>
      </c>
    </row>
    <row r="29" spans="1:12" x14ac:dyDescent="0.35">
      <c r="A29">
        <v>28</v>
      </c>
      <c r="B29" t="s">
        <v>75</v>
      </c>
      <c r="C29" t="s">
        <v>95</v>
      </c>
      <c r="D29" t="s">
        <v>64</v>
      </c>
      <c r="F29">
        <f>ROUND('Offset Values'!F29+'Digital Values'!$R$7/2,0)</f>
        <v>1339</v>
      </c>
      <c r="G29">
        <f>'Offset Values'!G29+'Digital Values'!$R$8</f>
        <v>1194</v>
      </c>
      <c r="H29">
        <v>410</v>
      </c>
      <c r="I29">
        <v>255</v>
      </c>
      <c r="J29" s="3" t="s">
        <v>110</v>
      </c>
      <c r="K29" s="3"/>
      <c r="L29" s="3" t="str">
        <f t="shared" si="0"/>
        <v>[1339, 1194, 410, 255, "sourceImageInside"], //map_Kd textures/TopInsideFit.jpg</v>
      </c>
    </row>
    <row r="30" spans="1:12" x14ac:dyDescent="0.35">
      <c r="A30">
        <v>29</v>
      </c>
      <c r="B30" t="s">
        <v>75</v>
      </c>
      <c r="C30" t="s">
        <v>96</v>
      </c>
      <c r="D30" t="s">
        <v>97</v>
      </c>
      <c r="F30">
        <f>ROUND('Offset Values'!F30+'Digital Values'!$R$7/2,0)</f>
        <v>677</v>
      </c>
      <c r="G30">
        <f>'Offset Values'!G30+'Digital Values'!$R$8</f>
        <v>800</v>
      </c>
      <c r="H30">
        <v>418</v>
      </c>
      <c r="I30">
        <v>103</v>
      </c>
      <c r="J30" s="3" t="s">
        <v>110</v>
      </c>
      <c r="K30" s="3"/>
      <c r="L30" s="3" t="str">
        <f t="shared" si="0"/>
        <v>[677, 800, 418, 103, "sourceImageInside"], //map_Kd textures/ViewerLugInside.jpg</v>
      </c>
    </row>
    <row r="31" spans="1:12" x14ac:dyDescent="0.35">
      <c r="A31">
        <v>30</v>
      </c>
      <c r="B31" t="s">
        <v>75</v>
      </c>
      <c r="C31" t="s">
        <v>98</v>
      </c>
      <c r="D31" t="s">
        <v>56</v>
      </c>
      <c r="F31">
        <f>ROUND('Offset Values'!F31+'Digital Values'!$R$7/2,0)</f>
        <v>27</v>
      </c>
      <c r="G31">
        <f>'Offset Values'!G31+'Digital Values'!$R$8</f>
        <v>824</v>
      </c>
      <c r="H31">
        <v>405</v>
      </c>
      <c r="I31">
        <v>251</v>
      </c>
      <c r="J31" s="3" t="s">
        <v>110</v>
      </c>
      <c r="K31" s="3"/>
      <c r="L31" s="3" t="str">
        <f t="shared" si="0"/>
        <v>[27, 824, 405, 251, "sourceImageInside"], //map_Kd textures/LensInsideFit.jpg</v>
      </c>
    </row>
    <row r="32" spans="1:12" x14ac:dyDescent="0.35">
      <c r="A32" s="2">
        <v>31</v>
      </c>
      <c r="B32" s="2" t="s">
        <v>0</v>
      </c>
      <c r="C32" s="2" t="s">
        <v>1</v>
      </c>
      <c r="D32" s="2" t="s">
        <v>2</v>
      </c>
      <c r="E32" s="2"/>
      <c r="F32" s="2">
        <f>'Offset Values'!F32+'Digital Values'!$R$7</f>
        <v>136</v>
      </c>
      <c r="G32" s="2">
        <f>'Offset Values'!G32+'Digital Values'!$R$8</f>
        <v>47</v>
      </c>
      <c r="H32" s="2">
        <v>694</v>
      </c>
      <c r="I32" s="2">
        <v>231</v>
      </c>
      <c r="J32" s="2" t="s">
        <v>109</v>
      </c>
      <c r="K32" s="2"/>
      <c r="L32" s="2" t="str">
        <f t="shared" si="0"/>
        <v>[136, 47, 694, 231, "sourceImageOutside"], //map_Kd textures/EnvelopeOutsideFlap.jpg</v>
      </c>
    </row>
    <row r="33" spans="1:12" x14ac:dyDescent="0.35">
      <c r="A33" s="2">
        <v>32</v>
      </c>
      <c r="B33" s="2" t="s">
        <v>0</v>
      </c>
      <c r="C33" s="2" t="s">
        <v>3</v>
      </c>
      <c r="D33" s="2"/>
      <c r="E33" s="2"/>
      <c r="F33" s="2">
        <f>'Offset Values'!F33+'Digital Values'!$R$7</f>
        <v>-35</v>
      </c>
      <c r="G33" s="2">
        <f>'Offset Values'!G33+'Digital Values'!$R$8</f>
        <v>-204</v>
      </c>
      <c r="H33" s="2">
        <v>0</v>
      </c>
      <c r="I33" s="2">
        <v>0</v>
      </c>
      <c r="J33" s="2" t="s">
        <v>110</v>
      </c>
      <c r="K33" s="2"/>
      <c r="L33" s="2" t="str">
        <f t="shared" si="0"/>
        <v>[-35, -204, 0, 0, "sourceImageInside"], //</v>
      </c>
    </row>
    <row r="34" spans="1:12" x14ac:dyDescent="0.35">
      <c r="A34" s="2">
        <v>33</v>
      </c>
      <c r="B34" s="2" t="s">
        <v>0</v>
      </c>
      <c r="C34" s="2" t="s">
        <v>4</v>
      </c>
      <c r="D34" s="2" t="s">
        <v>5</v>
      </c>
      <c r="E34" s="2"/>
      <c r="F34" s="2">
        <f>'Offset Values'!F34+'Digital Values'!$R$7</f>
        <v>-35</v>
      </c>
      <c r="G34" s="2">
        <f>'Offset Values'!G34+'Digital Values'!$R$8</f>
        <v>-204</v>
      </c>
      <c r="H34" s="2">
        <v>0</v>
      </c>
      <c r="I34" s="2">
        <v>0</v>
      </c>
      <c r="J34" s="2" t="s">
        <v>110</v>
      </c>
      <c r="K34" s="2"/>
      <c r="L34" s="2" t="str">
        <f t="shared" si="0"/>
        <v>[-35, -204, 0, 0, "sourceImageInside"], //map_Kd textures/texture.jpg</v>
      </c>
    </row>
    <row r="35" spans="1:12" x14ac:dyDescent="0.35">
      <c r="A35" s="2">
        <v>34</v>
      </c>
      <c r="B35" s="2" t="s">
        <v>0</v>
      </c>
      <c r="C35" s="2" t="s">
        <v>6</v>
      </c>
      <c r="D35" s="2" t="s">
        <v>7</v>
      </c>
      <c r="E35" s="2"/>
      <c r="F35" s="2">
        <f>'Offset Values'!F35+'Digital Values'!$R$7</f>
        <v>136</v>
      </c>
      <c r="G35" s="2">
        <f>'Offset Values'!G35+'Digital Values'!$R$8</f>
        <v>725</v>
      </c>
      <c r="H35" s="2">
        <v>694</v>
      </c>
      <c r="I35" s="2">
        <v>41</v>
      </c>
      <c r="J35" s="2" t="s">
        <v>109</v>
      </c>
      <c r="K35" s="2"/>
      <c r="L35" s="2" t="str">
        <f t="shared" si="0"/>
        <v>[136, 725, 694, 41, "sourceImageOutside"], //map_Kd textures/EnvelopeOutsideBottom.jpg</v>
      </c>
    </row>
    <row r="36" spans="1:12" x14ac:dyDescent="0.35">
      <c r="A36" s="2">
        <v>35</v>
      </c>
      <c r="B36" s="2" t="s">
        <v>0</v>
      </c>
      <c r="C36" s="2" t="s">
        <v>8</v>
      </c>
      <c r="D36" s="2" t="s">
        <v>9</v>
      </c>
      <c r="E36" s="2"/>
      <c r="F36" s="2">
        <f>'Offset Values'!F36+'Digital Values'!$R$7</f>
        <v>136</v>
      </c>
      <c r="G36" s="2">
        <f>'Offset Values'!G36+'Digital Values'!$R$8</f>
        <v>323</v>
      </c>
      <c r="H36" s="2">
        <v>694</v>
      </c>
      <c r="I36" s="2">
        <v>402</v>
      </c>
      <c r="J36" s="2" t="s">
        <v>109</v>
      </c>
      <c r="K36" s="2"/>
      <c r="L36" s="2" t="str">
        <f t="shared" si="0"/>
        <v>[136, 323, 694, 402, "sourceImageOutside"], //map_Kd textures/EnvelopeOutsideFront.jpg</v>
      </c>
    </row>
    <row r="37" spans="1:12" x14ac:dyDescent="0.35">
      <c r="A37" s="2">
        <v>36</v>
      </c>
      <c r="B37" s="2" t="s">
        <v>0</v>
      </c>
      <c r="C37" s="2" t="s">
        <v>10</v>
      </c>
      <c r="D37" s="2" t="s">
        <v>11</v>
      </c>
      <c r="E37" s="2"/>
      <c r="F37" s="2">
        <f>'Offset Values'!F37+'Digital Values'!$R$7</f>
        <v>136</v>
      </c>
      <c r="G37" s="2">
        <f>'Offset Values'!G37+'Digital Values'!$R$8</f>
        <v>766</v>
      </c>
      <c r="H37" s="2">
        <v>694</v>
      </c>
      <c r="I37" s="2">
        <v>399</v>
      </c>
      <c r="J37" s="2" t="s">
        <v>109</v>
      </c>
      <c r="K37" s="2"/>
      <c r="L37" s="2" t="str">
        <f t="shared" si="0"/>
        <v>[136, 766, 694, 399, "sourceImageOutside"], //map_Kd textures/EnvelopeOutsideBack.jpg</v>
      </c>
    </row>
    <row r="38" spans="1:12" x14ac:dyDescent="0.35">
      <c r="A38" s="2">
        <v>37</v>
      </c>
      <c r="B38" s="2" t="s">
        <v>0</v>
      </c>
      <c r="C38" s="2" t="s">
        <v>12</v>
      </c>
      <c r="D38" s="2" t="s">
        <v>13</v>
      </c>
      <c r="E38" s="2"/>
      <c r="F38" s="2">
        <f>'Offset Values'!F38+'Digital Values'!$R$7</f>
        <v>136</v>
      </c>
      <c r="G38" s="2">
        <f>'Offset Values'!G38+'Digital Values'!$R$8</f>
        <v>277</v>
      </c>
      <c r="H38" s="2">
        <v>694</v>
      </c>
      <c r="I38" s="2">
        <v>46</v>
      </c>
      <c r="J38" s="2" t="s">
        <v>109</v>
      </c>
      <c r="K38" s="2"/>
      <c r="L38" s="2" t="str">
        <f t="shared" si="0"/>
        <v>[136, 277, 694, 46, "sourceImageOutside"], //map_Kd textures/EnvelopeOutsideTop.jpg</v>
      </c>
    </row>
    <row r="39" spans="1:12" x14ac:dyDescent="0.35">
      <c r="A39" s="2">
        <v>38</v>
      </c>
      <c r="B39" s="2" t="s">
        <v>0</v>
      </c>
      <c r="C39" s="2" t="s">
        <v>14</v>
      </c>
      <c r="D39" s="2" t="s">
        <v>15</v>
      </c>
      <c r="E39" s="2"/>
      <c r="F39" s="2">
        <f>'Offset Values'!F39+'Digital Values'!$R$7</f>
        <v>98</v>
      </c>
      <c r="G39" s="2">
        <f>'Offset Values'!G39+'Digital Values'!$R$8</f>
        <v>769</v>
      </c>
      <c r="H39" s="2">
        <v>39</v>
      </c>
      <c r="I39" s="2">
        <v>396</v>
      </c>
      <c r="J39" s="2" t="s">
        <v>109</v>
      </c>
      <c r="K39" s="2"/>
      <c r="L39" s="2" t="str">
        <f t="shared" si="0"/>
        <v>[98, 769, 39, 396, "sourceImageOutside"], //map_Kd textures/EnvelopeOutsideRight.jpg</v>
      </c>
    </row>
    <row r="40" spans="1:12" x14ac:dyDescent="0.35">
      <c r="A40" s="2">
        <v>39</v>
      </c>
      <c r="B40" s="2" t="s">
        <v>0</v>
      </c>
      <c r="C40" s="2" t="s">
        <v>16</v>
      </c>
      <c r="D40" s="2" t="s">
        <v>17</v>
      </c>
      <c r="E40" s="2"/>
      <c r="F40" s="2">
        <f>'Offset Values'!F40+'Digital Values'!$R$7</f>
        <v>830</v>
      </c>
      <c r="G40" s="2">
        <f>'Offset Values'!G40+'Digital Values'!$R$8</f>
        <v>769</v>
      </c>
      <c r="H40" s="2">
        <v>39</v>
      </c>
      <c r="I40" s="2">
        <v>396</v>
      </c>
      <c r="J40" s="2" t="s">
        <v>109</v>
      </c>
      <c r="K40" s="2"/>
      <c r="L40" s="2" t="str">
        <f t="shared" si="0"/>
        <v>[830, 769, 39, 396, "sourceImageOutside"], //map_Kd textures/EnvelopeOutsideLeft.jpg</v>
      </c>
    </row>
    <row r="41" spans="1:12" x14ac:dyDescent="0.35">
      <c r="A41">
        <v>40</v>
      </c>
      <c r="B41" t="s">
        <v>18</v>
      </c>
      <c r="C41" t="s">
        <v>19</v>
      </c>
      <c r="D41" t="s">
        <v>20</v>
      </c>
      <c r="F41">
        <f>ROUND('Offset Values'!F41+'Digital Values'!$R$7/2,0)</f>
        <v>1347</v>
      </c>
      <c r="G41">
        <f>'Offset Values'!G41+'Digital Values'!$R$8</f>
        <v>769</v>
      </c>
      <c r="H41">
        <v>39</v>
      </c>
      <c r="I41">
        <v>396</v>
      </c>
      <c r="J41" t="s">
        <v>110</v>
      </c>
      <c r="K41" s="3"/>
      <c r="L41" t="str">
        <f t="shared" si="0"/>
        <v>[1347, 769, 39, 396, "sourceImageInside"], //map_Kd textures/EnvelopeInsideLeft.jpg</v>
      </c>
    </row>
    <row r="42" spans="1:12" x14ac:dyDescent="0.35">
      <c r="A42">
        <v>41</v>
      </c>
      <c r="B42" t="s">
        <v>18</v>
      </c>
      <c r="C42" t="s">
        <v>21</v>
      </c>
      <c r="D42" t="s">
        <v>17</v>
      </c>
      <c r="F42">
        <f>'Offset Values'!F42+'Digital Values'!$R$7</f>
        <v>830</v>
      </c>
      <c r="G42">
        <f>'Offset Values'!G42+'Digital Values'!$R$8</f>
        <v>769</v>
      </c>
      <c r="H42">
        <v>39</v>
      </c>
      <c r="I42">
        <v>396</v>
      </c>
      <c r="J42" t="s">
        <v>109</v>
      </c>
      <c r="K42" s="3"/>
      <c r="L42" t="str">
        <f t="shared" si="0"/>
        <v>[830, 769, 39, 396, "sourceImageOutside"], //map_Kd textures/EnvelopeOutsideLeft.jpg</v>
      </c>
    </row>
    <row r="43" spans="1:12" x14ac:dyDescent="0.35">
      <c r="A43">
        <v>42</v>
      </c>
      <c r="B43" t="s">
        <v>18</v>
      </c>
      <c r="C43" t="s">
        <v>22</v>
      </c>
      <c r="D43" t="s">
        <v>23</v>
      </c>
      <c r="F43">
        <f>ROUND('Offset Values'!F43+'Digital Values'!$R$7/2,0)</f>
        <v>2079</v>
      </c>
      <c r="G43">
        <f>'Offset Values'!G43+'Digital Values'!$R$8</f>
        <v>769</v>
      </c>
      <c r="H43">
        <v>39</v>
      </c>
      <c r="I43">
        <v>396</v>
      </c>
      <c r="J43" t="s">
        <v>110</v>
      </c>
      <c r="K43" s="3"/>
      <c r="L43" t="str">
        <f t="shared" si="0"/>
        <v>[2079, 769, 39, 396, "sourceImageInside"], //map_Kd textures/EnvelopeInsideRight.jpg</v>
      </c>
    </row>
    <row r="44" spans="1:12" x14ac:dyDescent="0.35">
      <c r="A44">
        <v>43</v>
      </c>
      <c r="B44" t="s">
        <v>18</v>
      </c>
      <c r="C44" t="s">
        <v>24</v>
      </c>
      <c r="D44" t="s">
        <v>15</v>
      </c>
      <c r="F44">
        <f>'Offset Values'!F44+'Digital Values'!$R$7</f>
        <v>98</v>
      </c>
      <c r="G44">
        <f>'Offset Values'!G44+'Digital Values'!$R$8</f>
        <v>769</v>
      </c>
      <c r="H44">
        <v>39</v>
      </c>
      <c r="I44">
        <v>396</v>
      </c>
      <c r="J44" t="s">
        <v>109</v>
      </c>
      <c r="K44" s="3"/>
      <c r="L44" t="str">
        <f t="shared" si="0"/>
        <v>[98, 769, 39, 396, "sourceImageOutside"], //map_Kd textures/EnvelopeOutsideRight.jpg</v>
      </c>
    </row>
    <row r="45" spans="1:12" x14ac:dyDescent="0.35">
      <c r="A45">
        <v>44</v>
      </c>
      <c r="B45" t="s">
        <v>18</v>
      </c>
      <c r="C45" t="s">
        <v>25</v>
      </c>
      <c r="D45" t="s">
        <v>26</v>
      </c>
      <c r="F45">
        <f>ROUND('Offset Values'!F45+'Digital Values'!$R$7/2,0)</f>
        <v>2118</v>
      </c>
      <c r="G45">
        <f>'Offset Values'!G45+'Digital Values'!$R$8</f>
        <v>769</v>
      </c>
      <c r="H45">
        <v>89</v>
      </c>
      <c r="I45">
        <v>396</v>
      </c>
      <c r="J45" t="s">
        <v>110</v>
      </c>
      <c r="K45" s="3"/>
      <c r="L45" t="str">
        <f t="shared" si="0"/>
        <v>[2118, 769, 89, 396, "sourceImageInside"], //map_Kd textures/EnvelopeInsideSmallLug.jpg</v>
      </c>
    </row>
    <row r="46" spans="1:12" x14ac:dyDescent="0.35">
      <c r="A46">
        <v>45</v>
      </c>
      <c r="B46" t="s">
        <v>18</v>
      </c>
      <c r="C46" t="s">
        <v>27</v>
      </c>
      <c r="D46" t="s">
        <v>28</v>
      </c>
      <c r="F46">
        <f>'Offset Values'!F46+'Digital Values'!$R$7</f>
        <v>9</v>
      </c>
      <c r="G46">
        <f>'Offset Values'!G46+'Digital Values'!$R$8</f>
        <v>769</v>
      </c>
      <c r="H46">
        <v>89</v>
      </c>
      <c r="I46">
        <v>396</v>
      </c>
      <c r="J46" t="s">
        <v>109</v>
      </c>
      <c r="K46" s="3"/>
      <c r="L46" t="str">
        <f t="shared" si="0"/>
        <v>[9, 769, 89, 396, "sourceImageOutside"], //map_Kd textures/EnvelopeOutsideSmallLug.jpg</v>
      </c>
    </row>
    <row r="47" spans="1:12" x14ac:dyDescent="0.35">
      <c r="A47">
        <v>46</v>
      </c>
      <c r="B47" t="s">
        <v>18</v>
      </c>
      <c r="C47" t="s">
        <v>29</v>
      </c>
      <c r="D47" t="s">
        <v>11</v>
      </c>
      <c r="F47">
        <f>'Offset Values'!F47+'Digital Values'!$R$7</f>
        <v>136</v>
      </c>
      <c r="G47">
        <f>'Offset Values'!G47+'Digital Values'!$R$8</f>
        <v>766</v>
      </c>
      <c r="H47">
        <v>694</v>
      </c>
      <c r="I47">
        <v>399</v>
      </c>
      <c r="J47" t="s">
        <v>109</v>
      </c>
      <c r="K47" s="3"/>
      <c r="L47" t="str">
        <f t="shared" si="0"/>
        <v>[136, 766, 694, 399, "sourceImageOutside"], //map_Kd textures/EnvelopeOutsideBack.jpg</v>
      </c>
    </row>
    <row r="48" spans="1:12" x14ac:dyDescent="0.35">
      <c r="A48">
        <v>47</v>
      </c>
      <c r="B48" t="s">
        <v>18</v>
      </c>
      <c r="C48" t="s">
        <v>30</v>
      </c>
      <c r="D48" t="s">
        <v>31</v>
      </c>
      <c r="F48">
        <f>ROUND('Offset Values'!F48+'Digital Values'!$R$7/2,0)</f>
        <v>1385</v>
      </c>
      <c r="G48">
        <f>'Offset Values'!G48+'Digital Values'!$R$8</f>
        <v>766</v>
      </c>
      <c r="H48">
        <v>694</v>
      </c>
      <c r="I48">
        <v>399</v>
      </c>
      <c r="J48" t="s">
        <v>110</v>
      </c>
      <c r="K48" s="3"/>
      <c r="L48" t="str">
        <f t="shared" si="0"/>
        <v>[1385, 766, 694, 399, "sourceImageInside"], //map_Kd textures/EnvelopeInsideBack.jpg</v>
      </c>
    </row>
    <row r="49" spans="1:12" x14ac:dyDescent="0.35">
      <c r="A49">
        <v>48</v>
      </c>
      <c r="B49" t="s">
        <v>18</v>
      </c>
      <c r="C49" t="s">
        <v>32</v>
      </c>
      <c r="D49" t="s">
        <v>33</v>
      </c>
      <c r="F49">
        <f>'Offset Values'!F49+'Digital Values'!$R$7</f>
        <v>869</v>
      </c>
      <c r="G49">
        <f>'Offset Values'!G49+'Digital Values'!$R$8</f>
        <v>769</v>
      </c>
      <c r="H49">
        <v>252</v>
      </c>
      <c r="I49">
        <v>396</v>
      </c>
      <c r="J49" t="s">
        <v>109</v>
      </c>
      <c r="K49" s="3"/>
      <c r="L49" t="str">
        <f t="shared" si="0"/>
        <v>[869, 769, 252, 396, "sourceImageOutside"], //map_Kd textures/EnvelopeOutsideBigLug.jpg</v>
      </c>
    </row>
    <row r="50" spans="1:12" x14ac:dyDescent="0.35">
      <c r="A50">
        <v>49</v>
      </c>
      <c r="B50" t="s">
        <v>18</v>
      </c>
      <c r="C50" t="s">
        <v>34</v>
      </c>
      <c r="D50" t="s">
        <v>35</v>
      </c>
      <c r="F50">
        <f>ROUND('Offset Values'!F50+'Digital Values'!$R$7/2,0)</f>
        <v>1095</v>
      </c>
      <c r="G50">
        <f>'Offset Values'!G50+'Digital Values'!$R$8</f>
        <v>769</v>
      </c>
      <c r="H50">
        <v>252</v>
      </c>
      <c r="I50">
        <v>396</v>
      </c>
      <c r="J50" t="s">
        <v>110</v>
      </c>
      <c r="K50" s="3"/>
      <c r="L50" t="str">
        <f t="shared" si="0"/>
        <v>[1095, 769, 252, 396, "sourceImageInside"], //map_Kd textures/EnvelopeInsideBigLug.jpg</v>
      </c>
    </row>
    <row r="51" spans="1:12" x14ac:dyDescent="0.35">
      <c r="A51">
        <v>50</v>
      </c>
      <c r="B51" t="s">
        <v>18</v>
      </c>
      <c r="C51" t="s">
        <v>36</v>
      </c>
      <c r="D51" t="s">
        <v>9</v>
      </c>
      <c r="F51" s="4">
        <f>'Offset Values'!F51+'Digital Values'!$R$7</f>
        <v>136</v>
      </c>
      <c r="G51" s="4">
        <f>'Offset Values'!G51+'Digital Values'!$R$8</f>
        <v>323</v>
      </c>
      <c r="H51" s="4">
        <v>694</v>
      </c>
      <c r="I51" s="4">
        <v>402</v>
      </c>
      <c r="J51" t="s">
        <v>109</v>
      </c>
      <c r="K51" s="3"/>
      <c r="L51" t="str">
        <f t="shared" si="0"/>
        <v>[136, 323, 694, 402, "sourceImageOutside"], //map_Kd textures/EnvelopeOutsideFront.jpg</v>
      </c>
    </row>
    <row r="52" spans="1:12" x14ac:dyDescent="0.35">
      <c r="A52">
        <v>51</v>
      </c>
      <c r="B52" t="s">
        <v>18</v>
      </c>
      <c r="C52" t="s">
        <v>37</v>
      </c>
      <c r="D52" t="s">
        <v>38</v>
      </c>
      <c r="F52">
        <f>ROUND('Offset Values'!F52+'Digital Values'!$R$7/2,0)</f>
        <v>1385</v>
      </c>
      <c r="G52">
        <f>'Offset Values'!G52+'Digital Values'!$R$8</f>
        <v>323</v>
      </c>
      <c r="H52">
        <v>694</v>
      </c>
      <c r="I52">
        <v>402</v>
      </c>
      <c r="J52" t="s">
        <v>110</v>
      </c>
      <c r="K52" s="3"/>
      <c r="L52" t="str">
        <f t="shared" si="0"/>
        <v>[1385, 323, 694, 402, "sourceImageInside"], //map_Kd textures/EnvelopeInsideFront.jpg</v>
      </c>
    </row>
    <row r="53" spans="1:12" x14ac:dyDescent="0.35">
      <c r="A53">
        <v>52</v>
      </c>
      <c r="B53" t="s">
        <v>18</v>
      </c>
      <c r="C53" t="s">
        <v>39</v>
      </c>
      <c r="D53" t="s">
        <v>40</v>
      </c>
      <c r="F53">
        <f>ROUND('Offset Values'!F53+'Digital Values'!$R$7/2,0)</f>
        <v>1385</v>
      </c>
      <c r="G53">
        <f>'Offset Values'!G53+'Digital Values'!$R$8</f>
        <v>725</v>
      </c>
      <c r="H53">
        <v>694</v>
      </c>
      <c r="I53">
        <v>41</v>
      </c>
      <c r="J53" t="s">
        <v>110</v>
      </c>
      <c r="K53" s="3"/>
      <c r="L53" t="str">
        <f t="shared" si="0"/>
        <v>[1385, 725, 694, 41, "sourceImageInside"], //map_Kd textures/EnvelopeInsideBottom.jpg</v>
      </c>
    </row>
    <row r="54" spans="1:12" x14ac:dyDescent="0.35">
      <c r="A54">
        <v>53</v>
      </c>
      <c r="B54" t="s">
        <v>18</v>
      </c>
      <c r="C54" t="s">
        <v>41</v>
      </c>
      <c r="D54" t="s">
        <v>7</v>
      </c>
      <c r="F54">
        <f>'Offset Values'!F54+'Digital Values'!$R$7</f>
        <v>136</v>
      </c>
      <c r="G54">
        <f>'Offset Values'!G54+'Digital Values'!$R$8</f>
        <v>725</v>
      </c>
      <c r="H54">
        <v>694</v>
      </c>
      <c r="I54">
        <v>41</v>
      </c>
      <c r="J54" t="s">
        <v>109</v>
      </c>
      <c r="K54" s="3"/>
      <c r="L54" t="str">
        <f t="shared" si="0"/>
        <v>[136, 725, 694, 41, "sourceImageOutside"], //map_Kd textures/EnvelopeOutsideBottom.jpg</v>
      </c>
    </row>
    <row r="55" spans="1:12" x14ac:dyDescent="0.35">
      <c r="A55">
        <v>54</v>
      </c>
      <c r="B55" t="s">
        <v>18</v>
      </c>
      <c r="C55" t="s">
        <v>42</v>
      </c>
      <c r="D55" t="s">
        <v>43</v>
      </c>
      <c r="F55">
        <f>ROUND('Offset Values'!F55+'Digital Values'!$R$7/2,0)</f>
        <v>1385</v>
      </c>
      <c r="G55">
        <f>'Offset Values'!G55+'Digital Values'!$R$8</f>
        <v>277</v>
      </c>
      <c r="H55">
        <v>694</v>
      </c>
      <c r="I55">
        <v>46</v>
      </c>
      <c r="J55" t="s">
        <v>110</v>
      </c>
      <c r="K55" s="3"/>
      <c r="L55" t="str">
        <f t="shared" si="0"/>
        <v>[1385, 277, 694, 46, "sourceImageInside"], //map_Kd textures/EnvelopeInsideTop.jpg</v>
      </c>
    </row>
    <row r="56" spans="1:12" x14ac:dyDescent="0.35">
      <c r="A56">
        <v>55</v>
      </c>
      <c r="B56" t="s">
        <v>18</v>
      </c>
      <c r="C56" t="s">
        <v>44</v>
      </c>
      <c r="D56" t="s">
        <v>13</v>
      </c>
      <c r="F56">
        <f>'Offset Values'!F56+'Digital Values'!$R$7</f>
        <v>136</v>
      </c>
      <c r="G56">
        <f>'Offset Values'!G56+'Digital Values'!$R$8</f>
        <v>277</v>
      </c>
      <c r="H56">
        <v>694</v>
      </c>
      <c r="I56">
        <v>46</v>
      </c>
      <c r="J56" t="s">
        <v>109</v>
      </c>
      <c r="K56" s="3"/>
      <c r="L56" t="str">
        <f t="shared" si="0"/>
        <v>[136, 277, 694, 46, "sourceImageOutside"], //map_Kd textures/EnvelopeOutsideTop.jpg</v>
      </c>
    </row>
    <row r="57" spans="1:12" x14ac:dyDescent="0.35">
      <c r="A57">
        <v>56</v>
      </c>
      <c r="B57" t="s">
        <v>18</v>
      </c>
      <c r="C57" t="s">
        <v>45</v>
      </c>
      <c r="D57" t="s">
        <v>2</v>
      </c>
      <c r="F57">
        <f>'Offset Values'!F57+'Digital Values'!$R$7</f>
        <v>136</v>
      </c>
      <c r="G57">
        <f>'Offset Values'!G57+'Digital Values'!$R$8</f>
        <v>47</v>
      </c>
      <c r="H57">
        <v>694</v>
      </c>
      <c r="I57">
        <v>231</v>
      </c>
      <c r="J57" t="s">
        <v>109</v>
      </c>
      <c r="K57" s="3"/>
      <c r="L57" t="str">
        <f t="shared" si="0"/>
        <v>[136, 47, 694, 231, "sourceImageOutside"], //map_Kd textures/EnvelopeOutsideFlap.jpg</v>
      </c>
    </row>
    <row r="58" spans="1:12" x14ac:dyDescent="0.35">
      <c r="A58">
        <v>57</v>
      </c>
      <c r="B58" t="s">
        <v>18</v>
      </c>
      <c r="C58" t="s">
        <v>46</v>
      </c>
      <c r="D58" t="s">
        <v>47</v>
      </c>
      <c r="F58">
        <f>ROUND('Offset Values'!F58+'Digital Values'!$R$7/2,0)</f>
        <v>1385</v>
      </c>
      <c r="G58">
        <f>'Offset Values'!G58+'Digital Values'!$R$8</f>
        <v>47</v>
      </c>
      <c r="H58">
        <v>694</v>
      </c>
      <c r="I58">
        <v>231</v>
      </c>
      <c r="J58" t="s">
        <v>110</v>
      </c>
      <c r="K58" s="3"/>
      <c r="L58" t="str">
        <f t="shared" si="0"/>
        <v>[1385, 47, 694, 231, "sourceImageInside"], //map_Kd textures/EnvelopeInsideFlap.jpg</v>
      </c>
    </row>
    <row r="59" spans="1:12" x14ac:dyDescent="0.35">
      <c r="A59">
        <v>58</v>
      </c>
      <c r="B59" t="s">
        <v>18</v>
      </c>
      <c r="C59" t="s">
        <v>48</v>
      </c>
      <c r="D59" t="s">
        <v>5</v>
      </c>
      <c r="F59">
        <f>'Offset Values'!F59+'Digital Values'!$R$7</f>
        <v>-35</v>
      </c>
      <c r="G59">
        <f>'Offset Values'!G59+'Digital Values'!$R$8</f>
        <v>-204</v>
      </c>
      <c r="H59">
        <v>0</v>
      </c>
      <c r="I59">
        <v>0</v>
      </c>
      <c r="J59" t="s">
        <v>110</v>
      </c>
      <c r="K59" s="3"/>
      <c r="L59" t="str">
        <f t="shared" si="0"/>
        <v>[-35, -204, 0, 0, "sourceImageInside"], //map_Kd textures/texture.jpg</v>
      </c>
    </row>
  </sheetData>
  <autoFilter ref="A1:L59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workbookViewId="0">
      <pane ySplit="1" topLeftCell="A2" activePane="bottomLeft" state="frozen"/>
      <selection pane="bottomLeft" activeCell="K5" sqref="K5"/>
    </sheetView>
  </sheetViews>
  <sheetFormatPr defaultRowHeight="14.5" x14ac:dyDescent="0.35"/>
  <cols>
    <col min="2" max="2" width="15.54296875" customWidth="1"/>
    <col min="3" max="3" width="8.08984375" customWidth="1"/>
    <col min="4" max="4" width="38.54296875" customWidth="1"/>
    <col min="5" max="5" width="4.54296875" customWidth="1"/>
    <col min="10" max="10" width="4.90625" customWidth="1"/>
  </cols>
  <sheetData>
    <row r="1" spans="1:14" x14ac:dyDescent="0.35">
      <c r="A1" s="1" t="s">
        <v>103</v>
      </c>
      <c r="B1" s="1" t="s">
        <v>104</v>
      </c>
      <c r="C1" s="1" t="s">
        <v>105</v>
      </c>
      <c r="D1" s="1" t="s">
        <v>106</v>
      </c>
      <c r="F1" s="1" t="s">
        <v>99</v>
      </c>
      <c r="G1" s="1" t="s">
        <v>100</v>
      </c>
      <c r="H1" s="1" t="s">
        <v>101</v>
      </c>
      <c r="I1" s="1" t="s">
        <v>102</v>
      </c>
      <c r="K1" s="1" t="s">
        <v>99</v>
      </c>
      <c r="L1" s="1" t="s">
        <v>100</v>
      </c>
      <c r="M1" s="1" t="s">
        <v>101</v>
      </c>
      <c r="N1" s="1" t="s">
        <v>102</v>
      </c>
    </row>
    <row r="2" spans="1:14" x14ac:dyDescent="0.35">
      <c r="A2">
        <v>47</v>
      </c>
      <c r="B2" t="s">
        <v>18</v>
      </c>
      <c r="C2" t="s">
        <v>30</v>
      </c>
      <c r="D2" t="s">
        <v>31</v>
      </c>
      <c r="F2">
        <f>9449-F11-H11-380</f>
        <v>5608</v>
      </c>
      <c r="G2">
        <f>G11</f>
        <v>3880</v>
      </c>
      <c r="H2">
        <f>H11</f>
        <v>2776</v>
      </c>
      <c r="I2">
        <f>I11</f>
        <v>1595</v>
      </c>
      <c r="K2">
        <v>5608</v>
      </c>
      <c r="L2">
        <v>3880</v>
      </c>
      <c r="M2">
        <v>2776</v>
      </c>
      <c r="N2">
        <v>1595</v>
      </c>
    </row>
    <row r="3" spans="1:14" x14ac:dyDescent="0.35">
      <c r="A3">
        <v>49</v>
      </c>
      <c r="B3" t="s">
        <v>18</v>
      </c>
      <c r="C3" t="s">
        <v>34</v>
      </c>
      <c r="D3" t="s">
        <v>35</v>
      </c>
      <c r="F3">
        <f>9449-F13-H13-380</f>
        <v>4447</v>
      </c>
      <c r="G3">
        <f t="shared" ref="G3:I4" si="0">G13</f>
        <v>3892</v>
      </c>
      <c r="H3">
        <f t="shared" si="0"/>
        <v>1008</v>
      </c>
      <c r="I3">
        <f t="shared" si="0"/>
        <v>1583</v>
      </c>
      <c r="K3">
        <v>4447</v>
      </c>
      <c r="L3">
        <v>3892</v>
      </c>
      <c r="M3">
        <v>1008</v>
      </c>
      <c r="N3">
        <v>1583</v>
      </c>
    </row>
    <row r="4" spans="1:14" x14ac:dyDescent="0.35">
      <c r="A4">
        <v>52</v>
      </c>
      <c r="B4" t="s">
        <v>18</v>
      </c>
      <c r="C4" t="s">
        <v>39</v>
      </c>
      <c r="D4" t="s">
        <v>40</v>
      </c>
      <c r="F4">
        <f>9449-F14-H14-380</f>
        <v>5608</v>
      </c>
      <c r="G4">
        <f t="shared" si="0"/>
        <v>3715</v>
      </c>
      <c r="H4">
        <f t="shared" si="0"/>
        <v>2776</v>
      </c>
      <c r="I4">
        <f t="shared" si="0"/>
        <v>165</v>
      </c>
      <c r="K4">
        <v>5608</v>
      </c>
      <c r="L4">
        <v>3715</v>
      </c>
      <c r="M4">
        <v>2776</v>
      </c>
      <c r="N4">
        <v>165</v>
      </c>
    </row>
    <row r="5" spans="1:14" x14ac:dyDescent="0.35">
      <c r="A5">
        <v>57</v>
      </c>
      <c r="B5" t="s">
        <v>18</v>
      </c>
      <c r="C5" t="s">
        <v>46</v>
      </c>
      <c r="D5" t="s">
        <v>47</v>
      </c>
      <c r="F5">
        <f>9449-F16-H16-380</f>
        <v>5608</v>
      </c>
      <c r="G5">
        <f>G16</f>
        <v>1003</v>
      </c>
      <c r="H5">
        <f>H16</f>
        <v>2776</v>
      </c>
      <c r="I5">
        <f>I16</f>
        <v>922</v>
      </c>
      <c r="K5">
        <v>5608</v>
      </c>
      <c r="L5">
        <v>1003</v>
      </c>
      <c r="M5">
        <v>2776</v>
      </c>
      <c r="N5">
        <v>922</v>
      </c>
    </row>
    <row r="6" spans="1:14" x14ac:dyDescent="0.35">
      <c r="A6">
        <v>51</v>
      </c>
      <c r="B6" t="s">
        <v>18</v>
      </c>
      <c r="C6" t="s">
        <v>37</v>
      </c>
      <c r="D6" t="s">
        <v>38</v>
      </c>
      <c r="F6">
        <f>9449-F18-H18-380</f>
        <v>5608</v>
      </c>
      <c r="G6">
        <f>G18</f>
        <v>2108</v>
      </c>
      <c r="H6">
        <f>H18</f>
        <v>2776</v>
      </c>
      <c r="I6">
        <f>I18</f>
        <v>1607</v>
      </c>
      <c r="K6">
        <v>5608</v>
      </c>
      <c r="L6">
        <v>2108</v>
      </c>
      <c r="M6">
        <v>2776</v>
      </c>
      <c r="N6">
        <v>1607</v>
      </c>
    </row>
    <row r="7" spans="1:14" x14ac:dyDescent="0.35">
      <c r="A7">
        <v>40</v>
      </c>
      <c r="B7" t="s">
        <v>18</v>
      </c>
      <c r="C7" t="s">
        <v>19</v>
      </c>
      <c r="D7" t="s">
        <v>20</v>
      </c>
      <c r="F7">
        <f>9449-F20-H20-380</f>
        <v>5454</v>
      </c>
      <c r="G7">
        <f>G20</f>
        <v>3892</v>
      </c>
      <c r="H7">
        <f>H20</f>
        <v>154</v>
      </c>
      <c r="I7">
        <f>I20</f>
        <v>1583</v>
      </c>
      <c r="K7">
        <v>5454</v>
      </c>
      <c r="L7">
        <v>3892</v>
      </c>
      <c r="M7">
        <v>154</v>
      </c>
      <c r="N7">
        <v>1583</v>
      </c>
    </row>
    <row r="8" spans="1:14" x14ac:dyDescent="0.35">
      <c r="A8">
        <v>42</v>
      </c>
      <c r="B8" t="s">
        <v>18</v>
      </c>
      <c r="C8" t="s">
        <v>22</v>
      </c>
      <c r="D8" t="s">
        <v>23</v>
      </c>
      <c r="F8">
        <f>9449-F22-H22-380</f>
        <v>8384</v>
      </c>
      <c r="G8">
        <f>G22</f>
        <v>3892</v>
      </c>
      <c r="H8">
        <f>H22</f>
        <v>154</v>
      </c>
      <c r="I8">
        <f>I22</f>
        <v>1583</v>
      </c>
      <c r="K8">
        <v>8384</v>
      </c>
      <c r="L8">
        <v>3892</v>
      </c>
      <c r="M8">
        <v>154</v>
      </c>
      <c r="N8">
        <v>1583</v>
      </c>
    </row>
    <row r="9" spans="1:14" x14ac:dyDescent="0.35">
      <c r="A9">
        <v>44</v>
      </c>
      <c r="B9" t="s">
        <v>18</v>
      </c>
      <c r="C9" t="s">
        <v>25</v>
      </c>
      <c r="D9" t="s">
        <v>26</v>
      </c>
      <c r="F9">
        <f>9449-F24-H24-380</f>
        <v>8538</v>
      </c>
      <c r="G9">
        <f t="shared" ref="G9:I10" si="1">G24</f>
        <v>3892</v>
      </c>
      <c r="H9">
        <f t="shared" si="1"/>
        <v>355</v>
      </c>
      <c r="I9">
        <f t="shared" si="1"/>
        <v>1583</v>
      </c>
      <c r="K9">
        <v>8538</v>
      </c>
      <c r="L9">
        <v>3892</v>
      </c>
      <c r="M9">
        <v>355</v>
      </c>
      <c r="N9">
        <v>1583</v>
      </c>
    </row>
    <row r="10" spans="1:14" x14ac:dyDescent="0.35">
      <c r="A10">
        <v>54</v>
      </c>
      <c r="B10" t="s">
        <v>18</v>
      </c>
      <c r="C10" t="s">
        <v>42</v>
      </c>
      <c r="D10" t="s">
        <v>43</v>
      </c>
      <c r="F10">
        <f>9449-F25-H25-380</f>
        <v>5608</v>
      </c>
      <c r="G10">
        <f t="shared" si="1"/>
        <v>1925</v>
      </c>
      <c r="H10">
        <f t="shared" si="1"/>
        <v>2776</v>
      </c>
      <c r="I10">
        <f t="shared" si="1"/>
        <v>184</v>
      </c>
      <c r="K10">
        <v>5608</v>
      </c>
      <c r="L10">
        <v>1925</v>
      </c>
      <c r="M10">
        <v>2776</v>
      </c>
      <c r="N10">
        <v>184</v>
      </c>
    </row>
    <row r="11" spans="1:14" x14ac:dyDescent="0.35">
      <c r="A11">
        <v>36</v>
      </c>
      <c r="B11" t="s">
        <v>0</v>
      </c>
      <c r="C11" t="s">
        <v>10</v>
      </c>
      <c r="D11" t="s">
        <v>11</v>
      </c>
      <c r="F11">
        <v>685</v>
      </c>
      <c r="G11">
        <v>3880</v>
      </c>
      <c r="H11">
        <v>2776</v>
      </c>
      <c r="I11">
        <v>1595</v>
      </c>
      <c r="K11">
        <v>685</v>
      </c>
      <c r="L11">
        <v>3880</v>
      </c>
      <c r="M11">
        <v>2776</v>
      </c>
      <c r="N11">
        <v>1595</v>
      </c>
    </row>
    <row r="12" spans="1:14" x14ac:dyDescent="0.35">
      <c r="A12">
        <v>46</v>
      </c>
      <c r="B12" t="s">
        <v>18</v>
      </c>
      <c r="C12" t="s">
        <v>29</v>
      </c>
      <c r="D12" t="s">
        <v>11</v>
      </c>
      <c r="F12">
        <v>685</v>
      </c>
      <c r="G12">
        <v>3880</v>
      </c>
      <c r="H12">
        <v>2776</v>
      </c>
      <c r="I12">
        <v>1595</v>
      </c>
      <c r="K12">
        <v>685</v>
      </c>
      <c r="L12">
        <v>3880</v>
      </c>
      <c r="M12">
        <v>2776</v>
      </c>
      <c r="N12">
        <v>1595</v>
      </c>
    </row>
    <row r="13" spans="1:14" x14ac:dyDescent="0.35">
      <c r="A13">
        <v>48</v>
      </c>
      <c r="B13" t="s">
        <v>18</v>
      </c>
      <c r="C13" t="s">
        <v>32</v>
      </c>
      <c r="D13" t="s">
        <v>33</v>
      </c>
      <c r="F13">
        <v>3614</v>
      </c>
      <c r="G13">
        <v>3892</v>
      </c>
      <c r="H13">
        <v>1008</v>
      </c>
      <c r="I13">
        <v>1583</v>
      </c>
      <c r="K13">
        <v>3614</v>
      </c>
      <c r="L13">
        <v>3892</v>
      </c>
      <c r="M13">
        <v>1008</v>
      </c>
      <c r="N13">
        <v>1583</v>
      </c>
    </row>
    <row r="14" spans="1:14" x14ac:dyDescent="0.35">
      <c r="A14">
        <v>34</v>
      </c>
      <c r="B14" t="s">
        <v>0</v>
      </c>
      <c r="C14" t="s">
        <v>6</v>
      </c>
      <c r="D14" t="s">
        <v>7</v>
      </c>
      <c r="F14">
        <v>685</v>
      </c>
      <c r="G14">
        <v>3715</v>
      </c>
      <c r="H14">
        <v>2776</v>
      </c>
      <c r="I14">
        <v>165</v>
      </c>
      <c r="K14">
        <v>685</v>
      </c>
      <c r="L14">
        <v>3715</v>
      </c>
      <c r="M14">
        <v>2776</v>
      </c>
      <c r="N14">
        <v>165</v>
      </c>
    </row>
    <row r="15" spans="1:14" x14ac:dyDescent="0.35">
      <c r="A15">
        <v>53</v>
      </c>
      <c r="B15" t="s">
        <v>18</v>
      </c>
      <c r="C15" t="s">
        <v>41</v>
      </c>
      <c r="D15" t="s">
        <v>7</v>
      </c>
      <c r="F15">
        <v>685</v>
      </c>
      <c r="G15">
        <v>3715</v>
      </c>
      <c r="H15">
        <v>2776</v>
      </c>
      <c r="I15">
        <v>165</v>
      </c>
      <c r="K15">
        <v>685</v>
      </c>
      <c r="L15">
        <v>3715</v>
      </c>
      <c r="M15">
        <v>2776</v>
      </c>
      <c r="N15">
        <v>165</v>
      </c>
    </row>
    <row r="16" spans="1:14" x14ac:dyDescent="0.35">
      <c r="A16">
        <v>31</v>
      </c>
      <c r="B16" t="s">
        <v>0</v>
      </c>
      <c r="C16" t="s">
        <v>1</v>
      </c>
      <c r="D16" t="s">
        <v>2</v>
      </c>
      <c r="F16">
        <v>685</v>
      </c>
      <c r="G16">
        <v>1003</v>
      </c>
      <c r="H16">
        <v>2776</v>
      </c>
      <c r="I16">
        <v>922</v>
      </c>
      <c r="K16">
        <v>685</v>
      </c>
      <c r="L16">
        <v>1003</v>
      </c>
      <c r="M16">
        <v>2776</v>
      </c>
      <c r="N16">
        <v>922</v>
      </c>
    </row>
    <row r="17" spans="1:14" x14ac:dyDescent="0.35">
      <c r="A17">
        <v>56</v>
      </c>
      <c r="B17" t="s">
        <v>18</v>
      </c>
      <c r="C17" t="s">
        <v>45</v>
      </c>
      <c r="D17" t="s">
        <v>2</v>
      </c>
      <c r="F17">
        <v>685</v>
      </c>
      <c r="G17">
        <v>1003</v>
      </c>
      <c r="H17">
        <v>2776</v>
      </c>
      <c r="I17">
        <v>922</v>
      </c>
      <c r="K17">
        <v>685</v>
      </c>
      <c r="L17">
        <v>1003</v>
      </c>
      <c r="M17">
        <v>2776</v>
      </c>
      <c r="N17">
        <v>922</v>
      </c>
    </row>
    <row r="18" spans="1:14" x14ac:dyDescent="0.35">
      <c r="A18">
        <v>35</v>
      </c>
      <c r="B18" t="s">
        <v>0</v>
      </c>
      <c r="C18" t="s">
        <v>8</v>
      </c>
      <c r="D18" t="s">
        <v>9</v>
      </c>
      <c r="F18">
        <v>685</v>
      </c>
      <c r="G18">
        <v>2108</v>
      </c>
      <c r="H18">
        <v>2776</v>
      </c>
      <c r="I18">
        <v>1607</v>
      </c>
      <c r="K18">
        <v>685</v>
      </c>
      <c r="L18">
        <v>2108</v>
      </c>
      <c r="M18">
        <v>2776</v>
      </c>
      <c r="N18">
        <v>1607</v>
      </c>
    </row>
    <row r="19" spans="1:14" x14ac:dyDescent="0.35">
      <c r="A19">
        <v>50</v>
      </c>
      <c r="B19" t="s">
        <v>18</v>
      </c>
      <c r="C19" t="s">
        <v>36</v>
      </c>
      <c r="D19" t="s">
        <v>9</v>
      </c>
      <c r="F19">
        <v>685</v>
      </c>
      <c r="G19">
        <v>2108</v>
      </c>
      <c r="H19">
        <v>2776</v>
      </c>
      <c r="I19">
        <v>1607</v>
      </c>
      <c r="K19">
        <v>685</v>
      </c>
      <c r="L19">
        <v>2108</v>
      </c>
      <c r="M19">
        <v>2776</v>
      </c>
      <c r="N19">
        <v>1607</v>
      </c>
    </row>
    <row r="20" spans="1:14" x14ac:dyDescent="0.35">
      <c r="A20">
        <v>39</v>
      </c>
      <c r="B20" t="s">
        <v>0</v>
      </c>
      <c r="C20" t="s">
        <v>16</v>
      </c>
      <c r="D20" t="s">
        <v>17</v>
      </c>
      <c r="F20">
        <v>3461</v>
      </c>
      <c r="G20">
        <v>3892</v>
      </c>
      <c r="H20">
        <v>154</v>
      </c>
      <c r="I20">
        <v>1583</v>
      </c>
      <c r="K20">
        <v>3461</v>
      </c>
      <c r="L20">
        <v>3892</v>
      </c>
      <c r="M20">
        <v>154</v>
      </c>
      <c r="N20">
        <v>1583</v>
      </c>
    </row>
    <row r="21" spans="1:14" x14ac:dyDescent="0.35">
      <c r="A21">
        <v>41</v>
      </c>
      <c r="B21" t="s">
        <v>18</v>
      </c>
      <c r="C21" t="s">
        <v>21</v>
      </c>
      <c r="D21" t="s">
        <v>17</v>
      </c>
      <c r="F21">
        <v>3461</v>
      </c>
      <c r="G21">
        <v>3892</v>
      </c>
      <c r="H21">
        <v>154</v>
      </c>
      <c r="I21">
        <v>1583</v>
      </c>
      <c r="K21">
        <v>3461</v>
      </c>
      <c r="L21">
        <v>3892</v>
      </c>
      <c r="M21">
        <v>154</v>
      </c>
      <c r="N21">
        <v>1583</v>
      </c>
    </row>
    <row r="22" spans="1:14" x14ac:dyDescent="0.35">
      <c r="A22">
        <v>38</v>
      </c>
      <c r="B22" t="s">
        <v>0</v>
      </c>
      <c r="C22" t="s">
        <v>14</v>
      </c>
      <c r="D22" t="s">
        <v>15</v>
      </c>
      <c r="F22">
        <v>531</v>
      </c>
      <c r="G22">
        <v>3892</v>
      </c>
      <c r="H22">
        <v>154</v>
      </c>
      <c r="I22">
        <v>1583</v>
      </c>
      <c r="K22">
        <v>531</v>
      </c>
      <c r="L22">
        <v>3892</v>
      </c>
      <c r="M22">
        <v>154</v>
      </c>
      <c r="N22">
        <v>1583</v>
      </c>
    </row>
    <row r="23" spans="1:14" x14ac:dyDescent="0.35">
      <c r="A23">
        <v>43</v>
      </c>
      <c r="B23" t="s">
        <v>18</v>
      </c>
      <c r="C23" t="s">
        <v>24</v>
      </c>
      <c r="D23" t="s">
        <v>15</v>
      </c>
      <c r="F23">
        <v>531</v>
      </c>
      <c r="G23">
        <v>3892</v>
      </c>
      <c r="H23">
        <v>154</v>
      </c>
      <c r="I23">
        <v>1583</v>
      </c>
      <c r="K23">
        <v>531</v>
      </c>
      <c r="L23">
        <v>3892</v>
      </c>
      <c r="M23">
        <v>154</v>
      </c>
      <c r="N23">
        <v>1583</v>
      </c>
    </row>
    <row r="24" spans="1:14" x14ac:dyDescent="0.35">
      <c r="A24">
        <v>45</v>
      </c>
      <c r="B24" t="s">
        <v>18</v>
      </c>
      <c r="C24" t="s">
        <v>27</v>
      </c>
      <c r="D24" t="s">
        <v>28</v>
      </c>
      <c r="F24">
        <v>176</v>
      </c>
      <c r="G24">
        <v>3892</v>
      </c>
      <c r="H24">
        <v>355</v>
      </c>
      <c r="I24">
        <v>1583</v>
      </c>
      <c r="K24">
        <v>176</v>
      </c>
      <c r="L24">
        <v>3892</v>
      </c>
      <c r="M24">
        <v>355</v>
      </c>
      <c r="N24">
        <v>1583</v>
      </c>
    </row>
    <row r="25" spans="1:14" x14ac:dyDescent="0.35">
      <c r="A25">
        <v>37</v>
      </c>
      <c r="B25" t="s">
        <v>0</v>
      </c>
      <c r="C25" t="s">
        <v>12</v>
      </c>
      <c r="D25" t="s">
        <v>13</v>
      </c>
      <c r="F25">
        <v>685</v>
      </c>
      <c r="G25">
        <v>1925</v>
      </c>
      <c r="H25">
        <v>2776</v>
      </c>
      <c r="I25">
        <v>184</v>
      </c>
      <c r="K25">
        <v>685</v>
      </c>
      <c r="L25">
        <v>1925</v>
      </c>
      <c r="M25">
        <v>2776</v>
      </c>
      <c r="N25">
        <v>184</v>
      </c>
    </row>
    <row r="26" spans="1:14" x14ac:dyDescent="0.35">
      <c r="A26">
        <v>55</v>
      </c>
      <c r="B26" t="s">
        <v>18</v>
      </c>
      <c r="C26" t="s">
        <v>44</v>
      </c>
      <c r="D26" t="s">
        <v>13</v>
      </c>
      <c r="F26">
        <v>685</v>
      </c>
      <c r="G26">
        <v>1925</v>
      </c>
      <c r="H26">
        <v>2776</v>
      </c>
      <c r="I26">
        <v>184</v>
      </c>
      <c r="K26">
        <v>685</v>
      </c>
      <c r="L26">
        <v>1925</v>
      </c>
      <c r="M26">
        <v>2776</v>
      </c>
      <c r="N26">
        <v>184</v>
      </c>
    </row>
    <row r="27" spans="1:14" x14ac:dyDescent="0.35">
      <c r="A27">
        <v>12</v>
      </c>
      <c r="B27" t="s">
        <v>74</v>
      </c>
      <c r="C27" t="s">
        <v>71</v>
      </c>
      <c r="D27" t="s">
        <v>72</v>
      </c>
      <c r="F27">
        <f>9449-F29-H29-380</f>
        <v>1813</v>
      </c>
      <c r="G27">
        <f t="shared" ref="G27:I28" si="2">G29</f>
        <v>5593</v>
      </c>
      <c r="H27">
        <f t="shared" si="2"/>
        <v>972</v>
      </c>
      <c r="I27">
        <f t="shared" si="2"/>
        <v>1015</v>
      </c>
      <c r="K27">
        <v>1813</v>
      </c>
      <c r="L27">
        <v>5593</v>
      </c>
      <c r="M27">
        <v>972</v>
      </c>
      <c r="N27">
        <v>1015</v>
      </c>
    </row>
    <row r="28" spans="1:14" x14ac:dyDescent="0.35">
      <c r="A28">
        <v>25</v>
      </c>
      <c r="B28" t="s">
        <v>75</v>
      </c>
      <c r="C28" t="s">
        <v>91</v>
      </c>
      <c r="D28" t="s">
        <v>72</v>
      </c>
      <c r="F28">
        <f>9449-F30-H30-380</f>
        <v>1813</v>
      </c>
      <c r="G28">
        <f t="shared" si="2"/>
        <v>5593</v>
      </c>
      <c r="H28">
        <f t="shared" si="2"/>
        <v>972</v>
      </c>
      <c r="I28">
        <f t="shared" si="2"/>
        <v>1015</v>
      </c>
      <c r="K28">
        <v>1813</v>
      </c>
      <c r="L28">
        <v>5593</v>
      </c>
      <c r="M28">
        <v>972</v>
      </c>
      <c r="N28">
        <v>1015</v>
      </c>
    </row>
    <row r="29" spans="1:14" x14ac:dyDescent="0.35">
      <c r="A29">
        <v>11</v>
      </c>
      <c r="B29" t="s">
        <v>74</v>
      </c>
      <c r="C29" t="s">
        <v>69</v>
      </c>
      <c r="D29" t="s">
        <v>70</v>
      </c>
      <c r="F29">
        <v>6284</v>
      </c>
      <c r="G29">
        <v>5593</v>
      </c>
      <c r="H29">
        <v>972</v>
      </c>
      <c r="I29">
        <v>1015</v>
      </c>
      <c r="K29">
        <v>6284</v>
      </c>
      <c r="L29">
        <v>5593</v>
      </c>
      <c r="M29">
        <v>972</v>
      </c>
      <c r="N29">
        <v>1015</v>
      </c>
    </row>
    <row r="30" spans="1:14" x14ac:dyDescent="0.35">
      <c r="A30">
        <v>20</v>
      </c>
      <c r="B30" t="s">
        <v>75</v>
      </c>
      <c r="C30" t="s">
        <v>85</v>
      </c>
      <c r="D30" t="s">
        <v>70</v>
      </c>
      <c r="F30">
        <v>6284</v>
      </c>
      <c r="G30">
        <v>5593</v>
      </c>
      <c r="H30">
        <v>972</v>
      </c>
      <c r="I30">
        <v>1015</v>
      </c>
      <c r="K30">
        <v>6284</v>
      </c>
      <c r="L30">
        <v>5593</v>
      </c>
      <c r="M30">
        <v>972</v>
      </c>
      <c r="N30">
        <v>1015</v>
      </c>
    </row>
    <row r="31" spans="1:14" x14ac:dyDescent="0.35">
      <c r="A31">
        <v>4</v>
      </c>
      <c r="B31" t="s">
        <v>74</v>
      </c>
      <c r="C31" t="s">
        <v>55</v>
      </c>
      <c r="D31" t="s">
        <v>56</v>
      </c>
      <c r="F31">
        <f>9449-F33-H33-380</f>
        <v>176</v>
      </c>
      <c r="G31">
        <f t="shared" ref="G31:I32" si="3">G33</f>
        <v>4110</v>
      </c>
      <c r="H31">
        <f t="shared" si="3"/>
        <v>1620</v>
      </c>
      <c r="I31">
        <f t="shared" si="3"/>
        <v>1005</v>
      </c>
      <c r="K31">
        <v>176</v>
      </c>
      <c r="L31">
        <v>4110</v>
      </c>
      <c r="M31">
        <v>1620</v>
      </c>
      <c r="N31">
        <v>1005</v>
      </c>
    </row>
    <row r="32" spans="1:14" x14ac:dyDescent="0.35">
      <c r="A32">
        <v>30</v>
      </c>
      <c r="B32" t="s">
        <v>75</v>
      </c>
      <c r="C32" t="s">
        <v>98</v>
      </c>
      <c r="D32" t="s">
        <v>56</v>
      </c>
      <c r="F32">
        <f>9449-F34-H34-380</f>
        <v>176</v>
      </c>
      <c r="G32">
        <f t="shared" si="3"/>
        <v>4110</v>
      </c>
      <c r="H32">
        <f t="shared" si="3"/>
        <v>1620</v>
      </c>
      <c r="I32">
        <f t="shared" si="3"/>
        <v>1005</v>
      </c>
      <c r="K32">
        <v>176</v>
      </c>
      <c r="L32">
        <v>4110</v>
      </c>
      <c r="M32">
        <v>1620</v>
      </c>
      <c r="N32">
        <v>1005</v>
      </c>
    </row>
    <row r="33" spans="1:14" x14ac:dyDescent="0.35">
      <c r="A33">
        <v>3</v>
      </c>
      <c r="B33" t="s">
        <v>74</v>
      </c>
      <c r="C33" t="s">
        <v>53</v>
      </c>
      <c r="D33" t="s">
        <v>54</v>
      </c>
      <c r="F33">
        <v>7273</v>
      </c>
      <c r="G33">
        <v>4110</v>
      </c>
      <c r="H33">
        <v>1620</v>
      </c>
      <c r="I33">
        <v>1005</v>
      </c>
      <c r="K33">
        <v>7273</v>
      </c>
      <c r="L33">
        <v>4110</v>
      </c>
      <c r="M33">
        <v>1620</v>
      </c>
      <c r="N33">
        <v>1005</v>
      </c>
    </row>
    <row r="34" spans="1:14" x14ac:dyDescent="0.35">
      <c r="A34">
        <v>21</v>
      </c>
      <c r="B34" t="s">
        <v>75</v>
      </c>
      <c r="C34" t="s">
        <v>86</v>
      </c>
      <c r="D34" t="s">
        <v>54</v>
      </c>
      <c r="F34">
        <v>7273</v>
      </c>
      <c r="G34">
        <v>4110</v>
      </c>
      <c r="H34">
        <v>1620</v>
      </c>
      <c r="I34">
        <v>1005</v>
      </c>
      <c r="K34">
        <v>7273</v>
      </c>
      <c r="L34">
        <v>4110</v>
      </c>
      <c r="M34">
        <v>1620</v>
      </c>
      <c r="N34">
        <v>1005</v>
      </c>
    </row>
    <row r="35" spans="1:14" x14ac:dyDescent="0.35">
      <c r="A35">
        <v>6</v>
      </c>
      <c r="B35" t="s">
        <v>74</v>
      </c>
      <c r="C35" t="s">
        <v>59</v>
      </c>
      <c r="D35" t="s">
        <v>60</v>
      </c>
      <c r="F35">
        <f>9449-F37-H37-380</f>
        <v>991</v>
      </c>
      <c r="G35">
        <f t="shared" ref="G35:I36" si="4">G37</f>
        <v>5164</v>
      </c>
      <c r="H35">
        <f t="shared" si="4"/>
        <v>953</v>
      </c>
      <c r="I35">
        <f t="shared" si="4"/>
        <v>429</v>
      </c>
      <c r="K35">
        <v>991</v>
      </c>
      <c r="L35">
        <v>5164</v>
      </c>
      <c r="M35">
        <v>953</v>
      </c>
      <c r="N35">
        <v>429</v>
      </c>
    </row>
    <row r="36" spans="1:14" x14ac:dyDescent="0.35">
      <c r="A36">
        <v>23</v>
      </c>
      <c r="B36" t="s">
        <v>75</v>
      </c>
      <c r="C36" t="s">
        <v>89</v>
      </c>
      <c r="D36" t="s">
        <v>60</v>
      </c>
      <c r="F36">
        <f>9449-F38-H38-380</f>
        <v>991</v>
      </c>
      <c r="G36">
        <f t="shared" si="4"/>
        <v>5164</v>
      </c>
      <c r="H36">
        <f t="shared" si="4"/>
        <v>953</v>
      </c>
      <c r="I36">
        <f t="shared" si="4"/>
        <v>429</v>
      </c>
      <c r="K36">
        <v>991</v>
      </c>
      <c r="L36">
        <v>5164</v>
      </c>
      <c r="M36">
        <v>953</v>
      </c>
      <c r="N36">
        <v>429</v>
      </c>
    </row>
    <row r="37" spans="1:14" x14ac:dyDescent="0.35">
      <c r="A37">
        <v>5</v>
      </c>
      <c r="B37" t="s">
        <v>74</v>
      </c>
      <c r="C37" t="s">
        <v>57</v>
      </c>
      <c r="D37" t="s">
        <v>58</v>
      </c>
      <c r="F37">
        <v>7125</v>
      </c>
      <c r="G37">
        <v>5164</v>
      </c>
      <c r="H37">
        <v>953</v>
      </c>
      <c r="I37">
        <v>429</v>
      </c>
      <c r="K37">
        <v>7125</v>
      </c>
      <c r="L37">
        <v>5164</v>
      </c>
      <c r="M37">
        <v>953</v>
      </c>
      <c r="N37">
        <v>429</v>
      </c>
    </row>
    <row r="38" spans="1:14" x14ac:dyDescent="0.35">
      <c r="A38">
        <v>24</v>
      </c>
      <c r="B38" t="s">
        <v>75</v>
      </c>
      <c r="C38" t="s">
        <v>90</v>
      </c>
      <c r="D38" t="s">
        <v>58</v>
      </c>
      <c r="F38">
        <v>7125</v>
      </c>
      <c r="G38">
        <v>5164</v>
      </c>
      <c r="H38">
        <v>953</v>
      </c>
      <c r="I38">
        <v>429</v>
      </c>
      <c r="K38">
        <v>7125</v>
      </c>
      <c r="L38">
        <v>5164</v>
      </c>
      <c r="M38">
        <v>953</v>
      </c>
      <c r="N38">
        <v>429</v>
      </c>
    </row>
    <row r="39" spans="1:14" x14ac:dyDescent="0.35">
      <c r="A39">
        <v>10</v>
      </c>
      <c r="B39" t="s">
        <v>74</v>
      </c>
      <c r="C39" t="s">
        <v>67</v>
      </c>
      <c r="D39" t="s">
        <v>68</v>
      </c>
      <c r="F39">
        <f>9449-F41-H41-380</f>
        <v>4437</v>
      </c>
      <c r="G39">
        <f t="shared" ref="G39:I40" si="5">G41</f>
        <v>5593</v>
      </c>
      <c r="H39">
        <f t="shared" si="5"/>
        <v>986</v>
      </c>
      <c r="I39">
        <f t="shared" si="5"/>
        <v>1018</v>
      </c>
      <c r="K39">
        <v>4437</v>
      </c>
      <c r="L39">
        <v>5593</v>
      </c>
      <c r="M39">
        <v>986</v>
      </c>
      <c r="N39">
        <v>1018</v>
      </c>
    </row>
    <row r="40" spans="1:14" x14ac:dyDescent="0.35">
      <c r="A40">
        <v>26</v>
      </c>
      <c r="B40" t="s">
        <v>75</v>
      </c>
      <c r="C40" t="s">
        <v>92</v>
      </c>
      <c r="D40" t="s">
        <v>68</v>
      </c>
      <c r="F40">
        <f>9449-F42-H42-380</f>
        <v>4437</v>
      </c>
      <c r="G40">
        <f t="shared" si="5"/>
        <v>5593</v>
      </c>
      <c r="H40">
        <f t="shared" si="5"/>
        <v>986</v>
      </c>
      <c r="I40">
        <f t="shared" si="5"/>
        <v>1018</v>
      </c>
      <c r="K40">
        <v>4437</v>
      </c>
      <c r="L40">
        <v>5593</v>
      </c>
      <c r="M40">
        <v>986</v>
      </c>
      <c r="N40">
        <v>1018</v>
      </c>
    </row>
    <row r="41" spans="1:14" x14ac:dyDescent="0.35">
      <c r="A41">
        <v>9</v>
      </c>
      <c r="B41" t="s">
        <v>74</v>
      </c>
      <c r="C41" t="s">
        <v>65</v>
      </c>
      <c r="D41" t="s">
        <v>66</v>
      </c>
      <c r="F41">
        <v>3646</v>
      </c>
      <c r="G41">
        <v>5593</v>
      </c>
      <c r="H41">
        <v>986</v>
      </c>
      <c r="I41">
        <v>1018</v>
      </c>
      <c r="K41">
        <v>3646</v>
      </c>
      <c r="L41">
        <v>5593</v>
      </c>
      <c r="M41">
        <v>986</v>
      </c>
      <c r="N41">
        <v>1018</v>
      </c>
    </row>
    <row r="42" spans="1:14" x14ac:dyDescent="0.35">
      <c r="A42">
        <v>18</v>
      </c>
      <c r="B42" t="s">
        <v>75</v>
      </c>
      <c r="C42" t="s">
        <v>82</v>
      </c>
      <c r="D42" t="s">
        <v>66</v>
      </c>
      <c r="F42">
        <v>3646</v>
      </c>
      <c r="G42">
        <v>5593</v>
      </c>
      <c r="H42">
        <v>986</v>
      </c>
      <c r="I42">
        <v>1018</v>
      </c>
      <c r="K42">
        <v>3646</v>
      </c>
      <c r="L42">
        <v>5593</v>
      </c>
      <c r="M42">
        <v>986</v>
      </c>
      <c r="N42">
        <v>1018</v>
      </c>
    </row>
    <row r="43" spans="1:14" x14ac:dyDescent="0.35">
      <c r="A43">
        <v>13</v>
      </c>
      <c r="B43" t="s">
        <v>74</v>
      </c>
      <c r="C43" t="s">
        <v>73</v>
      </c>
      <c r="D43" t="s">
        <v>5</v>
      </c>
      <c r="F43">
        <v>0</v>
      </c>
      <c r="G43">
        <v>0</v>
      </c>
      <c r="H43">
        <v>0</v>
      </c>
      <c r="I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>
        <v>14</v>
      </c>
      <c r="B44" t="s">
        <v>75</v>
      </c>
      <c r="C44" t="s">
        <v>76</v>
      </c>
      <c r="D44" t="s">
        <v>5</v>
      </c>
      <c r="F44">
        <v>0</v>
      </c>
      <c r="G44">
        <v>0</v>
      </c>
      <c r="H44">
        <v>0</v>
      </c>
      <c r="I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>
        <v>33</v>
      </c>
      <c r="B45" t="s">
        <v>0</v>
      </c>
      <c r="C45" t="s">
        <v>4</v>
      </c>
      <c r="D45" t="s">
        <v>5</v>
      </c>
      <c r="F45">
        <v>0</v>
      </c>
      <c r="G45">
        <v>0</v>
      </c>
      <c r="H45">
        <v>0</v>
      </c>
      <c r="I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>
        <v>58</v>
      </c>
      <c r="B46" t="s">
        <v>18</v>
      </c>
      <c r="C46" t="s">
        <v>48</v>
      </c>
      <c r="D46" t="s">
        <v>5</v>
      </c>
      <c r="F46">
        <v>0</v>
      </c>
      <c r="G46">
        <v>0</v>
      </c>
      <c r="H46">
        <v>0</v>
      </c>
      <c r="I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>
        <v>8</v>
      </c>
      <c r="B47" t="s">
        <v>74</v>
      </c>
      <c r="C47" t="s">
        <v>63</v>
      </c>
      <c r="D47" t="s">
        <v>64</v>
      </c>
      <c r="F47">
        <f>9449-F49-H49-380</f>
        <v>5423</v>
      </c>
      <c r="G47">
        <f t="shared" ref="G47:I48" si="6">G49</f>
        <v>5593</v>
      </c>
      <c r="H47">
        <f t="shared" si="6"/>
        <v>1640</v>
      </c>
      <c r="I47">
        <f t="shared" si="6"/>
        <v>1018</v>
      </c>
      <c r="K47">
        <v>5423</v>
      </c>
      <c r="L47">
        <v>5593</v>
      </c>
      <c r="M47">
        <v>1640</v>
      </c>
      <c r="N47">
        <v>1018</v>
      </c>
    </row>
    <row r="48" spans="1:14" x14ac:dyDescent="0.35">
      <c r="A48">
        <v>28</v>
      </c>
      <c r="B48" t="s">
        <v>75</v>
      </c>
      <c r="C48" t="s">
        <v>95</v>
      </c>
      <c r="D48" t="s">
        <v>64</v>
      </c>
      <c r="F48">
        <f>9449-F50-H50-380</f>
        <v>5423</v>
      </c>
      <c r="G48">
        <f t="shared" si="6"/>
        <v>5593</v>
      </c>
      <c r="H48">
        <f t="shared" si="6"/>
        <v>1640</v>
      </c>
      <c r="I48">
        <f t="shared" si="6"/>
        <v>1018</v>
      </c>
      <c r="K48">
        <v>5423</v>
      </c>
      <c r="L48">
        <v>5593</v>
      </c>
      <c r="M48">
        <v>1640</v>
      </c>
      <c r="N48">
        <v>1018</v>
      </c>
    </row>
    <row r="49" spans="1:14" x14ac:dyDescent="0.35">
      <c r="A49">
        <v>7</v>
      </c>
      <c r="B49" t="s">
        <v>74</v>
      </c>
      <c r="C49" t="s">
        <v>61</v>
      </c>
      <c r="D49" t="s">
        <v>62</v>
      </c>
      <c r="F49">
        <v>2006</v>
      </c>
      <c r="G49">
        <v>5593</v>
      </c>
      <c r="H49">
        <v>1640</v>
      </c>
      <c r="I49">
        <v>1018</v>
      </c>
      <c r="K49">
        <v>2006</v>
      </c>
      <c r="L49">
        <v>5593</v>
      </c>
      <c r="M49">
        <v>1640</v>
      </c>
      <c r="N49">
        <v>1018</v>
      </c>
    </row>
    <row r="50" spans="1:14" x14ac:dyDescent="0.35">
      <c r="A50">
        <v>16</v>
      </c>
      <c r="B50" t="s">
        <v>75</v>
      </c>
      <c r="C50" t="s">
        <v>79</v>
      </c>
      <c r="D50" t="s">
        <v>62</v>
      </c>
      <c r="F50">
        <v>2006</v>
      </c>
      <c r="G50">
        <v>5593</v>
      </c>
      <c r="H50">
        <v>1640</v>
      </c>
      <c r="I50">
        <v>1018</v>
      </c>
      <c r="K50">
        <v>2006</v>
      </c>
      <c r="L50">
        <v>5593</v>
      </c>
      <c r="M50">
        <v>1640</v>
      </c>
      <c r="N50">
        <v>1018</v>
      </c>
    </row>
    <row r="51" spans="1:14" x14ac:dyDescent="0.35">
      <c r="A51">
        <v>2</v>
      </c>
      <c r="B51" t="s">
        <v>74</v>
      </c>
      <c r="C51" t="s">
        <v>51</v>
      </c>
      <c r="D51" t="s">
        <v>52</v>
      </c>
      <c r="F51">
        <f>9449-F52-H52-380</f>
        <v>2785</v>
      </c>
      <c r="G51">
        <f>G52</f>
        <v>4016</v>
      </c>
      <c r="H51">
        <f>H52</f>
        <v>1652</v>
      </c>
      <c r="I51">
        <f>I52</f>
        <v>2593</v>
      </c>
      <c r="K51">
        <v>2785</v>
      </c>
      <c r="L51">
        <v>4016</v>
      </c>
      <c r="M51">
        <v>1652</v>
      </c>
      <c r="N51">
        <v>2593</v>
      </c>
    </row>
    <row r="52" spans="1:14" x14ac:dyDescent="0.35">
      <c r="A52">
        <v>1</v>
      </c>
      <c r="B52" t="s">
        <v>74</v>
      </c>
      <c r="C52" t="s">
        <v>49</v>
      </c>
      <c r="D52" t="s">
        <v>50</v>
      </c>
      <c r="F52">
        <v>4632</v>
      </c>
      <c r="G52">
        <v>4016</v>
      </c>
      <c r="H52">
        <v>1652</v>
      </c>
      <c r="I52">
        <v>2593</v>
      </c>
      <c r="K52">
        <v>4632</v>
      </c>
      <c r="L52">
        <v>4016</v>
      </c>
      <c r="M52">
        <v>1652</v>
      </c>
      <c r="N52">
        <v>2593</v>
      </c>
    </row>
    <row r="53" spans="1:14" x14ac:dyDescent="0.35">
      <c r="A53">
        <v>27</v>
      </c>
      <c r="B53" t="s">
        <v>75</v>
      </c>
      <c r="C53" t="s">
        <v>93</v>
      </c>
      <c r="D53" t="s">
        <v>94</v>
      </c>
      <c r="F53">
        <f>9449-F54-H54-380</f>
        <v>2785</v>
      </c>
      <c r="G53">
        <f>G54</f>
        <v>5427</v>
      </c>
      <c r="H53">
        <f>H54</f>
        <v>1652</v>
      </c>
      <c r="I53">
        <f>I54</f>
        <v>1181</v>
      </c>
      <c r="K53">
        <v>2785</v>
      </c>
      <c r="L53">
        <v>5427</v>
      </c>
      <c r="M53">
        <v>1652</v>
      </c>
      <c r="N53">
        <v>1181</v>
      </c>
    </row>
    <row r="54" spans="1:14" x14ac:dyDescent="0.35">
      <c r="A54">
        <v>19</v>
      </c>
      <c r="B54" t="s">
        <v>75</v>
      </c>
      <c r="C54" t="s">
        <v>83</v>
      </c>
      <c r="D54" t="s">
        <v>84</v>
      </c>
      <c r="F54">
        <v>4632</v>
      </c>
      <c r="G54">
        <v>5427</v>
      </c>
      <c r="H54">
        <v>1652</v>
      </c>
      <c r="I54">
        <v>1181</v>
      </c>
      <c r="K54">
        <v>4632</v>
      </c>
      <c r="L54">
        <v>5427</v>
      </c>
      <c r="M54">
        <v>1652</v>
      </c>
      <c r="N54">
        <v>1181</v>
      </c>
    </row>
    <row r="55" spans="1:14" x14ac:dyDescent="0.35">
      <c r="A55">
        <v>29</v>
      </c>
      <c r="B55" t="s">
        <v>75</v>
      </c>
      <c r="C55" t="s">
        <v>96</v>
      </c>
      <c r="D55" t="s">
        <v>97</v>
      </c>
      <c r="F55">
        <f>9449-F56-H56-380</f>
        <v>2777</v>
      </c>
      <c r="G55">
        <f>G56</f>
        <v>4016</v>
      </c>
      <c r="H55">
        <f>H56</f>
        <v>1670</v>
      </c>
      <c r="I55">
        <f>I56</f>
        <v>413</v>
      </c>
      <c r="K55">
        <v>2777</v>
      </c>
      <c r="L55">
        <v>4016</v>
      </c>
      <c r="M55">
        <v>1670</v>
      </c>
      <c r="N55">
        <v>413</v>
      </c>
    </row>
    <row r="56" spans="1:14" x14ac:dyDescent="0.35">
      <c r="A56">
        <v>15</v>
      </c>
      <c r="B56" t="s">
        <v>75</v>
      </c>
      <c r="C56" t="s">
        <v>77</v>
      </c>
      <c r="D56" t="s">
        <v>78</v>
      </c>
      <c r="F56">
        <v>4622</v>
      </c>
      <c r="G56">
        <v>4016</v>
      </c>
      <c r="H56">
        <v>1670</v>
      </c>
      <c r="I56">
        <v>413</v>
      </c>
      <c r="K56">
        <v>4622</v>
      </c>
      <c r="L56">
        <v>4016</v>
      </c>
      <c r="M56">
        <v>1670</v>
      </c>
      <c r="N56">
        <v>413</v>
      </c>
    </row>
    <row r="57" spans="1:14" x14ac:dyDescent="0.35">
      <c r="A57">
        <v>22</v>
      </c>
      <c r="B57" t="s">
        <v>75</v>
      </c>
      <c r="C57" t="s">
        <v>87</v>
      </c>
      <c r="D57" t="s">
        <v>88</v>
      </c>
      <c r="F57">
        <f>9449-F58-H58-380</f>
        <v>2777</v>
      </c>
      <c r="G57">
        <f>G58</f>
        <v>4429</v>
      </c>
      <c r="H57">
        <f>H58</f>
        <v>1670</v>
      </c>
      <c r="I57">
        <f>I58</f>
        <v>999</v>
      </c>
      <c r="K57">
        <v>2777</v>
      </c>
      <c r="L57">
        <v>4429</v>
      </c>
      <c r="M57">
        <v>1670</v>
      </c>
      <c r="N57">
        <v>999</v>
      </c>
    </row>
    <row r="58" spans="1:14" x14ac:dyDescent="0.35">
      <c r="A58">
        <v>17</v>
      </c>
      <c r="B58" t="s">
        <v>75</v>
      </c>
      <c r="C58" t="s">
        <v>80</v>
      </c>
      <c r="D58" t="s">
        <v>81</v>
      </c>
      <c r="F58">
        <v>4622</v>
      </c>
      <c r="G58">
        <v>4429</v>
      </c>
      <c r="H58">
        <v>1670</v>
      </c>
      <c r="I58">
        <v>999</v>
      </c>
      <c r="K58">
        <v>4622</v>
      </c>
      <c r="L58">
        <v>4429</v>
      </c>
      <c r="M58">
        <v>1670</v>
      </c>
      <c r="N58">
        <v>999</v>
      </c>
    </row>
    <row r="59" spans="1:14" x14ac:dyDescent="0.35">
      <c r="A59">
        <v>32</v>
      </c>
      <c r="B59" t="s">
        <v>0</v>
      </c>
      <c r="C59" t="s">
        <v>3</v>
      </c>
      <c r="F59">
        <v>0</v>
      </c>
      <c r="G59">
        <v>0</v>
      </c>
      <c r="H59">
        <v>0</v>
      </c>
      <c r="I59">
        <v>0</v>
      </c>
      <c r="K59">
        <v>0</v>
      </c>
      <c r="L59">
        <v>0</v>
      </c>
      <c r="M59">
        <v>0</v>
      </c>
      <c r="N59">
        <v>0</v>
      </c>
    </row>
  </sheetData>
  <autoFilter ref="A1:N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Offset Values</vt:lpstr>
      <vt:lpstr>Digital Values</vt:lpstr>
      <vt:lpstr>Dont sort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2021-08-08T08:07:15Z</dcterms:created>
  <dcterms:modified xsi:type="dcterms:W3CDTF">2021-08-21T10:39:06Z</dcterms:modified>
</cp:coreProperties>
</file>