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kod\OneDrive\Documentos\Escritorio\"/>
    </mc:Choice>
  </mc:AlternateContent>
  <xr:revisionPtr revIDLastSave="0" documentId="13_ncr:1_{3C2740EF-B18B-4C54-BD80-627CEE64CE88}" xr6:coauthVersionLast="47" xr6:coauthVersionMax="47" xr10:uidLastSave="{00000000-0000-0000-0000-000000000000}"/>
  <bookViews>
    <workbookView xWindow="2304" yWindow="1308" windowWidth="10500" windowHeight="11652" activeTab="1" xr2:uid="{00000000-000D-0000-FFFF-FFFF00000000}"/>
  </bookViews>
  <sheets>
    <sheet name="Reporte_Documentos_20241214_135" sheetId="1" r:id="rId1"/>
    <sheet name="NOVIEMBRE" sheetId="2" r:id="rId2"/>
  </sheets>
  <definedNames>
    <definedName name="_xlnm._FilterDatabase" localSheetId="1" hidden="1">NOVIEMBRE!$A$1:$T$53</definedName>
    <definedName name="_xlnm._FilterDatabase" localSheetId="0" hidden="1">Reporte_Documentos_20241214_135!$A$1:$P$1</definedName>
  </definedNames>
  <calcPr calcId="191029"/>
</workbook>
</file>

<file path=xl/calcChain.xml><?xml version="1.0" encoding="utf-8"?>
<calcChain xmlns="http://schemas.openxmlformats.org/spreadsheetml/2006/main">
  <c r="Q5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2" i="2"/>
  <c r="U11" i="2"/>
  <c r="Q11" i="1"/>
</calcChain>
</file>

<file path=xl/sharedStrings.xml><?xml version="1.0" encoding="utf-8"?>
<sst xmlns="http://schemas.openxmlformats.org/spreadsheetml/2006/main" count="1284" uniqueCount="287">
  <si>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</si>
  <si>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</si>
  <si>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</si>
  <si>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</si>
  <si>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</si>
  <si>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</si>
  <si>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</si>
  <si>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</si>
  <si>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</si>
  <si>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</si>
  <si>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</si>
  <si>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</si>
  <si>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</si>
  <si>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</si>
  <si>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</si>
  <si>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</si>
  <si>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</si>
  <si>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56ed97d7c3d05e77e32d44cdf90989943e06ae42bae7f8e6bac12972c862fd05e74358ae1a1677508d8f6bd011aa044c</t>
  </si>
  <si>
    <t>13153</t>
  </si>
  <si>
    <t>FEZV</t>
  </si>
  <si>
    <t>29-11-2024</t>
  </si>
  <si>
    <t>29-11-2024 12:50:48</t>
  </si>
  <si>
    <t>901316074</t>
  </si>
  <si>
    <t>DISTRIBUIDORA CASA AGROPECUARIA ZV SAS</t>
  </si>
  <si>
    <t>901651585</t>
  </si>
  <si>
    <t>VALLE DE LA COBA SAS</t>
  </si>
  <si>
    <t>Aprobado con notificación</t>
  </si>
  <si>
    <t>Recibido</t>
  </si>
  <si>
    <t>8dc54b7e44cde588b214798363c9e4eea6fcbf7f07680ae19aa5fc8c7ef009103c64b112941af2a6c452ee3f36cb2aa3</t>
  </si>
  <si>
    <t>772</t>
  </si>
  <si>
    <t>FEV</t>
  </si>
  <si>
    <t>28-11-2024</t>
  </si>
  <si>
    <t>28-11-2024 17:19:31</t>
  </si>
  <si>
    <t>12974438</t>
  </si>
  <si>
    <t>Bateras Fulgor 2000</t>
  </si>
  <si>
    <t>767421149e97b3bb689aa0445c839633053bb5655a4497655b984112543c7d66c34f0f4eb343a33d83e2f023fb2d43aa</t>
  </si>
  <si>
    <t>93</t>
  </si>
  <si>
    <t>FE</t>
  </si>
  <si>
    <t>28-11-2024 16:55:58</t>
  </si>
  <si>
    <t>1085252937</t>
  </si>
  <si>
    <t>MONCAYO YELA ANDRES MAURICIO</t>
  </si>
  <si>
    <t>ff4f6dc6bb52ea9bbd0f23ca07b4fbe47eccea9444e62d4355318d49be2120d7231b38545814afbc6ffdd7f059c7b675</t>
  </si>
  <si>
    <t>8252</t>
  </si>
  <si>
    <t>28-11-2024 16:04:23</t>
  </si>
  <si>
    <t>1085246902</t>
  </si>
  <si>
    <t>MUNDIAL DE MANGUERAS</t>
  </si>
  <si>
    <t>a737d47098a3ee7ad093f1b286a38b432628829ee27199b90a46ec91b6a328e9b6acb06e49c01977f074e090a21daea3</t>
  </si>
  <si>
    <t>193</t>
  </si>
  <si>
    <t>27-11-2024</t>
  </si>
  <si>
    <t>27-11-2024 16:37:56</t>
  </si>
  <si>
    <t>98380871</t>
  </si>
  <si>
    <t>OSCAR IVAN ESTRADA PORTILLA</t>
  </si>
  <si>
    <t>4352ee6ebbf26e61020f29b0bc3d3c9a08ca392b0f84455201d485a50afc94be8bea10e22bf0e01431a7287690b18847</t>
  </si>
  <si>
    <t>320</t>
  </si>
  <si>
    <t>FECR</t>
  </si>
  <si>
    <t>27-11-2024 15:23:46</t>
  </si>
  <si>
    <t>27091967</t>
  </si>
  <si>
    <t>CARMEN ANDREA RECALDE MEJIA</t>
  </si>
  <si>
    <t>VALLE DE LA COBA S.A.S</t>
  </si>
  <si>
    <t>16cb610218a16e8dd3eda846cb83283b1661cf671ebce31d0518149017dde200de7e206083f259e93233786bd1bd78a1</t>
  </si>
  <si>
    <t>158134</t>
  </si>
  <si>
    <t>FEVS</t>
  </si>
  <si>
    <t>26-11-2024</t>
  </si>
  <si>
    <t>26-11-2024 17:15:42</t>
  </si>
  <si>
    <t>900237411</t>
  </si>
  <si>
    <t>GRUPO ROSERO GUZMAN LIMITADA</t>
  </si>
  <si>
    <t>Valle de la Coba SAS</t>
  </si>
  <si>
    <t>ccaf3cf8cac75887b3f3e8294c9c531bb1fc570108372006f717e9806a2396f96c5498240d9c99b30e81cd11d8d1ccfe</t>
  </si>
  <si>
    <t>19685</t>
  </si>
  <si>
    <t>GFV1</t>
  </si>
  <si>
    <t>26-11-2024 17:06:12</t>
  </si>
  <si>
    <t>VALLE DE LA COVA SAS</t>
  </si>
  <si>
    <t>01d7a08c713c90a92c8008776bb3e8ed6768aaf2ae1a09ddc605eefb24806c94df2e06b3a70a28d0090d0ade69c48b0e</t>
  </si>
  <si>
    <t>1141</t>
  </si>
  <si>
    <t>FAV</t>
  </si>
  <si>
    <t>26-11-2024 16:45:28</t>
  </si>
  <si>
    <t>1086223703</t>
  </si>
  <si>
    <t>BRAYAN ANTONIO TIMANA URBINA ASTROMAQUINAS BJA</t>
  </si>
  <si>
    <t>c61546528b88115c8877f4c4f43e242391507ccf74b0d330a62f5b1138e505ca8191fe9b3b77b53a1c94c6923c6de0f1</t>
  </si>
  <si>
    <t>13646</t>
  </si>
  <si>
    <t>MRFE</t>
  </si>
  <si>
    <t>26-11-2024 15:14:49</t>
  </si>
  <si>
    <t>5202298</t>
  </si>
  <si>
    <t>LEONEL HERNAN ROSERO IBARRA</t>
  </si>
  <si>
    <t>0c7bb65fde1d246e60b1543fd87a8df9ae6195c000b1fe45dfb24c9cd009e5fcf9ba829ccd7b47dcfdbc66c3cdc6c4a6</t>
  </si>
  <si>
    <t>13642</t>
  </si>
  <si>
    <t>26-11-2024 15:01:57</t>
  </si>
  <si>
    <t>1fb3254399c55552f6a19be0c00780b0256bdfa2f842084f5fed565041de873ddbe6d0d70ae9496dab9688be857b1fed</t>
  </si>
  <si>
    <t>634</t>
  </si>
  <si>
    <t>IFER</t>
  </si>
  <si>
    <t>26-11-2024 14:53:10</t>
  </si>
  <si>
    <t>98385610</t>
  </si>
  <si>
    <t>IVAN FERNANDO  CAVIEDES CASTRO</t>
  </si>
  <si>
    <t>760d7e549a3259a2c9b754ff85d9c66ec1cf10cad2bdfb6e0d350d35c408ba6be6269aa1c459db4491e0dceb2afbb7a4</t>
  </si>
  <si>
    <t>2101</t>
  </si>
  <si>
    <t>FV</t>
  </si>
  <si>
    <t>26-11-2024 13:40:35</t>
  </si>
  <si>
    <t>16205667</t>
  </si>
  <si>
    <t>ALBERTO  MIRANDA HERNANDEZ</t>
  </si>
  <si>
    <t>79173e37f017145a27c08d1e3251f9f6aa11706059a02258f3a588bbc2336cc5dc8910630a69dbd891e007edd127745d</t>
  </si>
  <si>
    <t>144</t>
  </si>
  <si>
    <t>INF2</t>
  </si>
  <si>
    <t>25-11-2024</t>
  </si>
  <si>
    <t>25-11-2024 16:12:00</t>
  </si>
  <si>
    <t>5203954</t>
  </si>
  <si>
    <t>JOSE FERNANDO INSUASTY IBARRA</t>
  </si>
  <si>
    <t>6a01a5fb22e5b5771f4103575ce3aae2c831ccaf246bca95c52accbef15ce33a162ba9d75129bc0571cded0e8da22b40</t>
  </si>
  <si>
    <t>257</t>
  </si>
  <si>
    <t>FES</t>
  </si>
  <si>
    <t>25-11-2024 11:29:37</t>
  </si>
  <si>
    <t>901168898</t>
  </si>
  <si>
    <t>SURTIDIESEL JL S.A.S</t>
  </si>
  <si>
    <t>e26d44d6a7bafb73af333ff76356de7aa253592a08cd42797265fa79d4df3fa1aef77b827bc89ceab80170e8be09ea6a</t>
  </si>
  <si>
    <t>1269</t>
  </si>
  <si>
    <t>22-11-2024</t>
  </si>
  <si>
    <t>22-11-2024 21:31:31</t>
  </si>
  <si>
    <t>59817478</t>
  </si>
  <si>
    <t>ORTEGA ORTEGA AIDA ISABEL</t>
  </si>
  <si>
    <t>385cf2687abfa8c9625aecf20cb6b49b18391280dfea59a327e8564500b73bcb751b04d07cb6fa0a88c7eff20a9dff53</t>
  </si>
  <si>
    <t>91</t>
  </si>
  <si>
    <t>22-11-2024 16:59:41</t>
  </si>
  <si>
    <t>076ed81382d10f2163d6786cba4b5d6c2f58e48e52516aa000a318a6c982af65dab8321097870f6e641bc1f90a56ff8f</t>
  </si>
  <si>
    <t>5229</t>
  </si>
  <si>
    <t>2NA</t>
  </si>
  <si>
    <t>22-11-2024 16:34:43</t>
  </si>
  <si>
    <t>800036973</t>
  </si>
  <si>
    <t>SEMEX COLOMBIA S.A.S.</t>
  </si>
  <si>
    <t>52911effff5b0404e0c18e9c5f076fa8f6fb3b0aa20aaa8ae9a558c0d5fd603604d66e5257171ddcce89a42f4e4f0355</t>
  </si>
  <si>
    <t>88</t>
  </si>
  <si>
    <t>21-11-2024</t>
  </si>
  <si>
    <t>21-11-2024 21:22:31</t>
  </si>
  <si>
    <t>a168ca57dd3e14441ff50fc816933ac89d0a771a8ccec922eeaebbd03527e23156a9b0e2db4cfe86589076026e9f9c8c</t>
  </si>
  <si>
    <t>29141</t>
  </si>
  <si>
    <t>FESP</t>
  </si>
  <si>
    <t>01-11-2024</t>
  </si>
  <si>
    <t>01-11-2024 22:10:34</t>
  </si>
  <si>
    <t>900163149</t>
  </si>
  <si>
    <t>SP SISTEMAS PALACIOS LTDA</t>
  </si>
  <si>
    <t>Factura electrónica AIU</t>
  </si>
  <si>
    <t>a3e20047eebdc0c43a2be38b2067974e3551c523bcb2cc431dfb7aec03a7bc7f68c60821f6fcc1749362d7e306a58d35</t>
  </si>
  <si>
    <t>3887</t>
  </si>
  <si>
    <t>JC</t>
  </si>
  <si>
    <t>01-11-2024 19:32:19</t>
  </si>
  <si>
    <t>12978448</t>
  </si>
  <si>
    <t>TRUJILLO DELGADO JUAN CARLOS</t>
  </si>
  <si>
    <t>2f1f67d0adc72c87d59bab9667b6a961b519337b6dc3a2cf96e68c4c5e4c4a574aee0a21909ad6968744d8505d3d5be8</t>
  </si>
  <si>
    <t>1266</t>
  </si>
  <si>
    <t>21-11-2024 15:46:30</t>
  </si>
  <si>
    <t>94aaa7ec1a5aa1ff4fdd4d45bf4190a54a70822a4137a7b0073c40fe24e0b18e36846e230617ab20525fd9c2e07e5e2d</t>
  </si>
  <si>
    <t>86</t>
  </si>
  <si>
    <t>21-11-2024 15:16:37</t>
  </si>
  <si>
    <t>ddbdd6ee621716c6207f41e841423cf3ee3e4110121625940578e94c11813de0e4980ae7389f4eacd1ade81453739908</t>
  </si>
  <si>
    <t>2396</t>
  </si>
  <si>
    <t>FEVL</t>
  </si>
  <si>
    <t>21-11-2024 14:35:19</t>
  </si>
  <si>
    <t>900844119</t>
  </si>
  <si>
    <t>LABORATORIOS DEL VALLE S.A.S. 04 00</t>
  </si>
  <si>
    <t>ebef837fea58133c289d3881fd3b951609a121ea42ccd2e4840548d8416423a9f0d57c3d3fa87219dac7b5a3dfeb8e21</t>
  </si>
  <si>
    <t>84</t>
  </si>
  <si>
    <t>20-11-2024</t>
  </si>
  <si>
    <t>20-11-2024 22:42:44</t>
  </si>
  <si>
    <t>29e51882ff073c770c846eb77c09075c6effaf45943720c1e8b1d1bc4e0b299184e270fbe7c62aed4c528549a0f395b2</t>
  </si>
  <si>
    <t>7</t>
  </si>
  <si>
    <t>20-11-2024 20:34:08</t>
  </si>
  <si>
    <t>98386491</t>
  </si>
  <si>
    <t>DIAZ VELA SERVIO MAURICIO</t>
  </si>
  <si>
    <t>f6b59c09fc616c04500566b75b492679b41330b7e2b88a27ab57c1ee620159f5632bcdea95db57d7cc72d32f84263dab</t>
  </si>
  <si>
    <t>83</t>
  </si>
  <si>
    <t>20-11-2024 17:46:59</t>
  </si>
  <si>
    <t>01d0b741a88d9340da89d494fa5198291ae9e1615d112d97bb399d3cf83078370a5a162d96b00e8cab67190e0b381f75</t>
  </si>
  <si>
    <t>12180</t>
  </si>
  <si>
    <t>20-11-2024 16:04:08</t>
  </si>
  <si>
    <t>d528b1fcb3a7fbdd2b9e27c236d83513ad43a4bf29233c49b67e2e152d3511c925d4669eee23b51b1548ae323157df6e</t>
  </si>
  <si>
    <t>1585</t>
  </si>
  <si>
    <t>STM</t>
  </si>
  <si>
    <t>19-11-2024</t>
  </si>
  <si>
    <t>19-11-2024 19:54:38</t>
  </si>
  <si>
    <t>900974216</t>
  </si>
  <si>
    <t>SEGUTEC CON TECNOLOGIA AL MUNDO SAS</t>
  </si>
  <si>
    <t>1f391369138725f07e0b7f3ba7d7545a8394ec2f3dca2d73a0668acefb56d35730a3e307803b8975e266fa3929f09fe7</t>
  </si>
  <si>
    <t>6</t>
  </si>
  <si>
    <t>001</t>
  </si>
  <si>
    <t>18-11-2024</t>
  </si>
  <si>
    <t>19-11-2024 01:10:25</t>
  </si>
  <si>
    <t>1085307099</t>
  </si>
  <si>
    <t>AGUIRRE ERAZO ANYELY CAMILA</t>
  </si>
  <si>
    <t>f8d8c002b982c5c5dd29076ea99d6de563237c67c4d6fb62b6b552221efafcf4ef52e7bd87e5ff5e59e026ef2b05e589</t>
  </si>
  <si>
    <t>53</t>
  </si>
  <si>
    <t>FR</t>
  </si>
  <si>
    <t>18-11-2024 22:46:37</t>
  </si>
  <si>
    <t>901227565</t>
  </si>
  <si>
    <t>FRACTAL ARQUITECTURA E INGENIERIA SAS</t>
  </si>
  <si>
    <t>0a18f57d2e0560538d31ad2c56e4092d837375b9d0fd5f24e65c30c6ac9f1243ba7cba5f95243ba8cd435662a7a84b8e</t>
  </si>
  <si>
    <t>8225</t>
  </si>
  <si>
    <t>16-11-2024</t>
  </si>
  <si>
    <t>16-11-2024 19:27:18</t>
  </si>
  <si>
    <t>82fc35714d72985ff33963f4de156914bcf011210725c0d7dfdea738e7adffb494115511eaeb7e2b7493dbf5f4aa68e6</t>
  </si>
  <si>
    <t>8220</t>
  </si>
  <si>
    <t>15-11-2024</t>
  </si>
  <si>
    <t>15-11-2024 19:55:53</t>
  </si>
  <si>
    <t>f51959b8b8c20f07ea0ab0d93f7db7a9005e2f07007e4b5390c0cb4d572014090db57b3a270bcd845ba9285ef5bc3ab7</t>
  </si>
  <si>
    <t>8217</t>
  </si>
  <si>
    <t>15-11-2024 14:43:22</t>
  </si>
  <si>
    <t>Nota de crédito electrónica</t>
  </si>
  <si>
    <t>34a3e6089b8b30f9e3559d074b951cadbc7d020ca585dacb64c13173c851c3bf28f650aa7023e9844f46f1f5e781607e</t>
  </si>
  <si>
    <t>DMC</t>
  </si>
  <si>
    <t>15-11-2024 16:53:56</t>
  </si>
  <si>
    <t>d5affb6109c6190df3972c952c04884d6cc9f8192d5d09c9e2886e47794b535a8fded07f17ec8b0bd972fe2c968d0645</t>
  </si>
  <si>
    <t>30782</t>
  </si>
  <si>
    <t>IEP</t>
  </si>
  <si>
    <t>15-11-2024 16:36:55</t>
  </si>
  <si>
    <t>800216499</t>
  </si>
  <si>
    <t>AGOFER S.A.S.</t>
  </si>
  <si>
    <t>aa34e0852c3026ca17bac2c72e726b4276fbb4aa329d678d3d7fa395e0690497ed59267a6e51304dbbbdc407751bc3e4</t>
  </si>
  <si>
    <t>12793</t>
  </si>
  <si>
    <t>15-11-2024 13:49:29</t>
  </si>
  <si>
    <t>2d6193e28c524d619fa2bef25bea6416dbf393d815273dd279ded4df27dcd6a8357269662caa97786f9ea04f34f5bcc5</t>
  </si>
  <si>
    <t>234</t>
  </si>
  <si>
    <t>14-11-2024</t>
  </si>
  <si>
    <t>14-11-2024 19:55:17</t>
  </si>
  <si>
    <t>c719c539d05a710ede90c155d2f9de5b0512349afc66e992a94b743ae4107c7195a58901779297aa66593a50ea9a14cb</t>
  </si>
  <si>
    <t>171293</t>
  </si>
  <si>
    <t>VIRT</t>
  </si>
  <si>
    <t>14-11-2024 16:28:04</t>
  </si>
  <si>
    <t>891280005</t>
  </si>
  <si>
    <t>CAMARA DE COMERCIO DE PASTO</t>
  </si>
  <si>
    <t>6e8d97404b829d64e317a531c84ab1869c2b77264d32afeb6737ef2cd4e89a53bfae0ba86b5ee8570ffaaef55ab375ff</t>
  </si>
  <si>
    <t>12747</t>
  </si>
  <si>
    <t>13-11-2024</t>
  </si>
  <si>
    <t>13-11-2024 21:04:41</t>
  </si>
  <si>
    <t>d685afe4212f9696fe8f4be8f8102cb506c319ab3d3799900d134839ba69fce03065fc586b11d38cc11fdd5614eee783</t>
  </si>
  <si>
    <t>8213</t>
  </si>
  <si>
    <t>13-11-2024 20:52:00</t>
  </si>
  <si>
    <t>b6a85543ef95598fdf4fba659c210a03f1b8b2bf96460c733c664165174cb40853940b89da01353abed2294c8d915545</t>
  </si>
  <si>
    <t>1246</t>
  </si>
  <si>
    <t>13-11-2024 19:31:19</t>
  </si>
  <si>
    <t>de6d4a65c44f18f3075a027bca5c4abde7237c56753ff581ae15125ef99af2359acc8778ec6bed28c3a30f42deb74cff</t>
  </si>
  <si>
    <t>93836</t>
  </si>
  <si>
    <t>FETT</t>
  </si>
  <si>
    <t>12-11-2024</t>
  </si>
  <si>
    <t>12-11-2024 20:57:59</t>
  </si>
  <si>
    <t>814004717</t>
  </si>
  <si>
    <t>RAMIREZ Y DAVID SAS</t>
  </si>
  <si>
    <t>VALLE DE LA COVA S.A.S</t>
  </si>
  <si>
    <t>7dc9852a192603385f194df8b4c50e04162f55fc450f678a387c8008cfdcdb4a9b7068183d0d7b7399d5a901d88c3b42</t>
  </si>
  <si>
    <t>3</t>
  </si>
  <si>
    <t>12-11-2024 20:51:50</t>
  </si>
  <si>
    <t>93098d08395af7414b9aa09a3db1c86565785459ddee076e675de131a55514d9541bbac22905bbbaec0b8cf9d36591a3</t>
  </si>
  <si>
    <t>9183</t>
  </si>
  <si>
    <t>08-11-2024</t>
  </si>
  <si>
    <t>08-11-2024 13:42:18</t>
  </si>
  <si>
    <t>af1c8dbcc22272b07b12b4000c4a4baff25235da122ab4f7337799104bb98e66ecb300a02d62a70e9f07f93b351a3a1e</t>
  </si>
  <si>
    <t>2501697</t>
  </si>
  <si>
    <t>X314</t>
  </si>
  <si>
    <t>07-11-2024</t>
  </si>
  <si>
    <t>07-11-2024 22:36:14</t>
  </si>
  <si>
    <t>890900943</t>
  </si>
  <si>
    <t>COLOMBIANA DE COMERCIO S.A.</t>
  </si>
  <si>
    <t>VALLE DE LA COBA</t>
  </si>
  <si>
    <t>c28edb1b59216a6e35325bc524c405fbf50c980dd0cc86b26aa6aa292a3b87cbd791f1a3cf593fe235ed76e497972950</t>
  </si>
  <si>
    <t>222</t>
  </si>
  <si>
    <t>06-11-2024</t>
  </si>
  <si>
    <t>06-11-2024 20:47:59</t>
  </si>
  <si>
    <t>5b70911e9be037ed38d88611d30c95650f248ba9f38a3f4083aa0f9ab0c3699e0e8950f7d0734888b0af823960e1842b</t>
  </si>
  <si>
    <t>219</t>
  </si>
  <si>
    <t>06-11-2024 14:52:15</t>
  </si>
  <si>
    <t>06996c8cc2566e2eec87ac6852603d6ab98dc935a265f0fe58ae0fbfe4e615ea649fa4996bd46bee7ecfbd714019cde5</t>
  </si>
  <si>
    <t>12581</t>
  </si>
  <si>
    <t>06-11-2024 14:45:54</t>
  </si>
  <si>
    <t>520760fba34b78df7fb339728af5483d47230c929458398f902e1e580e52b9dfaddf01462b3f3ebbf5dd99bf8acf56d7</t>
  </si>
  <si>
    <t>8722</t>
  </si>
  <si>
    <t>06-11-2024 13:30:55</t>
  </si>
  <si>
    <t>d39d8a45592bebda3dccba74abdae383955c01bb971f098c3b8464ca622025539105ad15b15eeeec8f8ad86df947d50c</t>
  </si>
  <si>
    <t>2144</t>
  </si>
  <si>
    <t>ESRL</t>
  </si>
  <si>
    <t>04-11-2024</t>
  </si>
  <si>
    <t>04-11-2024 19:58:54</t>
  </si>
  <si>
    <t>10490246</t>
  </si>
  <si>
    <t>JUAN RUBIEL LOPEZ HURTADO</t>
  </si>
  <si>
    <t>0bef1d65240d4d51f6cbc4b778c3f7646b63fa38b9935107ee70371f3d6ce1781fd25a94a0d27bc9eb40b58aa026e0ae</t>
  </si>
  <si>
    <t>12494</t>
  </si>
  <si>
    <t>02-11-2024</t>
  </si>
  <si>
    <t>02-11-2024 14:14:14</t>
  </si>
  <si>
    <t>FACTURA</t>
  </si>
  <si>
    <t>BASE</t>
  </si>
  <si>
    <t>%</t>
  </si>
  <si>
    <t>RETEFUENTE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</si>
</sst>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_ ;\-#,##0\ "/>
    <numFmt numFmtId="165" formatCode="_-* #,##0_-;\-* #,##0_-;_-* &quot;-&quot;??_-;_-@_-"/>
    <numFmt numFmtId="166" formatCode="0.0%"/>
  </numFmts>
  <fonts count="6">
    <font>
      <sz val="11"/>
      <name val="Calibri"/>
    </font>
    <font>
      <sz val="10"/>
      <name val="Calibri"/>
    </font>
    <font>
      <b/>
      <sz val="10"/>
      <color rgb="FFFFFFFF"/>
      <name val="Calibri"/>
    </font>
    <font>
      <sz val="11"/>
      <name val="Calibri"/>
    </font>
    <font>
      <b/>
      <sz val="10"/>
      <color rgb="FFFFFFFF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4844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 vertical="center"/>
    </xf>
    <xf numFmtId="164" fontId="2" fillId="2" borderId="0" xfId="1" applyNumberFormat="1" applyFont="1" applyFill="1" applyAlignment="1" applyProtection="1">
      <alignment horizontal="center" vertical="center"/>
    </xf>
    <xf numFmtId="164" fontId="1" fillId="0" borderId="0" xfId="1" applyNumberFormat="1" applyFont="1" applyProtection="1"/>
    <xf numFmtId="165" fontId="1" fillId="0" borderId="0" xfId="1" applyNumberFormat="1" applyFont="1" applyProtection="1"/>
    <xf numFmtId="0" fontId="4" fillId="2" borderId="0" xfId="0" applyNumberFormat="1" applyFont="1" applyFill="1" applyAlignment="1" applyProtection="1">
      <alignment horizontal="center" vertical="center"/>
    </xf>
    <xf numFmtId="164" fontId="1" fillId="3" borderId="0" xfId="1" applyNumberFormat="1" applyFont="1" applyFill="1" applyProtection="1"/>
    <xf numFmtId="164" fontId="5" fillId="3" borderId="0" xfId="1" applyNumberFormat="1" applyFont="1" applyFill="1" applyAlignment="1" applyProtection="1">
      <alignment horizontal="center" vertical="center"/>
    </xf>
    <xf numFmtId="0" fontId="1" fillId="4" borderId="0" xfId="0" applyNumberFormat="1" applyFont="1" applyFill="1" applyProtection="1"/>
    <xf numFmtId="0" fontId="1" fillId="5" borderId="0" xfId="0" applyNumberFormat="1" applyFont="1" applyFill="1" applyProtection="1"/>
    <xf numFmtId="166" fontId="1" fillId="3" borderId="0" xfId="2" applyNumberFormat="1" applyFont="1" applyFill="1" applyProtection="1"/>
    <xf numFmtId="166" fontId="5" fillId="3" borderId="0" xfId="2" applyNumberFormat="1" applyFont="1" applyFill="1" applyAlignment="1" applyProtection="1">
      <alignment horizontal="center" vertical="center"/>
    </xf>
    <xf numFmtId="166" fontId="1" fillId="4" borderId="0" xfId="2" applyNumberFormat="1" applyFont="1" applyFill="1" applyProtection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workbookViewId="0">
      <selection activeCell="O8" sqref="O8"/>
    </sheetView>
  </sheetViews>
  <sheetFormatPr baseColWidth="10" defaultColWidth="9.109375" defaultRowHeight="13.8"/>
  <cols>
    <col min="1" max="1" width="25.33203125" style="1" customWidth="1"/>
    <col min="2" max="2" width="14.5546875" style="1" customWidth="1"/>
    <col min="3" max="4" width="9.109375" style="1" customWidth="1"/>
    <col min="5" max="5" width="13.88671875" style="1" customWidth="1"/>
    <col min="6" max="6" width="19.6640625" style="1" customWidth="1"/>
    <col min="7" max="7" width="12.33203125" style="1" customWidth="1"/>
    <col min="8" max="8" width="33.109375" style="1" customWidth="1"/>
    <col min="9" max="9" width="12.88671875" style="1" customWidth="1"/>
    <col min="10" max="10" width="22.5546875" style="1" customWidth="1"/>
    <col min="11" max="11" width="11.88671875" style="4" customWidth="1"/>
    <col min="12" max="13" width="9.109375" style="4" customWidth="1"/>
    <col min="14" max="14" width="14" style="4" customWidth="1"/>
    <col min="15" max="15" width="24.5546875" style="1" customWidth="1"/>
    <col min="16" max="16" width="9.109375" style="1" customWidth="1"/>
    <col min="17" max="17" width="15.44140625" style="5" customWidth="1"/>
    <col min="18" max="16384" width="9.109375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7">
      <c r="A2" s="1" t="s">
        <v>16</v>
      </c>
      <c r="B2" s="1" t="s">
        <v>207</v>
      </c>
      <c r="C2" s="1" t="s">
        <v>208</v>
      </c>
      <c r="D2" s="1" t="s">
        <v>209</v>
      </c>
      <c r="E2" s="1" t="s">
        <v>198</v>
      </c>
      <c r="F2" s="1" t="s">
        <v>210</v>
      </c>
      <c r="G2" s="1" t="s">
        <v>211</v>
      </c>
      <c r="H2" s="1" t="s">
        <v>212</v>
      </c>
      <c r="I2" s="1" t="s">
        <v>24</v>
      </c>
      <c r="J2" s="1" t="s">
        <v>25</v>
      </c>
      <c r="K2" s="4">
        <v>274736.96000000002</v>
      </c>
      <c r="L2" s="4">
        <v>0</v>
      </c>
      <c r="M2" s="4">
        <v>0</v>
      </c>
      <c r="N2" s="4">
        <v>1720720.96</v>
      </c>
      <c r="O2" s="1" t="s">
        <v>26</v>
      </c>
      <c r="P2" s="1" t="s">
        <v>27</v>
      </c>
    </row>
    <row r="3" spans="1:17">
      <c r="A3" s="1" t="s">
        <v>16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I3" s="1" t="s">
        <v>24</v>
      </c>
      <c r="J3" s="1" t="s">
        <v>25</v>
      </c>
      <c r="K3" s="4">
        <v>0</v>
      </c>
      <c r="L3" s="4">
        <v>0</v>
      </c>
      <c r="M3" s="4">
        <v>0</v>
      </c>
      <c r="N3" s="4">
        <v>1000000</v>
      </c>
      <c r="O3" s="1" t="s">
        <v>26</v>
      </c>
      <c r="P3" s="1" t="s">
        <v>27</v>
      </c>
    </row>
    <row r="4" spans="1:17">
      <c r="A4" s="1" t="s">
        <v>16</v>
      </c>
      <c r="B4" s="1" t="s">
        <v>244</v>
      </c>
      <c r="C4" s="1" t="s">
        <v>245</v>
      </c>
      <c r="D4" s="1" t="s">
        <v>181</v>
      </c>
      <c r="E4" s="1" t="s">
        <v>239</v>
      </c>
      <c r="F4" s="1" t="s">
        <v>246</v>
      </c>
      <c r="G4" s="1" t="s">
        <v>184</v>
      </c>
      <c r="H4" s="1" t="s">
        <v>185</v>
      </c>
      <c r="I4" s="1" t="s">
        <v>24</v>
      </c>
      <c r="J4" s="1" t="s">
        <v>25</v>
      </c>
      <c r="K4" s="4">
        <v>0</v>
      </c>
      <c r="L4" s="4">
        <v>0</v>
      </c>
      <c r="M4" s="4">
        <v>0</v>
      </c>
      <c r="N4" s="4">
        <v>749000</v>
      </c>
      <c r="O4" s="1" t="s">
        <v>26</v>
      </c>
      <c r="P4" s="1" t="s">
        <v>27</v>
      </c>
    </row>
    <row r="5" spans="1:17">
      <c r="A5" s="1" t="s">
        <v>16</v>
      </c>
      <c r="B5" s="1" t="s">
        <v>93</v>
      </c>
      <c r="C5" s="1" t="s">
        <v>94</v>
      </c>
      <c r="D5" s="1" t="s">
        <v>95</v>
      </c>
      <c r="E5" s="1" t="s">
        <v>62</v>
      </c>
      <c r="F5" s="1" t="s">
        <v>96</v>
      </c>
      <c r="G5" s="1" t="s">
        <v>97</v>
      </c>
      <c r="H5" s="1" t="s">
        <v>98</v>
      </c>
      <c r="I5" s="1" t="s">
        <v>24</v>
      </c>
      <c r="J5" s="1" t="s">
        <v>25</v>
      </c>
      <c r="K5" s="4">
        <v>393300</v>
      </c>
      <c r="L5" s="4">
        <v>0</v>
      </c>
      <c r="M5" s="4">
        <v>0</v>
      </c>
      <c r="N5" s="4">
        <v>2463300</v>
      </c>
      <c r="O5" s="1" t="s">
        <v>26</v>
      </c>
      <c r="P5" s="1" t="s">
        <v>27</v>
      </c>
    </row>
    <row r="6" spans="1:17">
      <c r="A6" s="1" t="s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24</v>
      </c>
      <c r="J6" s="1" t="s">
        <v>25</v>
      </c>
      <c r="K6" s="4">
        <v>156470.59</v>
      </c>
      <c r="L6" s="4">
        <v>0</v>
      </c>
      <c r="M6" s="4">
        <v>0</v>
      </c>
      <c r="N6" s="4">
        <v>980000</v>
      </c>
      <c r="O6" s="1" t="s">
        <v>26</v>
      </c>
      <c r="P6" s="1" t="s">
        <v>27</v>
      </c>
    </row>
    <row r="7" spans="1:17">
      <c r="A7" s="1" t="s">
        <v>16</v>
      </c>
      <c r="B7" s="1" t="s">
        <v>72</v>
      </c>
      <c r="C7" s="1" t="s">
        <v>73</v>
      </c>
      <c r="D7" s="1" t="s">
        <v>74</v>
      </c>
      <c r="E7" s="1" t="s">
        <v>62</v>
      </c>
      <c r="F7" s="1" t="s">
        <v>75</v>
      </c>
      <c r="G7" s="1" t="s">
        <v>76</v>
      </c>
      <c r="H7" s="1" t="s">
        <v>77</v>
      </c>
      <c r="I7" s="1" t="s">
        <v>24</v>
      </c>
      <c r="J7" s="1" t="s">
        <v>25</v>
      </c>
      <c r="K7" s="4">
        <v>21554.55</v>
      </c>
      <c r="L7" s="4">
        <v>0</v>
      </c>
      <c r="M7" s="4">
        <v>0</v>
      </c>
      <c r="N7" s="4">
        <v>135000</v>
      </c>
      <c r="O7" s="1" t="s">
        <v>26</v>
      </c>
      <c r="P7" s="1" t="s">
        <v>27</v>
      </c>
    </row>
    <row r="8" spans="1:17">
      <c r="A8" s="1" t="s">
        <v>16</v>
      </c>
      <c r="B8" s="1" t="s">
        <v>220</v>
      </c>
      <c r="C8" s="1" t="s">
        <v>221</v>
      </c>
      <c r="D8" s="1" t="s">
        <v>222</v>
      </c>
      <c r="E8" s="1" t="s">
        <v>218</v>
      </c>
      <c r="F8" s="1" t="s">
        <v>223</v>
      </c>
      <c r="G8" s="1" t="s">
        <v>224</v>
      </c>
      <c r="H8" s="1" t="s">
        <v>225</v>
      </c>
      <c r="I8" s="1" t="s">
        <v>24</v>
      </c>
      <c r="J8" s="1" t="s">
        <v>25</v>
      </c>
      <c r="K8" s="4">
        <v>0</v>
      </c>
      <c r="L8" s="4">
        <v>0</v>
      </c>
      <c r="M8" s="4">
        <v>0</v>
      </c>
      <c r="N8" s="4">
        <v>7900</v>
      </c>
      <c r="O8" s="1" t="s">
        <v>26</v>
      </c>
      <c r="P8" s="1" t="s">
        <v>27</v>
      </c>
    </row>
    <row r="9" spans="1:17">
      <c r="A9" s="1" t="s">
        <v>16</v>
      </c>
      <c r="B9" s="1" t="s">
        <v>52</v>
      </c>
      <c r="C9" s="1" t="s">
        <v>53</v>
      </c>
      <c r="D9" s="1" t="s">
        <v>54</v>
      </c>
      <c r="E9" s="1" t="s">
        <v>48</v>
      </c>
      <c r="F9" s="1" t="s">
        <v>55</v>
      </c>
      <c r="G9" s="1" t="s">
        <v>56</v>
      </c>
      <c r="H9" s="1" t="s">
        <v>57</v>
      </c>
      <c r="I9" s="1" t="s">
        <v>24</v>
      </c>
      <c r="J9" s="1" t="s">
        <v>58</v>
      </c>
      <c r="K9" s="4">
        <v>0</v>
      </c>
      <c r="L9" s="4">
        <v>0</v>
      </c>
      <c r="M9" s="4">
        <v>0</v>
      </c>
      <c r="N9" s="4">
        <v>800000</v>
      </c>
      <c r="O9" s="1" t="s">
        <v>26</v>
      </c>
      <c r="P9" s="1" t="s">
        <v>27</v>
      </c>
    </row>
    <row r="10" spans="1:17">
      <c r="A10" s="1" t="s">
        <v>16</v>
      </c>
      <c r="B10" s="1" t="s">
        <v>251</v>
      </c>
      <c r="C10" s="1" t="s">
        <v>252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I10" s="1" t="s">
        <v>24</v>
      </c>
      <c r="J10" s="1" t="s">
        <v>258</v>
      </c>
      <c r="K10" s="4">
        <v>878135.29</v>
      </c>
      <c r="L10" s="4">
        <v>0</v>
      </c>
      <c r="M10" s="4">
        <v>0</v>
      </c>
      <c r="N10" s="4">
        <v>5499900</v>
      </c>
      <c r="O10" s="1" t="s">
        <v>26</v>
      </c>
      <c r="P10" s="1" t="s">
        <v>27</v>
      </c>
    </row>
    <row r="11" spans="1:17">
      <c r="A11" s="1" t="s">
        <v>16</v>
      </c>
      <c r="B11" s="1" t="s">
        <v>161</v>
      </c>
      <c r="C11" s="1" t="s">
        <v>162</v>
      </c>
      <c r="D11" s="1" t="s">
        <v>37</v>
      </c>
      <c r="E11" s="1" t="s">
        <v>159</v>
      </c>
      <c r="F11" s="1" t="s">
        <v>163</v>
      </c>
      <c r="G11" s="1" t="s">
        <v>164</v>
      </c>
      <c r="H11" s="1" t="s">
        <v>165</v>
      </c>
      <c r="I11" s="1" t="s">
        <v>24</v>
      </c>
      <c r="J11" s="1" t="s">
        <v>25</v>
      </c>
      <c r="K11" s="4">
        <v>0</v>
      </c>
      <c r="L11" s="4">
        <v>0</v>
      </c>
      <c r="M11" s="4">
        <v>0</v>
      </c>
      <c r="N11" s="4">
        <v>255000000</v>
      </c>
      <c r="O11" s="1" t="s">
        <v>26</v>
      </c>
      <c r="P11" s="1" t="s">
        <v>27</v>
      </c>
      <c r="Q11" s="5">
        <f>+N11*2%</f>
        <v>5100000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4">
        <v>3672.27</v>
      </c>
      <c r="L12" s="4">
        <v>0</v>
      </c>
      <c r="M12" s="4">
        <v>0</v>
      </c>
      <c r="N12" s="4">
        <v>149000</v>
      </c>
      <c r="O12" s="1" t="s">
        <v>26</v>
      </c>
      <c r="P12" s="1" t="s">
        <v>27</v>
      </c>
    </row>
    <row r="13" spans="1:17">
      <c r="A13" s="1" t="s">
        <v>16</v>
      </c>
      <c r="B13" s="1" t="s">
        <v>213</v>
      </c>
      <c r="C13" s="1" t="s">
        <v>214</v>
      </c>
      <c r="D13" s="1" t="s">
        <v>19</v>
      </c>
      <c r="E13" s="1" t="s">
        <v>198</v>
      </c>
      <c r="F13" s="1" t="s">
        <v>215</v>
      </c>
      <c r="G13" s="1" t="s">
        <v>22</v>
      </c>
      <c r="H13" s="1" t="s">
        <v>23</v>
      </c>
      <c r="I13" s="1" t="s">
        <v>24</v>
      </c>
      <c r="J13" s="1" t="s">
        <v>25</v>
      </c>
      <c r="K13" s="4">
        <v>116151.26</v>
      </c>
      <c r="L13" s="4">
        <v>0</v>
      </c>
      <c r="M13" s="4">
        <v>0</v>
      </c>
      <c r="N13" s="4">
        <v>2632500</v>
      </c>
      <c r="O13" s="1" t="s">
        <v>26</v>
      </c>
      <c r="P13" s="1" t="s">
        <v>27</v>
      </c>
    </row>
    <row r="14" spans="1:17">
      <c r="A14" s="1" t="s">
        <v>16</v>
      </c>
      <c r="B14" s="1" t="s">
        <v>226</v>
      </c>
      <c r="C14" s="1" t="s">
        <v>227</v>
      </c>
      <c r="D14" s="1" t="s">
        <v>19</v>
      </c>
      <c r="E14" s="1" t="s">
        <v>228</v>
      </c>
      <c r="F14" s="1" t="s">
        <v>229</v>
      </c>
      <c r="G14" s="1" t="s">
        <v>22</v>
      </c>
      <c r="H14" s="1" t="s">
        <v>23</v>
      </c>
      <c r="I14" s="1" t="s">
        <v>24</v>
      </c>
      <c r="J14" s="1" t="s">
        <v>25</v>
      </c>
      <c r="K14" s="4">
        <v>0</v>
      </c>
      <c r="L14" s="4">
        <v>0</v>
      </c>
      <c r="M14" s="4">
        <v>0</v>
      </c>
      <c r="N14" s="4">
        <v>385000</v>
      </c>
      <c r="O14" s="1" t="s">
        <v>26</v>
      </c>
      <c r="P14" s="1" t="s">
        <v>27</v>
      </c>
    </row>
    <row r="15" spans="1:17">
      <c r="A15" s="1" t="s">
        <v>16</v>
      </c>
      <c r="B15" s="1" t="s">
        <v>266</v>
      </c>
      <c r="C15" s="1" t="s">
        <v>267</v>
      </c>
      <c r="D15" s="1" t="s">
        <v>19</v>
      </c>
      <c r="E15" s="1" t="s">
        <v>261</v>
      </c>
      <c r="F15" s="1" t="s">
        <v>268</v>
      </c>
      <c r="G15" s="1" t="s">
        <v>22</v>
      </c>
      <c r="H15" s="1" t="s">
        <v>23</v>
      </c>
      <c r="I15" s="1" t="s">
        <v>24</v>
      </c>
      <c r="J15" s="1" t="s">
        <v>25</v>
      </c>
      <c r="K15" s="4">
        <v>0</v>
      </c>
      <c r="L15" s="4">
        <v>0</v>
      </c>
      <c r="M15" s="4">
        <v>0</v>
      </c>
      <c r="N15" s="4">
        <v>112000</v>
      </c>
      <c r="O15" s="1" t="s">
        <v>26</v>
      </c>
      <c r="P15" s="1" t="s">
        <v>27</v>
      </c>
    </row>
    <row r="16" spans="1:17">
      <c r="A16" s="1" t="s">
        <v>16</v>
      </c>
      <c r="B16" s="1" t="s">
        <v>279</v>
      </c>
      <c r="C16" s="1" t="s">
        <v>280</v>
      </c>
      <c r="D16" s="1" t="s">
        <v>19</v>
      </c>
      <c r="E16" s="1" t="s">
        <v>281</v>
      </c>
      <c r="F16" s="1" t="s">
        <v>282</v>
      </c>
      <c r="G16" s="1" t="s">
        <v>22</v>
      </c>
      <c r="H16" s="1" t="s">
        <v>23</v>
      </c>
      <c r="I16" s="1" t="s">
        <v>24</v>
      </c>
      <c r="J16" s="1" t="s">
        <v>25</v>
      </c>
      <c r="K16" s="4">
        <v>117382.36</v>
      </c>
      <c r="L16" s="4">
        <v>0</v>
      </c>
      <c r="M16" s="4">
        <v>0</v>
      </c>
      <c r="N16" s="4">
        <v>3194000</v>
      </c>
      <c r="O16" s="1" t="s">
        <v>26</v>
      </c>
      <c r="P16" s="1" t="s">
        <v>27</v>
      </c>
    </row>
    <row r="17" spans="1:16">
      <c r="A17" s="1" t="s">
        <v>16</v>
      </c>
      <c r="B17" s="1" t="s">
        <v>186</v>
      </c>
      <c r="C17" s="1" t="s">
        <v>187</v>
      </c>
      <c r="D17" s="1" t="s">
        <v>188</v>
      </c>
      <c r="E17" s="1" t="s">
        <v>182</v>
      </c>
      <c r="F17" s="1" t="s">
        <v>189</v>
      </c>
      <c r="G17" s="1" t="s">
        <v>190</v>
      </c>
      <c r="H17" s="1" t="s">
        <v>191</v>
      </c>
      <c r="I17" s="1" t="s">
        <v>24</v>
      </c>
      <c r="J17" s="1" t="s">
        <v>25</v>
      </c>
      <c r="K17" s="4">
        <v>690862.23</v>
      </c>
      <c r="L17" s="4">
        <v>0</v>
      </c>
      <c r="M17" s="4">
        <v>0</v>
      </c>
      <c r="N17" s="4">
        <v>106138259.23</v>
      </c>
      <c r="O17" s="1" t="s">
        <v>26</v>
      </c>
      <c r="P17" s="1" t="s">
        <v>27</v>
      </c>
    </row>
    <row r="18" spans="1:16">
      <c r="A18" s="1" t="s">
        <v>16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24</v>
      </c>
      <c r="J18" s="1" t="s">
        <v>66</v>
      </c>
      <c r="K18" s="4">
        <v>0</v>
      </c>
      <c r="L18" s="4">
        <v>0</v>
      </c>
      <c r="M18" s="4">
        <v>0</v>
      </c>
      <c r="N18" s="4">
        <v>27468</v>
      </c>
      <c r="O18" s="1" t="s">
        <v>26</v>
      </c>
      <c r="P18" s="1" t="s">
        <v>27</v>
      </c>
    </row>
    <row r="19" spans="1:16">
      <c r="A19" s="1" t="s">
        <v>16</v>
      </c>
      <c r="B19" s="1" t="s">
        <v>67</v>
      </c>
      <c r="C19" s="1" t="s">
        <v>68</v>
      </c>
      <c r="D19" s="1" t="s">
        <v>69</v>
      </c>
      <c r="E19" s="1" t="s">
        <v>62</v>
      </c>
      <c r="F19" s="1" t="s">
        <v>70</v>
      </c>
      <c r="G19" s="1" t="s">
        <v>64</v>
      </c>
      <c r="H19" s="1" t="s">
        <v>65</v>
      </c>
      <c r="I19" s="1" t="s">
        <v>24</v>
      </c>
      <c r="J19" s="1" t="s">
        <v>71</v>
      </c>
      <c r="K19" s="4">
        <v>4630.25</v>
      </c>
      <c r="L19" s="4">
        <v>0</v>
      </c>
      <c r="M19" s="4">
        <v>0</v>
      </c>
      <c r="N19" s="4">
        <v>29000</v>
      </c>
      <c r="O19" s="1" t="s">
        <v>26</v>
      </c>
      <c r="P19" s="1" t="s">
        <v>27</v>
      </c>
    </row>
    <row r="20" spans="1:16">
      <c r="A20" s="1" t="s">
        <v>16</v>
      </c>
      <c r="B20" s="1" t="s">
        <v>87</v>
      </c>
      <c r="C20" s="1" t="s">
        <v>88</v>
      </c>
      <c r="D20" s="1" t="s">
        <v>89</v>
      </c>
      <c r="E20" s="1" t="s">
        <v>62</v>
      </c>
      <c r="F20" s="1" t="s">
        <v>90</v>
      </c>
      <c r="G20" s="1" t="s">
        <v>91</v>
      </c>
      <c r="H20" s="1" t="s">
        <v>92</v>
      </c>
      <c r="I20" s="1" t="s">
        <v>24</v>
      </c>
      <c r="J20" s="1" t="s">
        <v>25</v>
      </c>
      <c r="K20" s="4">
        <v>0</v>
      </c>
      <c r="L20" s="4">
        <v>0</v>
      </c>
      <c r="M20" s="4">
        <v>0</v>
      </c>
      <c r="N20" s="4">
        <v>2000000</v>
      </c>
      <c r="O20" s="1" t="s">
        <v>26</v>
      </c>
      <c r="P20" s="1" t="s">
        <v>27</v>
      </c>
    </row>
    <row r="21" spans="1:16">
      <c r="A21" s="1" t="s">
        <v>16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s="1" t="s">
        <v>24</v>
      </c>
      <c r="J21" s="1" t="s">
        <v>25</v>
      </c>
      <c r="K21" s="4">
        <v>0</v>
      </c>
      <c r="L21" s="4">
        <v>0</v>
      </c>
      <c r="M21" s="4">
        <v>0</v>
      </c>
      <c r="N21" s="4">
        <v>2270000</v>
      </c>
      <c r="O21" s="1" t="s">
        <v>26</v>
      </c>
      <c r="P21" s="1" t="s">
        <v>27</v>
      </c>
    </row>
    <row r="22" spans="1:16">
      <c r="A22" s="1" t="s">
        <v>16</v>
      </c>
      <c r="B22" s="1" t="s">
        <v>272</v>
      </c>
      <c r="C22" s="1" t="s">
        <v>273</v>
      </c>
      <c r="D22" s="1" t="s">
        <v>274</v>
      </c>
      <c r="E22" s="1" t="s">
        <v>275</v>
      </c>
      <c r="F22" s="1" t="s">
        <v>276</v>
      </c>
      <c r="G22" s="1" t="s">
        <v>277</v>
      </c>
      <c r="H22" s="1" t="s">
        <v>278</v>
      </c>
      <c r="I22" s="1" t="s">
        <v>24</v>
      </c>
      <c r="J22" s="1" t="s">
        <v>25</v>
      </c>
      <c r="K22" s="4">
        <v>0</v>
      </c>
      <c r="L22" s="4">
        <v>0</v>
      </c>
      <c r="M22" s="4">
        <v>0</v>
      </c>
      <c r="N22" s="4">
        <v>21759</v>
      </c>
      <c r="O22" s="1" t="s">
        <v>26</v>
      </c>
      <c r="P22" s="1" t="s">
        <v>27</v>
      </c>
    </row>
    <row r="23" spans="1:16">
      <c r="A23" s="1" t="s">
        <v>16</v>
      </c>
      <c r="B23" s="1" t="s">
        <v>151</v>
      </c>
      <c r="C23" s="1" t="s">
        <v>152</v>
      </c>
      <c r="D23" s="1" t="s">
        <v>153</v>
      </c>
      <c r="E23" s="1" t="s">
        <v>129</v>
      </c>
      <c r="F23" s="1" t="s">
        <v>154</v>
      </c>
      <c r="G23" s="1" t="s">
        <v>155</v>
      </c>
      <c r="H23" s="1" t="s">
        <v>156</v>
      </c>
      <c r="I23" s="1" t="s">
        <v>24</v>
      </c>
      <c r="J23" s="1" t="s">
        <v>25</v>
      </c>
      <c r="K23" s="4">
        <v>98352.92</v>
      </c>
      <c r="L23" s="4">
        <v>0</v>
      </c>
      <c r="M23" s="4">
        <v>0</v>
      </c>
      <c r="N23" s="4">
        <v>616000</v>
      </c>
      <c r="O23" s="1" t="s">
        <v>26</v>
      </c>
      <c r="P23" s="1" t="s">
        <v>27</v>
      </c>
    </row>
    <row r="24" spans="1:16">
      <c r="A24" s="1" t="s">
        <v>16</v>
      </c>
      <c r="B24" s="1" t="s">
        <v>78</v>
      </c>
      <c r="C24" s="1" t="s">
        <v>79</v>
      </c>
      <c r="D24" s="1" t="s">
        <v>80</v>
      </c>
      <c r="E24" s="1" t="s">
        <v>62</v>
      </c>
      <c r="F24" s="1" t="s">
        <v>81</v>
      </c>
      <c r="G24" s="1" t="s">
        <v>82</v>
      </c>
      <c r="H24" s="1" t="s">
        <v>83</v>
      </c>
      <c r="I24" s="1" t="s">
        <v>24</v>
      </c>
      <c r="J24" s="1" t="s">
        <v>25</v>
      </c>
      <c r="K24" s="4">
        <v>0</v>
      </c>
      <c r="L24" s="4">
        <v>0</v>
      </c>
      <c r="M24" s="4">
        <v>0</v>
      </c>
      <c r="N24" s="4">
        <v>80023</v>
      </c>
      <c r="O24" s="1" t="s">
        <v>26</v>
      </c>
      <c r="P24" s="1" t="s">
        <v>27</v>
      </c>
    </row>
    <row r="25" spans="1:16">
      <c r="A25" s="1" t="s">
        <v>16</v>
      </c>
      <c r="B25" s="1" t="s">
        <v>84</v>
      </c>
      <c r="C25" s="1" t="s">
        <v>85</v>
      </c>
      <c r="D25" s="1" t="s">
        <v>80</v>
      </c>
      <c r="E25" s="1" t="s">
        <v>62</v>
      </c>
      <c r="F25" s="1" t="s">
        <v>86</v>
      </c>
      <c r="G25" s="1" t="s">
        <v>82</v>
      </c>
      <c r="H25" s="1" t="s">
        <v>83</v>
      </c>
      <c r="I25" s="1" t="s">
        <v>24</v>
      </c>
      <c r="J25" s="1" t="s">
        <v>25</v>
      </c>
      <c r="K25" s="4">
        <v>0</v>
      </c>
      <c r="L25" s="4">
        <v>0</v>
      </c>
      <c r="M25" s="4">
        <v>0</v>
      </c>
      <c r="N25" s="4">
        <v>814</v>
      </c>
      <c r="O25" s="1" t="s">
        <v>26</v>
      </c>
      <c r="P25" s="1" t="s">
        <v>27</v>
      </c>
    </row>
    <row r="26" spans="1:16">
      <c r="A26" s="1" t="s">
        <v>16</v>
      </c>
      <c r="B26" s="1" t="s">
        <v>169</v>
      </c>
      <c r="C26" s="1" t="s">
        <v>170</v>
      </c>
      <c r="D26" s="1" t="s">
        <v>80</v>
      </c>
      <c r="E26" s="1" t="s">
        <v>159</v>
      </c>
      <c r="F26" s="1" t="s">
        <v>171</v>
      </c>
      <c r="G26" s="1" t="s">
        <v>82</v>
      </c>
      <c r="H26" s="1" t="s">
        <v>83</v>
      </c>
      <c r="I26" s="1" t="s">
        <v>24</v>
      </c>
      <c r="J26" s="1" t="s">
        <v>25</v>
      </c>
      <c r="K26" s="4">
        <v>0</v>
      </c>
      <c r="L26" s="4">
        <v>0</v>
      </c>
      <c r="M26" s="4">
        <v>0</v>
      </c>
      <c r="N26" s="4">
        <v>3000055.93</v>
      </c>
      <c r="O26" s="1" t="s">
        <v>26</v>
      </c>
      <c r="P26" s="1" t="s">
        <v>27</v>
      </c>
    </row>
    <row r="27" spans="1:16">
      <c r="A27" s="1" t="s">
        <v>16</v>
      </c>
      <c r="B27" s="1" t="s">
        <v>247</v>
      </c>
      <c r="C27" s="1" t="s">
        <v>248</v>
      </c>
      <c r="D27" s="1" t="s">
        <v>80</v>
      </c>
      <c r="E27" s="1" t="s">
        <v>249</v>
      </c>
      <c r="F27" s="1" t="s">
        <v>250</v>
      </c>
      <c r="G27" s="1" t="s">
        <v>82</v>
      </c>
      <c r="H27" s="1" t="s">
        <v>83</v>
      </c>
      <c r="I27" s="1" t="s">
        <v>24</v>
      </c>
      <c r="J27" s="1" t="s">
        <v>25</v>
      </c>
      <c r="K27" s="4">
        <v>0</v>
      </c>
      <c r="L27" s="4">
        <v>0</v>
      </c>
      <c r="M27" s="4">
        <v>0</v>
      </c>
      <c r="N27" s="4">
        <v>2655626</v>
      </c>
      <c r="O27" s="1" t="s">
        <v>26</v>
      </c>
      <c r="P27" s="1" t="s">
        <v>27</v>
      </c>
    </row>
    <row r="28" spans="1:16">
      <c r="A28" s="1" t="s">
        <v>16</v>
      </c>
      <c r="B28" s="1" t="s">
        <v>269</v>
      </c>
      <c r="C28" s="1" t="s">
        <v>270</v>
      </c>
      <c r="D28" s="1" t="s">
        <v>80</v>
      </c>
      <c r="E28" s="1" t="s">
        <v>261</v>
      </c>
      <c r="F28" s="1" t="s">
        <v>271</v>
      </c>
      <c r="G28" s="1" t="s">
        <v>82</v>
      </c>
      <c r="H28" s="1" t="s">
        <v>83</v>
      </c>
      <c r="I28" s="1" t="s">
        <v>24</v>
      </c>
      <c r="J28" s="1" t="s">
        <v>25</v>
      </c>
      <c r="K28" s="4">
        <v>0</v>
      </c>
      <c r="L28" s="4">
        <v>0</v>
      </c>
      <c r="M28" s="4">
        <v>0</v>
      </c>
      <c r="N28" s="4">
        <v>1200000.04</v>
      </c>
      <c r="O28" s="1" t="s">
        <v>26</v>
      </c>
      <c r="P28" s="1" t="s">
        <v>27</v>
      </c>
    </row>
    <row r="29" spans="1:16">
      <c r="A29" s="1" t="s">
        <v>16</v>
      </c>
      <c r="B29" s="1" t="s">
        <v>35</v>
      </c>
      <c r="C29" s="1" t="s">
        <v>36</v>
      </c>
      <c r="D29" s="1" t="s">
        <v>37</v>
      </c>
      <c r="E29" s="1" t="s">
        <v>31</v>
      </c>
      <c r="F29" s="1" t="s">
        <v>38</v>
      </c>
      <c r="G29" s="1" t="s">
        <v>39</v>
      </c>
      <c r="H29" s="1" t="s">
        <v>40</v>
      </c>
      <c r="I29" s="1" t="s">
        <v>24</v>
      </c>
      <c r="J29" s="1" t="s">
        <v>25</v>
      </c>
      <c r="K29" s="4">
        <v>0</v>
      </c>
      <c r="L29" s="4">
        <v>0</v>
      </c>
      <c r="M29" s="4">
        <v>0</v>
      </c>
      <c r="N29" s="4">
        <v>1000000</v>
      </c>
      <c r="O29" s="1" t="s">
        <v>26</v>
      </c>
      <c r="P29" s="1" t="s">
        <v>27</v>
      </c>
    </row>
    <row r="30" spans="1:16">
      <c r="A30" s="1" t="s">
        <v>16</v>
      </c>
      <c r="B30" s="1" t="s">
        <v>118</v>
      </c>
      <c r="C30" s="1" t="s">
        <v>119</v>
      </c>
      <c r="D30" s="1" t="s">
        <v>37</v>
      </c>
      <c r="E30" s="1" t="s">
        <v>114</v>
      </c>
      <c r="F30" s="1" t="s">
        <v>120</v>
      </c>
      <c r="G30" s="1" t="s">
        <v>39</v>
      </c>
      <c r="H30" s="1" t="s">
        <v>40</v>
      </c>
      <c r="I30" s="1" t="s">
        <v>24</v>
      </c>
      <c r="J30" s="1" t="s">
        <v>25</v>
      </c>
      <c r="K30" s="4">
        <v>0</v>
      </c>
      <c r="L30" s="4">
        <v>0</v>
      </c>
      <c r="M30" s="4">
        <v>0</v>
      </c>
      <c r="N30" s="4">
        <v>607000</v>
      </c>
      <c r="O30" s="1" t="s">
        <v>26</v>
      </c>
      <c r="P30" s="1" t="s">
        <v>27</v>
      </c>
    </row>
    <row r="31" spans="1:16">
      <c r="A31" s="1" t="s">
        <v>16</v>
      </c>
      <c r="B31" s="1" t="s">
        <v>127</v>
      </c>
      <c r="C31" s="1" t="s">
        <v>128</v>
      </c>
      <c r="D31" s="1" t="s">
        <v>37</v>
      </c>
      <c r="E31" s="1" t="s">
        <v>129</v>
      </c>
      <c r="F31" s="1" t="s">
        <v>130</v>
      </c>
      <c r="G31" s="1" t="s">
        <v>39</v>
      </c>
      <c r="H31" s="1" t="s">
        <v>40</v>
      </c>
      <c r="I31" s="1" t="s">
        <v>24</v>
      </c>
      <c r="J31" s="1" t="s">
        <v>25</v>
      </c>
      <c r="K31" s="4">
        <v>0</v>
      </c>
      <c r="L31" s="4">
        <v>0</v>
      </c>
      <c r="M31" s="4">
        <v>0</v>
      </c>
      <c r="N31" s="4">
        <v>375000</v>
      </c>
      <c r="O31" s="1" t="s">
        <v>26</v>
      </c>
      <c r="P31" s="1" t="s">
        <v>27</v>
      </c>
    </row>
    <row r="32" spans="1:16">
      <c r="A32" s="1" t="s">
        <v>16</v>
      </c>
      <c r="B32" s="1" t="s">
        <v>148</v>
      </c>
      <c r="C32" s="1" t="s">
        <v>149</v>
      </c>
      <c r="D32" s="1" t="s">
        <v>37</v>
      </c>
      <c r="E32" s="1" t="s">
        <v>129</v>
      </c>
      <c r="F32" s="1" t="s">
        <v>150</v>
      </c>
      <c r="G32" s="1" t="s">
        <v>39</v>
      </c>
      <c r="H32" s="1" t="s">
        <v>40</v>
      </c>
      <c r="I32" s="1" t="s">
        <v>24</v>
      </c>
      <c r="J32" s="1" t="s">
        <v>25</v>
      </c>
      <c r="K32" s="4">
        <v>0</v>
      </c>
      <c r="L32" s="4">
        <v>0</v>
      </c>
      <c r="M32" s="4">
        <v>0</v>
      </c>
      <c r="N32" s="4">
        <v>270000</v>
      </c>
      <c r="O32" s="1" t="s">
        <v>26</v>
      </c>
      <c r="P32" s="1" t="s">
        <v>27</v>
      </c>
    </row>
    <row r="33" spans="1:16">
      <c r="A33" s="1" t="s">
        <v>16</v>
      </c>
      <c r="B33" s="1" t="s">
        <v>157</v>
      </c>
      <c r="C33" s="1" t="s">
        <v>158</v>
      </c>
      <c r="D33" s="1" t="s">
        <v>37</v>
      </c>
      <c r="E33" s="1" t="s">
        <v>159</v>
      </c>
      <c r="F33" s="1" t="s">
        <v>160</v>
      </c>
      <c r="G33" s="1" t="s">
        <v>39</v>
      </c>
      <c r="H33" s="1" t="s">
        <v>40</v>
      </c>
      <c r="I33" s="1" t="s">
        <v>24</v>
      </c>
      <c r="J33" s="1" t="s">
        <v>25</v>
      </c>
      <c r="K33" s="4">
        <v>0</v>
      </c>
      <c r="L33" s="4">
        <v>0</v>
      </c>
      <c r="M33" s="4">
        <v>0</v>
      </c>
      <c r="N33" s="4">
        <v>830000</v>
      </c>
      <c r="O33" s="1" t="s">
        <v>26</v>
      </c>
      <c r="P33" s="1" t="s">
        <v>27</v>
      </c>
    </row>
    <row r="34" spans="1:16">
      <c r="A34" s="1" t="s">
        <v>16</v>
      </c>
      <c r="B34" s="1" t="s">
        <v>166</v>
      </c>
      <c r="C34" s="1" t="s">
        <v>167</v>
      </c>
      <c r="D34" s="1" t="s">
        <v>37</v>
      </c>
      <c r="E34" s="1" t="s">
        <v>159</v>
      </c>
      <c r="F34" s="1" t="s">
        <v>168</v>
      </c>
      <c r="G34" s="1" t="s">
        <v>39</v>
      </c>
      <c r="H34" s="1" t="s">
        <v>40</v>
      </c>
      <c r="I34" s="1" t="s">
        <v>24</v>
      </c>
      <c r="J34" s="1" t="s">
        <v>25</v>
      </c>
      <c r="K34" s="4">
        <v>0</v>
      </c>
      <c r="L34" s="4">
        <v>0</v>
      </c>
      <c r="M34" s="4">
        <v>0</v>
      </c>
      <c r="N34" s="4">
        <v>7000000</v>
      </c>
      <c r="O34" s="1" t="s">
        <v>26</v>
      </c>
      <c r="P34" s="1" t="s">
        <v>27</v>
      </c>
    </row>
    <row r="35" spans="1:16">
      <c r="A35" s="1" t="s">
        <v>16</v>
      </c>
      <c r="B35" s="1" t="s">
        <v>41</v>
      </c>
      <c r="C35" s="1" t="s">
        <v>42</v>
      </c>
      <c r="D35" s="1" t="s">
        <v>37</v>
      </c>
      <c r="E35" s="1" t="s">
        <v>31</v>
      </c>
      <c r="F35" s="1" t="s">
        <v>43</v>
      </c>
      <c r="G35" s="1" t="s">
        <v>44</v>
      </c>
      <c r="H35" s="1" t="s">
        <v>45</v>
      </c>
      <c r="I35" s="1" t="s">
        <v>24</v>
      </c>
      <c r="J35" s="1" t="s">
        <v>25</v>
      </c>
      <c r="K35" s="4">
        <v>21554.62</v>
      </c>
      <c r="L35" s="4">
        <v>0</v>
      </c>
      <c r="M35" s="4">
        <v>0</v>
      </c>
      <c r="N35" s="4">
        <v>135000</v>
      </c>
      <c r="O35" s="1" t="s">
        <v>26</v>
      </c>
      <c r="P35" s="1" t="s">
        <v>27</v>
      </c>
    </row>
    <row r="36" spans="1:16">
      <c r="A36" s="1" t="s">
        <v>16</v>
      </c>
      <c r="B36" s="1" t="s">
        <v>192</v>
      </c>
      <c r="C36" s="1" t="s">
        <v>193</v>
      </c>
      <c r="D36" s="1" t="s">
        <v>37</v>
      </c>
      <c r="E36" s="1" t="s">
        <v>194</v>
      </c>
      <c r="F36" s="1" t="s">
        <v>195</v>
      </c>
      <c r="G36" s="1" t="s">
        <v>44</v>
      </c>
      <c r="H36" s="1" t="s">
        <v>45</v>
      </c>
      <c r="I36" s="1" t="s">
        <v>24</v>
      </c>
      <c r="J36" s="1" t="s">
        <v>25</v>
      </c>
      <c r="K36" s="4">
        <v>111825.38</v>
      </c>
      <c r="L36" s="4">
        <v>0</v>
      </c>
      <c r="M36" s="4">
        <v>0</v>
      </c>
      <c r="N36" s="4">
        <v>700380</v>
      </c>
      <c r="O36" s="1" t="s">
        <v>26</v>
      </c>
      <c r="P36" s="1" t="s">
        <v>27</v>
      </c>
    </row>
    <row r="37" spans="1:16">
      <c r="A37" s="1" t="s">
        <v>16</v>
      </c>
      <c r="B37" s="1" t="s">
        <v>196</v>
      </c>
      <c r="C37" s="1" t="s">
        <v>197</v>
      </c>
      <c r="D37" s="1" t="s">
        <v>37</v>
      </c>
      <c r="E37" s="1" t="s">
        <v>198</v>
      </c>
      <c r="F37" s="1" t="s">
        <v>199</v>
      </c>
      <c r="G37" s="1" t="s">
        <v>44</v>
      </c>
      <c r="H37" s="1" t="s">
        <v>45</v>
      </c>
      <c r="I37" s="1" t="s">
        <v>24</v>
      </c>
      <c r="J37" s="1" t="s">
        <v>25</v>
      </c>
      <c r="K37" s="4">
        <v>87815.13</v>
      </c>
      <c r="L37" s="4">
        <v>0</v>
      </c>
      <c r="M37" s="4">
        <v>0</v>
      </c>
      <c r="N37" s="4">
        <v>550000</v>
      </c>
      <c r="O37" s="1" t="s">
        <v>26</v>
      </c>
      <c r="P37" s="1" t="s">
        <v>27</v>
      </c>
    </row>
    <row r="38" spans="1:16">
      <c r="A38" s="1" t="s">
        <v>16</v>
      </c>
      <c r="B38" s="1" t="s">
        <v>200</v>
      </c>
      <c r="C38" s="1" t="s">
        <v>201</v>
      </c>
      <c r="D38" s="1" t="s">
        <v>37</v>
      </c>
      <c r="E38" s="1" t="s">
        <v>198</v>
      </c>
      <c r="F38" s="1" t="s">
        <v>202</v>
      </c>
      <c r="G38" s="1" t="s">
        <v>44</v>
      </c>
      <c r="H38" s="1" t="s">
        <v>45</v>
      </c>
      <c r="I38" s="1" t="s">
        <v>24</v>
      </c>
      <c r="J38" s="1" t="s">
        <v>25</v>
      </c>
      <c r="K38" s="4">
        <v>65462.18</v>
      </c>
      <c r="L38" s="4">
        <v>0</v>
      </c>
      <c r="M38" s="4">
        <v>0</v>
      </c>
      <c r="N38" s="4">
        <v>410000</v>
      </c>
      <c r="O38" s="1" t="s">
        <v>26</v>
      </c>
      <c r="P38" s="1" t="s">
        <v>27</v>
      </c>
    </row>
    <row r="39" spans="1:16">
      <c r="A39" s="1" t="s">
        <v>203</v>
      </c>
      <c r="B39" s="1" t="s">
        <v>204</v>
      </c>
      <c r="C39" s="1" t="s">
        <v>128</v>
      </c>
      <c r="D39" s="1" t="s">
        <v>205</v>
      </c>
      <c r="E39" s="1" t="s">
        <v>198</v>
      </c>
      <c r="F39" s="1" t="s">
        <v>206</v>
      </c>
      <c r="G39" s="1" t="s">
        <v>44</v>
      </c>
      <c r="H39" s="1" t="s">
        <v>45</v>
      </c>
      <c r="I39" s="1" t="s">
        <v>24</v>
      </c>
      <c r="J39" s="1" t="s">
        <v>25</v>
      </c>
      <c r="K39" s="4">
        <v>65462.18</v>
      </c>
      <c r="L39" s="4">
        <v>0</v>
      </c>
      <c r="M39" s="4">
        <v>0</v>
      </c>
      <c r="N39" s="4">
        <v>410000</v>
      </c>
      <c r="O39" s="1" t="s">
        <v>26</v>
      </c>
      <c r="P39" s="1" t="s">
        <v>27</v>
      </c>
    </row>
    <row r="40" spans="1:16">
      <c r="A40" s="1" t="s">
        <v>16</v>
      </c>
      <c r="B40" s="1" t="s">
        <v>230</v>
      </c>
      <c r="C40" s="1" t="s">
        <v>231</v>
      </c>
      <c r="D40" s="1" t="s">
        <v>37</v>
      </c>
      <c r="E40" s="1" t="s">
        <v>228</v>
      </c>
      <c r="F40" s="1" t="s">
        <v>232</v>
      </c>
      <c r="G40" s="1" t="s">
        <v>44</v>
      </c>
      <c r="H40" s="1" t="s">
        <v>45</v>
      </c>
      <c r="I40" s="1" t="s">
        <v>24</v>
      </c>
      <c r="J40" s="1" t="s">
        <v>25</v>
      </c>
      <c r="K40" s="4">
        <v>6386.55</v>
      </c>
      <c r="L40" s="4">
        <v>0</v>
      </c>
      <c r="M40" s="4">
        <v>0</v>
      </c>
      <c r="N40" s="4">
        <v>40000</v>
      </c>
      <c r="O40" s="1" t="s">
        <v>26</v>
      </c>
      <c r="P40" s="1" t="s">
        <v>27</v>
      </c>
    </row>
    <row r="41" spans="1:16">
      <c r="A41" s="1" t="s">
        <v>16</v>
      </c>
      <c r="B41" s="1" t="s">
        <v>112</v>
      </c>
      <c r="C41" s="1" t="s">
        <v>113</v>
      </c>
      <c r="D41" s="1" t="s">
        <v>37</v>
      </c>
      <c r="E41" s="1" t="s">
        <v>114</v>
      </c>
      <c r="F41" s="1" t="s">
        <v>115</v>
      </c>
      <c r="G41" s="1" t="s">
        <v>116</v>
      </c>
      <c r="H41" s="1" t="s">
        <v>117</v>
      </c>
      <c r="I41" s="1" t="s">
        <v>24</v>
      </c>
      <c r="J41" s="1" t="s">
        <v>25</v>
      </c>
      <c r="K41" s="4">
        <v>45504.2</v>
      </c>
      <c r="L41" s="4">
        <v>0</v>
      </c>
      <c r="M41" s="4">
        <v>0</v>
      </c>
      <c r="N41" s="4">
        <v>285000</v>
      </c>
      <c r="O41" s="1" t="s">
        <v>26</v>
      </c>
      <c r="P41" s="1" t="s">
        <v>27</v>
      </c>
    </row>
    <row r="42" spans="1:16">
      <c r="A42" s="1" t="s">
        <v>16</v>
      </c>
      <c r="B42" s="1" t="s">
        <v>145</v>
      </c>
      <c r="C42" s="1" t="s">
        <v>146</v>
      </c>
      <c r="D42" s="1" t="s">
        <v>37</v>
      </c>
      <c r="E42" s="1" t="s">
        <v>129</v>
      </c>
      <c r="F42" s="1" t="s">
        <v>147</v>
      </c>
      <c r="G42" s="1" t="s">
        <v>116</v>
      </c>
      <c r="H42" s="1" t="s">
        <v>117</v>
      </c>
      <c r="I42" s="1" t="s">
        <v>24</v>
      </c>
      <c r="J42" s="1" t="s">
        <v>25</v>
      </c>
      <c r="K42" s="4">
        <v>51890.76</v>
      </c>
      <c r="L42" s="4">
        <v>0</v>
      </c>
      <c r="M42" s="4">
        <v>0</v>
      </c>
      <c r="N42" s="4">
        <v>325000</v>
      </c>
      <c r="O42" s="1" t="s">
        <v>26</v>
      </c>
      <c r="P42" s="1" t="s">
        <v>27</v>
      </c>
    </row>
    <row r="43" spans="1:16">
      <c r="A43" s="1" t="s">
        <v>16</v>
      </c>
      <c r="B43" s="1" t="s">
        <v>233</v>
      </c>
      <c r="C43" s="1" t="s">
        <v>234</v>
      </c>
      <c r="D43" s="1" t="s">
        <v>37</v>
      </c>
      <c r="E43" s="1" t="s">
        <v>228</v>
      </c>
      <c r="F43" s="1" t="s">
        <v>235</v>
      </c>
      <c r="G43" s="1" t="s">
        <v>116</v>
      </c>
      <c r="H43" s="1" t="s">
        <v>117</v>
      </c>
      <c r="I43" s="1" t="s">
        <v>24</v>
      </c>
      <c r="J43" s="1" t="s">
        <v>25</v>
      </c>
      <c r="K43" s="4">
        <v>89411.76</v>
      </c>
      <c r="L43" s="4">
        <v>0</v>
      </c>
      <c r="M43" s="4">
        <v>0</v>
      </c>
      <c r="N43" s="4">
        <v>559999.98</v>
      </c>
      <c r="O43" s="1" t="s">
        <v>26</v>
      </c>
      <c r="P43" s="1" t="s">
        <v>27</v>
      </c>
    </row>
    <row r="44" spans="1:16">
      <c r="A44" s="1" t="s">
        <v>16</v>
      </c>
      <c r="B44" s="1" t="s">
        <v>46</v>
      </c>
      <c r="C44" s="1" t="s">
        <v>47</v>
      </c>
      <c r="D44" s="1" t="s">
        <v>37</v>
      </c>
      <c r="E44" s="1" t="s">
        <v>48</v>
      </c>
      <c r="F44" s="1" t="s">
        <v>49</v>
      </c>
      <c r="G44" s="1" t="s">
        <v>50</v>
      </c>
      <c r="H44" s="1" t="s">
        <v>51</v>
      </c>
      <c r="I44" s="1" t="s">
        <v>24</v>
      </c>
      <c r="J44" s="1" t="s">
        <v>25</v>
      </c>
      <c r="K44" s="4">
        <v>0</v>
      </c>
      <c r="L44" s="4">
        <v>0</v>
      </c>
      <c r="M44" s="4">
        <v>0</v>
      </c>
      <c r="N44" s="4">
        <v>14000000</v>
      </c>
      <c r="O44" s="1" t="s">
        <v>26</v>
      </c>
      <c r="P44" s="1" t="s">
        <v>27</v>
      </c>
    </row>
    <row r="45" spans="1:16">
      <c r="A45" s="1" t="s">
        <v>16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242</v>
      </c>
      <c r="I45" s="1" t="s">
        <v>24</v>
      </c>
      <c r="J45" s="1" t="s">
        <v>243</v>
      </c>
      <c r="K45" s="4">
        <v>15359.65</v>
      </c>
      <c r="L45" s="4">
        <v>0</v>
      </c>
      <c r="M45" s="4">
        <v>0</v>
      </c>
      <c r="N45" s="4">
        <v>96200</v>
      </c>
      <c r="O45" s="1" t="s">
        <v>26</v>
      </c>
      <c r="P45" s="1" t="s">
        <v>27</v>
      </c>
    </row>
    <row r="46" spans="1:16">
      <c r="A46" s="1" t="s">
        <v>16</v>
      </c>
      <c r="B46" s="1" t="s">
        <v>172</v>
      </c>
      <c r="C46" s="1" t="s">
        <v>173</v>
      </c>
      <c r="D46" s="1" t="s">
        <v>174</v>
      </c>
      <c r="E46" s="1" t="s">
        <v>175</v>
      </c>
      <c r="F46" s="1" t="s">
        <v>176</v>
      </c>
      <c r="G46" s="1" t="s">
        <v>177</v>
      </c>
      <c r="H46" s="1" t="s">
        <v>178</v>
      </c>
      <c r="I46" s="1" t="s">
        <v>24</v>
      </c>
      <c r="J46" s="1" t="s">
        <v>25</v>
      </c>
      <c r="K46" s="4">
        <v>0</v>
      </c>
      <c r="L46" s="4">
        <v>0</v>
      </c>
      <c r="M46" s="4">
        <v>0</v>
      </c>
      <c r="N46" s="4">
        <v>564000</v>
      </c>
      <c r="O46" s="1" t="s">
        <v>26</v>
      </c>
      <c r="P46" s="1" t="s">
        <v>27</v>
      </c>
    </row>
    <row r="47" spans="1:16">
      <c r="A47" s="1" t="s">
        <v>16</v>
      </c>
      <c r="B47" s="1" t="s">
        <v>121</v>
      </c>
      <c r="C47" s="1" t="s">
        <v>122</v>
      </c>
      <c r="D47" s="1" t="s">
        <v>123</v>
      </c>
      <c r="E47" s="1" t="s">
        <v>114</v>
      </c>
      <c r="F47" s="1" t="s">
        <v>124</v>
      </c>
      <c r="G47" s="1" t="s">
        <v>125</v>
      </c>
      <c r="H47" s="1" t="s">
        <v>126</v>
      </c>
      <c r="I47" s="1" t="s">
        <v>24</v>
      </c>
      <c r="J47" s="1" t="s">
        <v>25</v>
      </c>
      <c r="K47" s="4">
        <v>20748</v>
      </c>
      <c r="L47" s="4">
        <v>0</v>
      </c>
      <c r="M47" s="4">
        <v>0</v>
      </c>
      <c r="N47" s="4">
        <v>989948</v>
      </c>
      <c r="O47" s="1" t="s">
        <v>26</v>
      </c>
      <c r="P47" s="1" t="s">
        <v>27</v>
      </c>
    </row>
    <row r="48" spans="1:16">
      <c r="A48" s="1" t="s">
        <v>16</v>
      </c>
      <c r="B48" s="1" t="s">
        <v>131</v>
      </c>
      <c r="C48" s="1" t="s">
        <v>132</v>
      </c>
      <c r="D48" s="1" t="s">
        <v>133</v>
      </c>
      <c r="E48" s="1" t="s">
        <v>134</v>
      </c>
      <c r="F48" s="1" t="s">
        <v>135</v>
      </c>
      <c r="G48" s="1" t="s">
        <v>136</v>
      </c>
      <c r="H48" s="1" t="s">
        <v>137</v>
      </c>
      <c r="I48" s="1" t="s">
        <v>24</v>
      </c>
      <c r="J48" s="1" t="s">
        <v>25</v>
      </c>
      <c r="K48" s="4">
        <v>9500</v>
      </c>
      <c r="L48" s="4">
        <v>0</v>
      </c>
      <c r="M48" s="4">
        <v>0</v>
      </c>
      <c r="N48" s="4">
        <v>59500</v>
      </c>
      <c r="O48" s="1" t="s">
        <v>26</v>
      </c>
      <c r="P48" s="1" t="s">
        <v>27</v>
      </c>
    </row>
    <row r="49" spans="1:16">
      <c r="A49" s="1" t="s">
        <v>16</v>
      </c>
      <c r="B49" s="1" t="s">
        <v>106</v>
      </c>
      <c r="C49" s="1" t="s">
        <v>107</v>
      </c>
      <c r="D49" s="1" t="s">
        <v>108</v>
      </c>
      <c r="E49" s="1" t="s">
        <v>102</v>
      </c>
      <c r="F49" s="1" t="s">
        <v>109</v>
      </c>
      <c r="G49" s="1" t="s">
        <v>110</v>
      </c>
      <c r="H49" s="1" t="s">
        <v>111</v>
      </c>
      <c r="I49" s="1" t="s">
        <v>24</v>
      </c>
      <c r="J49" s="1" t="s">
        <v>25</v>
      </c>
      <c r="K49" s="4">
        <v>1021848.94</v>
      </c>
      <c r="L49" s="4">
        <v>0</v>
      </c>
      <c r="M49" s="4">
        <v>0</v>
      </c>
      <c r="N49" s="4">
        <v>6400001.2300000004</v>
      </c>
      <c r="O49" s="1" t="s">
        <v>26</v>
      </c>
      <c r="P49" s="1" t="s">
        <v>27</v>
      </c>
    </row>
    <row r="50" spans="1:16">
      <c r="A50" s="1" t="s">
        <v>16</v>
      </c>
      <c r="B50" s="1" t="s">
        <v>216</v>
      </c>
      <c r="C50" s="1" t="s">
        <v>217</v>
      </c>
      <c r="D50" s="1" t="s">
        <v>108</v>
      </c>
      <c r="E50" s="1" t="s">
        <v>218</v>
      </c>
      <c r="F50" s="1" t="s">
        <v>219</v>
      </c>
      <c r="G50" s="1" t="s">
        <v>110</v>
      </c>
      <c r="H50" s="1" t="s">
        <v>111</v>
      </c>
      <c r="I50" s="1" t="s">
        <v>24</v>
      </c>
      <c r="J50" s="1" t="s">
        <v>25</v>
      </c>
      <c r="K50" s="4">
        <v>63865.65</v>
      </c>
      <c r="L50" s="4">
        <v>0</v>
      </c>
      <c r="M50" s="4">
        <v>0</v>
      </c>
      <c r="N50" s="4">
        <v>400000.65</v>
      </c>
      <c r="O50" s="1" t="s">
        <v>26</v>
      </c>
      <c r="P50" s="1" t="s">
        <v>27</v>
      </c>
    </row>
    <row r="51" spans="1:16">
      <c r="A51" s="1" t="s">
        <v>16</v>
      </c>
      <c r="B51" s="1" t="s">
        <v>259</v>
      </c>
      <c r="C51" s="1" t="s">
        <v>260</v>
      </c>
      <c r="D51" s="1" t="s">
        <v>108</v>
      </c>
      <c r="E51" s="1" t="s">
        <v>261</v>
      </c>
      <c r="F51" s="1" t="s">
        <v>262</v>
      </c>
      <c r="G51" s="1" t="s">
        <v>110</v>
      </c>
      <c r="H51" s="1" t="s">
        <v>111</v>
      </c>
      <c r="I51" s="1" t="s">
        <v>24</v>
      </c>
      <c r="J51" s="1" t="s">
        <v>25</v>
      </c>
      <c r="K51" s="4">
        <v>63865.65</v>
      </c>
      <c r="L51" s="4">
        <v>0</v>
      </c>
      <c r="M51" s="4">
        <v>0</v>
      </c>
      <c r="N51" s="4">
        <v>400000.65</v>
      </c>
      <c r="O51" s="1" t="s">
        <v>26</v>
      </c>
      <c r="P51" s="1" t="s">
        <v>27</v>
      </c>
    </row>
    <row r="52" spans="1:16">
      <c r="A52" s="1" t="s">
        <v>16</v>
      </c>
      <c r="B52" s="1" t="s">
        <v>263</v>
      </c>
      <c r="C52" s="1" t="s">
        <v>264</v>
      </c>
      <c r="D52" s="1" t="s">
        <v>108</v>
      </c>
      <c r="E52" s="1" t="s">
        <v>261</v>
      </c>
      <c r="F52" s="1" t="s">
        <v>265</v>
      </c>
      <c r="G52" s="1" t="s">
        <v>110</v>
      </c>
      <c r="H52" s="1" t="s">
        <v>111</v>
      </c>
      <c r="I52" s="1" t="s">
        <v>24</v>
      </c>
      <c r="J52" s="1" t="s">
        <v>25</v>
      </c>
      <c r="K52" s="4">
        <v>827058.86</v>
      </c>
      <c r="L52" s="4">
        <v>0</v>
      </c>
      <c r="M52" s="4">
        <v>0</v>
      </c>
      <c r="N52" s="4">
        <v>5180000.22</v>
      </c>
      <c r="O52" s="1" t="s">
        <v>26</v>
      </c>
      <c r="P52" s="1" t="s">
        <v>27</v>
      </c>
    </row>
    <row r="53" spans="1:16">
      <c r="A53" s="1" t="s">
        <v>138</v>
      </c>
      <c r="B53" s="1" t="s">
        <v>139</v>
      </c>
      <c r="C53" s="1" t="s">
        <v>140</v>
      </c>
      <c r="D53" s="1" t="s">
        <v>141</v>
      </c>
      <c r="E53" s="1" t="s">
        <v>134</v>
      </c>
      <c r="F53" s="1" t="s">
        <v>142</v>
      </c>
      <c r="G53" s="1" t="s">
        <v>143</v>
      </c>
      <c r="H53" s="1" t="s">
        <v>144</v>
      </c>
      <c r="I53" s="1" t="s">
        <v>24</v>
      </c>
      <c r="J53" s="1" t="s">
        <v>25</v>
      </c>
      <c r="K53" s="4">
        <v>65151</v>
      </c>
      <c r="L53" s="4">
        <v>0</v>
      </c>
      <c r="M53" s="4">
        <v>0</v>
      </c>
      <c r="N53" s="4">
        <v>3974211</v>
      </c>
      <c r="O53" s="1" t="s">
        <v>26</v>
      </c>
      <c r="P53" s="1" t="s">
        <v>27</v>
      </c>
    </row>
  </sheetData>
  <autoFilter ref="A1:P1" xr:uid="{00000000-0009-0000-0000-000000000000}">
    <sortState xmlns:xlrd2="http://schemas.microsoft.com/office/spreadsheetml/2017/richdata2" ref="A2:P5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3"/>
  <sheetViews>
    <sheetView tabSelected="1" topLeftCell="G5" workbookViewId="0">
      <selection activeCell="L26" sqref="L26"/>
    </sheetView>
  </sheetViews>
  <sheetFormatPr baseColWidth="10" defaultColWidth="9.109375" defaultRowHeight="13.8"/>
  <cols>
    <col min="1" max="1" width="25.33203125" style="1" customWidth="1"/>
    <col min="2" max="2" width="14.5546875" style="1" customWidth="1"/>
    <col min="3" max="4" width="9.109375" style="1" customWidth="1"/>
    <col min="5" max="5" width="13.88671875" style="1" customWidth="1"/>
    <col min="6" max="6" width="19.6640625" style="1" customWidth="1"/>
    <col min="7" max="8" width="12.33203125" style="1" customWidth="1"/>
    <col min="9" max="9" width="33.109375" style="1" customWidth="1"/>
    <col min="10" max="10" width="12.88671875" style="1" hidden="1" customWidth="1"/>
    <col min="11" max="11" width="22.5546875" style="1" hidden="1" customWidth="1"/>
    <col min="12" max="12" width="11.88671875" style="4" customWidth="1"/>
    <col min="13" max="14" width="9.109375" style="4" hidden="1" customWidth="1"/>
    <col min="15" max="15" width="14" style="4" customWidth="1"/>
    <col min="16" max="16" width="14" style="7" customWidth="1"/>
    <col min="17" max="17" width="14" style="11" customWidth="1"/>
    <col min="18" max="18" width="14" style="7" customWidth="1"/>
    <col min="19" max="19" width="24.5546875" style="1" customWidth="1"/>
    <col min="20" max="20" width="9.109375" style="1" customWidth="1"/>
    <col min="21" max="21" width="15.44140625" style="5" customWidth="1"/>
    <col min="22" max="16384" width="9.10937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283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8" t="s">
        <v>284</v>
      </c>
      <c r="Q1" s="12" t="s">
        <v>285</v>
      </c>
      <c r="R1" s="8" t="s">
        <v>286</v>
      </c>
      <c r="S1" s="2" t="s">
        <v>14</v>
      </c>
      <c r="T1" s="2" t="s">
        <v>15</v>
      </c>
    </row>
    <row r="2" spans="1:21">
      <c r="A2" s="1" t="s">
        <v>16</v>
      </c>
      <c r="B2" s="1" t="s">
        <v>207</v>
      </c>
      <c r="C2" s="1" t="s">
        <v>208</v>
      </c>
      <c r="D2" s="1" t="s">
        <v>209</v>
      </c>
      <c r="E2" s="1" t="s">
        <v>198</v>
      </c>
      <c r="F2" s="1" t="s">
        <v>210</v>
      </c>
      <c r="G2" s="1" t="s">
        <v>211</v>
      </c>
      <c r="H2" s="1" t="str">
        <f>CONCATENATE(D2,C2)</f>
        <v>IEP30782</v>
      </c>
      <c r="I2" s="9" t="s">
        <v>212</v>
      </c>
      <c r="J2" s="1" t="s">
        <v>24</v>
      </c>
      <c r="K2" s="1" t="s">
        <v>25</v>
      </c>
      <c r="L2" s="4">
        <v>274736.96000000002</v>
      </c>
      <c r="M2" s="4">
        <v>0</v>
      </c>
      <c r="N2" s="4">
        <v>0</v>
      </c>
      <c r="O2" s="4">
        <v>1720720.96</v>
      </c>
      <c r="P2" s="7">
        <f>+O2-L2</f>
        <v>1445984</v>
      </c>
      <c r="S2" s="1" t="s">
        <v>26</v>
      </c>
      <c r="T2" s="1" t="s">
        <v>27</v>
      </c>
    </row>
    <row r="3" spans="1:21">
      <c r="A3" s="1" t="s">
        <v>16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tr">
        <f t="shared" ref="H3:H53" si="0">CONCATENATE(D3,C3)</f>
        <v>0016</v>
      </c>
      <c r="I3" s="9" t="s">
        <v>185</v>
      </c>
      <c r="J3" s="1" t="s">
        <v>24</v>
      </c>
      <c r="K3" s="1" t="s">
        <v>25</v>
      </c>
      <c r="L3" s="4">
        <v>0</v>
      </c>
      <c r="M3" s="4">
        <v>0</v>
      </c>
      <c r="N3" s="4">
        <v>0</v>
      </c>
      <c r="O3" s="4">
        <v>1000000</v>
      </c>
      <c r="P3" s="7">
        <f t="shared" ref="P3:P53" si="1">+O3-L3</f>
        <v>1000000</v>
      </c>
      <c r="S3" s="1" t="s">
        <v>26</v>
      </c>
      <c r="T3" s="1" t="s">
        <v>27</v>
      </c>
    </row>
    <row r="4" spans="1:21">
      <c r="A4" s="1" t="s">
        <v>16</v>
      </c>
      <c r="B4" s="1" t="s">
        <v>244</v>
      </c>
      <c r="C4" s="1" t="s">
        <v>245</v>
      </c>
      <c r="D4" s="1" t="s">
        <v>181</v>
      </c>
      <c r="E4" s="1" t="s">
        <v>239</v>
      </c>
      <c r="F4" s="1" t="s">
        <v>246</v>
      </c>
      <c r="G4" s="1" t="s">
        <v>184</v>
      </c>
      <c r="H4" s="1" t="str">
        <f t="shared" si="0"/>
        <v>0013</v>
      </c>
      <c r="I4" s="9" t="s">
        <v>185</v>
      </c>
      <c r="J4" s="1" t="s">
        <v>24</v>
      </c>
      <c r="K4" s="1" t="s">
        <v>25</v>
      </c>
      <c r="L4" s="4">
        <v>0</v>
      </c>
      <c r="M4" s="4">
        <v>0</v>
      </c>
      <c r="N4" s="4">
        <v>0</v>
      </c>
      <c r="O4" s="4">
        <v>749000</v>
      </c>
      <c r="P4" s="7">
        <f t="shared" si="1"/>
        <v>749000</v>
      </c>
      <c r="S4" s="1" t="s">
        <v>26</v>
      </c>
      <c r="T4" s="1" t="s">
        <v>27</v>
      </c>
    </row>
    <row r="5" spans="1:21">
      <c r="A5" s="1" t="s">
        <v>16</v>
      </c>
      <c r="B5" s="1" t="s">
        <v>93</v>
      </c>
      <c r="C5" s="1" t="s">
        <v>94</v>
      </c>
      <c r="D5" s="1" t="s">
        <v>95</v>
      </c>
      <c r="E5" s="1" t="s">
        <v>62</v>
      </c>
      <c r="F5" s="1" t="s">
        <v>96</v>
      </c>
      <c r="G5" s="1" t="s">
        <v>97</v>
      </c>
      <c r="H5" s="1" t="str">
        <f t="shared" si="0"/>
        <v>FV2101</v>
      </c>
      <c r="I5" s="10" t="s">
        <v>98</v>
      </c>
      <c r="J5" s="1" t="s">
        <v>24</v>
      </c>
      <c r="K5" s="1" t="s">
        <v>25</v>
      </c>
      <c r="L5" s="4">
        <v>393300</v>
      </c>
      <c r="M5" s="4">
        <v>0</v>
      </c>
      <c r="N5" s="4">
        <v>0</v>
      </c>
      <c r="O5" s="4">
        <v>2463300</v>
      </c>
      <c r="P5" s="7">
        <f t="shared" si="1"/>
        <v>2070000</v>
      </c>
      <c r="Q5" s="11">
        <f>4%+2%</f>
        <v>0.06</v>
      </c>
      <c r="S5" s="1" t="s">
        <v>26</v>
      </c>
      <c r="T5" s="1" t="s">
        <v>27</v>
      </c>
    </row>
    <row r="6" spans="1:21">
      <c r="A6" s="1" t="s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tr">
        <f t="shared" si="0"/>
        <v>FEV772</v>
      </c>
      <c r="I6" s="1" t="s">
        <v>34</v>
      </c>
      <c r="J6" s="1" t="s">
        <v>24</v>
      </c>
      <c r="K6" s="1" t="s">
        <v>25</v>
      </c>
      <c r="L6" s="4">
        <v>156470.59</v>
      </c>
      <c r="M6" s="4">
        <v>0</v>
      </c>
      <c r="N6" s="4">
        <v>0</v>
      </c>
      <c r="O6" s="4">
        <v>980000</v>
      </c>
      <c r="P6" s="7">
        <f t="shared" si="1"/>
        <v>823529.41</v>
      </c>
      <c r="S6" s="1" t="s">
        <v>26</v>
      </c>
      <c r="T6" s="1" t="s">
        <v>27</v>
      </c>
    </row>
    <row r="7" spans="1:21">
      <c r="A7" s="1" t="s">
        <v>16</v>
      </c>
      <c r="B7" s="1" t="s">
        <v>72</v>
      </c>
      <c r="C7" s="1" t="s">
        <v>73</v>
      </c>
      <c r="D7" s="1" t="s">
        <v>74</v>
      </c>
      <c r="E7" s="1" t="s">
        <v>62</v>
      </c>
      <c r="F7" s="1" t="s">
        <v>75</v>
      </c>
      <c r="G7" s="1" t="s">
        <v>76</v>
      </c>
      <c r="H7" s="1" t="str">
        <f t="shared" si="0"/>
        <v>FAV1141</v>
      </c>
      <c r="I7" s="1" t="s">
        <v>77</v>
      </c>
      <c r="J7" s="1" t="s">
        <v>24</v>
      </c>
      <c r="K7" s="1" t="s">
        <v>25</v>
      </c>
      <c r="L7" s="4">
        <v>21554.55</v>
      </c>
      <c r="M7" s="4">
        <v>0</v>
      </c>
      <c r="N7" s="4">
        <v>0</v>
      </c>
      <c r="O7" s="4">
        <v>135000</v>
      </c>
      <c r="P7" s="7">
        <f t="shared" si="1"/>
        <v>113445.45</v>
      </c>
      <c r="S7" s="1" t="s">
        <v>26</v>
      </c>
      <c r="T7" s="1" t="s">
        <v>27</v>
      </c>
    </row>
    <row r="8" spans="1:21">
      <c r="A8" s="1" t="s">
        <v>16</v>
      </c>
      <c r="B8" s="1" t="s">
        <v>220</v>
      </c>
      <c r="C8" s="1" t="s">
        <v>221</v>
      </c>
      <c r="D8" s="1" t="s">
        <v>222</v>
      </c>
      <c r="E8" s="1" t="s">
        <v>218</v>
      </c>
      <c r="F8" s="1" t="s">
        <v>223</v>
      </c>
      <c r="G8" s="1" t="s">
        <v>224</v>
      </c>
      <c r="H8" s="1" t="str">
        <f t="shared" si="0"/>
        <v>VIRT171293</v>
      </c>
      <c r="I8" s="1" t="s">
        <v>225</v>
      </c>
      <c r="J8" s="1" t="s">
        <v>24</v>
      </c>
      <c r="K8" s="1" t="s">
        <v>25</v>
      </c>
      <c r="L8" s="4">
        <v>0</v>
      </c>
      <c r="M8" s="4">
        <v>0</v>
      </c>
      <c r="N8" s="4">
        <v>0</v>
      </c>
      <c r="O8" s="4">
        <v>7900</v>
      </c>
      <c r="P8" s="7">
        <f t="shared" si="1"/>
        <v>7900</v>
      </c>
      <c r="S8" s="1" t="s">
        <v>26</v>
      </c>
      <c r="T8" s="1" t="s">
        <v>27</v>
      </c>
    </row>
    <row r="9" spans="1:21">
      <c r="A9" s="1" t="s">
        <v>16</v>
      </c>
      <c r="B9" s="1" t="s">
        <v>52</v>
      </c>
      <c r="C9" s="1" t="s">
        <v>53</v>
      </c>
      <c r="D9" s="1" t="s">
        <v>54</v>
      </c>
      <c r="E9" s="1" t="s">
        <v>48</v>
      </c>
      <c r="F9" s="1" t="s">
        <v>55</v>
      </c>
      <c r="G9" s="1" t="s">
        <v>56</v>
      </c>
      <c r="H9" s="1" t="str">
        <f t="shared" si="0"/>
        <v>FECR320</v>
      </c>
      <c r="I9" s="1" t="s">
        <v>57</v>
      </c>
      <c r="J9" s="1" t="s">
        <v>24</v>
      </c>
      <c r="K9" s="1" t="s">
        <v>58</v>
      </c>
      <c r="L9" s="4">
        <v>0</v>
      </c>
      <c r="M9" s="4">
        <v>0</v>
      </c>
      <c r="N9" s="4">
        <v>0</v>
      </c>
      <c r="O9" s="4">
        <v>800000</v>
      </c>
      <c r="P9" s="7">
        <f t="shared" si="1"/>
        <v>800000</v>
      </c>
      <c r="S9" s="1" t="s">
        <v>26</v>
      </c>
      <c r="T9" s="1" t="s">
        <v>27</v>
      </c>
    </row>
    <row r="10" spans="1:21">
      <c r="A10" s="1" t="s">
        <v>16</v>
      </c>
      <c r="B10" s="1" t="s">
        <v>251</v>
      </c>
      <c r="C10" s="1" t="s">
        <v>252</v>
      </c>
      <c r="D10" s="1" t="s">
        <v>253</v>
      </c>
      <c r="E10" s="1" t="s">
        <v>254</v>
      </c>
      <c r="F10" s="1" t="s">
        <v>255</v>
      </c>
      <c r="G10" s="1" t="s">
        <v>256</v>
      </c>
      <c r="H10" s="1" t="str">
        <f t="shared" si="0"/>
        <v>X3142501697</v>
      </c>
      <c r="I10" s="1" t="s">
        <v>257</v>
      </c>
      <c r="J10" s="1" t="s">
        <v>24</v>
      </c>
      <c r="K10" s="1" t="s">
        <v>258</v>
      </c>
      <c r="L10" s="4">
        <v>878135.29</v>
      </c>
      <c r="M10" s="4">
        <v>0</v>
      </c>
      <c r="N10" s="4">
        <v>0</v>
      </c>
      <c r="O10" s="4">
        <v>5499900</v>
      </c>
      <c r="P10" s="7">
        <f t="shared" si="1"/>
        <v>4621764.71</v>
      </c>
      <c r="S10" s="1" t="s">
        <v>26</v>
      </c>
      <c r="T10" s="1" t="s">
        <v>27</v>
      </c>
    </row>
    <row r="11" spans="1:21">
      <c r="A11" s="1" t="s">
        <v>16</v>
      </c>
      <c r="B11" s="1" t="s">
        <v>161</v>
      </c>
      <c r="C11" s="1" t="s">
        <v>162</v>
      </c>
      <c r="D11" s="1" t="s">
        <v>37</v>
      </c>
      <c r="E11" s="1" t="s">
        <v>159</v>
      </c>
      <c r="F11" s="1" t="s">
        <v>163</v>
      </c>
      <c r="G11" s="1" t="s">
        <v>164</v>
      </c>
      <c r="H11" s="1" t="str">
        <f t="shared" si="0"/>
        <v>FE7</v>
      </c>
      <c r="I11" s="10" t="s">
        <v>165</v>
      </c>
      <c r="J11" s="1" t="s">
        <v>24</v>
      </c>
      <c r="K11" s="1" t="s">
        <v>25</v>
      </c>
      <c r="L11" s="4">
        <v>0</v>
      </c>
      <c r="M11" s="4">
        <v>0</v>
      </c>
      <c r="N11" s="4">
        <v>0</v>
      </c>
      <c r="O11" s="4">
        <v>255000000</v>
      </c>
      <c r="P11" s="7">
        <f t="shared" si="1"/>
        <v>255000000</v>
      </c>
      <c r="Q11" s="11">
        <v>0.02</v>
      </c>
      <c r="S11" s="1" t="s">
        <v>26</v>
      </c>
      <c r="T11" s="1" t="s">
        <v>27</v>
      </c>
      <c r="U11" s="5">
        <f>+O11*2%</f>
        <v>5100000</v>
      </c>
    </row>
    <row r="12" spans="1:21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tr">
        <f t="shared" si="0"/>
        <v>FEZV13153</v>
      </c>
      <c r="I12" s="1" t="s">
        <v>23</v>
      </c>
      <c r="J12" s="1" t="s">
        <v>24</v>
      </c>
      <c r="K12" s="1" t="s">
        <v>25</v>
      </c>
      <c r="L12" s="4">
        <v>3672.27</v>
      </c>
      <c r="M12" s="4">
        <v>0</v>
      </c>
      <c r="N12" s="4">
        <v>0</v>
      </c>
      <c r="O12" s="4">
        <v>149000</v>
      </c>
      <c r="P12" s="7">
        <f t="shared" si="1"/>
        <v>145327.73000000001</v>
      </c>
      <c r="S12" s="1" t="s">
        <v>26</v>
      </c>
      <c r="T12" s="1" t="s">
        <v>27</v>
      </c>
    </row>
    <row r="13" spans="1:21">
      <c r="A13" s="1" t="s">
        <v>16</v>
      </c>
      <c r="B13" s="1" t="s">
        <v>213</v>
      </c>
      <c r="C13" s="1" t="s">
        <v>214</v>
      </c>
      <c r="D13" s="1" t="s">
        <v>19</v>
      </c>
      <c r="E13" s="1" t="s">
        <v>198</v>
      </c>
      <c r="F13" s="1" t="s">
        <v>215</v>
      </c>
      <c r="G13" s="1" t="s">
        <v>22</v>
      </c>
      <c r="H13" s="1" t="str">
        <f t="shared" si="0"/>
        <v>FEZV12793</v>
      </c>
      <c r="I13" s="10" t="s">
        <v>23</v>
      </c>
      <c r="J13" s="1" t="s">
        <v>24</v>
      </c>
      <c r="K13" s="1" t="s">
        <v>25</v>
      </c>
      <c r="L13" s="4">
        <v>116151.26</v>
      </c>
      <c r="M13" s="4">
        <v>0</v>
      </c>
      <c r="N13" s="4">
        <v>0</v>
      </c>
      <c r="O13" s="4">
        <v>2632500</v>
      </c>
      <c r="P13" s="7">
        <f t="shared" si="1"/>
        <v>2516348.7400000002</v>
      </c>
      <c r="Q13" s="11">
        <v>2.5000000000000001E-2</v>
      </c>
      <c r="S13" s="1" t="s">
        <v>26</v>
      </c>
      <c r="T13" s="1" t="s">
        <v>27</v>
      </c>
    </row>
    <row r="14" spans="1:21">
      <c r="A14" s="1" t="s">
        <v>16</v>
      </c>
      <c r="B14" s="1" t="s">
        <v>226</v>
      </c>
      <c r="C14" s="1" t="s">
        <v>227</v>
      </c>
      <c r="D14" s="1" t="s">
        <v>19</v>
      </c>
      <c r="E14" s="1" t="s">
        <v>228</v>
      </c>
      <c r="F14" s="1" t="s">
        <v>229</v>
      </c>
      <c r="G14" s="1" t="s">
        <v>22</v>
      </c>
      <c r="H14" s="1" t="str">
        <f t="shared" si="0"/>
        <v>FEZV12747</v>
      </c>
      <c r="I14" s="1" t="s">
        <v>23</v>
      </c>
      <c r="J14" s="1" t="s">
        <v>24</v>
      </c>
      <c r="K14" s="1" t="s">
        <v>25</v>
      </c>
      <c r="L14" s="4">
        <v>0</v>
      </c>
      <c r="M14" s="4">
        <v>0</v>
      </c>
      <c r="N14" s="4">
        <v>0</v>
      </c>
      <c r="O14" s="4">
        <v>385000</v>
      </c>
      <c r="P14" s="7">
        <f t="shared" si="1"/>
        <v>385000</v>
      </c>
      <c r="S14" s="1" t="s">
        <v>26</v>
      </c>
      <c r="T14" s="1" t="s">
        <v>27</v>
      </c>
    </row>
    <row r="15" spans="1:21">
      <c r="A15" s="1" t="s">
        <v>16</v>
      </c>
      <c r="B15" s="1" t="s">
        <v>266</v>
      </c>
      <c r="C15" s="1" t="s">
        <v>267</v>
      </c>
      <c r="D15" s="1" t="s">
        <v>19</v>
      </c>
      <c r="E15" s="1" t="s">
        <v>261</v>
      </c>
      <c r="F15" s="1" t="s">
        <v>268</v>
      </c>
      <c r="G15" s="1" t="s">
        <v>22</v>
      </c>
      <c r="H15" s="1" t="str">
        <f t="shared" si="0"/>
        <v>FEZV12581</v>
      </c>
      <c r="I15" s="1" t="s">
        <v>23</v>
      </c>
      <c r="J15" s="1" t="s">
        <v>24</v>
      </c>
      <c r="K15" s="1" t="s">
        <v>25</v>
      </c>
      <c r="L15" s="4">
        <v>0</v>
      </c>
      <c r="M15" s="4">
        <v>0</v>
      </c>
      <c r="N15" s="4">
        <v>0</v>
      </c>
      <c r="O15" s="4">
        <v>112000</v>
      </c>
      <c r="P15" s="7">
        <f t="shared" si="1"/>
        <v>112000</v>
      </c>
      <c r="S15" s="1" t="s">
        <v>26</v>
      </c>
      <c r="T15" s="1" t="s">
        <v>27</v>
      </c>
    </row>
    <row r="16" spans="1:21">
      <c r="A16" s="1" t="s">
        <v>16</v>
      </c>
      <c r="B16" s="1" t="s">
        <v>279</v>
      </c>
      <c r="C16" s="1" t="s">
        <v>280</v>
      </c>
      <c r="D16" s="1" t="s">
        <v>19</v>
      </c>
      <c r="E16" s="1" t="s">
        <v>281</v>
      </c>
      <c r="F16" s="1" t="s">
        <v>282</v>
      </c>
      <c r="G16" s="1" t="s">
        <v>22</v>
      </c>
      <c r="H16" s="1" t="str">
        <f t="shared" si="0"/>
        <v>FEZV12494</v>
      </c>
      <c r="I16" s="10" t="s">
        <v>23</v>
      </c>
      <c r="J16" s="1" t="s">
        <v>24</v>
      </c>
      <c r="K16" s="1" t="s">
        <v>25</v>
      </c>
      <c r="L16" s="4">
        <v>117382.36</v>
      </c>
      <c r="M16" s="4">
        <v>0</v>
      </c>
      <c r="N16" s="4">
        <v>0</v>
      </c>
      <c r="O16" s="4">
        <v>3194000</v>
      </c>
      <c r="P16" s="7">
        <f t="shared" si="1"/>
        <v>3076617.64</v>
      </c>
      <c r="Q16" s="11">
        <v>2.5000000000000001E-2</v>
      </c>
      <c r="S16" s="1" t="s">
        <v>26</v>
      </c>
      <c r="T16" s="1" t="s">
        <v>27</v>
      </c>
    </row>
    <row r="17" spans="1:20">
      <c r="A17" s="1" t="s">
        <v>16</v>
      </c>
      <c r="B17" s="1" t="s">
        <v>186</v>
      </c>
      <c r="C17" s="1" t="s">
        <v>187</v>
      </c>
      <c r="D17" s="1" t="s">
        <v>188</v>
      </c>
      <c r="E17" s="1" t="s">
        <v>182</v>
      </c>
      <c r="F17" s="1" t="s">
        <v>189</v>
      </c>
      <c r="G17" s="1" t="s">
        <v>190</v>
      </c>
      <c r="H17" s="1" t="str">
        <f t="shared" si="0"/>
        <v>FR53</v>
      </c>
      <c r="I17" s="10" t="s">
        <v>191</v>
      </c>
      <c r="J17" s="1" t="s">
        <v>24</v>
      </c>
      <c r="K17" s="1" t="s">
        <v>25</v>
      </c>
      <c r="L17" s="4">
        <v>690862.23</v>
      </c>
      <c r="M17" s="4">
        <v>0</v>
      </c>
      <c r="N17" s="4">
        <v>0</v>
      </c>
      <c r="O17" s="4">
        <v>106138259.23</v>
      </c>
      <c r="P17" s="7">
        <f t="shared" si="1"/>
        <v>105447397</v>
      </c>
      <c r="Q17" s="11">
        <v>0.02</v>
      </c>
      <c r="S17" s="1" t="s">
        <v>26</v>
      </c>
      <c r="T17" s="1" t="s">
        <v>27</v>
      </c>
    </row>
    <row r="18" spans="1:20">
      <c r="A18" s="1" t="s">
        <v>16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63</v>
      </c>
      <c r="G18" s="1" t="s">
        <v>64</v>
      </c>
      <c r="H18" s="1" t="str">
        <f t="shared" si="0"/>
        <v>FEVS158134</v>
      </c>
      <c r="I18" s="1" t="s">
        <v>65</v>
      </c>
      <c r="J18" s="1" t="s">
        <v>24</v>
      </c>
      <c r="K18" s="1" t="s">
        <v>66</v>
      </c>
      <c r="L18" s="4">
        <v>0</v>
      </c>
      <c r="M18" s="4">
        <v>0</v>
      </c>
      <c r="N18" s="4">
        <v>0</v>
      </c>
      <c r="O18" s="4">
        <v>27468</v>
      </c>
      <c r="P18" s="7">
        <f t="shared" si="1"/>
        <v>27468</v>
      </c>
      <c r="S18" s="1" t="s">
        <v>26</v>
      </c>
      <c r="T18" s="1" t="s">
        <v>27</v>
      </c>
    </row>
    <row r="19" spans="1:20">
      <c r="A19" s="1" t="s">
        <v>16</v>
      </c>
      <c r="B19" s="1" t="s">
        <v>67</v>
      </c>
      <c r="C19" s="1" t="s">
        <v>68</v>
      </c>
      <c r="D19" s="1" t="s">
        <v>69</v>
      </c>
      <c r="E19" s="1" t="s">
        <v>62</v>
      </c>
      <c r="F19" s="1" t="s">
        <v>70</v>
      </c>
      <c r="G19" s="1" t="s">
        <v>64</v>
      </c>
      <c r="H19" s="1" t="str">
        <f t="shared" si="0"/>
        <v>GFV119685</v>
      </c>
      <c r="I19" s="1" t="s">
        <v>65</v>
      </c>
      <c r="J19" s="1" t="s">
        <v>24</v>
      </c>
      <c r="K19" s="1" t="s">
        <v>71</v>
      </c>
      <c r="L19" s="4">
        <v>4630.25</v>
      </c>
      <c r="M19" s="4">
        <v>0</v>
      </c>
      <c r="N19" s="4">
        <v>0</v>
      </c>
      <c r="O19" s="4">
        <v>29000</v>
      </c>
      <c r="P19" s="7">
        <f t="shared" si="1"/>
        <v>24369.75</v>
      </c>
      <c r="S19" s="1" t="s">
        <v>26</v>
      </c>
      <c r="T19" s="1" t="s">
        <v>27</v>
      </c>
    </row>
    <row r="20" spans="1:20">
      <c r="A20" s="1" t="s">
        <v>16</v>
      </c>
      <c r="B20" s="1" t="s">
        <v>87</v>
      </c>
      <c r="C20" s="1" t="s">
        <v>88</v>
      </c>
      <c r="D20" s="1" t="s">
        <v>89</v>
      </c>
      <c r="E20" s="1" t="s">
        <v>62</v>
      </c>
      <c r="F20" s="1" t="s">
        <v>90</v>
      </c>
      <c r="G20" s="1" t="s">
        <v>91</v>
      </c>
      <c r="H20" s="1" t="str">
        <f t="shared" si="0"/>
        <v>IFER634</v>
      </c>
      <c r="I20" s="9" t="s">
        <v>92</v>
      </c>
      <c r="J20" s="1" t="s">
        <v>24</v>
      </c>
      <c r="K20" s="1" t="s">
        <v>25</v>
      </c>
      <c r="L20" s="4">
        <v>0</v>
      </c>
      <c r="M20" s="4">
        <v>0</v>
      </c>
      <c r="N20" s="4">
        <v>0</v>
      </c>
      <c r="O20" s="4">
        <v>2000000</v>
      </c>
      <c r="P20" s="7">
        <f t="shared" si="1"/>
        <v>2000000</v>
      </c>
      <c r="S20" s="1" t="s">
        <v>26</v>
      </c>
      <c r="T20" s="1" t="s">
        <v>27</v>
      </c>
    </row>
    <row r="21" spans="1:20">
      <c r="A21" s="1" t="s">
        <v>16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tr">
        <f t="shared" si="0"/>
        <v>INF2144</v>
      </c>
      <c r="I21" s="10" t="s">
        <v>105</v>
      </c>
      <c r="J21" s="1" t="s">
        <v>24</v>
      </c>
      <c r="K21" s="1" t="s">
        <v>25</v>
      </c>
      <c r="L21" s="4">
        <v>0</v>
      </c>
      <c r="M21" s="4">
        <v>0</v>
      </c>
      <c r="N21" s="4">
        <v>0</v>
      </c>
      <c r="O21" s="4">
        <v>2270000</v>
      </c>
      <c r="P21" s="7">
        <f t="shared" si="1"/>
        <v>2270000</v>
      </c>
      <c r="Q21" s="11">
        <v>2.5000000000000001E-2</v>
      </c>
      <c r="S21" s="1" t="s">
        <v>26</v>
      </c>
      <c r="T21" s="1" t="s">
        <v>27</v>
      </c>
    </row>
    <row r="22" spans="1:20">
      <c r="A22" s="1" t="s">
        <v>16</v>
      </c>
      <c r="B22" s="1" t="s">
        <v>272</v>
      </c>
      <c r="C22" s="1" t="s">
        <v>273</v>
      </c>
      <c r="D22" s="1" t="s">
        <v>274</v>
      </c>
      <c r="E22" s="1" t="s">
        <v>275</v>
      </c>
      <c r="F22" s="1" t="s">
        <v>276</v>
      </c>
      <c r="G22" s="1" t="s">
        <v>277</v>
      </c>
      <c r="H22" s="1" t="str">
        <f t="shared" si="0"/>
        <v>ESRL2144</v>
      </c>
      <c r="I22" s="1" t="s">
        <v>278</v>
      </c>
      <c r="J22" s="1" t="s">
        <v>24</v>
      </c>
      <c r="K22" s="1" t="s">
        <v>25</v>
      </c>
      <c r="L22" s="4">
        <v>0</v>
      </c>
      <c r="M22" s="4">
        <v>0</v>
      </c>
      <c r="N22" s="4">
        <v>0</v>
      </c>
      <c r="O22" s="4">
        <v>21759</v>
      </c>
      <c r="P22" s="7">
        <f t="shared" si="1"/>
        <v>21759</v>
      </c>
      <c r="S22" s="1" t="s">
        <v>26</v>
      </c>
      <c r="T22" s="1" t="s">
        <v>27</v>
      </c>
    </row>
    <row r="23" spans="1:20">
      <c r="A23" s="1" t="s">
        <v>16</v>
      </c>
      <c r="B23" s="1" t="s">
        <v>151</v>
      </c>
      <c r="C23" s="1" t="s">
        <v>152</v>
      </c>
      <c r="D23" s="1" t="s">
        <v>153</v>
      </c>
      <c r="E23" s="1" t="s">
        <v>129</v>
      </c>
      <c r="F23" s="1" t="s">
        <v>154</v>
      </c>
      <c r="G23" s="1" t="s">
        <v>155</v>
      </c>
      <c r="H23" s="1" t="str">
        <f t="shared" si="0"/>
        <v>FEVL2396</v>
      </c>
      <c r="I23" s="10" t="s">
        <v>156</v>
      </c>
      <c r="J23" s="1" t="s">
        <v>24</v>
      </c>
      <c r="K23" s="1" t="s">
        <v>25</v>
      </c>
      <c r="L23" s="4">
        <v>98352.92</v>
      </c>
      <c r="M23" s="4">
        <v>0</v>
      </c>
      <c r="N23" s="4">
        <v>0</v>
      </c>
      <c r="O23" s="4">
        <v>616000</v>
      </c>
      <c r="P23" s="7">
        <f t="shared" si="1"/>
        <v>517647.08</v>
      </c>
      <c r="Q23" s="11">
        <v>0.04</v>
      </c>
      <c r="S23" s="1" t="s">
        <v>26</v>
      </c>
      <c r="T23" s="1" t="s">
        <v>27</v>
      </c>
    </row>
    <row r="24" spans="1:20">
      <c r="A24" s="1" t="s">
        <v>16</v>
      </c>
      <c r="B24" s="1" t="s">
        <v>78</v>
      </c>
      <c r="C24" s="1" t="s">
        <v>79</v>
      </c>
      <c r="D24" s="1" t="s">
        <v>80</v>
      </c>
      <c r="E24" s="1" t="s">
        <v>62</v>
      </c>
      <c r="F24" s="1" t="s">
        <v>81</v>
      </c>
      <c r="G24" s="1" t="s">
        <v>82</v>
      </c>
      <c r="H24" s="1" t="str">
        <f t="shared" si="0"/>
        <v>MRFE13646</v>
      </c>
      <c r="I24" s="10" t="s">
        <v>83</v>
      </c>
      <c r="J24" s="1" t="s">
        <v>24</v>
      </c>
      <c r="K24" s="1" t="s">
        <v>25</v>
      </c>
      <c r="L24" s="4">
        <v>0</v>
      </c>
      <c r="M24" s="4">
        <v>0</v>
      </c>
      <c r="N24" s="4">
        <v>0</v>
      </c>
      <c r="O24" s="4">
        <v>80023</v>
      </c>
      <c r="P24" s="7">
        <f t="shared" si="1"/>
        <v>80023</v>
      </c>
      <c r="Q24" s="11">
        <v>1E-3</v>
      </c>
      <c r="S24" s="1" t="s">
        <v>26</v>
      </c>
      <c r="T24" s="1" t="s">
        <v>27</v>
      </c>
    </row>
    <row r="25" spans="1:20">
      <c r="A25" s="1" t="s">
        <v>16</v>
      </c>
      <c r="B25" s="1" t="s">
        <v>84</v>
      </c>
      <c r="C25" s="1" t="s">
        <v>85</v>
      </c>
      <c r="D25" s="1" t="s">
        <v>80</v>
      </c>
      <c r="E25" s="1" t="s">
        <v>62</v>
      </c>
      <c r="F25" s="1" t="s">
        <v>86</v>
      </c>
      <c r="G25" s="1" t="s">
        <v>82</v>
      </c>
      <c r="H25" s="1" t="str">
        <f t="shared" si="0"/>
        <v>MRFE13642</v>
      </c>
      <c r="I25" s="10" t="s">
        <v>83</v>
      </c>
      <c r="J25" s="1" t="s">
        <v>24</v>
      </c>
      <c r="K25" s="1" t="s">
        <v>25</v>
      </c>
      <c r="L25" s="4">
        <v>0</v>
      </c>
      <c r="M25" s="4">
        <v>0</v>
      </c>
      <c r="N25" s="4">
        <v>0</v>
      </c>
      <c r="O25" s="4">
        <v>814</v>
      </c>
      <c r="P25" s="7">
        <f t="shared" si="1"/>
        <v>814</v>
      </c>
      <c r="Q25" s="11">
        <v>1E-3</v>
      </c>
      <c r="S25" s="1" t="s">
        <v>26</v>
      </c>
      <c r="T25" s="1" t="s">
        <v>27</v>
      </c>
    </row>
    <row r="26" spans="1:20">
      <c r="A26" s="1" t="s">
        <v>16</v>
      </c>
      <c r="B26" s="1" t="s">
        <v>169</v>
      </c>
      <c r="C26" s="1" t="s">
        <v>170</v>
      </c>
      <c r="D26" s="1" t="s">
        <v>80</v>
      </c>
      <c r="E26" s="1" t="s">
        <v>159</v>
      </c>
      <c r="F26" s="1" t="s">
        <v>171</v>
      </c>
      <c r="G26" s="1" t="s">
        <v>82</v>
      </c>
      <c r="H26" s="1" t="str">
        <f t="shared" si="0"/>
        <v>MRFE12180</v>
      </c>
      <c r="I26" s="10" t="s">
        <v>83</v>
      </c>
      <c r="J26" s="1" t="s">
        <v>24</v>
      </c>
      <c r="K26" s="1" t="s">
        <v>25</v>
      </c>
      <c r="L26" s="4">
        <v>0</v>
      </c>
      <c r="M26" s="4">
        <v>0</v>
      </c>
      <c r="N26" s="4">
        <v>0</v>
      </c>
      <c r="O26" s="4">
        <v>3000055.93</v>
      </c>
      <c r="P26" s="7">
        <f t="shared" si="1"/>
        <v>3000055.93</v>
      </c>
      <c r="Q26" s="11">
        <v>1E-3</v>
      </c>
      <c r="S26" s="1" t="s">
        <v>26</v>
      </c>
      <c r="T26" s="1" t="s">
        <v>27</v>
      </c>
    </row>
    <row r="27" spans="1:20">
      <c r="A27" s="1" t="s">
        <v>16</v>
      </c>
      <c r="B27" s="1" t="s">
        <v>247</v>
      </c>
      <c r="C27" s="1" t="s">
        <v>248</v>
      </c>
      <c r="D27" s="1" t="s">
        <v>80</v>
      </c>
      <c r="E27" s="1" t="s">
        <v>249</v>
      </c>
      <c r="F27" s="1" t="s">
        <v>250</v>
      </c>
      <c r="G27" s="1" t="s">
        <v>82</v>
      </c>
      <c r="H27" s="1" t="str">
        <f t="shared" si="0"/>
        <v>MRFE9183</v>
      </c>
      <c r="I27" s="10" t="s">
        <v>83</v>
      </c>
      <c r="J27" s="1" t="s">
        <v>24</v>
      </c>
      <c r="K27" s="1" t="s">
        <v>25</v>
      </c>
      <c r="L27" s="4">
        <v>0</v>
      </c>
      <c r="M27" s="4">
        <v>0</v>
      </c>
      <c r="N27" s="4">
        <v>0</v>
      </c>
      <c r="O27" s="4">
        <v>2655626</v>
      </c>
      <c r="P27" s="7">
        <f t="shared" si="1"/>
        <v>2655626</v>
      </c>
      <c r="Q27" s="11">
        <v>1E-3</v>
      </c>
      <c r="S27" s="1" t="s">
        <v>26</v>
      </c>
      <c r="T27" s="1" t="s">
        <v>27</v>
      </c>
    </row>
    <row r="28" spans="1:20">
      <c r="A28" s="1" t="s">
        <v>16</v>
      </c>
      <c r="B28" s="1" t="s">
        <v>269</v>
      </c>
      <c r="C28" s="1" t="s">
        <v>270</v>
      </c>
      <c r="D28" s="1" t="s">
        <v>80</v>
      </c>
      <c r="E28" s="1" t="s">
        <v>261</v>
      </c>
      <c r="F28" s="1" t="s">
        <v>271</v>
      </c>
      <c r="G28" s="1" t="s">
        <v>82</v>
      </c>
      <c r="H28" s="1" t="str">
        <f t="shared" si="0"/>
        <v>MRFE8722</v>
      </c>
      <c r="I28" s="10" t="s">
        <v>83</v>
      </c>
      <c r="J28" s="1" t="s">
        <v>24</v>
      </c>
      <c r="K28" s="1" t="s">
        <v>25</v>
      </c>
      <c r="L28" s="4">
        <v>0</v>
      </c>
      <c r="M28" s="4">
        <v>0</v>
      </c>
      <c r="N28" s="4">
        <v>0</v>
      </c>
      <c r="O28" s="4">
        <v>1200000.04</v>
      </c>
      <c r="P28" s="7">
        <f t="shared" si="1"/>
        <v>1200000.04</v>
      </c>
      <c r="Q28" s="11">
        <v>1E-3</v>
      </c>
      <c r="S28" s="1" t="s">
        <v>26</v>
      </c>
      <c r="T28" s="1" t="s">
        <v>27</v>
      </c>
    </row>
    <row r="29" spans="1:20">
      <c r="A29" s="1" t="s">
        <v>16</v>
      </c>
      <c r="B29" s="1" t="s">
        <v>35</v>
      </c>
      <c r="C29" s="1" t="s">
        <v>36</v>
      </c>
      <c r="D29" s="1" t="s">
        <v>37</v>
      </c>
      <c r="E29" s="1" t="s">
        <v>31</v>
      </c>
      <c r="F29" s="1" t="s">
        <v>38</v>
      </c>
      <c r="G29" s="1" t="s">
        <v>39</v>
      </c>
      <c r="H29" s="1" t="str">
        <f t="shared" si="0"/>
        <v>FE93</v>
      </c>
      <c r="I29" s="9" t="s">
        <v>40</v>
      </c>
      <c r="J29" s="1" t="s">
        <v>24</v>
      </c>
      <c r="K29" s="1" t="s">
        <v>25</v>
      </c>
      <c r="L29" s="4">
        <v>0</v>
      </c>
      <c r="M29" s="4">
        <v>0</v>
      </c>
      <c r="N29" s="4">
        <v>0</v>
      </c>
      <c r="O29" s="4">
        <v>1000000</v>
      </c>
      <c r="P29" s="7">
        <f t="shared" si="1"/>
        <v>1000000</v>
      </c>
      <c r="S29" s="1" t="s">
        <v>26</v>
      </c>
      <c r="T29" s="1" t="s">
        <v>27</v>
      </c>
    </row>
    <row r="30" spans="1:20">
      <c r="A30" s="1" t="s">
        <v>16</v>
      </c>
      <c r="B30" s="1" t="s">
        <v>118</v>
      </c>
      <c r="C30" s="1" t="s">
        <v>119</v>
      </c>
      <c r="D30" s="1" t="s">
        <v>37</v>
      </c>
      <c r="E30" s="1" t="s">
        <v>114</v>
      </c>
      <c r="F30" s="1" t="s">
        <v>120</v>
      </c>
      <c r="G30" s="1" t="s">
        <v>39</v>
      </c>
      <c r="H30" s="1" t="str">
        <f t="shared" si="0"/>
        <v>FE91</v>
      </c>
      <c r="I30" s="9" t="s">
        <v>40</v>
      </c>
      <c r="J30" s="1" t="s">
        <v>24</v>
      </c>
      <c r="K30" s="1" t="s">
        <v>25</v>
      </c>
      <c r="L30" s="4">
        <v>0</v>
      </c>
      <c r="M30" s="4">
        <v>0</v>
      </c>
      <c r="N30" s="4">
        <v>0</v>
      </c>
      <c r="O30" s="4">
        <v>607000</v>
      </c>
      <c r="P30" s="7">
        <f t="shared" si="1"/>
        <v>607000</v>
      </c>
      <c r="S30" s="1" t="s">
        <v>26</v>
      </c>
      <c r="T30" s="1" t="s">
        <v>27</v>
      </c>
    </row>
    <row r="31" spans="1:20">
      <c r="A31" s="1" t="s">
        <v>16</v>
      </c>
      <c r="B31" s="1" t="s">
        <v>127</v>
      </c>
      <c r="C31" s="1" t="s">
        <v>128</v>
      </c>
      <c r="D31" s="1" t="s">
        <v>37</v>
      </c>
      <c r="E31" s="1" t="s">
        <v>129</v>
      </c>
      <c r="F31" s="1" t="s">
        <v>130</v>
      </c>
      <c r="G31" s="1" t="s">
        <v>39</v>
      </c>
      <c r="H31" s="1" t="str">
        <f t="shared" si="0"/>
        <v>FE88</v>
      </c>
      <c r="I31" s="9" t="s">
        <v>40</v>
      </c>
      <c r="J31" s="1" t="s">
        <v>24</v>
      </c>
      <c r="K31" s="1" t="s">
        <v>25</v>
      </c>
      <c r="L31" s="4">
        <v>0</v>
      </c>
      <c r="M31" s="4">
        <v>0</v>
      </c>
      <c r="N31" s="4">
        <v>0</v>
      </c>
      <c r="O31" s="4">
        <v>375000</v>
      </c>
      <c r="P31" s="7">
        <f t="shared" si="1"/>
        <v>375000</v>
      </c>
      <c r="S31" s="1" t="s">
        <v>26</v>
      </c>
      <c r="T31" s="1" t="s">
        <v>27</v>
      </c>
    </row>
    <row r="32" spans="1:20">
      <c r="A32" s="1" t="s">
        <v>16</v>
      </c>
      <c r="B32" s="1" t="s">
        <v>148</v>
      </c>
      <c r="C32" s="1" t="s">
        <v>149</v>
      </c>
      <c r="D32" s="1" t="s">
        <v>37</v>
      </c>
      <c r="E32" s="1" t="s">
        <v>129</v>
      </c>
      <c r="F32" s="1" t="s">
        <v>150</v>
      </c>
      <c r="G32" s="1" t="s">
        <v>39</v>
      </c>
      <c r="H32" s="1" t="str">
        <f t="shared" si="0"/>
        <v>FE86</v>
      </c>
      <c r="I32" s="9" t="s">
        <v>40</v>
      </c>
      <c r="J32" s="1" t="s">
        <v>24</v>
      </c>
      <c r="K32" s="1" t="s">
        <v>25</v>
      </c>
      <c r="L32" s="4">
        <v>0</v>
      </c>
      <c r="M32" s="4">
        <v>0</v>
      </c>
      <c r="N32" s="4">
        <v>0</v>
      </c>
      <c r="O32" s="4">
        <v>270000</v>
      </c>
      <c r="P32" s="7">
        <f t="shared" si="1"/>
        <v>270000</v>
      </c>
      <c r="S32" s="1" t="s">
        <v>26</v>
      </c>
      <c r="T32" s="1" t="s">
        <v>27</v>
      </c>
    </row>
    <row r="33" spans="1:20">
      <c r="A33" s="1" t="s">
        <v>16</v>
      </c>
      <c r="B33" s="1" t="s">
        <v>157</v>
      </c>
      <c r="C33" s="1" t="s">
        <v>158</v>
      </c>
      <c r="D33" s="1" t="s">
        <v>37</v>
      </c>
      <c r="E33" s="1" t="s">
        <v>159</v>
      </c>
      <c r="F33" s="1" t="s">
        <v>160</v>
      </c>
      <c r="G33" s="1" t="s">
        <v>39</v>
      </c>
      <c r="H33" s="1" t="str">
        <f t="shared" si="0"/>
        <v>FE84</v>
      </c>
      <c r="I33" s="9" t="s">
        <v>40</v>
      </c>
      <c r="J33" s="1" t="s">
        <v>24</v>
      </c>
      <c r="K33" s="1" t="s">
        <v>25</v>
      </c>
      <c r="L33" s="4">
        <v>0</v>
      </c>
      <c r="M33" s="4">
        <v>0</v>
      </c>
      <c r="N33" s="4">
        <v>0</v>
      </c>
      <c r="O33" s="4">
        <v>830000</v>
      </c>
      <c r="P33" s="7">
        <f t="shared" si="1"/>
        <v>830000</v>
      </c>
      <c r="S33" s="1" t="s">
        <v>26</v>
      </c>
      <c r="T33" s="1" t="s">
        <v>27</v>
      </c>
    </row>
    <row r="34" spans="1:20">
      <c r="A34" s="1" t="s">
        <v>16</v>
      </c>
      <c r="B34" s="1" t="s">
        <v>166</v>
      </c>
      <c r="C34" s="1" t="s">
        <v>167</v>
      </c>
      <c r="D34" s="1" t="s">
        <v>37</v>
      </c>
      <c r="E34" s="1" t="s">
        <v>159</v>
      </c>
      <c r="F34" s="1" t="s">
        <v>168</v>
      </c>
      <c r="G34" s="1" t="s">
        <v>39</v>
      </c>
      <c r="H34" s="1" t="str">
        <f t="shared" si="0"/>
        <v>FE83</v>
      </c>
      <c r="I34" s="10" t="s">
        <v>40</v>
      </c>
      <c r="J34" s="1" t="s">
        <v>24</v>
      </c>
      <c r="K34" s="1" t="s">
        <v>25</v>
      </c>
      <c r="L34" s="4">
        <v>0</v>
      </c>
      <c r="M34" s="4">
        <v>0</v>
      </c>
      <c r="N34" s="4">
        <v>0</v>
      </c>
      <c r="O34" s="4">
        <v>7000000</v>
      </c>
      <c r="P34" s="7">
        <f t="shared" si="1"/>
        <v>7000000</v>
      </c>
      <c r="Q34" s="13">
        <v>3.5000000000000003E-2</v>
      </c>
      <c r="S34" s="1" t="s">
        <v>26</v>
      </c>
      <c r="T34" s="1" t="s">
        <v>27</v>
      </c>
    </row>
    <row r="35" spans="1:20">
      <c r="A35" s="1" t="s">
        <v>16</v>
      </c>
      <c r="B35" s="1" t="s">
        <v>41</v>
      </c>
      <c r="C35" s="1" t="s">
        <v>42</v>
      </c>
      <c r="D35" s="1" t="s">
        <v>37</v>
      </c>
      <c r="E35" s="1" t="s">
        <v>31</v>
      </c>
      <c r="F35" s="1" t="s">
        <v>43</v>
      </c>
      <c r="G35" s="1" t="s">
        <v>44</v>
      </c>
      <c r="H35" s="1" t="str">
        <f t="shared" si="0"/>
        <v>FE8252</v>
      </c>
      <c r="I35" s="1" t="s">
        <v>45</v>
      </c>
      <c r="J35" s="1" t="s">
        <v>24</v>
      </c>
      <c r="K35" s="1" t="s">
        <v>25</v>
      </c>
      <c r="L35" s="4">
        <v>21554.62</v>
      </c>
      <c r="M35" s="4">
        <v>0</v>
      </c>
      <c r="N35" s="4">
        <v>0</v>
      </c>
      <c r="O35" s="4">
        <v>135000</v>
      </c>
      <c r="P35" s="7">
        <f t="shared" si="1"/>
        <v>113445.38</v>
      </c>
      <c r="S35" s="1" t="s">
        <v>26</v>
      </c>
      <c r="T35" s="1" t="s">
        <v>27</v>
      </c>
    </row>
    <row r="36" spans="1:20">
      <c r="A36" s="1" t="s">
        <v>16</v>
      </c>
      <c r="B36" s="1" t="s">
        <v>192</v>
      </c>
      <c r="C36" s="1" t="s">
        <v>193</v>
      </c>
      <c r="D36" s="1" t="s">
        <v>37</v>
      </c>
      <c r="E36" s="1" t="s">
        <v>194</v>
      </c>
      <c r="F36" s="1" t="s">
        <v>195</v>
      </c>
      <c r="G36" s="1" t="s">
        <v>44</v>
      </c>
      <c r="H36" s="1" t="str">
        <f t="shared" si="0"/>
        <v>FE8225</v>
      </c>
      <c r="I36" s="1" t="s">
        <v>45</v>
      </c>
      <c r="J36" s="1" t="s">
        <v>24</v>
      </c>
      <c r="K36" s="1" t="s">
        <v>25</v>
      </c>
      <c r="L36" s="4">
        <v>111825.38</v>
      </c>
      <c r="M36" s="4">
        <v>0</v>
      </c>
      <c r="N36" s="4">
        <v>0</v>
      </c>
      <c r="O36" s="4">
        <v>700380</v>
      </c>
      <c r="P36" s="7">
        <f t="shared" si="1"/>
        <v>588554.62</v>
      </c>
      <c r="S36" s="1" t="s">
        <v>26</v>
      </c>
      <c r="T36" s="1" t="s">
        <v>27</v>
      </c>
    </row>
    <row r="37" spans="1:20">
      <c r="A37" s="1" t="s">
        <v>16</v>
      </c>
      <c r="B37" s="1" t="s">
        <v>196</v>
      </c>
      <c r="C37" s="1" t="s">
        <v>197</v>
      </c>
      <c r="D37" s="1" t="s">
        <v>37</v>
      </c>
      <c r="E37" s="1" t="s">
        <v>198</v>
      </c>
      <c r="F37" s="1" t="s">
        <v>199</v>
      </c>
      <c r="G37" s="1" t="s">
        <v>44</v>
      </c>
      <c r="H37" s="1" t="str">
        <f t="shared" si="0"/>
        <v>FE8220</v>
      </c>
      <c r="I37" s="1" t="s">
        <v>45</v>
      </c>
      <c r="J37" s="1" t="s">
        <v>24</v>
      </c>
      <c r="K37" s="1" t="s">
        <v>25</v>
      </c>
      <c r="L37" s="4">
        <v>87815.13</v>
      </c>
      <c r="M37" s="4">
        <v>0</v>
      </c>
      <c r="N37" s="4">
        <v>0</v>
      </c>
      <c r="O37" s="4">
        <v>550000</v>
      </c>
      <c r="P37" s="7">
        <f t="shared" si="1"/>
        <v>462184.87</v>
      </c>
      <c r="S37" s="1" t="s">
        <v>26</v>
      </c>
      <c r="T37" s="1" t="s">
        <v>27</v>
      </c>
    </row>
    <row r="38" spans="1:20">
      <c r="A38" s="1" t="s">
        <v>16</v>
      </c>
      <c r="B38" s="1" t="s">
        <v>200</v>
      </c>
      <c r="C38" s="1" t="s">
        <v>201</v>
      </c>
      <c r="D38" s="1" t="s">
        <v>37</v>
      </c>
      <c r="E38" s="1" t="s">
        <v>198</v>
      </c>
      <c r="F38" s="1" t="s">
        <v>202</v>
      </c>
      <c r="G38" s="1" t="s">
        <v>44</v>
      </c>
      <c r="H38" s="1" t="str">
        <f t="shared" si="0"/>
        <v>FE8217</v>
      </c>
      <c r="I38" s="1" t="s">
        <v>45</v>
      </c>
      <c r="J38" s="1" t="s">
        <v>24</v>
      </c>
      <c r="K38" s="1" t="s">
        <v>25</v>
      </c>
      <c r="L38" s="4">
        <v>65462.18</v>
      </c>
      <c r="M38" s="4">
        <v>0</v>
      </c>
      <c r="N38" s="4">
        <v>0</v>
      </c>
      <c r="O38" s="4">
        <v>410000</v>
      </c>
      <c r="P38" s="7">
        <f t="shared" si="1"/>
        <v>344537.82</v>
      </c>
      <c r="S38" s="1" t="s">
        <v>26</v>
      </c>
      <c r="T38" s="1" t="s">
        <v>27</v>
      </c>
    </row>
    <row r="39" spans="1:20">
      <c r="A39" s="1" t="s">
        <v>203</v>
      </c>
      <c r="B39" s="1" t="s">
        <v>204</v>
      </c>
      <c r="C39" s="1" t="s">
        <v>128</v>
      </c>
      <c r="D39" s="1" t="s">
        <v>205</v>
      </c>
      <c r="E39" s="1" t="s">
        <v>198</v>
      </c>
      <c r="F39" s="1" t="s">
        <v>206</v>
      </c>
      <c r="G39" s="1" t="s">
        <v>44</v>
      </c>
      <c r="H39" s="1" t="str">
        <f t="shared" si="0"/>
        <v>DMC88</v>
      </c>
      <c r="I39" s="1" t="s">
        <v>45</v>
      </c>
      <c r="J39" s="1" t="s">
        <v>24</v>
      </c>
      <c r="K39" s="1" t="s">
        <v>25</v>
      </c>
      <c r="L39" s="4">
        <v>65462.18</v>
      </c>
      <c r="M39" s="4">
        <v>0</v>
      </c>
      <c r="N39" s="4">
        <v>0</v>
      </c>
      <c r="O39" s="4">
        <v>410000</v>
      </c>
      <c r="P39" s="7">
        <f t="shared" si="1"/>
        <v>344537.82</v>
      </c>
      <c r="S39" s="1" t="s">
        <v>26</v>
      </c>
      <c r="T39" s="1" t="s">
        <v>27</v>
      </c>
    </row>
    <row r="40" spans="1:20">
      <c r="A40" s="1" t="s">
        <v>16</v>
      </c>
      <c r="B40" s="1" t="s">
        <v>230</v>
      </c>
      <c r="C40" s="1" t="s">
        <v>231</v>
      </c>
      <c r="D40" s="1" t="s">
        <v>37</v>
      </c>
      <c r="E40" s="1" t="s">
        <v>228</v>
      </c>
      <c r="F40" s="1" t="s">
        <v>232</v>
      </c>
      <c r="G40" s="1" t="s">
        <v>44</v>
      </c>
      <c r="H40" s="1" t="str">
        <f t="shared" si="0"/>
        <v>FE8213</v>
      </c>
      <c r="I40" s="1" t="s">
        <v>45</v>
      </c>
      <c r="J40" s="1" t="s">
        <v>24</v>
      </c>
      <c r="K40" s="1" t="s">
        <v>25</v>
      </c>
      <c r="L40" s="4">
        <v>6386.55</v>
      </c>
      <c r="M40" s="4">
        <v>0</v>
      </c>
      <c r="N40" s="4">
        <v>0</v>
      </c>
      <c r="O40" s="4">
        <v>40000</v>
      </c>
      <c r="P40" s="7">
        <f t="shared" si="1"/>
        <v>33613.449999999997</v>
      </c>
      <c r="S40" s="1" t="s">
        <v>26</v>
      </c>
      <c r="T40" s="1" t="s">
        <v>27</v>
      </c>
    </row>
    <row r="41" spans="1:20">
      <c r="A41" s="1" t="s">
        <v>16</v>
      </c>
      <c r="B41" s="1" t="s">
        <v>112</v>
      </c>
      <c r="C41" s="1" t="s">
        <v>113</v>
      </c>
      <c r="D41" s="1" t="s">
        <v>37</v>
      </c>
      <c r="E41" s="1" t="s">
        <v>114</v>
      </c>
      <c r="F41" s="1" t="s">
        <v>115</v>
      </c>
      <c r="G41" s="1" t="s">
        <v>116</v>
      </c>
      <c r="H41" s="1" t="str">
        <f t="shared" si="0"/>
        <v>FE1269</v>
      </c>
      <c r="I41" s="1" t="s">
        <v>117</v>
      </c>
      <c r="J41" s="1" t="s">
        <v>24</v>
      </c>
      <c r="K41" s="1" t="s">
        <v>25</v>
      </c>
      <c r="L41" s="4">
        <v>45504.2</v>
      </c>
      <c r="M41" s="4">
        <v>0</v>
      </c>
      <c r="N41" s="4">
        <v>0</v>
      </c>
      <c r="O41" s="4">
        <v>285000</v>
      </c>
      <c r="P41" s="7">
        <f t="shared" si="1"/>
        <v>239495.8</v>
      </c>
      <c r="S41" s="1" t="s">
        <v>26</v>
      </c>
      <c r="T41" s="1" t="s">
        <v>27</v>
      </c>
    </row>
    <row r="42" spans="1:20">
      <c r="A42" s="1" t="s">
        <v>16</v>
      </c>
      <c r="B42" s="1" t="s">
        <v>145</v>
      </c>
      <c r="C42" s="1" t="s">
        <v>146</v>
      </c>
      <c r="D42" s="1" t="s">
        <v>37</v>
      </c>
      <c r="E42" s="1" t="s">
        <v>129</v>
      </c>
      <c r="F42" s="1" t="s">
        <v>147</v>
      </c>
      <c r="G42" s="1" t="s">
        <v>116</v>
      </c>
      <c r="H42" s="1" t="str">
        <f t="shared" si="0"/>
        <v>FE1266</v>
      </c>
      <c r="I42" s="1" t="s">
        <v>117</v>
      </c>
      <c r="J42" s="1" t="s">
        <v>24</v>
      </c>
      <c r="K42" s="1" t="s">
        <v>25</v>
      </c>
      <c r="L42" s="4">
        <v>51890.76</v>
      </c>
      <c r="M42" s="4">
        <v>0</v>
      </c>
      <c r="N42" s="4">
        <v>0</v>
      </c>
      <c r="O42" s="4">
        <v>325000</v>
      </c>
      <c r="P42" s="7">
        <f t="shared" si="1"/>
        <v>273109.24</v>
      </c>
      <c r="S42" s="1" t="s">
        <v>26</v>
      </c>
      <c r="T42" s="1" t="s">
        <v>27</v>
      </c>
    </row>
    <row r="43" spans="1:20">
      <c r="A43" s="1" t="s">
        <v>16</v>
      </c>
      <c r="B43" s="1" t="s">
        <v>233</v>
      </c>
      <c r="C43" s="1" t="s">
        <v>234</v>
      </c>
      <c r="D43" s="1" t="s">
        <v>37</v>
      </c>
      <c r="E43" s="1" t="s">
        <v>228</v>
      </c>
      <c r="F43" s="1" t="s">
        <v>235</v>
      </c>
      <c r="G43" s="1" t="s">
        <v>116</v>
      </c>
      <c r="H43" s="1" t="str">
        <f t="shared" si="0"/>
        <v>FE1246</v>
      </c>
      <c r="I43" s="1" t="s">
        <v>117</v>
      </c>
      <c r="J43" s="1" t="s">
        <v>24</v>
      </c>
      <c r="K43" s="1" t="s">
        <v>25</v>
      </c>
      <c r="L43" s="4">
        <v>89411.76</v>
      </c>
      <c r="M43" s="4">
        <v>0</v>
      </c>
      <c r="N43" s="4">
        <v>0</v>
      </c>
      <c r="O43" s="4">
        <v>559999.98</v>
      </c>
      <c r="P43" s="7">
        <f t="shared" si="1"/>
        <v>470588.22</v>
      </c>
      <c r="S43" s="1" t="s">
        <v>26</v>
      </c>
      <c r="T43" s="1" t="s">
        <v>27</v>
      </c>
    </row>
    <row r="44" spans="1:20">
      <c r="A44" s="1" t="s">
        <v>16</v>
      </c>
      <c r="B44" s="1" t="s">
        <v>46</v>
      </c>
      <c r="C44" s="1" t="s">
        <v>47</v>
      </c>
      <c r="D44" s="1" t="s">
        <v>37</v>
      </c>
      <c r="E44" s="1" t="s">
        <v>48</v>
      </c>
      <c r="F44" s="1" t="s">
        <v>49</v>
      </c>
      <c r="G44" s="1" t="s">
        <v>50</v>
      </c>
      <c r="H44" s="1" t="str">
        <f t="shared" si="0"/>
        <v>FE193</v>
      </c>
      <c r="I44" s="10" t="s">
        <v>51</v>
      </c>
      <c r="J44" s="1" t="s">
        <v>24</v>
      </c>
      <c r="K44" s="1" t="s">
        <v>25</v>
      </c>
      <c r="L44" s="4">
        <v>0</v>
      </c>
      <c r="M44" s="4">
        <v>0</v>
      </c>
      <c r="N44" s="4">
        <v>0</v>
      </c>
      <c r="O44" s="4">
        <v>14000000</v>
      </c>
      <c r="P44" s="7">
        <f t="shared" si="1"/>
        <v>14000000</v>
      </c>
      <c r="Q44" s="11">
        <v>2.5000000000000001E-2</v>
      </c>
      <c r="S44" s="1" t="s">
        <v>26</v>
      </c>
      <c r="T44" s="1" t="s">
        <v>27</v>
      </c>
    </row>
    <row r="45" spans="1:20">
      <c r="A45" s="1" t="s">
        <v>16</v>
      </c>
      <c r="B45" s="1" t="s">
        <v>236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tr">
        <f t="shared" si="0"/>
        <v>FETT93836</v>
      </c>
      <c r="I45" s="1" t="s">
        <v>242</v>
      </c>
      <c r="J45" s="1" t="s">
        <v>24</v>
      </c>
      <c r="K45" s="1" t="s">
        <v>243</v>
      </c>
      <c r="L45" s="4">
        <v>15359.65</v>
      </c>
      <c r="M45" s="4">
        <v>0</v>
      </c>
      <c r="N45" s="4">
        <v>0</v>
      </c>
      <c r="O45" s="4">
        <v>96200</v>
      </c>
      <c r="P45" s="7">
        <f t="shared" si="1"/>
        <v>80840.350000000006</v>
      </c>
      <c r="S45" s="1" t="s">
        <v>26</v>
      </c>
      <c r="T45" s="1" t="s">
        <v>27</v>
      </c>
    </row>
    <row r="46" spans="1:20">
      <c r="A46" s="1" t="s">
        <v>16</v>
      </c>
      <c r="B46" s="1" t="s">
        <v>172</v>
      </c>
      <c r="C46" s="1" t="s">
        <v>173</v>
      </c>
      <c r="D46" s="1" t="s">
        <v>174</v>
      </c>
      <c r="E46" s="1" t="s">
        <v>175</v>
      </c>
      <c r="F46" s="1" t="s">
        <v>176</v>
      </c>
      <c r="G46" s="1" t="s">
        <v>177</v>
      </c>
      <c r="H46" s="1" t="str">
        <f t="shared" si="0"/>
        <v>STM1585</v>
      </c>
      <c r="I46" s="1" t="s">
        <v>178</v>
      </c>
      <c r="J46" s="1" t="s">
        <v>24</v>
      </c>
      <c r="K46" s="1" t="s">
        <v>25</v>
      </c>
      <c r="L46" s="4">
        <v>0</v>
      </c>
      <c r="M46" s="4">
        <v>0</v>
      </c>
      <c r="N46" s="4">
        <v>0</v>
      </c>
      <c r="O46" s="4">
        <v>564000</v>
      </c>
      <c r="P46" s="7">
        <f t="shared" si="1"/>
        <v>564000</v>
      </c>
      <c r="S46" s="1" t="s">
        <v>26</v>
      </c>
      <c r="T46" s="1" t="s">
        <v>27</v>
      </c>
    </row>
    <row r="47" spans="1:20">
      <c r="A47" s="1" t="s">
        <v>16</v>
      </c>
      <c r="B47" s="1" t="s">
        <v>121</v>
      </c>
      <c r="C47" s="1" t="s">
        <v>122</v>
      </c>
      <c r="D47" s="1" t="s">
        <v>123</v>
      </c>
      <c r="E47" s="1" t="s">
        <v>114</v>
      </c>
      <c r="F47" s="1" t="s">
        <v>124</v>
      </c>
      <c r="G47" s="1" t="s">
        <v>125</v>
      </c>
      <c r="H47" s="1" t="str">
        <f t="shared" si="0"/>
        <v>2NA5229</v>
      </c>
      <c r="I47" s="1" t="s">
        <v>126</v>
      </c>
      <c r="J47" s="1" t="s">
        <v>24</v>
      </c>
      <c r="K47" s="1" t="s">
        <v>25</v>
      </c>
      <c r="L47" s="4">
        <v>20748</v>
      </c>
      <c r="M47" s="4">
        <v>0</v>
      </c>
      <c r="N47" s="4">
        <v>0</v>
      </c>
      <c r="O47" s="4">
        <v>989948</v>
      </c>
      <c r="P47" s="7">
        <f t="shared" si="1"/>
        <v>969200</v>
      </c>
      <c r="S47" s="1" t="s">
        <v>26</v>
      </c>
      <c r="T47" s="1" t="s">
        <v>27</v>
      </c>
    </row>
    <row r="48" spans="1:20">
      <c r="A48" s="1" t="s">
        <v>16</v>
      </c>
      <c r="B48" s="1" t="s">
        <v>131</v>
      </c>
      <c r="C48" s="1" t="s">
        <v>132</v>
      </c>
      <c r="D48" s="1" t="s">
        <v>133</v>
      </c>
      <c r="E48" s="1" t="s">
        <v>134</v>
      </c>
      <c r="F48" s="1" t="s">
        <v>135</v>
      </c>
      <c r="G48" s="1" t="s">
        <v>136</v>
      </c>
      <c r="H48" s="1" t="str">
        <f t="shared" si="0"/>
        <v>FESP29141</v>
      </c>
      <c r="I48" s="1" t="s">
        <v>137</v>
      </c>
      <c r="J48" s="1" t="s">
        <v>24</v>
      </c>
      <c r="K48" s="1" t="s">
        <v>25</v>
      </c>
      <c r="L48" s="4">
        <v>9500</v>
      </c>
      <c r="M48" s="4">
        <v>0</v>
      </c>
      <c r="N48" s="4">
        <v>0</v>
      </c>
      <c r="O48" s="4">
        <v>59500</v>
      </c>
      <c r="P48" s="7">
        <f t="shared" si="1"/>
        <v>50000</v>
      </c>
      <c r="S48" s="1" t="s">
        <v>26</v>
      </c>
      <c r="T48" s="1" t="s">
        <v>27</v>
      </c>
    </row>
    <row r="49" spans="1:20">
      <c r="A49" s="1" t="s">
        <v>16</v>
      </c>
      <c r="B49" s="1" t="s">
        <v>106</v>
      </c>
      <c r="C49" s="1" t="s">
        <v>107</v>
      </c>
      <c r="D49" s="1" t="s">
        <v>108</v>
      </c>
      <c r="E49" s="1" t="s">
        <v>102</v>
      </c>
      <c r="F49" s="1" t="s">
        <v>109</v>
      </c>
      <c r="G49" s="1" t="s">
        <v>110</v>
      </c>
      <c r="H49" s="1" t="str">
        <f t="shared" si="0"/>
        <v>FES257</v>
      </c>
      <c r="I49" s="10" t="s">
        <v>111</v>
      </c>
      <c r="J49" s="1" t="s">
        <v>24</v>
      </c>
      <c r="K49" s="1" t="s">
        <v>25</v>
      </c>
      <c r="L49" s="4">
        <v>1021848.94</v>
      </c>
      <c r="M49" s="4">
        <v>0</v>
      </c>
      <c r="N49" s="4">
        <v>0</v>
      </c>
      <c r="O49" s="4">
        <v>6400001.2300000004</v>
      </c>
      <c r="P49" s="7">
        <f t="shared" si="1"/>
        <v>5378152.290000001</v>
      </c>
      <c r="S49" s="1" t="s">
        <v>26</v>
      </c>
      <c r="T49" s="1" t="s">
        <v>27</v>
      </c>
    </row>
    <row r="50" spans="1:20">
      <c r="A50" s="1" t="s">
        <v>16</v>
      </c>
      <c r="B50" s="1" t="s">
        <v>216</v>
      </c>
      <c r="C50" s="1" t="s">
        <v>217</v>
      </c>
      <c r="D50" s="1" t="s">
        <v>108</v>
      </c>
      <c r="E50" s="1" t="s">
        <v>218</v>
      </c>
      <c r="F50" s="1" t="s">
        <v>219</v>
      </c>
      <c r="G50" s="1" t="s">
        <v>110</v>
      </c>
      <c r="H50" s="1" t="str">
        <f t="shared" si="0"/>
        <v>FES234</v>
      </c>
      <c r="I50" s="10" t="s">
        <v>111</v>
      </c>
      <c r="J50" s="1" t="s">
        <v>24</v>
      </c>
      <c r="K50" s="1" t="s">
        <v>25</v>
      </c>
      <c r="L50" s="4">
        <v>63865.65</v>
      </c>
      <c r="M50" s="4">
        <v>0</v>
      </c>
      <c r="N50" s="4">
        <v>0</v>
      </c>
      <c r="O50" s="4">
        <v>400000.65</v>
      </c>
      <c r="P50" s="7">
        <f t="shared" si="1"/>
        <v>336135</v>
      </c>
      <c r="S50" s="1" t="s">
        <v>26</v>
      </c>
      <c r="T50" s="1" t="s">
        <v>27</v>
      </c>
    </row>
    <row r="51" spans="1:20">
      <c r="A51" s="1" t="s">
        <v>16</v>
      </c>
      <c r="B51" s="1" t="s">
        <v>259</v>
      </c>
      <c r="C51" s="1" t="s">
        <v>260</v>
      </c>
      <c r="D51" s="1" t="s">
        <v>108</v>
      </c>
      <c r="E51" s="1" t="s">
        <v>261</v>
      </c>
      <c r="F51" s="1" t="s">
        <v>262</v>
      </c>
      <c r="G51" s="1" t="s">
        <v>110</v>
      </c>
      <c r="H51" s="1" t="str">
        <f t="shared" si="0"/>
        <v>FES222</v>
      </c>
      <c r="I51" s="9" t="s">
        <v>111</v>
      </c>
      <c r="J51" s="1" t="s">
        <v>24</v>
      </c>
      <c r="K51" s="1" t="s">
        <v>25</v>
      </c>
      <c r="L51" s="4">
        <v>63865.65</v>
      </c>
      <c r="M51" s="4">
        <v>0</v>
      </c>
      <c r="N51" s="4">
        <v>0</v>
      </c>
      <c r="O51" s="4">
        <v>400000.65</v>
      </c>
      <c r="P51" s="7">
        <f t="shared" si="1"/>
        <v>336135</v>
      </c>
      <c r="S51" s="1" t="s">
        <v>26</v>
      </c>
      <c r="T51" s="1" t="s">
        <v>27</v>
      </c>
    </row>
    <row r="52" spans="1:20">
      <c r="A52" s="1" t="s">
        <v>16</v>
      </c>
      <c r="B52" s="1" t="s">
        <v>263</v>
      </c>
      <c r="C52" s="1" t="s">
        <v>264</v>
      </c>
      <c r="D52" s="1" t="s">
        <v>108</v>
      </c>
      <c r="E52" s="1" t="s">
        <v>261</v>
      </c>
      <c r="F52" s="1" t="s">
        <v>265</v>
      </c>
      <c r="G52" s="1" t="s">
        <v>110</v>
      </c>
      <c r="H52" s="1" t="str">
        <f t="shared" si="0"/>
        <v>FES219</v>
      </c>
      <c r="I52" s="10" t="s">
        <v>111</v>
      </c>
      <c r="J52" s="1" t="s">
        <v>24</v>
      </c>
      <c r="K52" s="1" t="s">
        <v>25</v>
      </c>
      <c r="L52" s="4">
        <v>827058.86</v>
      </c>
      <c r="M52" s="4">
        <v>0</v>
      </c>
      <c r="N52" s="4">
        <v>0</v>
      </c>
      <c r="O52" s="4">
        <v>5180000.22</v>
      </c>
      <c r="P52" s="7">
        <f t="shared" si="1"/>
        <v>4352941.3599999994</v>
      </c>
      <c r="S52" s="1" t="s">
        <v>26</v>
      </c>
      <c r="T52" s="1" t="s">
        <v>27</v>
      </c>
    </row>
    <row r="53" spans="1:20">
      <c r="A53" s="1" t="s">
        <v>138</v>
      </c>
      <c r="B53" s="1" t="s">
        <v>139</v>
      </c>
      <c r="C53" s="1" t="s">
        <v>140</v>
      </c>
      <c r="D53" s="1" t="s">
        <v>141</v>
      </c>
      <c r="E53" s="1" t="s">
        <v>134</v>
      </c>
      <c r="F53" s="1" t="s">
        <v>142</v>
      </c>
      <c r="G53" s="1" t="s">
        <v>143</v>
      </c>
      <c r="H53" s="1" t="str">
        <f t="shared" si="0"/>
        <v>JC3887</v>
      </c>
      <c r="I53" s="10" t="s">
        <v>144</v>
      </c>
      <c r="J53" s="1" t="s">
        <v>24</v>
      </c>
      <c r="K53" s="1" t="s">
        <v>25</v>
      </c>
      <c r="L53" s="4">
        <v>65151</v>
      </c>
      <c r="M53" s="4">
        <v>0</v>
      </c>
      <c r="N53" s="4">
        <v>0</v>
      </c>
      <c r="O53" s="4">
        <v>3974211</v>
      </c>
      <c r="P53" s="7">
        <f t="shared" si="1"/>
        <v>3909060</v>
      </c>
      <c r="S53" s="1" t="s">
        <v>26</v>
      </c>
      <c r="T53" s="1" t="s">
        <v>27</v>
      </c>
    </row>
  </sheetData>
  <autoFilter ref="A1:T53" xr:uid="{00000000-0009-0000-0000-000001000000}">
    <sortState xmlns:xlrd2="http://schemas.microsoft.com/office/spreadsheetml/2017/richdata2" ref="A2:T53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Reporte_Documentos_20241214_135</vt:lpstr>
      <vt:lpstr>NOVIEMBRE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CLI-PABON</dc:creator>
  <cp:lastModifiedBy>nikolas luna</cp:lastModifiedBy>
  <dcterms:created xsi:type="dcterms:W3CDTF">2024-12-14T16:42:52Z</dcterms:created>
  <dcterms:modified xsi:type="dcterms:W3CDTF">2024-12-16T04:00:18Z</dcterms:modified>
</cp:coreProperties>
</file>