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Life\PKU\chexie\外联部\25春物资团购\问卷结果处理\"/>
    </mc:Choice>
  </mc:AlternateContent>
  <xr:revisionPtr revIDLastSave="0" documentId="13_ncr:1_{E2C5138F-F54A-4B47-9064-5CC7146A7ADA}" xr6:coauthVersionLast="47" xr6:coauthVersionMax="47" xr10:uidLastSave="{00000000-0000-0000-0000-000000000000}"/>
  <bookViews>
    <workbookView xWindow="-98" yWindow="-98" windowWidth="24196" windowHeight="14476" xr2:uid="{00000000-000D-0000-FFFF-FFFF00000000}"/>
  </bookViews>
  <sheets>
    <sheet name="total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44" i="1" l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O4" i="1"/>
  <c r="F106" i="1"/>
  <c r="F64" i="1"/>
  <c r="F24" i="1"/>
  <c r="E144" i="1"/>
  <c r="E143" i="1"/>
  <c r="E142" i="1"/>
  <c r="F142" i="1" s="1"/>
  <c r="E141" i="1"/>
  <c r="E140" i="1"/>
  <c r="E139" i="1"/>
  <c r="E138" i="1"/>
  <c r="E137" i="1"/>
  <c r="E136" i="1"/>
  <c r="E135" i="1"/>
  <c r="E134" i="1"/>
  <c r="F134" i="1" s="1"/>
  <c r="E133" i="1"/>
  <c r="E132" i="1"/>
  <c r="E131" i="1"/>
  <c r="F129" i="1" s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F118" i="1" s="1"/>
  <c r="E117" i="1"/>
  <c r="E116" i="1"/>
  <c r="E115" i="1"/>
  <c r="E114" i="1"/>
  <c r="E113" i="1"/>
  <c r="E112" i="1"/>
  <c r="E110" i="1"/>
  <c r="E111" i="1"/>
  <c r="E109" i="1"/>
  <c r="E107" i="1"/>
  <c r="E106" i="1"/>
  <c r="E104" i="1"/>
  <c r="E105" i="1"/>
  <c r="E103" i="1"/>
  <c r="F103" i="1" s="1"/>
  <c r="E102" i="1"/>
  <c r="E101" i="1"/>
  <c r="E100" i="1"/>
  <c r="E99" i="1"/>
  <c r="F99" i="1" s="1"/>
  <c r="E98" i="1"/>
  <c r="F98" i="1" s="1"/>
  <c r="F95" i="1"/>
  <c r="H95" i="1" s="1"/>
  <c r="E97" i="1"/>
  <c r="E96" i="1"/>
  <c r="E95" i="1"/>
  <c r="E91" i="1"/>
  <c r="F91" i="1" s="1"/>
  <c r="E92" i="1"/>
  <c r="E93" i="1"/>
  <c r="E94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70" i="1"/>
  <c r="E69" i="1"/>
  <c r="E65" i="1"/>
  <c r="E66" i="1"/>
  <c r="E67" i="1"/>
  <c r="E68" i="1"/>
  <c r="E64" i="1"/>
  <c r="I63" i="1"/>
  <c r="H6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I133" i="1" l="1"/>
  <c r="I131" i="1"/>
  <c r="H129" i="1"/>
  <c r="I129" i="1"/>
  <c r="I132" i="1"/>
  <c r="I130" i="1"/>
  <c r="I94" i="1"/>
  <c r="I93" i="1"/>
  <c r="I92" i="1"/>
  <c r="I91" i="1"/>
  <c r="H91" i="1"/>
  <c r="I139" i="1"/>
  <c r="I138" i="1"/>
  <c r="I137" i="1"/>
  <c r="H134" i="1"/>
  <c r="I136" i="1"/>
  <c r="I134" i="1"/>
  <c r="I135" i="1"/>
  <c r="I125" i="1"/>
  <c r="I122" i="1"/>
  <c r="I124" i="1"/>
  <c r="I123" i="1"/>
  <c r="I128" i="1"/>
  <c r="I127" i="1"/>
  <c r="I121" i="1"/>
  <c r="I120" i="1"/>
  <c r="I119" i="1"/>
  <c r="I126" i="1"/>
  <c r="I118" i="1"/>
  <c r="H118" i="1"/>
  <c r="I102" i="1"/>
  <c r="I101" i="1"/>
  <c r="I99" i="1"/>
  <c r="I100" i="1"/>
  <c r="H99" i="1"/>
  <c r="I144" i="1"/>
  <c r="I143" i="1"/>
  <c r="I142" i="1"/>
  <c r="H142" i="1"/>
  <c r="I97" i="1"/>
  <c r="I95" i="1"/>
  <c r="I96" i="1"/>
  <c r="F140" i="1"/>
  <c r="I105" i="1"/>
  <c r="H103" i="1"/>
  <c r="I103" i="1"/>
  <c r="I104" i="1"/>
  <c r="I140" i="1" l="1"/>
  <c r="I141" i="1"/>
  <c r="H140" i="1"/>
  <c r="E18" i="1"/>
  <c r="E19" i="1"/>
  <c r="E20" i="1"/>
  <c r="E21" i="1"/>
  <c r="E22" i="1"/>
  <c r="E23" i="1"/>
  <c r="E17" i="1"/>
  <c r="E16" i="1"/>
  <c r="E15" i="1"/>
  <c r="F15" i="1" s="1"/>
  <c r="E5" i="1"/>
  <c r="E6" i="1"/>
  <c r="E7" i="1"/>
  <c r="E8" i="1"/>
  <c r="E9" i="1"/>
  <c r="E10" i="1"/>
  <c r="E11" i="1"/>
  <c r="E12" i="1"/>
  <c r="E13" i="1"/>
  <c r="E14" i="1"/>
  <c r="E4" i="1"/>
  <c r="I16" i="1" l="1"/>
  <c r="C16" i="1" s="1"/>
  <c r="H15" i="1"/>
  <c r="F17" i="1"/>
  <c r="F4" i="1"/>
  <c r="H4" i="1" s="1"/>
  <c r="I9" i="1"/>
  <c r="C9" i="1" s="1"/>
  <c r="J9" i="1" s="1"/>
  <c r="K9" i="1" s="1"/>
  <c r="I8" i="1"/>
  <c r="C8" i="1" s="1"/>
  <c r="J8" i="1" s="1"/>
  <c r="K8" i="1" s="1"/>
  <c r="I7" i="1"/>
  <c r="C7" i="1" s="1"/>
  <c r="J7" i="1" s="1"/>
  <c r="K7" i="1" s="1"/>
  <c r="I6" i="1"/>
  <c r="C6" i="1" s="1"/>
  <c r="J6" i="1" s="1"/>
  <c r="K6" i="1" s="1"/>
  <c r="I5" i="1"/>
  <c r="C5" i="1" s="1"/>
  <c r="J5" i="1" s="1"/>
  <c r="K5" i="1" s="1"/>
  <c r="I4" i="1"/>
  <c r="C4" i="1" s="1"/>
  <c r="J4" i="1" s="1"/>
  <c r="K4" i="1" s="1"/>
  <c r="I13" i="1"/>
  <c r="C13" i="1" s="1"/>
  <c r="J13" i="1" s="1"/>
  <c r="K13" i="1" s="1"/>
  <c r="I12" i="1"/>
  <c r="C12" i="1" s="1"/>
  <c r="J12" i="1" s="1"/>
  <c r="K12" i="1" s="1"/>
  <c r="I11" i="1"/>
  <c r="C11" i="1" s="1"/>
  <c r="J11" i="1" s="1"/>
  <c r="K11" i="1" s="1"/>
  <c r="I14" i="1"/>
  <c r="C14" i="1" s="1"/>
  <c r="J14" i="1" s="1"/>
  <c r="K14" i="1" s="1"/>
  <c r="I15" i="1"/>
  <c r="C15" i="1" s="1"/>
  <c r="I10" i="1" l="1"/>
  <c r="C10" i="1" s="1"/>
  <c r="J10" i="1" s="1"/>
  <c r="K10" i="1" s="1"/>
  <c r="K145" i="1" s="1"/>
  <c r="M145" i="1" s="1"/>
  <c r="I23" i="1"/>
  <c r="C23" i="1" s="1"/>
  <c r="I19" i="1"/>
  <c r="C19" i="1" s="1"/>
  <c r="I22" i="1"/>
  <c r="C22" i="1" s="1"/>
  <c r="I18" i="1"/>
  <c r="C18" i="1" s="1"/>
  <c r="I17" i="1"/>
  <c r="C17" i="1" s="1"/>
  <c r="H17" i="1"/>
  <c r="I21" i="1"/>
  <c r="C21" i="1" s="1"/>
  <c r="I20" i="1"/>
  <c r="C20" i="1" s="1"/>
</calcChain>
</file>

<file path=xl/sharedStrings.xml><?xml version="1.0" encoding="utf-8"?>
<sst xmlns="http://schemas.openxmlformats.org/spreadsheetml/2006/main" count="194" uniqueCount="155">
  <si>
    <t>4、头巾(03)</t>
  </si>
  <si>
    <t>4、头巾(04)</t>
  </si>
  <si>
    <t>4、头巾(05)</t>
  </si>
  <si>
    <t>4、头巾(07)</t>
  </si>
  <si>
    <t>4、头巾(09)</t>
  </si>
  <si>
    <t>4、头巾(12)</t>
  </si>
  <si>
    <t>4、头巾(17)</t>
  </si>
  <si>
    <t>4、头巾(22)</t>
  </si>
  <si>
    <t>4、头巾(26)</t>
  </si>
  <si>
    <t>4、头巾(27)</t>
  </si>
  <si>
    <t>5、绑腿(双色版（一对）)</t>
  </si>
  <si>
    <t>5、绑腿(三色版（一对）)</t>
  </si>
  <si>
    <t>6、手机密封袋(藏青)</t>
  </si>
  <si>
    <t>6、手机密封袋(白)</t>
  </si>
  <si>
    <t>6、手机密封袋(绿)</t>
  </si>
  <si>
    <t>6、手机密封袋(黑)</t>
  </si>
  <si>
    <t>6、手机密封袋(蓝)</t>
  </si>
  <si>
    <t>6、手机密封袋(粉)</t>
  </si>
  <si>
    <t>6、手机密封袋(青)</t>
  </si>
  <si>
    <t>7、半指手套(红S)</t>
  </si>
  <si>
    <t>7、半指手套(蓝S)</t>
  </si>
  <si>
    <t>7、半指手套(灰S)</t>
  </si>
  <si>
    <t>7、半指手套(绿S)</t>
  </si>
  <si>
    <t>7、半指手套(红M)</t>
  </si>
  <si>
    <t>7、半指手套(蓝M)</t>
  </si>
  <si>
    <t>7、半指手套(灰M)</t>
  </si>
  <si>
    <t>7、半指手套(绿M)</t>
  </si>
  <si>
    <t>7、半指手套(红L)</t>
  </si>
  <si>
    <t>7、半指手套(蓝L)</t>
  </si>
  <si>
    <t>7、半指手套(灰L)</t>
  </si>
  <si>
    <t>7、半指手套(绿L)</t>
  </si>
  <si>
    <t>7、半指手套(红XL)</t>
  </si>
  <si>
    <t>7、半指手套(蓝XL)</t>
  </si>
  <si>
    <t>7、半指手套(灰XL)</t>
  </si>
  <si>
    <t>7、半指手套(绿XL)</t>
  </si>
  <si>
    <t>8、春秋季全指手套(黑绿S)</t>
  </si>
  <si>
    <t>8、春秋季全指手套(黑S)</t>
  </si>
  <si>
    <t>8、春秋季全指手套(黑绿M)</t>
  </si>
  <si>
    <t>8、春秋季全指手套(黑M)</t>
  </si>
  <si>
    <t>8、春秋季全指手套(黑绿L)</t>
  </si>
  <si>
    <t>8、春秋季全指手套(黑L)</t>
  </si>
  <si>
    <t>8、春秋季全指手套(黑绿XL)</t>
  </si>
  <si>
    <t>8、春秋季全指手套(黑XL)</t>
  </si>
  <si>
    <t>8、春秋季全指手套(黑绿XXL)</t>
  </si>
  <si>
    <t>8、春秋季全指手套(黑XXL)</t>
  </si>
  <si>
    <t>9、夏季长指手套(蓝S)</t>
  </si>
  <si>
    <t>9、夏季长指手套(黑S)</t>
  </si>
  <si>
    <t>9、夏季长指手套(红S)</t>
  </si>
  <si>
    <t>9、夏季长指手套(蓝M)</t>
  </si>
  <si>
    <t>9、夏季长指手套(黑M)</t>
  </si>
  <si>
    <t>9、夏季长指手套(红M)</t>
  </si>
  <si>
    <t>9、夏季长指手套(蓝L)</t>
  </si>
  <si>
    <t>9、夏季长指手套(黑L)</t>
  </si>
  <si>
    <t>9、夏季长指手套(红L)</t>
  </si>
  <si>
    <t>9、夏季长指手套(蓝XL)</t>
  </si>
  <si>
    <t>9、夏季长指手套(黑XL)</t>
  </si>
  <si>
    <t>9、夏季长指手套(红XL)</t>
  </si>
  <si>
    <t>9、夏季长指手套(黑XXL)</t>
  </si>
  <si>
    <t>10、冰袖(白（一对）)</t>
  </si>
  <si>
    <t>11、水壶架(黑)</t>
  </si>
  <si>
    <t>11、水壶架(红黑)</t>
  </si>
  <si>
    <t>11、水壶架(红黄)</t>
  </si>
  <si>
    <t>11、水壶架(蓝紫)</t>
  </si>
  <si>
    <t>11、水壶架(蓝黑)</t>
  </si>
  <si>
    <t>12、骑行水壶(菜腿白黑600ml)</t>
  </si>
  <si>
    <t>12、骑行水壶(菜腿透明灰600ml)</t>
  </si>
  <si>
    <t>12、骑行水壶(川藏线白蓝750ml)</t>
  </si>
  <si>
    <t>12、骑行水壶(川藏线白绿750ml)</t>
  </si>
  <si>
    <t>12、骑行水壶(简约黑红750ml)</t>
  </si>
  <si>
    <t>12、骑行水壶(简约透明灰750ml)</t>
  </si>
  <si>
    <t>12、骑行水壶(简约透明灰蓝750ml)</t>
  </si>
  <si>
    <t>12、骑行水壶(破风骑士白紫750ml)</t>
  </si>
  <si>
    <t>12、骑行水壶(破风骑士透明紫750ml)</t>
  </si>
  <si>
    <t>12、骑行水壶(自由奔跑白蓝750ml)</t>
  </si>
  <si>
    <t>12、骑行水壶(骑玩世界勃艮第红600ml)</t>
  </si>
  <si>
    <t>12、骑行水壶(骑玩世界琥珀黄600ml)</t>
  </si>
  <si>
    <t>12、骑行水壶(骑玩世界象牙白600ml)</t>
  </si>
  <si>
    <t>12、骑行水壶(骑玩世界玄武黑600ml)</t>
  </si>
  <si>
    <t>12、骑行水壶(骑玩世界雅致灰600ml)</t>
  </si>
  <si>
    <t>12、骑行水壶(骑玩世界珍珠白600ml)</t>
  </si>
  <si>
    <t>12、骑行水壶(兔子白黑600ml)</t>
  </si>
  <si>
    <t>12、骑行水壶(兔子透明灰600ml)</t>
  </si>
  <si>
    <t>12、骑行水壶(享受骑行白黑600ml)</t>
  </si>
  <si>
    <t>12、骑行水壶(享受骑行透明灰600ml)</t>
  </si>
  <si>
    <t>12、骑行水壶(享受骑行半透明750ml)</t>
  </si>
  <si>
    <t>12、骑行水壶(享受骑行透明750ml)</t>
  </si>
  <si>
    <t>13、梁包(黑)</t>
  </si>
  <si>
    <t>13、梁包(红)</t>
  </si>
  <si>
    <t>13、梁包(蓝)</t>
  </si>
  <si>
    <t>13、梁包(绿)</t>
  </si>
  <si>
    <t>14、音响(黑)</t>
  </si>
  <si>
    <t>14、音响(红)</t>
  </si>
  <si>
    <t>14、音响(灰)</t>
  </si>
  <si>
    <t>15、音响魔术贴绑带(音响魔术贴绑带)</t>
  </si>
  <si>
    <t>16、手机支架(黑)</t>
  </si>
  <si>
    <t>16、手机支架(黑红)</t>
  </si>
  <si>
    <t>16、手机支架(黑蓝)</t>
  </si>
  <si>
    <t>16、手机支架(黑灰)</t>
  </si>
  <si>
    <t>17、宽大座垫(黑蓝)</t>
  </si>
  <si>
    <t>17、宽大座垫(黑红)</t>
  </si>
  <si>
    <t>17、宽大座垫(黑黄)</t>
  </si>
  <si>
    <t>18、窄小座垫(窄小座垫)</t>
  </si>
  <si>
    <t>19、手电(400流明正装)</t>
  </si>
  <si>
    <t>19、手电(400流明吊装)</t>
  </si>
  <si>
    <t>19、手电(600流明黑)</t>
  </si>
  <si>
    <t>19、手电(600流明渐变红)</t>
  </si>
  <si>
    <t>19、手电(600流明渐变蓝)</t>
  </si>
  <si>
    <t>20、码表/码表架(ROCKBROS R1（不含码表架）)</t>
  </si>
  <si>
    <t>20、码表/码表架(码表架)</t>
  </si>
  <si>
    <t>21、副把(牛角黑（一对）)</t>
  </si>
  <si>
    <t>21、副把(牛角白（一对）)</t>
  </si>
  <si>
    <t>21、副把(羊角黑（一对）)</t>
  </si>
  <si>
    <t>21、副把(羊角白（一对）)</t>
  </si>
  <si>
    <t>22、气嘴帽/美法转换嘴(法嘴红)</t>
  </si>
  <si>
    <t>22、气嘴帽/美法转换嘴(法嘴蓝)</t>
  </si>
  <si>
    <t>22、气嘴帽/美法转换嘴(法嘴银)</t>
  </si>
  <si>
    <t>22、气嘴帽/美法转换嘴(法嘴黑)</t>
  </si>
  <si>
    <t>22、气嘴帽/美法转换嘴(法嘴炫彩)</t>
  </si>
  <si>
    <t>22、气嘴帽/美法转换嘴(美嘴红)</t>
  </si>
  <si>
    <t>22、气嘴帽/美法转换嘴(美嘴蓝)</t>
  </si>
  <si>
    <t>22、气嘴帽/美法转换嘴(美嘴银)</t>
  </si>
  <si>
    <t>22、气嘴帽/美法转换嘴(美嘴黑)</t>
  </si>
  <si>
    <t>22、气嘴帽/美法转换嘴(美嘴炫彩)</t>
  </si>
  <si>
    <t>22、气嘴帽/美法转换嘴(美法转换嘴)</t>
  </si>
  <si>
    <t>23、风火轮(红（一对）)</t>
  </si>
  <si>
    <t>23、风火轮(黄（一对）)</t>
  </si>
  <si>
    <t>23、风火轮(蓝（一对）)</t>
  </si>
  <si>
    <t>23、风火轮(绿（一对）)</t>
  </si>
  <si>
    <t>23、风火轮(七彩（一对）)</t>
  </si>
  <si>
    <t>24、喇叭(黑)</t>
  </si>
  <si>
    <t>24、喇叭(红)</t>
  </si>
  <si>
    <t>24、喇叭(蓝)</t>
  </si>
  <si>
    <t>24、喇叭(绿)</t>
  </si>
  <si>
    <t>24、喇叭(银)</t>
  </si>
  <si>
    <t>24、喇叭(粉)</t>
  </si>
  <si>
    <t>25、玩偶蛇(绿)</t>
  </si>
  <si>
    <t>25、玩偶蛇(粉)</t>
  </si>
  <si>
    <t>26、尖叫鸡(小（16.3cm）)</t>
  </si>
  <si>
    <t>26、尖叫鸡(中（27.5cm）)</t>
  </si>
  <si>
    <t>26、尖叫鸡(大（36.5cm）)</t>
  </si>
  <si>
    <t>总金额</t>
  </si>
  <si>
    <t>邮费</t>
    <phoneticPr fontId="18" type="noConversion"/>
  </si>
  <si>
    <t>比值</t>
    <phoneticPr fontId="18" type="noConversion"/>
  </si>
  <si>
    <t>原始单价</t>
    <phoneticPr fontId="18" type="noConversion"/>
  </si>
  <si>
    <t>总价</t>
    <phoneticPr fontId="18" type="noConversion"/>
  </si>
  <si>
    <t>整体总价</t>
    <phoneticPr fontId="18" type="noConversion"/>
  </si>
  <si>
    <t>洛克兄弟产品</t>
    <phoneticPr fontId="18" type="noConversion"/>
  </si>
  <si>
    <t>带邮费</t>
    <phoneticPr fontId="18" type="noConversion"/>
  </si>
  <si>
    <t>原价</t>
    <phoneticPr fontId="18" type="noConversion"/>
  </si>
  <si>
    <t>收款单价</t>
    <phoneticPr fontId="18" type="noConversion"/>
  </si>
  <si>
    <t>带邮费的单价</t>
    <phoneticPr fontId="18" type="noConversion"/>
  </si>
  <si>
    <t>收款总价</t>
    <phoneticPr fontId="18" type="noConversion"/>
  </si>
  <si>
    <t>个数</t>
    <phoneticPr fontId="18" type="noConversion"/>
  </si>
  <si>
    <t>协会预计营收</t>
    <phoneticPr fontId="18" type="noConversion"/>
  </si>
  <si>
    <t>4、头巾(30)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</si>
</sst>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33" borderId="0" xfId="0" applyFill="1">
      <alignment vertical="center"/>
    </xf>
    <xf numFmtId="0" fontId="0" fillId="0" borderId="0" xfId="0" applyFill="1">
      <alignment vertical="center"/>
    </xf>
    <xf numFmtId="0" fontId="0" fillId="34" borderId="0" xfId="0" applyFill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45"/>
  <sheetViews>
    <sheetView tabSelected="1" topLeftCell="A133" workbookViewId="0">
      <selection activeCell="H4" sqref="H4"/>
    </sheetView>
  </sheetViews>
  <sheetFormatPr defaultRowHeight="13.9" x14ac:dyDescent="0.4"/>
  <cols>
    <col min="1" max="1" width="30.265625" customWidth="1"/>
    <col min="3" max="3" width="26.33203125" style="1" customWidth="1"/>
    <col min="10" max="10" width="9.06640625" style="1"/>
  </cols>
  <sheetData>
    <row r="1" spans="1:15" x14ac:dyDescent="0.4">
      <c r="B1" t="s">
        <v>152</v>
      </c>
      <c r="C1" s="1" t="s">
        <v>150</v>
      </c>
      <c r="D1" s="2" t="s">
        <v>143</v>
      </c>
      <c r="E1" t="s">
        <v>144</v>
      </c>
      <c r="F1" t="s">
        <v>145</v>
      </c>
      <c r="G1" t="s">
        <v>141</v>
      </c>
      <c r="H1" t="s">
        <v>144</v>
      </c>
      <c r="I1" t="s">
        <v>142</v>
      </c>
      <c r="J1" s="1" t="s">
        <v>149</v>
      </c>
      <c r="K1" t="s">
        <v>151</v>
      </c>
      <c r="N1" t="s">
        <v>146</v>
      </c>
    </row>
    <row r="2" spans="1:15" x14ac:dyDescent="0.4">
      <c r="N2" t="s">
        <v>147</v>
      </c>
      <c r="O2">
        <v>5924.5</v>
      </c>
    </row>
    <row r="3" spans="1:15" x14ac:dyDescent="0.4">
      <c r="N3" t="s">
        <v>148</v>
      </c>
      <c r="O3">
        <v>5904.5</v>
      </c>
    </row>
    <row r="4" spans="1:15" x14ac:dyDescent="0.4">
      <c r="A4" t="s">
        <v>0</v>
      </c>
      <c r="B4">
        <v>6</v>
      </c>
      <c r="C4" s="1">
        <f t="shared" ref="C4:C16" si="0">D4*I4</f>
        <v>1.2479820627802691</v>
      </c>
      <c r="D4">
        <v>1.1000000000000001</v>
      </c>
      <c r="E4">
        <f>B4*D4</f>
        <v>6.6000000000000005</v>
      </c>
      <c r="F4">
        <f>SUM(E4:E14)</f>
        <v>66.900000000000006</v>
      </c>
      <c r="G4">
        <v>9</v>
      </c>
      <c r="H4">
        <f>F4+G4</f>
        <v>75.900000000000006</v>
      </c>
      <c r="I4">
        <f>1+G4/F4</f>
        <v>1.1345291479820627</v>
      </c>
      <c r="J4" s="1">
        <f>ROUNDUP(C4,2)</f>
        <v>1.25</v>
      </c>
      <c r="K4">
        <f>J4*B4</f>
        <v>7.5</v>
      </c>
      <c r="N4" t="s">
        <v>142</v>
      </c>
      <c r="O4">
        <f>O2/O3</f>
        <v>1.0033872470149885</v>
      </c>
    </row>
    <row r="5" spans="1:15" x14ac:dyDescent="0.4">
      <c r="A5" t="s">
        <v>1</v>
      </c>
      <c r="B5">
        <v>3</v>
      </c>
      <c r="C5" s="1">
        <f t="shared" si="0"/>
        <v>1.2479820627802691</v>
      </c>
      <c r="D5">
        <v>1.1000000000000001</v>
      </c>
      <c r="E5">
        <f t="shared" ref="E5:E71" si="1">B5*D5</f>
        <v>3.3000000000000003</v>
      </c>
      <c r="I5">
        <f>1+G4/F4</f>
        <v>1.1345291479820627</v>
      </c>
      <c r="J5" s="1">
        <f t="shared" ref="J5:J68" si="2">ROUNDUP(C5,2)</f>
        <v>1.25</v>
      </c>
      <c r="K5">
        <f t="shared" ref="K5:K68" si="3">J5*B5</f>
        <v>3.75</v>
      </c>
    </row>
    <row r="6" spans="1:15" x14ac:dyDescent="0.4">
      <c r="A6" t="s">
        <v>2</v>
      </c>
      <c r="B6">
        <v>4</v>
      </c>
      <c r="C6" s="1">
        <f t="shared" si="0"/>
        <v>1.2479820627802691</v>
      </c>
      <c r="D6">
        <v>1.1000000000000001</v>
      </c>
      <c r="E6">
        <f t="shared" si="1"/>
        <v>4.4000000000000004</v>
      </c>
      <c r="I6">
        <f>1+G4/F4</f>
        <v>1.1345291479820627</v>
      </c>
      <c r="J6" s="1">
        <f t="shared" si="2"/>
        <v>1.25</v>
      </c>
      <c r="K6">
        <f t="shared" si="3"/>
        <v>5</v>
      </c>
    </row>
    <row r="7" spans="1:15" x14ac:dyDescent="0.4">
      <c r="A7" t="s">
        <v>3</v>
      </c>
      <c r="B7">
        <v>3</v>
      </c>
      <c r="C7" s="1">
        <f t="shared" si="0"/>
        <v>1.2479820627802691</v>
      </c>
      <c r="D7">
        <v>1.1000000000000001</v>
      </c>
      <c r="E7">
        <f t="shared" si="1"/>
        <v>3.3000000000000003</v>
      </c>
      <c r="I7">
        <f>1+G4/F4</f>
        <v>1.1345291479820627</v>
      </c>
      <c r="J7" s="1">
        <f t="shared" si="2"/>
        <v>1.25</v>
      </c>
      <c r="K7">
        <f t="shared" si="3"/>
        <v>3.75</v>
      </c>
    </row>
    <row r="8" spans="1:15" x14ac:dyDescent="0.4">
      <c r="A8" t="s">
        <v>4</v>
      </c>
      <c r="B8">
        <v>6</v>
      </c>
      <c r="C8" s="1">
        <f t="shared" si="0"/>
        <v>1.2479820627802691</v>
      </c>
      <c r="D8">
        <v>1.1000000000000001</v>
      </c>
      <c r="E8">
        <f t="shared" si="1"/>
        <v>6.6000000000000005</v>
      </c>
      <c r="I8">
        <f>1+G4/F4</f>
        <v>1.1345291479820627</v>
      </c>
      <c r="J8" s="1">
        <f t="shared" si="2"/>
        <v>1.25</v>
      </c>
      <c r="K8">
        <f t="shared" si="3"/>
        <v>7.5</v>
      </c>
    </row>
    <row r="9" spans="1:15" x14ac:dyDescent="0.4">
      <c r="A9" t="s">
        <v>5</v>
      </c>
      <c r="B9">
        <v>1</v>
      </c>
      <c r="C9" s="1">
        <f t="shared" si="0"/>
        <v>1.2479820627802691</v>
      </c>
      <c r="D9">
        <v>1.1000000000000001</v>
      </c>
      <c r="E9">
        <f t="shared" si="1"/>
        <v>1.1000000000000001</v>
      </c>
      <c r="I9">
        <f>1+G4/F4</f>
        <v>1.1345291479820627</v>
      </c>
      <c r="J9" s="1">
        <f t="shared" si="2"/>
        <v>1.25</v>
      </c>
      <c r="K9">
        <f t="shared" si="3"/>
        <v>1.25</v>
      </c>
    </row>
    <row r="10" spans="1:15" x14ac:dyDescent="0.4">
      <c r="A10" t="s">
        <v>6</v>
      </c>
      <c r="B10">
        <v>0</v>
      </c>
      <c r="C10" s="1">
        <f t="shared" si="0"/>
        <v>1.2479820627802691</v>
      </c>
      <c r="D10">
        <v>1.1000000000000001</v>
      </c>
      <c r="E10">
        <f t="shared" si="1"/>
        <v>0</v>
      </c>
      <c r="I10">
        <f>1+G4/F4</f>
        <v>1.1345291479820627</v>
      </c>
      <c r="J10" s="1">
        <f t="shared" si="2"/>
        <v>1.25</v>
      </c>
      <c r="K10">
        <f t="shared" si="3"/>
        <v>0</v>
      </c>
    </row>
    <row r="11" spans="1:15" x14ac:dyDescent="0.4">
      <c r="A11" t="s">
        <v>7</v>
      </c>
      <c r="B11">
        <v>15</v>
      </c>
      <c r="C11" s="1">
        <f t="shared" si="0"/>
        <v>1.4748878923766815</v>
      </c>
      <c r="D11">
        <v>1.3</v>
      </c>
      <c r="E11">
        <f t="shared" si="1"/>
        <v>19.5</v>
      </c>
      <c r="I11">
        <f>1+G4/F4</f>
        <v>1.1345291479820627</v>
      </c>
      <c r="J11" s="1">
        <f t="shared" si="2"/>
        <v>1.48</v>
      </c>
      <c r="K11">
        <f t="shared" si="3"/>
        <v>22.2</v>
      </c>
    </row>
    <row r="12" spans="1:15" x14ac:dyDescent="0.4">
      <c r="A12" t="s">
        <v>8</v>
      </c>
      <c r="B12">
        <v>5</v>
      </c>
      <c r="C12" s="1">
        <f t="shared" si="0"/>
        <v>1.4748878923766815</v>
      </c>
      <c r="D12">
        <v>1.3</v>
      </c>
      <c r="E12">
        <f t="shared" si="1"/>
        <v>6.5</v>
      </c>
      <c r="I12">
        <f>1+G4/F4</f>
        <v>1.1345291479820627</v>
      </c>
      <c r="J12" s="1">
        <f t="shared" si="2"/>
        <v>1.48</v>
      </c>
      <c r="K12">
        <f t="shared" si="3"/>
        <v>7.4</v>
      </c>
    </row>
    <row r="13" spans="1:15" x14ac:dyDescent="0.4">
      <c r="A13" t="s">
        <v>9</v>
      </c>
      <c r="B13">
        <v>12</v>
      </c>
      <c r="C13" s="1">
        <f t="shared" si="0"/>
        <v>1.4748878923766815</v>
      </c>
      <c r="D13">
        <v>1.3</v>
      </c>
      <c r="E13">
        <f t="shared" si="1"/>
        <v>15.600000000000001</v>
      </c>
      <c r="I13">
        <f>1+G4/F4</f>
        <v>1.1345291479820627</v>
      </c>
      <c r="J13" s="1">
        <f t="shared" si="2"/>
        <v>1.48</v>
      </c>
      <c r="K13">
        <f t="shared" si="3"/>
        <v>17.759999999999998</v>
      </c>
    </row>
    <row r="14" spans="1:15" x14ac:dyDescent="0.4">
      <c r="A14" t="s">
        <v>154</v>
      </c>
      <c r="B14" s="3">
        <v>0</v>
      </c>
      <c r="C14" s="1">
        <f t="shared" si="0"/>
        <v>1.4748878923766815</v>
      </c>
      <c r="D14">
        <v>1.3</v>
      </c>
      <c r="E14">
        <f t="shared" si="1"/>
        <v>0</v>
      </c>
      <c r="I14">
        <f>1+G4/F4</f>
        <v>1.1345291479820627</v>
      </c>
      <c r="J14" s="1">
        <f t="shared" si="2"/>
        <v>1.48</v>
      </c>
      <c r="K14">
        <f t="shared" si="3"/>
        <v>0</v>
      </c>
    </row>
    <row r="15" spans="1:15" x14ac:dyDescent="0.4">
      <c r="A15" t="s">
        <v>10</v>
      </c>
      <c r="B15">
        <v>15</v>
      </c>
      <c r="C15" s="1">
        <f t="shared" si="0"/>
        <v>1.2762072767364938</v>
      </c>
      <c r="D15">
        <v>1.06</v>
      </c>
      <c r="E15">
        <f t="shared" si="1"/>
        <v>15.9</v>
      </c>
      <c r="F15">
        <f>SUM(E15:E16)</f>
        <v>90.700000000000017</v>
      </c>
      <c r="G15">
        <v>18.5</v>
      </c>
      <c r="H15">
        <f>F15+G15</f>
        <v>109.20000000000002</v>
      </c>
      <c r="I15">
        <f>1+G15/F15</f>
        <v>1.2039691289966923</v>
      </c>
      <c r="J15" s="1">
        <f t="shared" si="2"/>
        <v>1.28</v>
      </c>
      <c r="K15">
        <f t="shared" si="3"/>
        <v>19.2</v>
      </c>
    </row>
    <row r="16" spans="1:15" x14ac:dyDescent="0.4">
      <c r="A16" t="s">
        <v>11</v>
      </c>
      <c r="B16">
        <v>34</v>
      </c>
      <c r="C16" s="1">
        <f t="shared" si="0"/>
        <v>2.6487320837927233</v>
      </c>
      <c r="D16">
        <v>2.2000000000000002</v>
      </c>
      <c r="E16">
        <f t="shared" si="1"/>
        <v>74.800000000000011</v>
      </c>
      <c r="I16">
        <f>1+G15/F15</f>
        <v>1.2039691289966923</v>
      </c>
      <c r="J16" s="1">
        <f t="shared" si="2"/>
        <v>2.65</v>
      </c>
      <c r="K16">
        <f t="shared" si="3"/>
        <v>90.1</v>
      </c>
    </row>
    <row r="17" spans="1:11" x14ac:dyDescent="0.4">
      <c r="A17" t="s">
        <v>12</v>
      </c>
      <c r="B17">
        <v>7</v>
      </c>
      <c r="C17" s="1">
        <f t="shared" ref="C17:C80" si="4">D17*I17</f>
        <v>4.0999999999999996</v>
      </c>
      <c r="D17">
        <v>4.0999999999999996</v>
      </c>
      <c r="E17">
        <f t="shared" si="1"/>
        <v>28.699999999999996</v>
      </c>
      <c r="F17">
        <f>SUM(E17:E23)</f>
        <v>77.899999999999977</v>
      </c>
      <c r="G17">
        <v>0</v>
      </c>
      <c r="H17">
        <f>F17+G17</f>
        <v>77.899999999999977</v>
      </c>
      <c r="I17">
        <f>1+G17/F17</f>
        <v>1</v>
      </c>
      <c r="J17" s="1">
        <f t="shared" si="2"/>
        <v>4.0999999999999996</v>
      </c>
      <c r="K17">
        <f t="shared" si="3"/>
        <v>28.699999999999996</v>
      </c>
    </row>
    <row r="18" spans="1:11" x14ac:dyDescent="0.4">
      <c r="A18" t="s">
        <v>13</v>
      </c>
      <c r="B18">
        <v>7</v>
      </c>
      <c r="C18" s="1">
        <f t="shared" si="4"/>
        <v>4.0999999999999996</v>
      </c>
      <c r="D18">
        <v>4.0999999999999996</v>
      </c>
      <c r="E18">
        <f t="shared" si="1"/>
        <v>28.699999999999996</v>
      </c>
      <c r="I18">
        <f>1+G17/F17</f>
        <v>1</v>
      </c>
      <c r="J18" s="1">
        <f t="shared" si="2"/>
        <v>4.0999999999999996</v>
      </c>
      <c r="K18">
        <f t="shared" si="3"/>
        <v>28.699999999999996</v>
      </c>
    </row>
    <row r="19" spans="1:11" x14ac:dyDescent="0.4">
      <c r="A19" t="s">
        <v>14</v>
      </c>
      <c r="B19">
        <v>0</v>
      </c>
      <c r="C19" s="1">
        <f t="shared" si="4"/>
        <v>4.0999999999999996</v>
      </c>
      <c r="D19">
        <v>4.0999999999999996</v>
      </c>
      <c r="E19">
        <f t="shared" si="1"/>
        <v>0</v>
      </c>
      <c r="I19">
        <f>1+G17/F17</f>
        <v>1</v>
      </c>
      <c r="J19" s="1">
        <f t="shared" si="2"/>
        <v>4.0999999999999996</v>
      </c>
      <c r="K19">
        <f t="shared" si="3"/>
        <v>0</v>
      </c>
    </row>
    <row r="20" spans="1:11" x14ac:dyDescent="0.4">
      <c r="A20" t="s">
        <v>15</v>
      </c>
      <c r="B20">
        <v>3</v>
      </c>
      <c r="C20" s="1">
        <f t="shared" si="4"/>
        <v>4.0999999999999996</v>
      </c>
      <c r="D20">
        <v>4.0999999999999996</v>
      </c>
      <c r="E20">
        <f t="shared" si="1"/>
        <v>12.299999999999999</v>
      </c>
      <c r="I20">
        <f>1+G17/F17</f>
        <v>1</v>
      </c>
      <c r="J20" s="1">
        <f t="shared" si="2"/>
        <v>4.0999999999999996</v>
      </c>
      <c r="K20">
        <f t="shared" si="3"/>
        <v>12.299999999999999</v>
      </c>
    </row>
    <row r="21" spans="1:11" x14ac:dyDescent="0.4">
      <c r="A21" t="s">
        <v>16</v>
      </c>
      <c r="B21">
        <v>1</v>
      </c>
      <c r="C21" s="1">
        <f t="shared" si="4"/>
        <v>4.0999999999999996</v>
      </c>
      <c r="D21">
        <v>4.0999999999999996</v>
      </c>
      <c r="E21">
        <f t="shared" si="1"/>
        <v>4.0999999999999996</v>
      </c>
      <c r="I21">
        <f>1+G17/F17</f>
        <v>1</v>
      </c>
      <c r="J21" s="1">
        <f t="shared" si="2"/>
        <v>4.0999999999999996</v>
      </c>
      <c r="K21">
        <f t="shared" si="3"/>
        <v>4.0999999999999996</v>
      </c>
    </row>
    <row r="22" spans="1:11" x14ac:dyDescent="0.4">
      <c r="A22" t="s">
        <v>17</v>
      </c>
      <c r="B22">
        <v>0</v>
      </c>
      <c r="C22" s="1">
        <f t="shared" si="4"/>
        <v>4.0999999999999996</v>
      </c>
      <c r="D22">
        <v>4.0999999999999996</v>
      </c>
      <c r="E22">
        <f t="shared" si="1"/>
        <v>0</v>
      </c>
      <c r="I22">
        <f>1+G17/F17</f>
        <v>1</v>
      </c>
      <c r="J22" s="1">
        <f t="shared" si="2"/>
        <v>4.0999999999999996</v>
      </c>
      <c r="K22">
        <f t="shared" si="3"/>
        <v>0</v>
      </c>
    </row>
    <row r="23" spans="1:11" x14ac:dyDescent="0.4">
      <c r="A23" t="s">
        <v>18</v>
      </c>
      <c r="B23">
        <v>1</v>
      </c>
      <c r="C23" s="1">
        <f t="shared" si="4"/>
        <v>4.0999999999999996</v>
      </c>
      <c r="D23">
        <v>4.0999999999999996</v>
      </c>
      <c r="E23">
        <f t="shared" si="1"/>
        <v>4.0999999999999996</v>
      </c>
      <c r="I23">
        <f>1+G17/F17</f>
        <v>1</v>
      </c>
      <c r="J23" s="1">
        <f t="shared" si="2"/>
        <v>4.0999999999999996</v>
      </c>
      <c r="K23">
        <f t="shared" si="3"/>
        <v>4.0999999999999996</v>
      </c>
    </row>
    <row r="24" spans="1:11" x14ac:dyDescent="0.4">
      <c r="A24" t="s">
        <v>19</v>
      </c>
      <c r="B24">
        <v>0</v>
      </c>
      <c r="C24" s="1">
        <f t="shared" si="4"/>
        <v>30.101610000000001</v>
      </c>
      <c r="D24">
        <v>30</v>
      </c>
      <c r="E24">
        <f t="shared" si="1"/>
        <v>0</v>
      </c>
      <c r="F24">
        <f>SUM(E24:E62)</f>
        <v>1685</v>
      </c>
      <c r="I24">
        <v>1.003387</v>
      </c>
      <c r="J24" s="1">
        <f t="shared" si="2"/>
        <v>30.110000000000003</v>
      </c>
      <c r="K24">
        <f t="shared" si="3"/>
        <v>0</v>
      </c>
    </row>
    <row r="25" spans="1:11" x14ac:dyDescent="0.4">
      <c r="A25" t="s">
        <v>20</v>
      </c>
      <c r="B25">
        <v>0</v>
      </c>
      <c r="C25" s="1">
        <f t="shared" si="4"/>
        <v>30.101610000000001</v>
      </c>
      <c r="D25">
        <v>30</v>
      </c>
      <c r="E25">
        <f t="shared" si="1"/>
        <v>0</v>
      </c>
      <c r="I25">
        <v>1.003387</v>
      </c>
      <c r="J25" s="1">
        <f t="shared" si="2"/>
        <v>30.110000000000003</v>
      </c>
      <c r="K25">
        <f t="shared" si="3"/>
        <v>0</v>
      </c>
    </row>
    <row r="26" spans="1:11" x14ac:dyDescent="0.4">
      <c r="A26" t="s">
        <v>21</v>
      </c>
      <c r="B26">
        <v>2</v>
      </c>
      <c r="C26" s="1">
        <f t="shared" si="4"/>
        <v>30.101610000000001</v>
      </c>
      <c r="D26">
        <v>30</v>
      </c>
      <c r="E26">
        <f t="shared" si="1"/>
        <v>60</v>
      </c>
      <c r="I26">
        <v>1.003387</v>
      </c>
      <c r="J26" s="1">
        <f t="shared" si="2"/>
        <v>30.110000000000003</v>
      </c>
      <c r="K26">
        <f t="shared" si="3"/>
        <v>60.220000000000006</v>
      </c>
    </row>
    <row r="27" spans="1:11" x14ac:dyDescent="0.4">
      <c r="A27" t="s">
        <v>22</v>
      </c>
      <c r="B27">
        <v>0</v>
      </c>
      <c r="C27" s="1">
        <f t="shared" si="4"/>
        <v>30.101610000000001</v>
      </c>
      <c r="D27">
        <v>30</v>
      </c>
      <c r="E27">
        <f t="shared" si="1"/>
        <v>0</v>
      </c>
      <c r="I27">
        <v>1.003387</v>
      </c>
      <c r="J27" s="1">
        <f t="shared" si="2"/>
        <v>30.110000000000003</v>
      </c>
      <c r="K27">
        <f t="shared" si="3"/>
        <v>0</v>
      </c>
    </row>
    <row r="28" spans="1:11" x14ac:dyDescent="0.4">
      <c r="A28" t="s">
        <v>23</v>
      </c>
      <c r="B28">
        <v>1</v>
      </c>
      <c r="C28" s="1">
        <f t="shared" si="4"/>
        <v>30.101610000000001</v>
      </c>
      <c r="D28">
        <v>30</v>
      </c>
      <c r="E28">
        <f t="shared" si="1"/>
        <v>30</v>
      </c>
      <c r="I28">
        <v>1.003387</v>
      </c>
      <c r="J28" s="1">
        <f t="shared" si="2"/>
        <v>30.110000000000003</v>
      </c>
      <c r="K28">
        <f t="shared" si="3"/>
        <v>30.110000000000003</v>
      </c>
    </row>
    <row r="29" spans="1:11" x14ac:dyDescent="0.4">
      <c r="A29" t="s">
        <v>24</v>
      </c>
      <c r="B29">
        <v>0</v>
      </c>
      <c r="C29" s="1">
        <f t="shared" si="4"/>
        <v>30.101610000000001</v>
      </c>
      <c r="D29">
        <v>30</v>
      </c>
      <c r="E29">
        <f t="shared" si="1"/>
        <v>0</v>
      </c>
      <c r="I29">
        <v>1.003387</v>
      </c>
      <c r="J29" s="1">
        <f t="shared" si="2"/>
        <v>30.110000000000003</v>
      </c>
      <c r="K29">
        <f t="shared" si="3"/>
        <v>0</v>
      </c>
    </row>
    <row r="30" spans="1:11" x14ac:dyDescent="0.4">
      <c r="A30" t="s">
        <v>25</v>
      </c>
      <c r="B30">
        <v>2</v>
      </c>
      <c r="C30" s="1">
        <f t="shared" si="4"/>
        <v>30.101610000000001</v>
      </c>
      <c r="D30">
        <v>30</v>
      </c>
      <c r="E30">
        <f t="shared" si="1"/>
        <v>60</v>
      </c>
      <c r="I30">
        <v>1.003387</v>
      </c>
      <c r="J30" s="1">
        <f t="shared" si="2"/>
        <v>30.110000000000003</v>
      </c>
      <c r="K30">
        <f t="shared" si="3"/>
        <v>60.220000000000006</v>
      </c>
    </row>
    <row r="31" spans="1:11" x14ac:dyDescent="0.4">
      <c r="A31" t="s">
        <v>26</v>
      </c>
      <c r="B31">
        <v>1</v>
      </c>
      <c r="C31" s="1">
        <f t="shared" si="4"/>
        <v>30.101610000000001</v>
      </c>
      <c r="D31">
        <v>30</v>
      </c>
      <c r="E31">
        <f t="shared" si="1"/>
        <v>30</v>
      </c>
      <c r="I31">
        <v>1.003387</v>
      </c>
      <c r="J31" s="1">
        <f t="shared" si="2"/>
        <v>30.110000000000003</v>
      </c>
      <c r="K31">
        <f t="shared" si="3"/>
        <v>30.110000000000003</v>
      </c>
    </row>
    <row r="32" spans="1:11" x14ac:dyDescent="0.4">
      <c r="A32" t="s">
        <v>27</v>
      </c>
      <c r="B32">
        <v>0</v>
      </c>
      <c r="C32" s="1">
        <f t="shared" si="4"/>
        <v>30.101610000000001</v>
      </c>
      <c r="D32">
        <v>30</v>
      </c>
      <c r="E32">
        <f t="shared" si="1"/>
        <v>0</v>
      </c>
      <c r="I32">
        <v>1.003387</v>
      </c>
      <c r="J32" s="1">
        <f t="shared" si="2"/>
        <v>30.110000000000003</v>
      </c>
      <c r="K32">
        <f t="shared" si="3"/>
        <v>0</v>
      </c>
    </row>
    <row r="33" spans="1:11" x14ac:dyDescent="0.4">
      <c r="A33" t="s">
        <v>28</v>
      </c>
      <c r="B33">
        <v>2</v>
      </c>
      <c r="C33" s="1">
        <f t="shared" si="4"/>
        <v>30.101610000000001</v>
      </c>
      <c r="D33">
        <v>30</v>
      </c>
      <c r="E33">
        <f t="shared" si="1"/>
        <v>60</v>
      </c>
      <c r="I33">
        <v>1.003387</v>
      </c>
      <c r="J33" s="1">
        <f t="shared" si="2"/>
        <v>30.110000000000003</v>
      </c>
      <c r="K33">
        <f t="shared" si="3"/>
        <v>60.220000000000006</v>
      </c>
    </row>
    <row r="34" spans="1:11" x14ac:dyDescent="0.4">
      <c r="A34" t="s">
        <v>29</v>
      </c>
      <c r="B34">
        <v>3</v>
      </c>
      <c r="C34" s="1">
        <f t="shared" si="4"/>
        <v>30.101610000000001</v>
      </c>
      <c r="D34">
        <v>30</v>
      </c>
      <c r="E34">
        <f t="shared" si="1"/>
        <v>90</v>
      </c>
      <c r="I34">
        <v>1.003387</v>
      </c>
      <c r="J34" s="1">
        <f t="shared" si="2"/>
        <v>30.110000000000003</v>
      </c>
      <c r="K34">
        <f t="shared" si="3"/>
        <v>90.330000000000013</v>
      </c>
    </row>
    <row r="35" spans="1:11" x14ac:dyDescent="0.4">
      <c r="A35" t="s">
        <v>30</v>
      </c>
      <c r="B35">
        <v>0</v>
      </c>
      <c r="C35" s="1">
        <f t="shared" si="4"/>
        <v>30.101610000000001</v>
      </c>
      <c r="D35">
        <v>30</v>
      </c>
      <c r="E35">
        <f t="shared" si="1"/>
        <v>0</v>
      </c>
      <c r="I35">
        <v>1.003387</v>
      </c>
      <c r="J35" s="1">
        <f t="shared" si="2"/>
        <v>30.110000000000003</v>
      </c>
      <c r="K35">
        <f t="shared" si="3"/>
        <v>0</v>
      </c>
    </row>
    <row r="36" spans="1:11" x14ac:dyDescent="0.4">
      <c r="A36" t="s">
        <v>31</v>
      </c>
      <c r="B36">
        <v>3</v>
      </c>
      <c r="C36" s="1">
        <f t="shared" si="4"/>
        <v>30.101610000000001</v>
      </c>
      <c r="D36">
        <v>30</v>
      </c>
      <c r="E36">
        <f t="shared" si="1"/>
        <v>90</v>
      </c>
      <c r="I36">
        <v>1.003387</v>
      </c>
      <c r="J36" s="1">
        <f t="shared" si="2"/>
        <v>30.110000000000003</v>
      </c>
      <c r="K36">
        <f t="shared" si="3"/>
        <v>90.330000000000013</v>
      </c>
    </row>
    <row r="37" spans="1:11" x14ac:dyDescent="0.4">
      <c r="A37" t="s">
        <v>32</v>
      </c>
      <c r="B37">
        <v>0</v>
      </c>
      <c r="C37" s="1">
        <f t="shared" si="4"/>
        <v>30.101610000000001</v>
      </c>
      <c r="D37">
        <v>30</v>
      </c>
      <c r="E37">
        <f t="shared" si="1"/>
        <v>0</v>
      </c>
      <c r="I37">
        <v>1.003387</v>
      </c>
      <c r="J37" s="1">
        <f t="shared" si="2"/>
        <v>30.110000000000003</v>
      </c>
      <c r="K37">
        <f t="shared" si="3"/>
        <v>0</v>
      </c>
    </row>
    <row r="38" spans="1:11" x14ac:dyDescent="0.4">
      <c r="A38" t="s">
        <v>33</v>
      </c>
      <c r="B38">
        <v>1</v>
      </c>
      <c r="C38" s="1">
        <f t="shared" si="4"/>
        <v>30.101610000000001</v>
      </c>
      <c r="D38">
        <v>30</v>
      </c>
      <c r="E38">
        <f t="shared" si="1"/>
        <v>30</v>
      </c>
      <c r="I38">
        <v>1.003387</v>
      </c>
      <c r="J38" s="1">
        <f t="shared" si="2"/>
        <v>30.110000000000003</v>
      </c>
      <c r="K38">
        <f t="shared" si="3"/>
        <v>30.110000000000003</v>
      </c>
    </row>
    <row r="39" spans="1:11" x14ac:dyDescent="0.4">
      <c r="A39" t="s">
        <v>34</v>
      </c>
      <c r="B39">
        <v>0</v>
      </c>
      <c r="C39" s="1">
        <f t="shared" si="4"/>
        <v>30.101610000000001</v>
      </c>
      <c r="D39">
        <v>30</v>
      </c>
      <c r="E39">
        <f t="shared" si="1"/>
        <v>0</v>
      </c>
      <c r="I39">
        <v>1.003387</v>
      </c>
      <c r="J39" s="1">
        <f t="shared" si="2"/>
        <v>30.110000000000003</v>
      </c>
      <c r="K39">
        <f t="shared" si="3"/>
        <v>0</v>
      </c>
    </row>
    <row r="40" spans="1:11" x14ac:dyDescent="0.4">
      <c r="A40" t="s">
        <v>35</v>
      </c>
      <c r="B40">
        <v>0</v>
      </c>
      <c r="C40" s="1">
        <f t="shared" si="4"/>
        <v>35.118544999999997</v>
      </c>
      <c r="D40">
        <v>35</v>
      </c>
      <c r="E40">
        <f t="shared" si="1"/>
        <v>0</v>
      </c>
      <c r="I40">
        <v>1.003387</v>
      </c>
      <c r="J40" s="1">
        <f t="shared" si="2"/>
        <v>35.119999999999997</v>
      </c>
      <c r="K40">
        <f t="shared" si="3"/>
        <v>0</v>
      </c>
    </row>
    <row r="41" spans="1:11" x14ac:dyDescent="0.4">
      <c r="A41" t="s">
        <v>36</v>
      </c>
      <c r="B41">
        <v>2</v>
      </c>
      <c r="C41" s="1">
        <f t="shared" si="4"/>
        <v>35.118544999999997</v>
      </c>
      <c r="D41">
        <v>35</v>
      </c>
      <c r="E41">
        <f t="shared" si="1"/>
        <v>70</v>
      </c>
      <c r="I41">
        <v>1.003387</v>
      </c>
      <c r="J41" s="1">
        <f t="shared" si="2"/>
        <v>35.119999999999997</v>
      </c>
      <c r="K41">
        <f t="shared" si="3"/>
        <v>70.239999999999995</v>
      </c>
    </row>
    <row r="42" spans="1:11" x14ac:dyDescent="0.4">
      <c r="A42" t="s">
        <v>37</v>
      </c>
      <c r="B42">
        <v>2</v>
      </c>
      <c r="C42" s="1">
        <f t="shared" si="4"/>
        <v>35.118544999999997</v>
      </c>
      <c r="D42">
        <v>35</v>
      </c>
      <c r="E42">
        <f t="shared" si="1"/>
        <v>70</v>
      </c>
      <c r="I42">
        <v>1.003387</v>
      </c>
      <c r="J42" s="1">
        <f t="shared" si="2"/>
        <v>35.119999999999997</v>
      </c>
      <c r="K42">
        <f t="shared" si="3"/>
        <v>70.239999999999995</v>
      </c>
    </row>
    <row r="43" spans="1:11" x14ac:dyDescent="0.4">
      <c r="A43" t="s">
        <v>38</v>
      </c>
      <c r="B43">
        <v>2</v>
      </c>
      <c r="C43" s="1">
        <f t="shared" si="4"/>
        <v>35.118544999999997</v>
      </c>
      <c r="D43">
        <v>35</v>
      </c>
      <c r="E43">
        <f t="shared" si="1"/>
        <v>70</v>
      </c>
      <c r="I43">
        <v>1.003387</v>
      </c>
      <c r="J43" s="1">
        <f t="shared" si="2"/>
        <v>35.119999999999997</v>
      </c>
      <c r="K43">
        <f t="shared" si="3"/>
        <v>70.239999999999995</v>
      </c>
    </row>
    <row r="44" spans="1:11" x14ac:dyDescent="0.4">
      <c r="A44" t="s">
        <v>39</v>
      </c>
      <c r="B44">
        <v>2</v>
      </c>
      <c r="C44" s="1">
        <f t="shared" si="4"/>
        <v>35.118544999999997</v>
      </c>
      <c r="D44">
        <v>35</v>
      </c>
      <c r="E44">
        <f t="shared" si="1"/>
        <v>70</v>
      </c>
      <c r="I44">
        <v>1.003387</v>
      </c>
      <c r="J44" s="1">
        <f t="shared" si="2"/>
        <v>35.119999999999997</v>
      </c>
      <c r="K44">
        <f t="shared" si="3"/>
        <v>70.239999999999995</v>
      </c>
    </row>
    <row r="45" spans="1:11" x14ac:dyDescent="0.4">
      <c r="A45" t="s">
        <v>40</v>
      </c>
      <c r="B45">
        <v>5</v>
      </c>
      <c r="C45" s="1">
        <f t="shared" si="4"/>
        <v>35.118544999999997</v>
      </c>
      <c r="D45">
        <v>35</v>
      </c>
      <c r="E45">
        <f t="shared" si="1"/>
        <v>175</v>
      </c>
      <c r="I45">
        <v>1.003387</v>
      </c>
      <c r="J45" s="1">
        <f t="shared" si="2"/>
        <v>35.119999999999997</v>
      </c>
      <c r="K45">
        <f t="shared" si="3"/>
        <v>175.6</v>
      </c>
    </row>
    <row r="46" spans="1:11" x14ac:dyDescent="0.4">
      <c r="A46" t="s">
        <v>41</v>
      </c>
      <c r="B46">
        <v>1</v>
      </c>
      <c r="C46" s="1">
        <f t="shared" si="4"/>
        <v>35.118544999999997</v>
      </c>
      <c r="D46">
        <v>35</v>
      </c>
      <c r="E46">
        <f t="shared" si="1"/>
        <v>35</v>
      </c>
      <c r="I46">
        <v>1.003387</v>
      </c>
      <c r="J46" s="1">
        <f t="shared" si="2"/>
        <v>35.119999999999997</v>
      </c>
      <c r="K46">
        <f t="shared" si="3"/>
        <v>35.119999999999997</v>
      </c>
    </row>
    <row r="47" spans="1:11" x14ac:dyDescent="0.4">
      <c r="A47" t="s">
        <v>42</v>
      </c>
      <c r="B47">
        <v>2</v>
      </c>
      <c r="C47" s="1">
        <f t="shared" si="4"/>
        <v>35.118544999999997</v>
      </c>
      <c r="D47">
        <v>35</v>
      </c>
      <c r="E47">
        <f t="shared" si="1"/>
        <v>70</v>
      </c>
      <c r="I47">
        <v>1.003387</v>
      </c>
      <c r="J47" s="1">
        <f t="shared" si="2"/>
        <v>35.119999999999997</v>
      </c>
      <c r="K47">
        <f t="shared" si="3"/>
        <v>70.239999999999995</v>
      </c>
    </row>
    <row r="48" spans="1:11" x14ac:dyDescent="0.4">
      <c r="A48" t="s">
        <v>43</v>
      </c>
      <c r="B48">
        <v>0</v>
      </c>
      <c r="C48" s="1">
        <f t="shared" si="4"/>
        <v>35.118544999999997</v>
      </c>
      <c r="D48">
        <v>35</v>
      </c>
      <c r="E48">
        <f t="shared" si="1"/>
        <v>0</v>
      </c>
      <c r="I48">
        <v>1.003387</v>
      </c>
      <c r="J48" s="1">
        <f t="shared" si="2"/>
        <v>35.119999999999997</v>
      </c>
      <c r="K48">
        <f t="shared" si="3"/>
        <v>0</v>
      </c>
    </row>
    <row r="49" spans="1:11" x14ac:dyDescent="0.4">
      <c r="A49" t="s">
        <v>44</v>
      </c>
      <c r="B49">
        <v>1</v>
      </c>
      <c r="C49" s="1">
        <f t="shared" si="4"/>
        <v>35.118544999999997</v>
      </c>
      <c r="D49">
        <v>35</v>
      </c>
      <c r="E49">
        <f t="shared" si="1"/>
        <v>35</v>
      </c>
      <c r="I49">
        <v>1.003387</v>
      </c>
      <c r="J49" s="1">
        <f t="shared" si="2"/>
        <v>35.119999999999997</v>
      </c>
      <c r="K49">
        <f t="shared" si="3"/>
        <v>35.119999999999997</v>
      </c>
    </row>
    <row r="50" spans="1:11" x14ac:dyDescent="0.4">
      <c r="A50" t="s">
        <v>45</v>
      </c>
      <c r="B50">
        <v>0</v>
      </c>
      <c r="C50" s="1">
        <f t="shared" si="4"/>
        <v>32.108384000000001</v>
      </c>
      <c r="D50">
        <v>32</v>
      </c>
      <c r="E50">
        <f t="shared" si="1"/>
        <v>0</v>
      </c>
      <c r="I50">
        <v>1.003387</v>
      </c>
      <c r="J50" s="1">
        <f t="shared" si="2"/>
        <v>32.11</v>
      </c>
      <c r="K50">
        <f t="shared" si="3"/>
        <v>0</v>
      </c>
    </row>
    <row r="51" spans="1:11" x14ac:dyDescent="0.4">
      <c r="A51" t="s">
        <v>46</v>
      </c>
      <c r="B51">
        <v>4</v>
      </c>
      <c r="C51" s="1">
        <f t="shared" si="4"/>
        <v>32.108384000000001</v>
      </c>
      <c r="D51">
        <v>32</v>
      </c>
      <c r="E51">
        <f t="shared" si="1"/>
        <v>128</v>
      </c>
      <c r="I51">
        <v>1.003387</v>
      </c>
      <c r="J51" s="1">
        <f t="shared" si="2"/>
        <v>32.11</v>
      </c>
      <c r="K51">
        <f t="shared" si="3"/>
        <v>128.44</v>
      </c>
    </row>
    <row r="52" spans="1:11" x14ac:dyDescent="0.4">
      <c r="A52" t="s">
        <v>47</v>
      </c>
      <c r="B52">
        <v>2</v>
      </c>
      <c r="C52" s="1">
        <f t="shared" si="4"/>
        <v>32.108384000000001</v>
      </c>
      <c r="D52">
        <v>32</v>
      </c>
      <c r="E52">
        <f t="shared" si="1"/>
        <v>64</v>
      </c>
      <c r="I52">
        <v>1.003387</v>
      </c>
      <c r="J52" s="1">
        <f t="shared" si="2"/>
        <v>32.11</v>
      </c>
      <c r="K52">
        <f t="shared" si="3"/>
        <v>64.22</v>
      </c>
    </row>
    <row r="53" spans="1:11" x14ac:dyDescent="0.4">
      <c r="A53" t="s">
        <v>48</v>
      </c>
      <c r="B53">
        <v>0</v>
      </c>
      <c r="C53" s="1">
        <f t="shared" si="4"/>
        <v>32.108384000000001</v>
      </c>
      <c r="D53">
        <v>32</v>
      </c>
      <c r="E53">
        <f t="shared" si="1"/>
        <v>0</v>
      </c>
      <c r="I53">
        <v>1.003387</v>
      </c>
      <c r="J53" s="1">
        <f t="shared" si="2"/>
        <v>32.11</v>
      </c>
      <c r="K53">
        <f t="shared" si="3"/>
        <v>0</v>
      </c>
    </row>
    <row r="54" spans="1:11" x14ac:dyDescent="0.4">
      <c r="A54" t="s">
        <v>49</v>
      </c>
      <c r="B54">
        <v>4</v>
      </c>
      <c r="C54" s="1">
        <f t="shared" si="4"/>
        <v>32.108384000000001</v>
      </c>
      <c r="D54">
        <v>32</v>
      </c>
      <c r="E54">
        <f t="shared" si="1"/>
        <v>128</v>
      </c>
      <c r="I54">
        <v>1.003387</v>
      </c>
      <c r="J54" s="1">
        <f t="shared" si="2"/>
        <v>32.11</v>
      </c>
      <c r="K54">
        <f t="shared" si="3"/>
        <v>128.44</v>
      </c>
    </row>
    <row r="55" spans="1:11" x14ac:dyDescent="0.4">
      <c r="A55" t="s">
        <v>50</v>
      </c>
      <c r="B55">
        <v>2</v>
      </c>
      <c r="C55" s="1">
        <f t="shared" si="4"/>
        <v>32.108384000000001</v>
      </c>
      <c r="D55">
        <v>32</v>
      </c>
      <c r="E55">
        <f t="shared" si="1"/>
        <v>64</v>
      </c>
      <c r="I55">
        <v>1.003387</v>
      </c>
      <c r="J55" s="1">
        <f t="shared" si="2"/>
        <v>32.11</v>
      </c>
      <c r="K55">
        <f t="shared" si="3"/>
        <v>64.22</v>
      </c>
    </row>
    <row r="56" spans="1:11" x14ac:dyDescent="0.4">
      <c r="A56" t="s">
        <v>51</v>
      </c>
      <c r="B56">
        <v>1</v>
      </c>
      <c r="C56" s="1">
        <f t="shared" si="4"/>
        <v>32.108384000000001</v>
      </c>
      <c r="D56">
        <v>32</v>
      </c>
      <c r="E56">
        <f t="shared" si="1"/>
        <v>32</v>
      </c>
      <c r="I56">
        <v>1.003387</v>
      </c>
      <c r="J56" s="1">
        <f t="shared" si="2"/>
        <v>32.11</v>
      </c>
      <c r="K56">
        <f t="shared" si="3"/>
        <v>32.11</v>
      </c>
    </row>
    <row r="57" spans="1:11" x14ac:dyDescent="0.4">
      <c r="A57" t="s">
        <v>52</v>
      </c>
      <c r="B57">
        <v>6</v>
      </c>
      <c r="C57" s="1">
        <f t="shared" si="4"/>
        <v>32.108384000000001</v>
      </c>
      <c r="D57">
        <v>32</v>
      </c>
      <c r="E57">
        <f t="shared" si="1"/>
        <v>192</v>
      </c>
      <c r="I57">
        <v>1.003387</v>
      </c>
      <c r="J57" s="1">
        <f t="shared" si="2"/>
        <v>32.11</v>
      </c>
      <c r="K57">
        <f t="shared" si="3"/>
        <v>192.66</v>
      </c>
    </row>
    <row r="58" spans="1:11" x14ac:dyDescent="0.4">
      <c r="A58" t="s">
        <v>53</v>
      </c>
      <c r="B58">
        <v>0</v>
      </c>
      <c r="C58" s="1">
        <f t="shared" si="4"/>
        <v>32.108384000000001</v>
      </c>
      <c r="D58">
        <v>32</v>
      </c>
      <c r="E58">
        <f t="shared" si="1"/>
        <v>0</v>
      </c>
      <c r="I58">
        <v>1.003387</v>
      </c>
      <c r="J58" s="1">
        <f t="shared" si="2"/>
        <v>32.11</v>
      </c>
      <c r="K58">
        <f t="shared" si="3"/>
        <v>0</v>
      </c>
    </row>
    <row r="59" spans="1:11" x14ac:dyDescent="0.4">
      <c r="A59" t="s">
        <v>54</v>
      </c>
      <c r="B59">
        <v>0</v>
      </c>
      <c r="C59" s="1">
        <f t="shared" si="4"/>
        <v>32.108384000000001</v>
      </c>
      <c r="D59">
        <v>32</v>
      </c>
      <c r="E59">
        <f t="shared" si="1"/>
        <v>0</v>
      </c>
      <c r="I59">
        <v>1.003387</v>
      </c>
      <c r="J59" s="1">
        <f t="shared" si="2"/>
        <v>32.11</v>
      </c>
      <c r="K59">
        <f t="shared" si="3"/>
        <v>0</v>
      </c>
    </row>
    <row r="60" spans="1:11" x14ac:dyDescent="0.4">
      <c r="A60" t="s">
        <v>55</v>
      </c>
      <c r="B60">
        <v>0</v>
      </c>
      <c r="C60" s="1">
        <f t="shared" si="4"/>
        <v>32.108384000000001</v>
      </c>
      <c r="D60">
        <v>32</v>
      </c>
      <c r="E60">
        <f t="shared" si="1"/>
        <v>0</v>
      </c>
      <c r="I60">
        <v>1.003387</v>
      </c>
      <c r="J60" s="1">
        <f t="shared" si="2"/>
        <v>32.11</v>
      </c>
      <c r="K60">
        <f t="shared" si="3"/>
        <v>0</v>
      </c>
    </row>
    <row r="61" spans="1:11" x14ac:dyDescent="0.4">
      <c r="A61" t="s">
        <v>56</v>
      </c>
      <c r="B61">
        <v>0</v>
      </c>
      <c r="C61" s="1">
        <f t="shared" si="4"/>
        <v>32.108384000000001</v>
      </c>
      <c r="D61">
        <v>32</v>
      </c>
      <c r="E61">
        <f t="shared" si="1"/>
        <v>0</v>
      </c>
      <c r="I61">
        <v>1.003387</v>
      </c>
      <c r="J61" s="1">
        <f t="shared" si="2"/>
        <v>32.11</v>
      </c>
      <c r="K61">
        <f t="shared" si="3"/>
        <v>0</v>
      </c>
    </row>
    <row r="62" spans="1:11" x14ac:dyDescent="0.4">
      <c r="A62" t="s">
        <v>57</v>
      </c>
      <c r="B62">
        <v>1</v>
      </c>
      <c r="C62" s="1">
        <f t="shared" si="4"/>
        <v>32.108384000000001</v>
      </c>
      <c r="D62">
        <v>32</v>
      </c>
      <c r="E62">
        <f t="shared" si="1"/>
        <v>32</v>
      </c>
      <c r="I62">
        <v>1.003387</v>
      </c>
      <c r="J62" s="1">
        <f t="shared" si="2"/>
        <v>32.11</v>
      </c>
      <c r="K62">
        <f t="shared" si="3"/>
        <v>32.11</v>
      </c>
    </row>
    <row r="63" spans="1:11" x14ac:dyDescent="0.4">
      <c r="A63" t="s">
        <v>58</v>
      </c>
      <c r="B63">
        <v>55</v>
      </c>
      <c r="C63" s="1">
        <f t="shared" si="4"/>
        <v>5.8990909090909085</v>
      </c>
      <c r="D63">
        <v>5.79</v>
      </c>
      <c r="E63">
        <f t="shared" si="1"/>
        <v>318.45</v>
      </c>
      <c r="F63">
        <v>318.45</v>
      </c>
      <c r="G63">
        <v>6</v>
      </c>
      <c r="H63">
        <f>F63+G63</f>
        <v>324.45</v>
      </c>
      <c r="I63">
        <f>1+G63/F63</f>
        <v>1.0188412623645784</v>
      </c>
      <c r="J63" s="1">
        <f t="shared" si="2"/>
        <v>5.8999999999999995</v>
      </c>
      <c r="K63">
        <f t="shared" si="3"/>
        <v>324.49999999999994</v>
      </c>
    </row>
    <row r="64" spans="1:11" x14ac:dyDescent="0.4">
      <c r="A64" t="s">
        <v>59</v>
      </c>
      <c r="B64">
        <v>13</v>
      </c>
      <c r="C64" s="1">
        <f t="shared" si="4"/>
        <v>4.0135480000000001</v>
      </c>
      <c r="D64">
        <v>4</v>
      </c>
      <c r="E64">
        <f t="shared" si="1"/>
        <v>52</v>
      </c>
      <c r="F64">
        <f>SUM(E64:E90)</f>
        <v>510.5</v>
      </c>
      <c r="I64">
        <v>1.003387</v>
      </c>
      <c r="J64" s="1">
        <f t="shared" si="2"/>
        <v>4.0199999999999996</v>
      </c>
      <c r="K64">
        <f t="shared" si="3"/>
        <v>52.259999999999991</v>
      </c>
    </row>
    <row r="65" spans="1:11" x14ac:dyDescent="0.4">
      <c r="A65" t="s">
        <v>60</v>
      </c>
      <c r="B65">
        <v>5</v>
      </c>
      <c r="C65" s="1">
        <f t="shared" si="4"/>
        <v>4.0135480000000001</v>
      </c>
      <c r="D65">
        <v>4</v>
      </c>
      <c r="E65">
        <f t="shared" si="1"/>
        <v>20</v>
      </c>
      <c r="I65">
        <v>1.003387</v>
      </c>
      <c r="J65" s="1">
        <f t="shared" si="2"/>
        <v>4.0199999999999996</v>
      </c>
      <c r="K65">
        <f t="shared" si="3"/>
        <v>20.099999999999998</v>
      </c>
    </row>
    <row r="66" spans="1:11" x14ac:dyDescent="0.4">
      <c r="A66" t="s">
        <v>61</v>
      </c>
      <c r="B66">
        <v>1</v>
      </c>
      <c r="C66" s="1">
        <f t="shared" si="4"/>
        <v>4.0135480000000001</v>
      </c>
      <c r="D66">
        <v>4</v>
      </c>
      <c r="E66">
        <f t="shared" si="1"/>
        <v>4</v>
      </c>
      <c r="I66">
        <v>1.003387</v>
      </c>
      <c r="J66" s="1">
        <f t="shared" si="2"/>
        <v>4.0199999999999996</v>
      </c>
      <c r="K66">
        <f t="shared" si="3"/>
        <v>4.0199999999999996</v>
      </c>
    </row>
    <row r="67" spans="1:11" x14ac:dyDescent="0.4">
      <c r="A67" t="s">
        <v>62</v>
      </c>
      <c r="B67">
        <v>4</v>
      </c>
      <c r="C67" s="1">
        <f t="shared" si="4"/>
        <v>4.0135480000000001</v>
      </c>
      <c r="D67">
        <v>4</v>
      </c>
      <c r="E67">
        <f t="shared" si="1"/>
        <v>16</v>
      </c>
      <c r="I67">
        <v>1.003387</v>
      </c>
      <c r="J67" s="1">
        <f t="shared" si="2"/>
        <v>4.0199999999999996</v>
      </c>
      <c r="K67">
        <f t="shared" si="3"/>
        <v>16.079999999999998</v>
      </c>
    </row>
    <row r="68" spans="1:11" x14ac:dyDescent="0.4">
      <c r="A68" t="s">
        <v>63</v>
      </c>
      <c r="B68">
        <v>4</v>
      </c>
      <c r="C68" s="1">
        <f t="shared" si="4"/>
        <v>4.0135480000000001</v>
      </c>
      <c r="D68">
        <v>4</v>
      </c>
      <c r="E68">
        <f t="shared" si="1"/>
        <v>16</v>
      </c>
      <c r="I68">
        <v>1.003387</v>
      </c>
      <c r="J68" s="1">
        <f t="shared" si="2"/>
        <v>4.0199999999999996</v>
      </c>
      <c r="K68">
        <f t="shared" si="3"/>
        <v>16.079999999999998</v>
      </c>
    </row>
    <row r="69" spans="1:11" x14ac:dyDescent="0.4">
      <c r="A69" t="s">
        <v>64</v>
      </c>
      <c r="B69">
        <v>2</v>
      </c>
      <c r="C69" s="1">
        <f t="shared" si="4"/>
        <v>9.0304830000000003</v>
      </c>
      <c r="D69">
        <v>9</v>
      </c>
      <c r="E69">
        <f t="shared" si="1"/>
        <v>18</v>
      </c>
      <c r="I69">
        <v>1.003387</v>
      </c>
      <c r="J69" s="1">
        <f t="shared" ref="J69:J132" si="5">ROUNDUP(C69,2)</f>
        <v>9.0399999999999991</v>
      </c>
      <c r="K69">
        <f t="shared" ref="K69:K132" si="6">J69*B69</f>
        <v>18.079999999999998</v>
      </c>
    </row>
    <row r="70" spans="1:11" x14ac:dyDescent="0.4">
      <c r="A70" t="s">
        <v>65</v>
      </c>
      <c r="B70">
        <v>4</v>
      </c>
      <c r="C70" s="1">
        <f t="shared" si="4"/>
        <v>9.0304830000000003</v>
      </c>
      <c r="D70">
        <v>9</v>
      </c>
      <c r="E70">
        <f t="shared" si="1"/>
        <v>36</v>
      </c>
      <c r="I70">
        <v>1.003387</v>
      </c>
      <c r="J70" s="1">
        <f t="shared" si="5"/>
        <v>9.0399999999999991</v>
      </c>
      <c r="K70">
        <f t="shared" si="6"/>
        <v>36.159999999999997</v>
      </c>
    </row>
    <row r="71" spans="1:11" x14ac:dyDescent="0.4">
      <c r="A71" t="s">
        <v>66</v>
      </c>
      <c r="B71">
        <v>5</v>
      </c>
      <c r="C71" s="1">
        <f t="shared" si="4"/>
        <v>9.5321765000000003</v>
      </c>
      <c r="D71">
        <v>9.5</v>
      </c>
      <c r="E71">
        <f t="shared" si="1"/>
        <v>47.5</v>
      </c>
      <c r="I71">
        <v>1.003387</v>
      </c>
      <c r="J71" s="1">
        <f t="shared" si="5"/>
        <v>9.5399999999999991</v>
      </c>
      <c r="K71">
        <f t="shared" si="6"/>
        <v>47.699999999999996</v>
      </c>
    </row>
    <row r="72" spans="1:11" x14ac:dyDescent="0.4">
      <c r="A72" t="s">
        <v>67</v>
      </c>
      <c r="B72">
        <v>4</v>
      </c>
      <c r="C72" s="1">
        <f t="shared" si="4"/>
        <v>9.5321765000000003</v>
      </c>
      <c r="D72">
        <v>9.5</v>
      </c>
      <c r="E72">
        <f t="shared" ref="E72:E90" si="7">B72*D72</f>
        <v>38</v>
      </c>
      <c r="I72">
        <v>1.003387</v>
      </c>
      <c r="J72" s="1">
        <f t="shared" si="5"/>
        <v>9.5399999999999991</v>
      </c>
      <c r="K72">
        <f t="shared" si="6"/>
        <v>38.159999999999997</v>
      </c>
    </row>
    <row r="73" spans="1:11" x14ac:dyDescent="0.4">
      <c r="A73" t="s">
        <v>68</v>
      </c>
      <c r="B73">
        <v>0</v>
      </c>
      <c r="C73" s="1">
        <f t="shared" si="4"/>
        <v>9.0304830000000003</v>
      </c>
      <c r="D73">
        <v>9</v>
      </c>
      <c r="E73">
        <f t="shared" si="7"/>
        <v>0</v>
      </c>
      <c r="I73">
        <v>1.003387</v>
      </c>
      <c r="J73" s="1">
        <f t="shared" si="5"/>
        <v>9.0399999999999991</v>
      </c>
      <c r="K73">
        <f t="shared" si="6"/>
        <v>0</v>
      </c>
    </row>
    <row r="74" spans="1:11" x14ac:dyDescent="0.4">
      <c r="A74" t="s">
        <v>69</v>
      </c>
      <c r="B74">
        <v>11</v>
      </c>
      <c r="C74" s="1">
        <f t="shared" si="4"/>
        <v>9.0304830000000003</v>
      </c>
      <c r="D74">
        <v>9</v>
      </c>
      <c r="E74">
        <f t="shared" si="7"/>
        <v>99</v>
      </c>
      <c r="I74">
        <v>1.003387</v>
      </c>
      <c r="J74" s="1">
        <f t="shared" si="5"/>
        <v>9.0399999999999991</v>
      </c>
      <c r="K74">
        <f t="shared" si="6"/>
        <v>99.44</v>
      </c>
    </row>
    <row r="75" spans="1:11" x14ac:dyDescent="0.4">
      <c r="A75" t="s">
        <v>70</v>
      </c>
      <c r="B75">
        <v>1</v>
      </c>
      <c r="C75" s="1">
        <f t="shared" si="4"/>
        <v>9.0304830000000003</v>
      </c>
      <c r="D75">
        <v>9</v>
      </c>
      <c r="E75">
        <f t="shared" si="7"/>
        <v>9</v>
      </c>
      <c r="I75">
        <v>1.003387</v>
      </c>
      <c r="J75" s="1">
        <f t="shared" si="5"/>
        <v>9.0399999999999991</v>
      </c>
      <c r="K75">
        <f t="shared" si="6"/>
        <v>9.0399999999999991</v>
      </c>
    </row>
    <row r="76" spans="1:11" x14ac:dyDescent="0.4">
      <c r="A76" t="s">
        <v>71</v>
      </c>
      <c r="B76">
        <v>2</v>
      </c>
      <c r="C76" s="1">
        <f t="shared" si="4"/>
        <v>9.5321765000000003</v>
      </c>
      <c r="D76">
        <v>9.5</v>
      </c>
      <c r="E76">
        <f t="shared" si="7"/>
        <v>19</v>
      </c>
      <c r="I76">
        <v>1.003387</v>
      </c>
      <c r="J76" s="1">
        <f t="shared" si="5"/>
        <v>9.5399999999999991</v>
      </c>
      <c r="K76">
        <f t="shared" si="6"/>
        <v>19.079999999999998</v>
      </c>
    </row>
    <row r="77" spans="1:11" x14ac:dyDescent="0.4">
      <c r="A77" t="s">
        <v>72</v>
      </c>
      <c r="B77">
        <v>1</v>
      </c>
      <c r="C77" s="1">
        <f t="shared" si="4"/>
        <v>9.5321765000000003</v>
      </c>
      <c r="D77">
        <v>9.5</v>
      </c>
      <c r="E77">
        <f t="shared" si="7"/>
        <v>9.5</v>
      </c>
      <c r="I77">
        <v>1.003387</v>
      </c>
      <c r="J77" s="1">
        <f t="shared" si="5"/>
        <v>9.5399999999999991</v>
      </c>
      <c r="K77">
        <f t="shared" si="6"/>
        <v>9.5399999999999991</v>
      </c>
    </row>
    <row r="78" spans="1:11" x14ac:dyDescent="0.4">
      <c r="A78" t="s">
        <v>73</v>
      </c>
      <c r="B78">
        <v>1</v>
      </c>
      <c r="C78" s="1">
        <f t="shared" si="4"/>
        <v>9.5321765000000003</v>
      </c>
      <c r="D78">
        <v>9.5</v>
      </c>
      <c r="E78">
        <f t="shared" si="7"/>
        <v>9.5</v>
      </c>
      <c r="I78">
        <v>1.003387</v>
      </c>
      <c r="J78" s="1">
        <f t="shared" si="5"/>
        <v>9.5399999999999991</v>
      </c>
      <c r="K78">
        <f t="shared" si="6"/>
        <v>9.5399999999999991</v>
      </c>
    </row>
    <row r="79" spans="1:11" x14ac:dyDescent="0.4">
      <c r="A79" t="s">
        <v>74</v>
      </c>
      <c r="B79">
        <v>0</v>
      </c>
      <c r="C79" s="1">
        <f t="shared" si="4"/>
        <v>9.0304830000000003</v>
      </c>
      <c r="D79">
        <v>9</v>
      </c>
      <c r="E79">
        <f t="shared" si="7"/>
        <v>0</v>
      </c>
      <c r="I79">
        <v>1.003387</v>
      </c>
      <c r="J79" s="1">
        <f t="shared" si="5"/>
        <v>9.0399999999999991</v>
      </c>
      <c r="K79">
        <f t="shared" si="6"/>
        <v>0</v>
      </c>
    </row>
    <row r="80" spans="1:11" x14ac:dyDescent="0.4">
      <c r="A80" t="s">
        <v>75</v>
      </c>
      <c r="B80">
        <v>0</v>
      </c>
      <c r="C80" s="1">
        <f t="shared" si="4"/>
        <v>9.0304830000000003</v>
      </c>
      <c r="D80">
        <v>9</v>
      </c>
      <c r="E80">
        <f t="shared" si="7"/>
        <v>0</v>
      </c>
      <c r="I80">
        <v>1.003387</v>
      </c>
      <c r="J80" s="1">
        <f t="shared" si="5"/>
        <v>9.0399999999999991</v>
      </c>
      <c r="K80">
        <f t="shared" si="6"/>
        <v>0</v>
      </c>
    </row>
    <row r="81" spans="1:11" x14ac:dyDescent="0.4">
      <c r="A81" t="s">
        <v>76</v>
      </c>
      <c r="B81">
        <v>0</v>
      </c>
      <c r="C81" s="1">
        <f t="shared" ref="C81:C144" si="8">D81*I81</f>
        <v>9.0304830000000003</v>
      </c>
      <c r="D81">
        <v>9</v>
      </c>
      <c r="E81">
        <f t="shared" si="7"/>
        <v>0</v>
      </c>
      <c r="I81">
        <v>1.003387</v>
      </c>
      <c r="J81" s="1">
        <f t="shared" si="5"/>
        <v>9.0399999999999991</v>
      </c>
      <c r="K81">
        <f t="shared" si="6"/>
        <v>0</v>
      </c>
    </row>
    <row r="82" spans="1:11" x14ac:dyDescent="0.4">
      <c r="A82" t="s">
        <v>77</v>
      </c>
      <c r="B82">
        <v>1</v>
      </c>
      <c r="C82" s="1">
        <f t="shared" si="8"/>
        <v>9.0304830000000003</v>
      </c>
      <c r="D82">
        <v>9</v>
      </c>
      <c r="E82">
        <f t="shared" si="7"/>
        <v>9</v>
      </c>
      <c r="I82">
        <v>1.003387</v>
      </c>
      <c r="J82" s="1">
        <f t="shared" si="5"/>
        <v>9.0399999999999991</v>
      </c>
      <c r="K82">
        <f t="shared" si="6"/>
        <v>9.0399999999999991</v>
      </c>
    </row>
    <row r="83" spans="1:11" x14ac:dyDescent="0.4">
      <c r="A83" t="s">
        <v>78</v>
      </c>
      <c r="B83">
        <v>0</v>
      </c>
      <c r="C83" s="1">
        <f t="shared" si="8"/>
        <v>9.0304830000000003</v>
      </c>
      <c r="D83">
        <v>9</v>
      </c>
      <c r="E83">
        <f t="shared" si="7"/>
        <v>0</v>
      </c>
      <c r="I83">
        <v>1.003387</v>
      </c>
      <c r="J83" s="1">
        <f t="shared" si="5"/>
        <v>9.0399999999999991</v>
      </c>
      <c r="K83">
        <f t="shared" si="6"/>
        <v>0</v>
      </c>
    </row>
    <row r="84" spans="1:11" x14ac:dyDescent="0.4">
      <c r="A84" t="s">
        <v>79</v>
      </c>
      <c r="B84">
        <v>0</v>
      </c>
      <c r="C84" s="1">
        <f t="shared" si="8"/>
        <v>9.0304830000000003</v>
      </c>
      <c r="D84">
        <v>9</v>
      </c>
      <c r="E84">
        <f t="shared" si="7"/>
        <v>0</v>
      </c>
      <c r="I84">
        <v>1.003387</v>
      </c>
      <c r="J84" s="1">
        <f t="shared" si="5"/>
        <v>9.0399999999999991</v>
      </c>
      <c r="K84">
        <f t="shared" si="6"/>
        <v>0</v>
      </c>
    </row>
    <row r="85" spans="1:11" x14ac:dyDescent="0.4">
      <c r="A85" t="s">
        <v>80</v>
      </c>
      <c r="B85">
        <v>1</v>
      </c>
      <c r="C85" s="1">
        <f t="shared" si="8"/>
        <v>9.0304830000000003</v>
      </c>
      <c r="D85">
        <v>9</v>
      </c>
      <c r="E85">
        <f t="shared" si="7"/>
        <v>9</v>
      </c>
      <c r="I85">
        <v>1.003387</v>
      </c>
      <c r="J85" s="1">
        <f t="shared" si="5"/>
        <v>9.0399999999999991</v>
      </c>
      <c r="K85">
        <f t="shared" si="6"/>
        <v>9.0399999999999991</v>
      </c>
    </row>
    <row r="86" spans="1:11" x14ac:dyDescent="0.4">
      <c r="A86" t="s">
        <v>81</v>
      </c>
      <c r="B86">
        <v>2</v>
      </c>
      <c r="C86" s="1">
        <f t="shared" si="8"/>
        <v>9.0304830000000003</v>
      </c>
      <c r="D86">
        <v>9</v>
      </c>
      <c r="E86">
        <f t="shared" si="7"/>
        <v>18</v>
      </c>
      <c r="I86">
        <v>1.003387</v>
      </c>
      <c r="J86" s="1">
        <f t="shared" si="5"/>
        <v>9.0399999999999991</v>
      </c>
      <c r="K86">
        <f t="shared" si="6"/>
        <v>18.079999999999998</v>
      </c>
    </row>
    <row r="87" spans="1:11" x14ac:dyDescent="0.4">
      <c r="A87" t="s">
        <v>82</v>
      </c>
      <c r="B87">
        <v>2</v>
      </c>
      <c r="C87" s="1">
        <f t="shared" si="8"/>
        <v>9.0304830000000003</v>
      </c>
      <c r="D87">
        <v>9</v>
      </c>
      <c r="E87">
        <f t="shared" si="7"/>
        <v>18</v>
      </c>
      <c r="I87">
        <v>1.003387</v>
      </c>
      <c r="J87" s="1">
        <f t="shared" si="5"/>
        <v>9.0399999999999991</v>
      </c>
      <c r="K87">
        <f t="shared" si="6"/>
        <v>18.079999999999998</v>
      </c>
    </row>
    <row r="88" spans="1:11" x14ac:dyDescent="0.4">
      <c r="A88" t="s">
        <v>83</v>
      </c>
      <c r="B88">
        <v>1</v>
      </c>
      <c r="C88" s="1">
        <f t="shared" si="8"/>
        <v>9.0304830000000003</v>
      </c>
      <c r="D88">
        <v>9</v>
      </c>
      <c r="E88">
        <f t="shared" si="7"/>
        <v>9</v>
      </c>
      <c r="I88">
        <v>1.003387</v>
      </c>
      <c r="J88" s="1">
        <f t="shared" si="5"/>
        <v>9.0399999999999991</v>
      </c>
      <c r="K88">
        <f t="shared" si="6"/>
        <v>9.0399999999999991</v>
      </c>
    </row>
    <row r="89" spans="1:11" x14ac:dyDescent="0.4">
      <c r="A89" t="s">
        <v>84</v>
      </c>
      <c r="B89">
        <v>3</v>
      </c>
      <c r="C89" s="1">
        <f t="shared" si="8"/>
        <v>9.0304830000000003</v>
      </c>
      <c r="D89">
        <v>9</v>
      </c>
      <c r="E89">
        <f t="shared" si="7"/>
        <v>27</v>
      </c>
      <c r="I89">
        <v>1.003387</v>
      </c>
      <c r="J89" s="1">
        <f t="shared" si="5"/>
        <v>9.0399999999999991</v>
      </c>
      <c r="K89">
        <f t="shared" si="6"/>
        <v>27.119999999999997</v>
      </c>
    </row>
    <row r="90" spans="1:11" x14ac:dyDescent="0.4">
      <c r="A90" t="s">
        <v>85</v>
      </c>
      <c r="B90">
        <v>3</v>
      </c>
      <c r="C90" s="1">
        <f t="shared" si="8"/>
        <v>9.0304830000000003</v>
      </c>
      <c r="D90">
        <v>9</v>
      </c>
      <c r="E90">
        <f t="shared" si="7"/>
        <v>27</v>
      </c>
      <c r="I90">
        <v>1.003387</v>
      </c>
      <c r="J90" s="1">
        <f t="shared" si="5"/>
        <v>9.0399999999999991</v>
      </c>
      <c r="K90">
        <f t="shared" si="6"/>
        <v>27.119999999999997</v>
      </c>
    </row>
    <row r="91" spans="1:11" x14ac:dyDescent="0.4">
      <c r="A91" t="s">
        <v>86</v>
      </c>
      <c r="B91">
        <v>12</v>
      </c>
      <c r="C91" s="1">
        <f t="shared" si="8"/>
        <v>15.5</v>
      </c>
      <c r="D91">
        <v>15.5</v>
      </c>
      <c r="E91">
        <f>B91*D91</f>
        <v>186</v>
      </c>
      <c r="F91">
        <f>SUM(E91:E94)</f>
        <v>372</v>
      </c>
      <c r="G91">
        <v>0</v>
      </c>
      <c r="H91">
        <f>F91+G91</f>
        <v>372</v>
      </c>
      <c r="I91">
        <f>1+G91/F91</f>
        <v>1</v>
      </c>
      <c r="J91" s="1">
        <f t="shared" si="5"/>
        <v>15.5</v>
      </c>
      <c r="K91">
        <f t="shared" si="6"/>
        <v>186</v>
      </c>
    </row>
    <row r="92" spans="1:11" x14ac:dyDescent="0.4">
      <c r="A92" t="s">
        <v>87</v>
      </c>
      <c r="B92">
        <v>3</v>
      </c>
      <c r="C92" s="1">
        <f t="shared" si="8"/>
        <v>15.5</v>
      </c>
      <c r="D92">
        <v>15.5</v>
      </c>
      <c r="E92">
        <f t="shared" ref="E92:E144" si="9">B92*D92</f>
        <v>46.5</v>
      </c>
      <c r="I92">
        <f>1+G91/F91</f>
        <v>1</v>
      </c>
      <c r="J92" s="1">
        <f t="shared" si="5"/>
        <v>15.5</v>
      </c>
      <c r="K92">
        <f t="shared" si="6"/>
        <v>46.5</v>
      </c>
    </row>
    <row r="93" spans="1:11" x14ac:dyDescent="0.4">
      <c r="A93" t="s">
        <v>88</v>
      </c>
      <c r="B93">
        <v>6</v>
      </c>
      <c r="C93" s="1">
        <f t="shared" si="8"/>
        <v>15.5</v>
      </c>
      <c r="D93">
        <v>15.5</v>
      </c>
      <c r="E93">
        <f t="shared" si="9"/>
        <v>93</v>
      </c>
      <c r="I93">
        <f>1+G91/F91</f>
        <v>1</v>
      </c>
      <c r="J93" s="1">
        <f t="shared" si="5"/>
        <v>15.5</v>
      </c>
      <c r="K93">
        <f t="shared" si="6"/>
        <v>93</v>
      </c>
    </row>
    <row r="94" spans="1:11" x14ac:dyDescent="0.4">
      <c r="A94" t="s">
        <v>89</v>
      </c>
      <c r="B94">
        <v>3</v>
      </c>
      <c r="C94" s="1">
        <f t="shared" si="8"/>
        <v>15.5</v>
      </c>
      <c r="D94">
        <v>15.5</v>
      </c>
      <c r="E94">
        <f t="shared" si="9"/>
        <v>46.5</v>
      </c>
      <c r="I94">
        <f>1+G91/F91</f>
        <v>1</v>
      </c>
      <c r="J94" s="1">
        <f t="shared" si="5"/>
        <v>15.5</v>
      </c>
      <c r="K94">
        <f t="shared" si="6"/>
        <v>46.5</v>
      </c>
    </row>
    <row r="95" spans="1:11" x14ac:dyDescent="0.4">
      <c r="A95" t="s">
        <v>90</v>
      </c>
      <c r="B95">
        <v>12</v>
      </c>
      <c r="C95" s="1">
        <f t="shared" si="8"/>
        <v>98</v>
      </c>
      <c r="D95">
        <v>98</v>
      </c>
      <c r="E95">
        <f t="shared" si="9"/>
        <v>1176</v>
      </c>
      <c r="F95">
        <f>SUM(E95:E97)</f>
        <v>2156</v>
      </c>
      <c r="G95">
        <v>0</v>
      </c>
      <c r="H95">
        <f>F95+G95</f>
        <v>2156</v>
      </c>
      <c r="I95">
        <f>1+G95/F95</f>
        <v>1</v>
      </c>
      <c r="J95" s="1">
        <f t="shared" si="5"/>
        <v>98</v>
      </c>
      <c r="K95">
        <f t="shared" si="6"/>
        <v>1176</v>
      </c>
    </row>
    <row r="96" spans="1:11" x14ac:dyDescent="0.4">
      <c r="A96" t="s">
        <v>91</v>
      </c>
      <c r="B96">
        <v>5</v>
      </c>
      <c r="C96" s="1">
        <f t="shared" si="8"/>
        <v>98</v>
      </c>
      <c r="D96">
        <v>98</v>
      </c>
      <c r="E96">
        <f t="shared" si="9"/>
        <v>490</v>
      </c>
      <c r="I96">
        <f>1+G95/F95</f>
        <v>1</v>
      </c>
      <c r="J96" s="1">
        <f t="shared" si="5"/>
        <v>98</v>
      </c>
      <c r="K96">
        <f t="shared" si="6"/>
        <v>490</v>
      </c>
    </row>
    <row r="97" spans="1:11" x14ac:dyDescent="0.4">
      <c r="A97" t="s">
        <v>92</v>
      </c>
      <c r="B97">
        <v>5</v>
      </c>
      <c r="C97" s="1">
        <f t="shared" si="8"/>
        <v>98</v>
      </c>
      <c r="D97">
        <v>98</v>
      </c>
      <c r="E97">
        <f t="shared" si="9"/>
        <v>490</v>
      </c>
      <c r="I97">
        <f>1+G95/F95</f>
        <v>1</v>
      </c>
      <c r="J97" s="1">
        <f t="shared" si="5"/>
        <v>98</v>
      </c>
      <c r="K97">
        <f t="shared" si="6"/>
        <v>490</v>
      </c>
    </row>
    <row r="98" spans="1:11" x14ac:dyDescent="0.4">
      <c r="A98" t="s">
        <v>93</v>
      </c>
      <c r="B98">
        <v>24</v>
      </c>
      <c r="C98" s="1">
        <f t="shared" si="8"/>
        <v>18.060966000000001</v>
      </c>
      <c r="D98">
        <v>18</v>
      </c>
      <c r="E98">
        <f t="shared" si="9"/>
        <v>432</v>
      </c>
      <c r="F98">
        <f>E98</f>
        <v>432</v>
      </c>
      <c r="I98">
        <v>1.003387</v>
      </c>
      <c r="J98" s="1">
        <f t="shared" si="5"/>
        <v>18.07</v>
      </c>
      <c r="K98">
        <f t="shared" si="6"/>
        <v>433.68</v>
      </c>
    </row>
    <row r="99" spans="1:11" x14ac:dyDescent="0.4">
      <c r="A99" t="s">
        <v>94</v>
      </c>
      <c r="B99">
        <v>12</v>
      </c>
      <c r="C99" s="1">
        <f t="shared" si="8"/>
        <v>9.3680000000000003</v>
      </c>
      <c r="D99">
        <v>9</v>
      </c>
      <c r="E99">
        <f t="shared" si="9"/>
        <v>108</v>
      </c>
      <c r="F99">
        <f>SUM(E99:E102)</f>
        <v>225</v>
      </c>
      <c r="G99">
        <v>9.1999999999999993</v>
      </c>
      <c r="H99">
        <f>F99+G99</f>
        <v>234.2</v>
      </c>
      <c r="I99">
        <f>1+G99/F99</f>
        <v>1.040888888888889</v>
      </c>
      <c r="J99" s="1">
        <f t="shared" si="5"/>
        <v>9.3699999999999992</v>
      </c>
      <c r="K99">
        <f t="shared" si="6"/>
        <v>112.44</v>
      </c>
    </row>
    <row r="100" spans="1:11" x14ac:dyDescent="0.4">
      <c r="A100" t="s">
        <v>95</v>
      </c>
      <c r="B100">
        <v>2</v>
      </c>
      <c r="C100" s="1">
        <f t="shared" si="8"/>
        <v>9.3680000000000003</v>
      </c>
      <c r="D100">
        <v>9</v>
      </c>
      <c r="E100">
        <f t="shared" si="9"/>
        <v>18</v>
      </c>
      <c r="I100">
        <f>1+G99/F99</f>
        <v>1.040888888888889</v>
      </c>
      <c r="J100" s="1">
        <f t="shared" si="5"/>
        <v>9.3699999999999992</v>
      </c>
      <c r="K100">
        <f t="shared" si="6"/>
        <v>18.739999999999998</v>
      </c>
    </row>
    <row r="101" spans="1:11" x14ac:dyDescent="0.4">
      <c r="A101" t="s">
        <v>96</v>
      </c>
      <c r="B101">
        <v>2</v>
      </c>
      <c r="C101" s="1">
        <f t="shared" si="8"/>
        <v>9.3680000000000003</v>
      </c>
      <c r="D101">
        <v>9</v>
      </c>
      <c r="E101">
        <f t="shared" si="9"/>
        <v>18</v>
      </c>
      <c r="I101">
        <f>1+G99/F99</f>
        <v>1.040888888888889</v>
      </c>
      <c r="J101" s="1">
        <f t="shared" si="5"/>
        <v>9.3699999999999992</v>
      </c>
      <c r="K101">
        <f t="shared" si="6"/>
        <v>18.739999999999998</v>
      </c>
    </row>
    <row r="102" spans="1:11" x14ac:dyDescent="0.4">
      <c r="A102" t="s">
        <v>97</v>
      </c>
      <c r="B102">
        <v>9</v>
      </c>
      <c r="C102" s="1">
        <f t="shared" si="8"/>
        <v>9.3680000000000003</v>
      </c>
      <c r="D102">
        <v>9</v>
      </c>
      <c r="E102">
        <f t="shared" si="9"/>
        <v>81</v>
      </c>
      <c r="I102">
        <f>1+G99/F99</f>
        <v>1.040888888888889</v>
      </c>
      <c r="J102" s="1">
        <f t="shared" si="5"/>
        <v>9.3699999999999992</v>
      </c>
      <c r="K102">
        <f t="shared" si="6"/>
        <v>84.33</v>
      </c>
    </row>
    <row r="103" spans="1:11" x14ac:dyDescent="0.4">
      <c r="A103" t="s">
        <v>98</v>
      </c>
      <c r="B103">
        <v>7</v>
      </c>
      <c r="C103" s="1">
        <f t="shared" si="8"/>
        <v>20.566666666666666</v>
      </c>
      <c r="D103">
        <v>18.5</v>
      </c>
      <c r="E103">
        <f t="shared" si="9"/>
        <v>129.5</v>
      </c>
      <c r="F103">
        <f>SUM(E103:E105)</f>
        <v>277.5</v>
      </c>
      <c r="G103">
        <v>31</v>
      </c>
      <c r="H103">
        <f>F103+G103</f>
        <v>308.5</v>
      </c>
      <c r="I103">
        <f>1+G103/F103</f>
        <v>1.1117117117117117</v>
      </c>
      <c r="J103" s="1">
        <f t="shared" si="5"/>
        <v>20.57</v>
      </c>
      <c r="K103">
        <f t="shared" si="6"/>
        <v>143.99</v>
      </c>
    </row>
    <row r="104" spans="1:11" x14ac:dyDescent="0.4">
      <c r="A104" t="s">
        <v>99</v>
      </c>
      <c r="B104">
        <v>5</v>
      </c>
      <c r="C104" s="1">
        <f t="shared" si="8"/>
        <v>20.566666666666666</v>
      </c>
      <c r="D104">
        <v>18.5</v>
      </c>
      <c r="E104">
        <f t="shared" si="9"/>
        <v>92.5</v>
      </c>
      <c r="I104">
        <f>1+G103/F103</f>
        <v>1.1117117117117117</v>
      </c>
      <c r="J104" s="1">
        <f t="shared" si="5"/>
        <v>20.57</v>
      </c>
      <c r="K104">
        <f t="shared" si="6"/>
        <v>102.85</v>
      </c>
    </row>
    <row r="105" spans="1:11" x14ac:dyDescent="0.4">
      <c r="A105" t="s">
        <v>100</v>
      </c>
      <c r="B105">
        <v>3</v>
      </c>
      <c r="C105" s="1">
        <f t="shared" si="8"/>
        <v>20.566666666666666</v>
      </c>
      <c r="D105">
        <v>18.5</v>
      </c>
      <c r="E105">
        <f t="shared" si="9"/>
        <v>55.5</v>
      </c>
      <c r="I105">
        <f>1+G103/F103</f>
        <v>1.1117117117117117</v>
      </c>
      <c r="J105" s="1">
        <f t="shared" si="5"/>
        <v>20.57</v>
      </c>
      <c r="K105">
        <f t="shared" si="6"/>
        <v>61.71</v>
      </c>
    </row>
    <row r="106" spans="1:11" x14ac:dyDescent="0.4">
      <c r="A106" t="s">
        <v>101</v>
      </c>
      <c r="B106">
        <v>4</v>
      </c>
      <c r="C106" s="1">
        <f t="shared" si="8"/>
        <v>32.108384000000001</v>
      </c>
      <c r="D106">
        <v>32</v>
      </c>
      <c r="E106">
        <f t="shared" si="9"/>
        <v>128</v>
      </c>
      <c r="F106">
        <f>SUM(E106:E117)</f>
        <v>3277</v>
      </c>
      <c r="I106">
        <v>1.003387</v>
      </c>
      <c r="J106" s="1">
        <f t="shared" si="5"/>
        <v>32.11</v>
      </c>
      <c r="K106">
        <f t="shared" si="6"/>
        <v>128.44</v>
      </c>
    </row>
    <row r="107" spans="1:11" x14ac:dyDescent="0.4">
      <c r="A107" t="s">
        <v>102</v>
      </c>
      <c r="B107">
        <v>11</v>
      </c>
      <c r="C107" s="1">
        <f t="shared" si="8"/>
        <v>39.633786499999999</v>
      </c>
      <c r="D107">
        <v>39.5</v>
      </c>
      <c r="E107">
        <f t="shared" si="9"/>
        <v>434.5</v>
      </c>
      <c r="I107">
        <v>1.003387</v>
      </c>
      <c r="J107" s="1">
        <f t="shared" si="5"/>
        <v>39.64</v>
      </c>
      <c r="K107">
        <f t="shared" si="6"/>
        <v>436.04</v>
      </c>
    </row>
    <row r="108" spans="1:11" x14ac:dyDescent="0.4">
      <c r="A108" t="s">
        <v>103</v>
      </c>
      <c r="B108">
        <v>0</v>
      </c>
      <c r="C108" s="1">
        <f t="shared" si="8"/>
        <v>0</v>
      </c>
      <c r="I108">
        <v>1.003387</v>
      </c>
      <c r="J108" s="1">
        <f t="shared" si="5"/>
        <v>0</v>
      </c>
      <c r="K108">
        <f t="shared" si="6"/>
        <v>0</v>
      </c>
    </row>
    <row r="109" spans="1:11" x14ac:dyDescent="0.4">
      <c r="A109" t="s">
        <v>104</v>
      </c>
      <c r="B109">
        <v>13</v>
      </c>
      <c r="C109" s="1">
        <f t="shared" si="8"/>
        <v>50.169350000000001</v>
      </c>
      <c r="D109">
        <v>50</v>
      </c>
      <c r="E109">
        <f t="shared" si="9"/>
        <v>650</v>
      </c>
      <c r="I109">
        <v>1.003387</v>
      </c>
      <c r="J109" s="1">
        <f t="shared" si="5"/>
        <v>50.169999999999995</v>
      </c>
      <c r="K109">
        <f t="shared" si="6"/>
        <v>652.20999999999992</v>
      </c>
    </row>
    <row r="110" spans="1:11" x14ac:dyDescent="0.4">
      <c r="A110" t="s">
        <v>105</v>
      </c>
      <c r="B110">
        <v>9</v>
      </c>
      <c r="C110" s="1">
        <f t="shared" si="8"/>
        <v>50.169350000000001</v>
      </c>
      <c r="D110">
        <v>50</v>
      </c>
      <c r="E110">
        <f t="shared" si="9"/>
        <v>450</v>
      </c>
      <c r="I110">
        <v>1.003387</v>
      </c>
      <c r="J110" s="1">
        <f t="shared" si="5"/>
        <v>50.169999999999995</v>
      </c>
      <c r="K110">
        <f t="shared" si="6"/>
        <v>451.53</v>
      </c>
    </row>
    <row r="111" spans="1:11" x14ac:dyDescent="0.4">
      <c r="A111" t="s">
        <v>106</v>
      </c>
      <c r="B111">
        <v>1</v>
      </c>
      <c r="C111" s="1">
        <f t="shared" si="8"/>
        <v>50.169350000000001</v>
      </c>
      <c r="D111">
        <v>50</v>
      </c>
      <c r="E111">
        <f t="shared" si="9"/>
        <v>50</v>
      </c>
      <c r="I111">
        <v>1.003387</v>
      </c>
      <c r="J111" s="1">
        <f t="shared" si="5"/>
        <v>50.169999999999995</v>
      </c>
      <c r="K111">
        <f t="shared" si="6"/>
        <v>50.169999999999995</v>
      </c>
    </row>
    <row r="112" spans="1:11" x14ac:dyDescent="0.4">
      <c r="A112" t="s">
        <v>107</v>
      </c>
      <c r="B112">
        <v>10</v>
      </c>
      <c r="C112" s="1">
        <f t="shared" si="8"/>
        <v>98.33192600000001</v>
      </c>
      <c r="D112">
        <v>98</v>
      </c>
      <c r="E112">
        <f t="shared" si="9"/>
        <v>980</v>
      </c>
      <c r="I112">
        <v>1.003387</v>
      </c>
      <c r="J112" s="1">
        <f t="shared" si="5"/>
        <v>98.34</v>
      </c>
      <c r="K112">
        <f t="shared" si="6"/>
        <v>983.40000000000009</v>
      </c>
    </row>
    <row r="113" spans="1:11" x14ac:dyDescent="0.4">
      <c r="A113" t="s">
        <v>108</v>
      </c>
      <c r="B113">
        <v>12</v>
      </c>
      <c r="C113" s="1">
        <f t="shared" si="8"/>
        <v>14.047418</v>
      </c>
      <c r="D113">
        <v>14</v>
      </c>
      <c r="E113">
        <f t="shared" si="9"/>
        <v>168</v>
      </c>
      <c r="I113">
        <v>1.003387</v>
      </c>
      <c r="J113" s="1">
        <f t="shared" si="5"/>
        <v>14.049999999999999</v>
      </c>
      <c r="K113">
        <f t="shared" si="6"/>
        <v>168.6</v>
      </c>
    </row>
    <row r="114" spans="1:11" x14ac:dyDescent="0.4">
      <c r="A114" t="s">
        <v>109</v>
      </c>
      <c r="B114">
        <v>0</v>
      </c>
      <c r="C114" s="1">
        <f t="shared" si="8"/>
        <v>24.582981500000002</v>
      </c>
      <c r="D114">
        <v>24.5</v>
      </c>
      <c r="E114">
        <f t="shared" si="9"/>
        <v>0</v>
      </c>
      <c r="I114">
        <v>1.003387</v>
      </c>
      <c r="J114" s="1">
        <f t="shared" si="5"/>
        <v>24.59</v>
      </c>
      <c r="K114">
        <f t="shared" si="6"/>
        <v>0</v>
      </c>
    </row>
    <row r="115" spans="1:11" x14ac:dyDescent="0.4">
      <c r="A115" t="s">
        <v>110</v>
      </c>
      <c r="B115">
        <v>0</v>
      </c>
      <c r="C115" s="1">
        <f t="shared" si="8"/>
        <v>24.582981500000002</v>
      </c>
      <c r="D115">
        <v>24.5</v>
      </c>
      <c r="E115">
        <f t="shared" si="9"/>
        <v>0</v>
      </c>
      <c r="I115">
        <v>1.003387</v>
      </c>
      <c r="J115" s="1">
        <f t="shared" si="5"/>
        <v>24.59</v>
      </c>
      <c r="K115">
        <f t="shared" si="6"/>
        <v>0</v>
      </c>
    </row>
    <row r="116" spans="1:11" x14ac:dyDescent="0.4">
      <c r="A116" t="s">
        <v>111</v>
      </c>
      <c r="B116">
        <v>14</v>
      </c>
      <c r="C116" s="1">
        <f t="shared" si="8"/>
        <v>24.582981500000002</v>
      </c>
      <c r="D116">
        <v>24.5</v>
      </c>
      <c r="E116">
        <f t="shared" si="9"/>
        <v>343</v>
      </c>
      <c r="I116">
        <v>1.003387</v>
      </c>
      <c r="J116" s="1">
        <f t="shared" si="5"/>
        <v>24.59</v>
      </c>
      <c r="K116">
        <f t="shared" si="6"/>
        <v>344.26</v>
      </c>
    </row>
    <row r="117" spans="1:11" x14ac:dyDescent="0.4">
      <c r="A117" t="s">
        <v>112</v>
      </c>
      <c r="B117">
        <v>3</v>
      </c>
      <c r="C117" s="1">
        <f t="shared" si="8"/>
        <v>24.582981500000002</v>
      </c>
      <c r="D117">
        <v>24.5</v>
      </c>
      <c r="E117">
        <f t="shared" si="9"/>
        <v>73.5</v>
      </c>
      <c r="I117">
        <v>1.003387</v>
      </c>
      <c r="J117" s="1">
        <f t="shared" si="5"/>
        <v>24.59</v>
      </c>
      <c r="K117">
        <f t="shared" si="6"/>
        <v>73.77</v>
      </c>
    </row>
    <row r="118" spans="1:11" x14ac:dyDescent="0.4">
      <c r="A118" t="s">
        <v>113</v>
      </c>
      <c r="B118">
        <v>2</v>
      </c>
      <c r="C118" s="1">
        <f t="shared" si="8"/>
        <v>0.39266409266409269</v>
      </c>
      <c r="D118">
        <v>0.3</v>
      </c>
      <c r="E118">
        <f t="shared" si="9"/>
        <v>0.6</v>
      </c>
      <c r="F118">
        <f>SUM(E118:E128)</f>
        <v>12.95</v>
      </c>
      <c r="G118">
        <v>4</v>
      </c>
      <c r="H118">
        <f>F118+G118</f>
        <v>16.95</v>
      </c>
      <c r="I118">
        <f>1+G118/F118</f>
        <v>1.3088803088803089</v>
      </c>
      <c r="J118" s="1">
        <f t="shared" si="5"/>
        <v>0.4</v>
      </c>
      <c r="K118">
        <f t="shared" si="6"/>
        <v>0.8</v>
      </c>
    </row>
    <row r="119" spans="1:11" x14ac:dyDescent="0.4">
      <c r="A119" t="s">
        <v>114</v>
      </c>
      <c r="B119">
        <v>6</v>
      </c>
      <c r="C119" s="1">
        <f t="shared" si="8"/>
        <v>0.39266409266409269</v>
      </c>
      <c r="D119">
        <v>0.3</v>
      </c>
      <c r="E119">
        <f t="shared" si="9"/>
        <v>1.7999999999999998</v>
      </c>
      <c r="I119">
        <f>1+G118/F118</f>
        <v>1.3088803088803089</v>
      </c>
      <c r="J119" s="1">
        <f t="shared" si="5"/>
        <v>0.4</v>
      </c>
      <c r="K119">
        <f t="shared" si="6"/>
        <v>2.4000000000000004</v>
      </c>
    </row>
    <row r="120" spans="1:11" x14ac:dyDescent="0.4">
      <c r="A120" t="s">
        <v>115</v>
      </c>
      <c r="B120">
        <v>1</v>
      </c>
      <c r="C120" s="1">
        <f t="shared" si="8"/>
        <v>0.39266409266409269</v>
      </c>
      <c r="D120">
        <v>0.3</v>
      </c>
      <c r="E120">
        <f t="shared" si="9"/>
        <v>0.3</v>
      </c>
      <c r="I120">
        <f>1+G118/F118</f>
        <v>1.3088803088803089</v>
      </c>
      <c r="J120" s="1">
        <f t="shared" si="5"/>
        <v>0.4</v>
      </c>
      <c r="K120">
        <f t="shared" si="6"/>
        <v>0.4</v>
      </c>
    </row>
    <row r="121" spans="1:11" x14ac:dyDescent="0.4">
      <c r="A121" t="s">
        <v>116</v>
      </c>
      <c r="B121">
        <v>1</v>
      </c>
      <c r="C121" s="1">
        <f t="shared" si="8"/>
        <v>0.39266409266409269</v>
      </c>
      <c r="D121">
        <v>0.3</v>
      </c>
      <c r="E121">
        <f t="shared" si="9"/>
        <v>0.3</v>
      </c>
      <c r="I121">
        <f>1+G118/F118</f>
        <v>1.3088803088803089</v>
      </c>
      <c r="J121" s="1">
        <f t="shared" si="5"/>
        <v>0.4</v>
      </c>
      <c r="K121">
        <f t="shared" si="6"/>
        <v>0.4</v>
      </c>
    </row>
    <row r="122" spans="1:11" x14ac:dyDescent="0.4">
      <c r="A122" t="s">
        <v>117</v>
      </c>
      <c r="B122">
        <v>0</v>
      </c>
      <c r="C122" s="1">
        <f t="shared" si="8"/>
        <v>1.9633204633204633</v>
      </c>
      <c r="D122">
        <v>1.5</v>
      </c>
      <c r="E122">
        <f t="shared" si="9"/>
        <v>0</v>
      </c>
      <c r="I122">
        <f>1+G118/F118</f>
        <v>1.3088803088803089</v>
      </c>
      <c r="J122" s="1">
        <f t="shared" si="5"/>
        <v>1.97</v>
      </c>
      <c r="K122">
        <f t="shared" si="6"/>
        <v>0</v>
      </c>
    </row>
    <row r="123" spans="1:11" x14ac:dyDescent="0.4">
      <c r="A123" t="s">
        <v>118</v>
      </c>
      <c r="B123">
        <v>5</v>
      </c>
      <c r="C123" s="1">
        <f t="shared" si="8"/>
        <v>0.45810810810810809</v>
      </c>
      <c r="D123">
        <v>0.35</v>
      </c>
      <c r="E123">
        <f t="shared" si="9"/>
        <v>1.75</v>
      </c>
      <c r="I123">
        <f>1+G118/F118</f>
        <v>1.3088803088803089</v>
      </c>
      <c r="J123" s="1">
        <f t="shared" si="5"/>
        <v>0.46</v>
      </c>
      <c r="K123">
        <f t="shared" si="6"/>
        <v>2.3000000000000003</v>
      </c>
    </row>
    <row r="124" spans="1:11" x14ac:dyDescent="0.4">
      <c r="A124" t="s">
        <v>119</v>
      </c>
      <c r="B124">
        <v>3</v>
      </c>
      <c r="C124" s="1">
        <f t="shared" si="8"/>
        <v>0.45810810810810809</v>
      </c>
      <c r="D124">
        <v>0.35</v>
      </c>
      <c r="E124">
        <f t="shared" si="9"/>
        <v>1.0499999999999998</v>
      </c>
      <c r="I124">
        <f>1+G118/F118</f>
        <v>1.3088803088803089</v>
      </c>
      <c r="J124" s="1">
        <f t="shared" si="5"/>
        <v>0.46</v>
      </c>
      <c r="K124">
        <f t="shared" si="6"/>
        <v>1.3800000000000001</v>
      </c>
    </row>
    <row r="125" spans="1:11" x14ac:dyDescent="0.4">
      <c r="A125" t="s">
        <v>120</v>
      </c>
      <c r="B125">
        <v>2</v>
      </c>
      <c r="C125" s="1">
        <f t="shared" si="8"/>
        <v>0.45810810810810809</v>
      </c>
      <c r="D125">
        <v>0.35</v>
      </c>
      <c r="E125">
        <f t="shared" si="9"/>
        <v>0.7</v>
      </c>
      <c r="I125">
        <f>1+G118/F118</f>
        <v>1.3088803088803089</v>
      </c>
      <c r="J125" s="1">
        <f t="shared" si="5"/>
        <v>0.46</v>
      </c>
      <c r="K125">
        <f t="shared" si="6"/>
        <v>0.92</v>
      </c>
    </row>
    <row r="126" spans="1:11" x14ac:dyDescent="0.4">
      <c r="A126" t="s">
        <v>121</v>
      </c>
      <c r="B126">
        <v>3</v>
      </c>
      <c r="C126" s="1">
        <f t="shared" si="8"/>
        <v>0.45810810810810809</v>
      </c>
      <c r="D126">
        <v>0.35</v>
      </c>
      <c r="E126">
        <f t="shared" si="9"/>
        <v>1.0499999999999998</v>
      </c>
      <c r="I126">
        <f>1+G118/F118</f>
        <v>1.3088803088803089</v>
      </c>
      <c r="J126" s="1">
        <f t="shared" si="5"/>
        <v>0.46</v>
      </c>
      <c r="K126">
        <f t="shared" si="6"/>
        <v>1.3800000000000001</v>
      </c>
    </row>
    <row r="127" spans="1:11" x14ac:dyDescent="0.4">
      <c r="A127" t="s">
        <v>122</v>
      </c>
      <c r="B127">
        <v>0</v>
      </c>
      <c r="C127" s="1">
        <f t="shared" si="8"/>
        <v>1.9633204633204633</v>
      </c>
      <c r="D127">
        <v>1.5</v>
      </c>
      <c r="E127">
        <f t="shared" si="9"/>
        <v>0</v>
      </c>
      <c r="I127">
        <f>1+G118/F118</f>
        <v>1.3088803088803089</v>
      </c>
      <c r="J127" s="1">
        <f t="shared" si="5"/>
        <v>1.97</v>
      </c>
      <c r="K127">
        <f t="shared" si="6"/>
        <v>0</v>
      </c>
    </row>
    <row r="128" spans="1:11" x14ac:dyDescent="0.4">
      <c r="A128" t="s">
        <v>123</v>
      </c>
      <c r="B128">
        <v>12</v>
      </c>
      <c r="C128" s="1">
        <f t="shared" si="8"/>
        <v>0.58899613899613901</v>
      </c>
      <c r="D128">
        <v>0.45</v>
      </c>
      <c r="E128">
        <f t="shared" si="9"/>
        <v>5.4</v>
      </c>
      <c r="I128">
        <f>1+G118/F118</f>
        <v>1.3088803088803089</v>
      </c>
      <c r="J128" s="1">
        <f t="shared" si="5"/>
        <v>0.59</v>
      </c>
      <c r="K128">
        <f t="shared" si="6"/>
        <v>7.08</v>
      </c>
    </row>
    <row r="129" spans="1:13" x14ac:dyDescent="0.4">
      <c r="A129" t="s">
        <v>124</v>
      </c>
      <c r="B129">
        <v>4</v>
      </c>
      <c r="C129" s="1">
        <f t="shared" si="8"/>
        <v>1.5948529411764705</v>
      </c>
      <c r="D129">
        <v>1.4</v>
      </c>
      <c r="E129">
        <f t="shared" si="9"/>
        <v>5.6</v>
      </c>
      <c r="F129">
        <f>SUM(E129:E133)</f>
        <v>38.08</v>
      </c>
      <c r="G129">
        <v>5.3</v>
      </c>
      <c r="H129">
        <f>F129+G129</f>
        <v>43.379999999999995</v>
      </c>
      <c r="I129">
        <f>1+G129/F129</f>
        <v>1.1391806722689075</v>
      </c>
      <c r="J129" s="1">
        <f t="shared" si="5"/>
        <v>1.6</v>
      </c>
      <c r="K129">
        <f t="shared" si="6"/>
        <v>6.4</v>
      </c>
    </row>
    <row r="130" spans="1:13" x14ac:dyDescent="0.4">
      <c r="A130" t="s">
        <v>125</v>
      </c>
      <c r="B130">
        <v>2</v>
      </c>
      <c r="C130" s="1">
        <f t="shared" si="8"/>
        <v>1.5948529411764705</v>
      </c>
      <c r="D130">
        <v>1.4</v>
      </c>
      <c r="E130">
        <f t="shared" si="9"/>
        <v>2.8</v>
      </c>
      <c r="I130">
        <f>1+G129/F129</f>
        <v>1.1391806722689075</v>
      </c>
      <c r="J130" s="1">
        <f t="shared" si="5"/>
        <v>1.6</v>
      </c>
      <c r="K130">
        <f t="shared" si="6"/>
        <v>3.2</v>
      </c>
    </row>
    <row r="131" spans="1:13" x14ac:dyDescent="0.4">
      <c r="A131" t="s">
        <v>126</v>
      </c>
      <c r="B131">
        <v>9</v>
      </c>
      <c r="C131" s="1">
        <f t="shared" si="8"/>
        <v>1.5948529411764705</v>
      </c>
      <c r="D131">
        <v>1.4</v>
      </c>
      <c r="E131">
        <f t="shared" si="9"/>
        <v>12.6</v>
      </c>
      <c r="I131">
        <f>1+G129/F129</f>
        <v>1.1391806722689075</v>
      </c>
      <c r="J131" s="1">
        <f t="shared" si="5"/>
        <v>1.6</v>
      </c>
      <c r="K131">
        <f t="shared" si="6"/>
        <v>14.4</v>
      </c>
    </row>
    <row r="132" spans="1:13" x14ac:dyDescent="0.4">
      <c r="A132" t="s">
        <v>127</v>
      </c>
      <c r="B132">
        <v>1</v>
      </c>
      <c r="C132" s="1">
        <f t="shared" si="8"/>
        <v>1.5948529411764705</v>
      </c>
      <c r="D132">
        <v>1.4</v>
      </c>
      <c r="E132">
        <f t="shared" si="9"/>
        <v>1.4</v>
      </c>
      <c r="I132">
        <f>1+G129/F129</f>
        <v>1.1391806722689075</v>
      </c>
      <c r="J132" s="1">
        <f t="shared" si="5"/>
        <v>1.6</v>
      </c>
      <c r="K132">
        <f t="shared" si="6"/>
        <v>1.6</v>
      </c>
    </row>
    <row r="133" spans="1:13" x14ac:dyDescent="0.4">
      <c r="A133" t="s">
        <v>128</v>
      </c>
      <c r="B133">
        <v>8</v>
      </c>
      <c r="C133" s="1">
        <f t="shared" si="8"/>
        <v>2.2327941176470585</v>
      </c>
      <c r="D133">
        <v>1.96</v>
      </c>
      <c r="E133">
        <f t="shared" si="9"/>
        <v>15.68</v>
      </c>
      <c r="I133">
        <f>1+G129/F129</f>
        <v>1.1391806722689075</v>
      </c>
      <c r="J133" s="1">
        <f t="shared" ref="J133:J144" si="10">ROUNDUP(C133,2)</f>
        <v>2.2399999999999998</v>
      </c>
      <c r="K133">
        <f t="shared" ref="K133:K143" si="11">J133*B133</f>
        <v>17.919999999999998</v>
      </c>
    </row>
    <row r="134" spans="1:13" x14ac:dyDescent="0.4">
      <c r="A134" t="s">
        <v>129</v>
      </c>
      <c r="B134">
        <v>8</v>
      </c>
      <c r="C134" s="1">
        <f t="shared" si="8"/>
        <v>3.7438016528925622</v>
      </c>
      <c r="D134">
        <v>3</v>
      </c>
      <c r="E134">
        <f t="shared" si="9"/>
        <v>24</v>
      </c>
      <c r="F134">
        <f>SUM(E134:E139)</f>
        <v>48.4</v>
      </c>
      <c r="G134">
        <v>12</v>
      </c>
      <c r="H134">
        <f>F134+G134</f>
        <v>60.4</v>
      </c>
      <c r="I134">
        <f>1+G134/F134</f>
        <v>1.2479338842975207</v>
      </c>
      <c r="J134" s="1">
        <f t="shared" si="10"/>
        <v>3.75</v>
      </c>
      <c r="K134">
        <f t="shared" si="11"/>
        <v>30</v>
      </c>
    </row>
    <row r="135" spans="1:13" x14ac:dyDescent="0.4">
      <c r="A135" t="s">
        <v>130</v>
      </c>
      <c r="B135">
        <v>3</v>
      </c>
      <c r="C135" s="1">
        <f t="shared" si="8"/>
        <v>3.7438016528925622</v>
      </c>
      <c r="D135">
        <v>3</v>
      </c>
      <c r="E135">
        <f t="shared" si="9"/>
        <v>9</v>
      </c>
      <c r="I135">
        <f>1+G134/F134</f>
        <v>1.2479338842975207</v>
      </c>
      <c r="J135" s="1">
        <f t="shared" si="10"/>
        <v>3.75</v>
      </c>
      <c r="K135">
        <f t="shared" si="11"/>
        <v>11.25</v>
      </c>
    </row>
    <row r="136" spans="1:13" x14ac:dyDescent="0.4">
      <c r="A136" t="s">
        <v>131</v>
      </c>
      <c r="B136">
        <v>0</v>
      </c>
      <c r="C136" s="1">
        <f t="shared" si="8"/>
        <v>3.7438016528925622</v>
      </c>
      <c r="D136">
        <v>3</v>
      </c>
      <c r="E136">
        <f t="shared" si="9"/>
        <v>0</v>
      </c>
      <c r="I136">
        <f>1+G134/F134</f>
        <v>1.2479338842975207</v>
      </c>
      <c r="J136" s="1">
        <f t="shared" si="10"/>
        <v>3.75</v>
      </c>
      <c r="K136">
        <f t="shared" si="11"/>
        <v>0</v>
      </c>
    </row>
    <row r="137" spans="1:13" x14ac:dyDescent="0.4">
      <c r="A137" t="s">
        <v>132</v>
      </c>
      <c r="B137">
        <v>1</v>
      </c>
      <c r="C137" s="1">
        <f t="shared" si="8"/>
        <v>3.7438016528925622</v>
      </c>
      <c r="D137">
        <v>3</v>
      </c>
      <c r="E137">
        <f t="shared" si="9"/>
        <v>3</v>
      </c>
      <c r="I137">
        <f>1+G134/F134</f>
        <v>1.2479338842975207</v>
      </c>
      <c r="J137" s="1">
        <f t="shared" si="10"/>
        <v>3.75</v>
      </c>
      <c r="K137">
        <f t="shared" si="11"/>
        <v>3.75</v>
      </c>
    </row>
    <row r="138" spans="1:13" x14ac:dyDescent="0.4">
      <c r="A138" t="s">
        <v>133</v>
      </c>
      <c r="B138">
        <v>2</v>
      </c>
      <c r="C138" s="1">
        <f t="shared" si="8"/>
        <v>3.9933884297520663</v>
      </c>
      <c r="D138">
        <v>3.2</v>
      </c>
      <c r="E138">
        <f t="shared" si="9"/>
        <v>6.4</v>
      </c>
      <c r="I138">
        <f>1+G134/F134</f>
        <v>1.2479338842975207</v>
      </c>
      <c r="J138" s="1">
        <f t="shared" si="10"/>
        <v>4</v>
      </c>
      <c r="K138">
        <f t="shared" si="11"/>
        <v>8</v>
      </c>
    </row>
    <row r="139" spans="1:13" x14ac:dyDescent="0.4">
      <c r="A139" t="s">
        <v>134</v>
      </c>
      <c r="B139">
        <v>2</v>
      </c>
      <c r="C139" s="1">
        <f t="shared" si="8"/>
        <v>3.7438016528925622</v>
      </c>
      <c r="D139">
        <v>3</v>
      </c>
      <c r="E139">
        <f t="shared" si="9"/>
        <v>6</v>
      </c>
      <c r="I139">
        <f>1+G134/F134</f>
        <v>1.2479338842975207</v>
      </c>
      <c r="J139" s="1">
        <f t="shared" si="10"/>
        <v>3.75</v>
      </c>
      <c r="K139">
        <f t="shared" si="11"/>
        <v>7.5</v>
      </c>
    </row>
    <row r="140" spans="1:13" x14ac:dyDescent="0.4">
      <c r="A140" t="s">
        <v>135</v>
      </c>
      <c r="B140">
        <v>30</v>
      </c>
      <c r="C140" s="1">
        <f t="shared" si="8"/>
        <v>1.2604444444444443</v>
      </c>
      <c r="D140">
        <v>1.21</v>
      </c>
      <c r="E140">
        <f t="shared" si="9"/>
        <v>36.299999999999997</v>
      </c>
      <c r="F140">
        <f>SUM(E140:E141)</f>
        <v>54.449999999999996</v>
      </c>
      <c r="G140">
        <v>2.27</v>
      </c>
      <c r="H140">
        <f>F140+G140</f>
        <v>56.72</v>
      </c>
      <c r="I140">
        <f>1+G140/F140</f>
        <v>1.0416896235078053</v>
      </c>
      <c r="J140" s="1">
        <f t="shared" si="10"/>
        <v>1.27</v>
      </c>
      <c r="K140">
        <f t="shared" si="11"/>
        <v>38.1</v>
      </c>
    </row>
    <row r="141" spans="1:13" x14ac:dyDescent="0.4">
      <c r="A141" t="s">
        <v>136</v>
      </c>
      <c r="B141">
        <v>15</v>
      </c>
      <c r="C141" s="1">
        <f t="shared" si="8"/>
        <v>1.2604444444444443</v>
      </c>
      <c r="D141">
        <v>1.21</v>
      </c>
      <c r="E141">
        <f t="shared" si="9"/>
        <v>18.149999999999999</v>
      </c>
      <c r="I141">
        <f>1+G140/F140</f>
        <v>1.0416896235078053</v>
      </c>
      <c r="J141" s="1">
        <f t="shared" si="10"/>
        <v>1.27</v>
      </c>
      <c r="K141">
        <f t="shared" si="11"/>
        <v>19.05</v>
      </c>
    </row>
    <row r="142" spans="1:13" x14ac:dyDescent="0.4">
      <c r="A142" t="s">
        <v>137</v>
      </c>
      <c r="B142">
        <v>7</v>
      </c>
      <c r="C142" s="1">
        <f t="shared" si="8"/>
        <v>1.1780872794800372</v>
      </c>
      <c r="D142">
        <v>1.04</v>
      </c>
      <c r="E142">
        <f t="shared" si="9"/>
        <v>7.28</v>
      </c>
      <c r="F142">
        <f>SUM(E142:E144)</f>
        <v>32.31</v>
      </c>
      <c r="G142">
        <v>4.29</v>
      </c>
      <c r="H142">
        <f>F142+G142</f>
        <v>36.6</v>
      </c>
      <c r="I142">
        <f>1+G142/F142</f>
        <v>1.1327762302692665</v>
      </c>
      <c r="J142" s="1">
        <f t="shared" si="10"/>
        <v>1.18</v>
      </c>
      <c r="K142">
        <f t="shared" si="11"/>
        <v>8.26</v>
      </c>
    </row>
    <row r="143" spans="1:13" x14ac:dyDescent="0.4">
      <c r="A143" t="s">
        <v>138</v>
      </c>
      <c r="B143">
        <v>10</v>
      </c>
      <c r="C143" s="1">
        <f t="shared" si="8"/>
        <v>2.4694521819870014</v>
      </c>
      <c r="D143">
        <v>2.1800000000000002</v>
      </c>
      <c r="E143">
        <f t="shared" si="9"/>
        <v>21.8</v>
      </c>
      <c r="I143">
        <f>1+G142/F142</f>
        <v>1.1327762302692665</v>
      </c>
      <c r="J143" s="1">
        <f t="shared" si="10"/>
        <v>2.4699999999999998</v>
      </c>
      <c r="K143">
        <f t="shared" si="11"/>
        <v>24.699999999999996</v>
      </c>
    </row>
    <row r="144" spans="1:13" x14ac:dyDescent="0.4">
      <c r="A144" t="s">
        <v>139</v>
      </c>
      <c r="B144">
        <v>1</v>
      </c>
      <c r="C144" s="1">
        <f t="shared" si="8"/>
        <v>3.6588672237697311</v>
      </c>
      <c r="D144">
        <v>3.23</v>
      </c>
      <c r="E144">
        <f t="shared" si="9"/>
        <v>3.23</v>
      </c>
      <c r="I144">
        <f>1+G142/F142</f>
        <v>1.1327762302692665</v>
      </c>
      <c r="J144" s="1">
        <f t="shared" si="10"/>
        <v>3.6599999999999997</v>
      </c>
      <c r="K144">
        <f>J144*B144</f>
        <v>3.6599999999999997</v>
      </c>
      <c r="M144" t="s">
        <v>153</v>
      </c>
    </row>
    <row r="145" spans="1:13" x14ac:dyDescent="0.4">
      <c r="A145" t="s">
        <v>140</v>
      </c>
      <c r="B145">
        <v>9754</v>
      </c>
      <c r="K145">
        <f>SUM(K4:K144)</f>
        <v>9799.2499999999945</v>
      </c>
      <c r="M145">
        <f>K145-B145</f>
        <v>45.249999999994543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47F40B-4D47-4A87-9BBB-88EAB7C3F363}">
  <dimension ref="A1:B37"/>
  <sheetViews>
    <sheetView workbookViewId="0">
      <selection activeCell="E25" sqref="E25"/>
    </sheetView>
  </sheetViews>
  <sheetFormatPr defaultRowHeight="13.9" x14ac:dyDescent="0.4"/>
  <cols>
    <col min="1" max="1" width="35.59765625" customWidth="1"/>
    <col min="2" max="2" width="9.06640625" style="2"/>
  </cols>
  <sheetData>
    <row r="1" spans="1:2" x14ac:dyDescent="0.4">
      <c r="B1" s="2" t="s">
        <v>149</v>
      </c>
    </row>
    <row r="2" spans="1:2" x14ac:dyDescent="0.4">
      <c r="A2" t="s">
        <v>0</v>
      </c>
      <c r="B2" s="2">
        <v>1.25</v>
      </c>
    </row>
    <row r="3" spans="1:2" x14ac:dyDescent="0.4">
      <c r="A3" t="s">
        <v>7</v>
      </c>
      <c r="B3" s="2">
        <v>1.48</v>
      </c>
    </row>
    <row r="4" spans="1:2" x14ac:dyDescent="0.4">
      <c r="A4" t="s">
        <v>10</v>
      </c>
      <c r="B4" s="2">
        <v>1.28</v>
      </c>
    </row>
    <row r="5" spans="1:2" x14ac:dyDescent="0.4">
      <c r="A5" t="s">
        <v>11</v>
      </c>
      <c r="B5" s="2">
        <v>2.65</v>
      </c>
    </row>
    <row r="6" spans="1:2" x14ac:dyDescent="0.4">
      <c r="A6" t="s">
        <v>12</v>
      </c>
      <c r="B6" s="2">
        <v>4.0999999999999996</v>
      </c>
    </row>
    <row r="7" spans="1:2" x14ac:dyDescent="0.4">
      <c r="A7" t="s">
        <v>19</v>
      </c>
      <c r="B7" s="2">
        <v>30.110000000000003</v>
      </c>
    </row>
    <row r="8" spans="1:2" x14ac:dyDescent="0.4">
      <c r="A8" t="s">
        <v>35</v>
      </c>
      <c r="B8" s="2">
        <v>35.119999999999997</v>
      </c>
    </row>
    <row r="9" spans="1:2" x14ac:dyDescent="0.4">
      <c r="A9" t="s">
        <v>45</v>
      </c>
      <c r="B9" s="2">
        <v>32.11</v>
      </c>
    </row>
    <row r="10" spans="1:2" x14ac:dyDescent="0.4">
      <c r="A10" t="s">
        <v>58</v>
      </c>
      <c r="B10" s="2">
        <v>5.8999999999999995</v>
      </c>
    </row>
    <row r="11" spans="1:2" x14ac:dyDescent="0.4">
      <c r="A11" t="s">
        <v>59</v>
      </c>
      <c r="B11" s="2">
        <v>4.0199999999999996</v>
      </c>
    </row>
    <row r="12" spans="1:2" x14ac:dyDescent="0.4">
      <c r="A12" t="s">
        <v>64</v>
      </c>
      <c r="B12" s="2">
        <v>9.0399999999999991</v>
      </c>
    </row>
    <row r="13" spans="1:2" x14ac:dyDescent="0.4">
      <c r="A13" t="s">
        <v>66</v>
      </c>
      <c r="B13" s="2">
        <v>9.5399999999999991</v>
      </c>
    </row>
    <row r="14" spans="1:2" x14ac:dyDescent="0.4">
      <c r="A14" t="s">
        <v>86</v>
      </c>
      <c r="B14" s="2">
        <v>15.5</v>
      </c>
    </row>
    <row r="15" spans="1:2" x14ac:dyDescent="0.4">
      <c r="A15" t="s">
        <v>90</v>
      </c>
      <c r="B15" s="2">
        <v>98</v>
      </c>
    </row>
    <row r="16" spans="1:2" x14ac:dyDescent="0.4">
      <c r="A16" t="s">
        <v>93</v>
      </c>
      <c r="B16" s="2">
        <v>18.07</v>
      </c>
    </row>
    <row r="17" spans="1:2" x14ac:dyDescent="0.4">
      <c r="A17" t="s">
        <v>94</v>
      </c>
      <c r="B17" s="2">
        <v>9.3699999999999992</v>
      </c>
    </row>
    <row r="18" spans="1:2" x14ac:dyDescent="0.4">
      <c r="A18" t="s">
        <v>98</v>
      </c>
      <c r="B18" s="2">
        <v>20.57</v>
      </c>
    </row>
    <row r="19" spans="1:2" x14ac:dyDescent="0.4">
      <c r="A19" t="s">
        <v>101</v>
      </c>
      <c r="B19" s="2">
        <v>32.11</v>
      </c>
    </row>
    <row r="20" spans="1:2" x14ac:dyDescent="0.4">
      <c r="A20" t="s">
        <v>102</v>
      </c>
      <c r="B20" s="2">
        <v>39.64</v>
      </c>
    </row>
    <row r="21" spans="1:2" x14ac:dyDescent="0.4">
      <c r="A21" t="s">
        <v>104</v>
      </c>
      <c r="B21" s="2">
        <v>50.169999999999995</v>
      </c>
    </row>
    <row r="22" spans="1:2" x14ac:dyDescent="0.4">
      <c r="A22" t="s">
        <v>107</v>
      </c>
      <c r="B22" s="2">
        <v>98.34</v>
      </c>
    </row>
    <row r="23" spans="1:2" x14ac:dyDescent="0.4">
      <c r="A23" t="s">
        <v>108</v>
      </c>
      <c r="B23" s="2">
        <v>14.049999999999999</v>
      </c>
    </row>
    <row r="24" spans="1:2" x14ac:dyDescent="0.4">
      <c r="A24" t="s">
        <v>109</v>
      </c>
      <c r="B24" s="2">
        <v>24.59</v>
      </c>
    </row>
    <row r="25" spans="1:2" x14ac:dyDescent="0.4">
      <c r="A25" t="s">
        <v>113</v>
      </c>
      <c r="B25" s="2">
        <v>0.4</v>
      </c>
    </row>
    <row r="26" spans="1:2" x14ac:dyDescent="0.4">
      <c r="A26" t="s">
        <v>117</v>
      </c>
      <c r="B26" s="2">
        <v>1.97</v>
      </c>
    </row>
    <row r="27" spans="1:2" x14ac:dyDescent="0.4">
      <c r="A27" t="s">
        <v>118</v>
      </c>
      <c r="B27" s="2">
        <v>0.46</v>
      </c>
    </row>
    <row r="28" spans="1:2" x14ac:dyDescent="0.4">
      <c r="A28" t="s">
        <v>122</v>
      </c>
      <c r="B28" s="2">
        <v>1.97</v>
      </c>
    </row>
    <row r="29" spans="1:2" x14ac:dyDescent="0.4">
      <c r="A29" t="s">
        <v>123</v>
      </c>
      <c r="B29" s="2">
        <v>0.59</v>
      </c>
    </row>
    <row r="30" spans="1:2" x14ac:dyDescent="0.4">
      <c r="A30" t="s">
        <v>124</v>
      </c>
      <c r="B30" s="2">
        <v>1.6</v>
      </c>
    </row>
    <row r="31" spans="1:2" x14ac:dyDescent="0.4">
      <c r="A31" t="s">
        <v>128</v>
      </c>
      <c r="B31" s="2">
        <v>2.2399999999999998</v>
      </c>
    </row>
    <row r="32" spans="1:2" x14ac:dyDescent="0.4">
      <c r="A32" t="s">
        <v>129</v>
      </c>
      <c r="B32" s="2">
        <v>3.75</v>
      </c>
    </row>
    <row r="33" spans="1:2" x14ac:dyDescent="0.4">
      <c r="A33" t="s">
        <v>133</v>
      </c>
      <c r="B33" s="2">
        <v>4</v>
      </c>
    </row>
    <row r="34" spans="1:2" x14ac:dyDescent="0.4">
      <c r="A34" t="s">
        <v>135</v>
      </c>
      <c r="B34" s="2">
        <v>1.27</v>
      </c>
    </row>
    <row r="35" spans="1:2" x14ac:dyDescent="0.4">
      <c r="A35" t="s">
        <v>137</v>
      </c>
      <c r="B35" s="2">
        <v>1.18</v>
      </c>
    </row>
    <row r="36" spans="1:2" x14ac:dyDescent="0.4">
      <c r="A36" t="s">
        <v>138</v>
      </c>
      <c r="B36" s="2">
        <v>2.4699999999999998</v>
      </c>
    </row>
    <row r="37" spans="1:2" x14ac:dyDescent="0.4">
      <c r="A37" t="s">
        <v>139</v>
      </c>
      <c r="B37" s="2">
        <v>3.6599999999999997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total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realskc</dc:creator>
  <cp:lastModifiedBy>realskc</cp:lastModifiedBy>
  <dcterms:created xsi:type="dcterms:W3CDTF">2025-03-14T07:42:57Z</dcterms:created>
  <dcterms:modified xsi:type="dcterms:W3CDTF">2025-03-18T15:09:50Z</dcterms:modified>
</cp:coreProperties>
</file>