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CAM_local\paper-AgLaborMarketEvolution\output\AgLabor\AgLabor\"/>
    </mc:Choice>
  </mc:AlternateContent>
  <xr:revisionPtr revIDLastSave="0" documentId="13_ncr:1_{8F9ECCF5-160E-48F1-9080-C0C86EB90464}" xr6:coauthVersionLast="47" xr6:coauthVersionMax="47" xr10:uidLastSave="{00000000-0000-0000-0000-000000000000}"/>
  <bookViews>
    <workbookView xWindow="-113" yWindow="-113" windowWidth="24267" windowHeight="13148" activeTab="2" xr2:uid="{00000000-000D-0000-FFFF-FFFF00000000}"/>
  </bookViews>
  <sheets>
    <sheet name="TableS6" sheetId="1" r:id="rId1"/>
    <sheet name="Sen_sd_source" sheetId="3" r:id="rId2"/>
    <sheet name="TableS7" sheetId="2" r:id="rId3"/>
    <sheet name="TableS7_Sour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4" i="2"/>
  <c r="AA11" i="2"/>
  <c r="AA12" i="2"/>
  <c r="AA13" i="2"/>
  <c r="AA14" i="2"/>
  <c r="AA15" i="2"/>
  <c r="AA16" i="2"/>
  <c r="AA17" i="2"/>
  <c r="AA18" i="2"/>
  <c r="AA19" i="2"/>
  <c r="AA4" i="2"/>
  <c r="AA5" i="2"/>
  <c r="AA6" i="2"/>
  <c r="AA7" i="2"/>
  <c r="AA8" i="2"/>
  <c r="AA9" i="2"/>
  <c r="AA10" i="2"/>
</calcChain>
</file>

<file path=xl/sharedStrings.xml><?xml version="1.0" encoding="utf-8"?>
<sst xmlns="http://schemas.openxmlformats.org/spreadsheetml/2006/main" count="379" uniqueCount="83">
  <si>
    <t>n</t>
  </si>
  <si>
    <t>Water withdrawal</t>
  </si>
  <si>
    <t>Unit</t>
  </si>
  <si>
    <t>Effective labor</t>
  </si>
  <si>
    <t>Wage rate</t>
  </si>
  <si>
    <t>Price: staple crops</t>
  </si>
  <si>
    <t>Price: livestock</t>
  </si>
  <si>
    <t>Production: livestock</t>
  </si>
  <si>
    <t>Production: staple crops</t>
  </si>
  <si>
    <t>Cropland: others</t>
  </si>
  <si>
    <t>Cropland: staples</t>
  </si>
  <si>
    <t>Cropland: energy</t>
  </si>
  <si>
    <t>N fertilizer</t>
  </si>
  <si>
    <t>bcm</t>
  </si>
  <si>
    <t>Ag. Emissions: LULUCF</t>
  </si>
  <si>
    <t>Variable</t>
  </si>
  <si>
    <t>Mha</t>
  </si>
  <si>
    <t>%</t>
  </si>
  <si>
    <t>Mt N</t>
  </si>
  <si>
    <t>Land: forest</t>
  </si>
  <si>
    <t>Land: pasture</t>
  </si>
  <si>
    <t>Land: other natural</t>
  </si>
  <si>
    <t>Intercept</t>
  </si>
  <si>
    <t>***</t>
  </si>
  <si>
    <t>**</t>
  </si>
  <si>
    <t>*</t>
  </si>
  <si>
    <t>.</t>
  </si>
  <si>
    <t>R-
squared</t>
  </si>
  <si>
    <t>aaa</t>
  </si>
  <si>
    <r>
      <t>Ag. Emissions: CH</t>
    </r>
    <r>
      <rPr>
        <vertAlign val="subscript"/>
        <sz val="9"/>
        <color theme="1"/>
        <rFont val="Arial"/>
        <family val="2"/>
      </rPr>
      <t>4</t>
    </r>
  </si>
  <si>
    <r>
      <t>Ag. Emissions: N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O</t>
    </r>
  </si>
  <si>
    <r>
      <t>CO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-eq.</t>
    </r>
  </si>
  <si>
    <t>aaaaaa</t>
  </si>
  <si>
    <t>sector</t>
  </si>
  <si>
    <t>Africa</t>
  </si>
  <si>
    <t>China</t>
  </si>
  <si>
    <t>Europe</t>
  </si>
  <si>
    <t>Latin America</t>
  </si>
  <si>
    <t>Middle East</t>
  </si>
  <si>
    <t>North America</t>
  </si>
  <si>
    <t>Pacific OECD</t>
  </si>
  <si>
    <t>Reforming</t>
  </si>
  <si>
    <t>Rest of Asia</t>
  </si>
  <si>
    <t>South Asia</t>
  </si>
  <si>
    <t>unit</t>
  </si>
  <si>
    <t>Eff_Labor</t>
  </si>
  <si>
    <t>Percentage change</t>
  </si>
  <si>
    <t>P_Livestock</t>
  </si>
  <si>
    <t>P_Staple</t>
  </si>
  <si>
    <t>Prod_Livestock</t>
  </si>
  <si>
    <t>Prod_Staple</t>
  </si>
  <si>
    <t>wage</t>
  </si>
  <si>
    <t>CH4_Ag</t>
  </si>
  <si>
    <t>Real abslolute unit</t>
  </si>
  <si>
    <t>Cropland_Energy</t>
  </si>
  <si>
    <t>Cropland_Others</t>
  </si>
  <si>
    <t>Cropland_Staples</t>
  </si>
  <si>
    <t>Forest</t>
  </si>
  <si>
    <t>LULUCF</t>
  </si>
  <si>
    <t>N2O_Ag</t>
  </si>
  <si>
    <t>Nfertilizer</t>
  </si>
  <si>
    <t>Other natural</t>
  </si>
  <si>
    <t>Pasture</t>
  </si>
  <si>
    <t>World_Panel</t>
  </si>
  <si>
    <t>World (Mean)</t>
  </si>
  <si>
    <t>World
(mean)</t>
  </si>
  <si>
    <t>World
(panel)</t>
  </si>
  <si>
    <t>(Intercept)</t>
  </si>
  <si>
    <t>regionChina</t>
  </si>
  <si>
    <t>regionEurope</t>
  </si>
  <si>
    <t>regionLatin America</t>
  </si>
  <si>
    <t>regionMiddle East</t>
  </si>
  <si>
    <t>regionNorth America</t>
  </si>
  <si>
    <t>regionPacific OECD</t>
  </si>
  <si>
    <t>regionReforming</t>
  </si>
  <si>
    <t>regionRest of Asia</t>
  </si>
  <si>
    <t>regionSouth Asia</t>
  </si>
  <si>
    <t>term</t>
  </si>
  <si>
    <t>r2</t>
  </si>
  <si>
    <t>est</t>
  </si>
  <si>
    <t>pvalue</t>
  </si>
  <si>
    <t>Effective
labor
(Africa)</t>
  </si>
  <si>
    <t>South
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</si>
</sst>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vertAlign val="subscript"/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/>
    <xf numFmtId="165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Border="1"/>
    <xf numFmtId="0" fontId="18" fillId="0" borderId="10" xfId="0" applyFont="1" applyBorder="1"/>
    <xf numFmtId="2" fontId="18" fillId="0" borderId="0" xfId="0" applyNumberFormat="1" applyFont="1" applyAlignment="1">
      <alignment horizontal="left" vertical="center"/>
    </xf>
    <xf numFmtId="9" fontId="18" fillId="0" borderId="0" xfId="1" applyNumberFormat="1" applyFont="1" applyBorder="1" applyAlignment="1">
      <alignment horizontal="left" vertical="center"/>
    </xf>
    <xf numFmtId="10" fontId="18" fillId="0" borderId="0" xfId="1" applyNumberFormat="1" applyFont="1" applyBorder="1" applyAlignment="1">
      <alignment horizontal="left" vertical="center"/>
    </xf>
    <xf numFmtId="2" fontId="18" fillId="0" borderId="0" xfId="0" applyNumberFormat="1" applyFont="1" applyBorder="1" applyAlignment="1">
      <alignment horizontal="left" vertical="center"/>
    </xf>
    <xf numFmtId="164" fontId="18" fillId="0" borderId="0" xfId="0" applyNumberFormat="1" applyFont="1" applyBorder="1" applyAlignment="1">
      <alignment horizontal="left" vertical="center"/>
    </xf>
    <xf numFmtId="0" fontId="19" fillId="34" borderId="11" xfId="0" applyFont="1" applyFill="1" applyBorder="1" applyAlignment="1">
      <alignment vertical="center"/>
    </xf>
    <xf numFmtId="165" fontId="19" fillId="34" borderId="11" xfId="0" applyNumberFormat="1" applyFont="1" applyFill="1" applyBorder="1" applyAlignment="1">
      <alignment horizontal="right" vertical="center"/>
    </xf>
    <xf numFmtId="2" fontId="19" fillId="34" borderId="11" xfId="0" applyNumberFormat="1" applyFont="1" applyFill="1" applyBorder="1" applyAlignment="1">
      <alignment horizontal="left" vertical="center"/>
    </xf>
    <xf numFmtId="164" fontId="19" fillId="34" borderId="11" xfId="0" applyNumberFormat="1" applyFont="1" applyFill="1" applyBorder="1" applyAlignment="1">
      <alignment horizontal="left" vertical="center"/>
    </xf>
    <xf numFmtId="2" fontId="19" fillId="34" borderId="11" xfId="0" applyNumberFormat="1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vertical="center"/>
    </xf>
    <xf numFmtId="165" fontId="19" fillId="34" borderId="0" xfId="0" applyNumberFormat="1" applyFont="1" applyFill="1" applyBorder="1" applyAlignment="1">
      <alignment horizontal="right" vertical="center"/>
    </xf>
    <xf numFmtId="2" fontId="19" fillId="34" borderId="0" xfId="0" applyNumberFormat="1" applyFont="1" applyFill="1" applyBorder="1" applyAlignment="1">
      <alignment horizontal="left" vertical="center"/>
    </xf>
    <xf numFmtId="9" fontId="19" fillId="34" borderId="0" xfId="1" applyNumberFormat="1" applyFont="1" applyFill="1" applyBorder="1" applyAlignment="1">
      <alignment horizontal="left" vertical="center"/>
    </xf>
    <xf numFmtId="2" fontId="19" fillId="34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vertical="center"/>
    </xf>
    <xf numFmtId="165" fontId="19" fillId="33" borderId="0" xfId="0" applyNumberFormat="1" applyFont="1" applyFill="1" applyBorder="1" applyAlignment="1">
      <alignment horizontal="right" vertical="center"/>
    </xf>
    <xf numFmtId="2" fontId="19" fillId="33" borderId="0" xfId="0" applyNumberFormat="1" applyFont="1" applyFill="1" applyBorder="1" applyAlignment="1">
      <alignment horizontal="left" vertical="center"/>
    </xf>
    <xf numFmtId="9" fontId="19" fillId="33" borderId="0" xfId="1" applyNumberFormat="1" applyFont="1" applyFill="1" applyBorder="1" applyAlignment="1">
      <alignment horizontal="left" vertical="center"/>
    </xf>
    <xf numFmtId="2" fontId="19" fillId="33" borderId="0" xfId="0" applyNumberFormat="1" applyFont="1" applyFill="1" applyBorder="1" applyAlignment="1">
      <alignment horizontal="center" vertical="center"/>
    </xf>
    <xf numFmtId="10" fontId="19" fillId="33" borderId="0" xfId="1" applyNumberFormat="1" applyFont="1" applyFill="1" applyBorder="1" applyAlignment="1">
      <alignment horizontal="left" vertical="center"/>
    </xf>
    <xf numFmtId="165" fontId="19" fillId="33" borderId="10" xfId="0" applyNumberFormat="1" applyFont="1" applyFill="1" applyBorder="1" applyAlignment="1">
      <alignment horizontal="right" vertical="center"/>
    </xf>
    <xf numFmtId="2" fontId="19" fillId="33" borderId="10" xfId="0" applyNumberFormat="1" applyFont="1" applyFill="1" applyBorder="1" applyAlignment="1">
      <alignment horizontal="left" vertical="center"/>
    </xf>
    <xf numFmtId="2" fontId="19" fillId="33" borderId="10" xfId="0" applyNumberFormat="1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left" vertical="center"/>
    </xf>
    <xf numFmtId="165" fontId="19" fillId="34" borderId="11" xfId="0" applyNumberFormat="1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left" vertical="center"/>
    </xf>
    <xf numFmtId="165" fontId="19" fillId="34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left" vertical="center"/>
    </xf>
    <xf numFmtId="165" fontId="19" fillId="33" borderId="0" xfId="0" applyNumberFormat="1" applyFont="1" applyFill="1" applyBorder="1" applyAlignment="1">
      <alignment horizontal="center" vertical="center"/>
    </xf>
    <xf numFmtId="165" fontId="19" fillId="33" borderId="0" xfId="0" applyNumberFormat="1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left" vertical="center"/>
    </xf>
    <xf numFmtId="165" fontId="19" fillId="34" borderId="10" xfId="0" applyNumberFormat="1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/>
    <xf numFmtId="0" fontId="20" fillId="33" borderId="11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A3" sqref="A3:N20"/>
    </sheetView>
  </sheetViews>
  <sheetFormatPr defaultRowHeight="12.55" x14ac:dyDescent="0.2"/>
  <cols>
    <col min="1" max="1" width="18" style="2" bestFit="1" customWidth="1"/>
    <col min="2" max="12" width="7" style="2" bestFit="1" customWidth="1"/>
    <col min="13" max="13" width="7" style="2" customWidth="1"/>
    <col min="14" max="14" width="7" style="4" bestFit="1" customWidth="1"/>
    <col min="15" max="15" width="8.88671875" style="2"/>
    <col min="16" max="16" width="6" style="2" bestFit="1" customWidth="1"/>
    <col min="17" max="17" width="12.77734375" style="2" customWidth="1"/>
    <col min="18" max="16384" width="8.88671875" style="2"/>
  </cols>
  <sheetData>
    <row r="1" spans="1:17" x14ac:dyDescent="0.2">
      <c r="B1" s="2" t="s">
        <v>32</v>
      </c>
      <c r="C1" s="2" t="s">
        <v>32</v>
      </c>
      <c r="D1" s="2" t="s">
        <v>32</v>
      </c>
      <c r="E1" s="2" t="s">
        <v>32</v>
      </c>
      <c r="F1" s="2" t="s">
        <v>32</v>
      </c>
      <c r="G1" s="2" t="s">
        <v>32</v>
      </c>
      <c r="H1" s="2" t="s">
        <v>32</v>
      </c>
      <c r="I1" s="2" t="s">
        <v>32</v>
      </c>
      <c r="J1" s="2" t="s">
        <v>32</v>
      </c>
      <c r="K1" s="2" t="s">
        <v>32</v>
      </c>
      <c r="L1" s="2" t="s">
        <v>32</v>
      </c>
      <c r="N1" s="2" t="s">
        <v>32</v>
      </c>
    </row>
    <row r="3" spans="1:17" ht="26.3" customHeight="1" x14ac:dyDescent="0.2">
      <c r="A3" s="32" t="s">
        <v>15</v>
      </c>
      <c r="B3" s="32" t="s">
        <v>34</v>
      </c>
      <c r="C3" s="32" t="s">
        <v>35</v>
      </c>
      <c r="D3" s="32" t="s">
        <v>36</v>
      </c>
      <c r="E3" s="47" t="s">
        <v>82</v>
      </c>
      <c r="F3" s="31" t="s">
        <v>37</v>
      </c>
      <c r="G3" s="31" t="s">
        <v>38</v>
      </c>
      <c r="H3" s="31" t="s">
        <v>39</v>
      </c>
      <c r="I3" s="31" t="s">
        <v>40</v>
      </c>
      <c r="J3" s="31" t="s">
        <v>41</v>
      </c>
      <c r="K3" s="31" t="s">
        <v>42</v>
      </c>
      <c r="L3" s="43" t="s">
        <v>65</v>
      </c>
      <c r="M3" s="43" t="s">
        <v>66</v>
      </c>
      <c r="N3" s="32" t="s">
        <v>2</v>
      </c>
    </row>
    <row r="4" spans="1:17" ht="17.100000000000001" customHeight="1" x14ac:dyDescent="0.2">
      <c r="A4" s="33" t="s">
        <v>3</v>
      </c>
      <c r="B4" s="34">
        <v>8.6978346253796808</v>
      </c>
      <c r="C4" s="34">
        <v>10.163062078344399</v>
      </c>
      <c r="D4" s="34">
        <v>3.9874339005943602</v>
      </c>
      <c r="E4" s="34">
        <v>1.37057821525763</v>
      </c>
      <c r="F4" s="34">
        <v>9.0352607191002097</v>
      </c>
      <c r="G4" s="34">
        <v>9.9990078281727808</v>
      </c>
      <c r="H4" s="34">
        <v>14.5194693501573</v>
      </c>
      <c r="I4" s="34">
        <v>8.89266148209067</v>
      </c>
      <c r="J4" s="34">
        <v>9.0784139401071098</v>
      </c>
      <c r="K4" s="34">
        <v>3.63111022954888</v>
      </c>
      <c r="L4" s="34">
        <v>5.8010584396346196</v>
      </c>
      <c r="M4" s="34">
        <v>8.2626367390178501</v>
      </c>
      <c r="N4" s="44" t="s">
        <v>17</v>
      </c>
      <c r="P4" s="3"/>
      <c r="Q4" s="1"/>
    </row>
    <row r="5" spans="1:17" ht="17.100000000000001" customHeight="1" x14ac:dyDescent="0.2">
      <c r="A5" s="37" t="s">
        <v>4</v>
      </c>
      <c r="B5" s="38">
        <v>36.209322239651598</v>
      </c>
      <c r="C5" s="38">
        <v>31.855451422828502</v>
      </c>
      <c r="D5" s="38">
        <v>40.1867122937037</v>
      </c>
      <c r="E5" s="38">
        <v>41.126322548427503</v>
      </c>
      <c r="F5" s="39">
        <v>37.981954116385701</v>
      </c>
      <c r="G5" s="39">
        <v>36.504862883490702</v>
      </c>
      <c r="H5" s="39">
        <v>46.138262416134801</v>
      </c>
      <c r="I5" s="39">
        <v>39.546866635088499</v>
      </c>
      <c r="J5" s="39">
        <v>39.7055151077356</v>
      </c>
      <c r="K5" s="39">
        <v>32.5999164803792</v>
      </c>
      <c r="L5" s="38">
        <v>36.075328977315003</v>
      </c>
      <c r="M5" s="38">
        <v>35.876999443849002</v>
      </c>
      <c r="N5" s="40" t="s">
        <v>17</v>
      </c>
      <c r="P5" s="3"/>
      <c r="Q5" s="1"/>
    </row>
    <row r="6" spans="1:17" ht="17.100000000000001" customHeight="1" x14ac:dyDescent="0.2">
      <c r="A6" s="35" t="s">
        <v>5</v>
      </c>
      <c r="B6" s="36">
        <v>12.310167163795199</v>
      </c>
      <c r="C6" s="36">
        <v>16.544921784972399</v>
      </c>
      <c r="D6" s="36">
        <v>7.4739138613870599</v>
      </c>
      <c r="E6" s="36">
        <v>5.4167751378741702</v>
      </c>
      <c r="F6" s="36">
        <v>7.0797017541446499</v>
      </c>
      <c r="G6" s="36">
        <v>9.5658880093294396</v>
      </c>
      <c r="H6" s="36">
        <v>6.4223913901218497</v>
      </c>
      <c r="I6" s="36">
        <v>11.974579444008899</v>
      </c>
      <c r="J6" s="36">
        <v>10.3933600767825</v>
      </c>
      <c r="K6" s="36">
        <v>9.4254906971421999</v>
      </c>
      <c r="L6" s="36">
        <v>8.3951596069137508</v>
      </c>
      <c r="M6" s="36">
        <v>9.6054019840357903</v>
      </c>
      <c r="N6" s="45" t="s">
        <v>17</v>
      </c>
      <c r="P6" s="3"/>
      <c r="Q6" s="1"/>
    </row>
    <row r="7" spans="1:17" ht="17.100000000000001" customHeight="1" x14ac:dyDescent="0.2">
      <c r="A7" s="37" t="s">
        <v>6</v>
      </c>
      <c r="B7" s="38">
        <v>6.0072457169815499</v>
      </c>
      <c r="C7" s="38">
        <v>8.2119752953084699</v>
      </c>
      <c r="D7" s="38">
        <v>5.6599703124649903</v>
      </c>
      <c r="E7" s="38">
        <v>5.9703504185004901</v>
      </c>
      <c r="F7" s="39">
        <v>5.2983259555612596</v>
      </c>
      <c r="G7" s="39">
        <v>4.3742416476041797</v>
      </c>
      <c r="H7" s="39">
        <v>4.8008510919702401</v>
      </c>
      <c r="I7" s="39">
        <v>4.4538559553107699</v>
      </c>
      <c r="J7" s="39">
        <v>4.7009143589021196</v>
      </c>
      <c r="K7" s="39">
        <v>6.5370614000800797</v>
      </c>
      <c r="L7" s="38">
        <v>5.6034482974033404</v>
      </c>
      <c r="M7" s="38">
        <v>5.3560601911728902</v>
      </c>
      <c r="N7" s="40" t="s">
        <v>17</v>
      </c>
      <c r="P7" s="3"/>
      <c r="Q7" s="1"/>
    </row>
    <row r="8" spans="1:17" ht="17.100000000000001" customHeight="1" x14ac:dyDescent="0.2">
      <c r="A8" s="35" t="s">
        <v>8</v>
      </c>
      <c r="B8" s="36">
        <v>16.386563084350701</v>
      </c>
      <c r="C8" s="36">
        <v>12.848211285481099</v>
      </c>
      <c r="D8" s="36">
        <v>4.7957143938993196</v>
      </c>
      <c r="E8" s="36">
        <v>1.8901940766415799</v>
      </c>
      <c r="F8" s="36">
        <v>5.4845933481326998</v>
      </c>
      <c r="G8" s="36">
        <v>6.8162734329479404</v>
      </c>
      <c r="H8" s="36">
        <v>8.6978248853054794</v>
      </c>
      <c r="I8" s="36">
        <v>13.4798331887533</v>
      </c>
      <c r="J8" s="36">
        <v>8.2090815382683004</v>
      </c>
      <c r="K8" s="36">
        <v>5.5855503565871798</v>
      </c>
      <c r="L8" s="36">
        <v>6.0000558402072004</v>
      </c>
      <c r="M8" s="36">
        <v>9.1393605000746891</v>
      </c>
      <c r="N8" s="45" t="s">
        <v>17</v>
      </c>
      <c r="P8" s="3"/>
      <c r="Q8" s="1"/>
    </row>
    <row r="9" spans="1:17" ht="17.100000000000001" customHeight="1" x14ac:dyDescent="0.2">
      <c r="A9" s="37" t="s">
        <v>7</v>
      </c>
      <c r="B9" s="38">
        <v>1.2969758772865501</v>
      </c>
      <c r="C9" s="38">
        <v>1.4646418781375501</v>
      </c>
      <c r="D9" s="38">
        <v>2.4731382981949399</v>
      </c>
      <c r="E9" s="38">
        <v>0.329820407498368</v>
      </c>
      <c r="F9" s="39">
        <v>2.02915725010179</v>
      </c>
      <c r="G9" s="39">
        <v>0.75205298188013603</v>
      </c>
      <c r="H9" s="39">
        <v>3.7745345237954702</v>
      </c>
      <c r="I9" s="39">
        <v>4.1461052482160801</v>
      </c>
      <c r="J9" s="39">
        <v>1.1785112126119199</v>
      </c>
      <c r="K9" s="39">
        <v>1.23191671675109</v>
      </c>
      <c r="L9" s="38">
        <v>0.36752154808040899</v>
      </c>
      <c r="M9" s="38">
        <v>2.12610091343325</v>
      </c>
      <c r="N9" s="40" t="s">
        <v>17</v>
      </c>
      <c r="P9" s="3"/>
      <c r="Q9" s="1"/>
    </row>
    <row r="10" spans="1:17" ht="17.100000000000001" customHeight="1" x14ac:dyDescent="0.2">
      <c r="A10" s="35" t="s">
        <v>11</v>
      </c>
      <c r="B10" s="36">
        <v>2.1376674657672599</v>
      </c>
      <c r="C10" s="36">
        <v>1.76175492473359</v>
      </c>
      <c r="D10" s="36">
        <v>1.9373011452425699</v>
      </c>
      <c r="E10" s="36">
        <v>0.51366502118374202</v>
      </c>
      <c r="F10" s="36">
        <v>1.6648900308675001</v>
      </c>
      <c r="G10" s="36">
        <v>0.32162154644317498</v>
      </c>
      <c r="H10" s="36">
        <v>7.1106686521402702</v>
      </c>
      <c r="I10" s="36">
        <v>1.7942224582810899</v>
      </c>
      <c r="J10" s="36">
        <v>3.9641273452585502</v>
      </c>
      <c r="K10" s="36">
        <v>0.455215924850155</v>
      </c>
      <c r="L10" s="36">
        <v>15.5121042851013</v>
      </c>
      <c r="M10" s="36">
        <v>2.82075923415587</v>
      </c>
      <c r="N10" s="45" t="s">
        <v>16</v>
      </c>
      <c r="P10" s="3"/>
      <c r="Q10" s="1"/>
    </row>
    <row r="11" spans="1:17" ht="17.100000000000001" customHeight="1" x14ac:dyDescent="0.2">
      <c r="A11" s="37" t="s">
        <v>10</v>
      </c>
      <c r="B11" s="38">
        <v>24.811505879824299</v>
      </c>
      <c r="C11" s="38">
        <v>4.8392413474440303</v>
      </c>
      <c r="D11" s="38">
        <v>4.8434055475598603</v>
      </c>
      <c r="E11" s="38">
        <v>1.03179611773238</v>
      </c>
      <c r="F11" s="39">
        <v>11.160088171687301</v>
      </c>
      <c r="G11" s="39">
        <v>2.3638243974878499</v>
      </c>
      <c r="H11" s="39">
        <v>13.0328920054717</v>
      </c>
      <c r="I11" s="39">
        <v>1.2821656912799899</v>
      </c>
      <c r="J11" s="39">
        <v>1.9727136418090101</v>
      </c>
      <c r="K11" s="39">
        <v>2.11572404116693</v>
      </c>
      <c r="L11" s="38">
        <v>33.491547038465399</v>
      </c>
      <c r="M11" s="38">
        <v>9.6747183663816791</v>
      </c>
      <c r="N11" s="40" t="s">
        <v>16</v>
      </c>
      <c r="P11" s="3"/>
      <c r="Q11" s="1"/>
    </row>
    <row r="12" spans="1:17" ht="17.100000000000001" customHeight="1" x14ac:dyDescent="0.2">
      <c r="A12" s="35" t="s">
        <v>9</v>
      </c>
      <c r="B12" s="36">
        <v>42.498794968250699</v>
      </c>
      <c r="C12" s="36">
        <v>6.5885202598250601</v>
      </c>
      <c r="D12" s="36">
        <v>3.5185920906753401</v>
      </c>
      <c r="E12" s="36">
        <v>1.34980140769865</v>
      </c>
      <c r="F12" s="36">
        <v>4.6052728990286296</v>
      </c>
      <c r="G12" s="36">
        <v>2.4219621791327399</v>
      </c>
      <c r="H12" s="36">
        <v>8.7193369745372102</v>
      </c>
      <c r="I12" s="36">
        <v>3.89781803024816</v>
      </c>
      <c r="J12" s="36">
        <v>5.8298758762494503</v>
      </c>
      <c r="K12" s="36">
        <v>2.47714848424781</v>
      </c>
      <c r="L12" s="36">
        <v>54.2499466005549</v>
      </c>
      <c r="M12" s="36">
        <v>14.220096635135301</v>
      </c>
      <c r="N12" s="45" t="s">
        <v>16</v>
      </c>
      <c r="P12" s="3"/>
      <c r="Q12" s="1"/>
    </row>
    <row r="13" spans="1:17" ht="17.100000000000001" customHeight="1" x14ac:dyDescent="0.2">
      <c r="A13" s="37" t="s">
        <v>20</v>
      </c>
      <c r="B13" s="38">
        <v>46.100194528605698</v>
      </c>
      <c r="C13" s="38">
        <v>12.509779699288201</v>
      </c>
      <c r="D13" s="38">
        <v>4.3923219315798399</v>
      </c>
      <c r="E13" s="38">
        <v>1.26705200033458</v>
      </c>
      <c r="F13" s="39">
        <v>15.9549530648769</v>
      </c>
      <c r="G13" s="39">
        <v>3.2385854151989699</v>
      </c>
      <c r="H13" s="39">
        <v>14.298784422225999</v>
      </c>
      <c r="I13" s="39">
        <v>5.9259873972595702</v>
      </c>
      <c r="J13" s="39">
        <v>6.1278616474156902</v>
      </c>
      <c r="K13" s="39">
        <v>1.11083589262775</v>
      </c>
      <c r="L13" s="38">
        <v>81.904794401939697</v>
      </c>
      <c r="M13" s="38">
        <v>16.790948161033</v>
      </c>
      <c r="N13" s="40" t="s">
        <v>16</v>
      </c>
      <c r="P13" s="3"/>
      <c r="Q13" s="1"/>
    </row>
    <row r="14" spans="1:17" ht="17.100000000000001" customHeight="1" x14ac:dyDescent="0.2">
      <c r="A14" s="35" t="s">
        <v>19</v>
      </c>
      <c r="B14" s="36">
        <v>8.9538979534975596</v>
      </c>
      <c r="C14" s="36">
        <v>4.1140724114584799</v>
      </c>
      <c r="D14" s="36">
        <v>3.0709103678858201</v>
      </c>
      <c r="E14" s="36">
        <v>0.91783367010024897</v>
      </c>
      <c r="F14" s="36">
        <v>4.11063658240806</v>
      </c>
      <c r="G14" s="36">
        <v>4.0001548939421802E-2</v>
      </c>
      <c r="H14" s="36">
        <v>7.8305673250772099</v>
      </c>
      <c r="I14" s="36">
        <v>0.108628953863373</v>
      </c>
      <c r="J14" s="36">
        <v>2.43943249726293</v>
      </c>
      <c r="K14" s="36">
        <v>3.4667795919712701</v>
      </c>
      <c r="L14" s="36">
        <v>3.9750173761683301</v>
      </c>
      <c r="M14" s="36">
        <v>4.4316844447954402</v>
      </c>
      <c r="N14" s="45" t="s">
        <v>16</v>
      </c>
      <c r="P14" s="3"/>
      <c r="Q14" s="1"/>
    </row>
    <row r="15" spans="1:17" ht="17.100000000000001" customHeight="1" x14ac:dyDescent="0.2">
      <c r="A15" s="37" t="s">
        <v>21</v>
      </c>
      <c r="B15" s="38">
        <v>11.7943536040493</v>
      </c>
      <c r="C15" s="38">
        <v>4.6896921720420401</v>
      </c>
      <c r="D15" s="38">
        <v>3.81028513078425</v>
      </c>
      <c r="E15" s="38">
        <v>0.91841198401144097</v>
      </c>
      <c r="F15" s="39">
        <v>3.9078189472312399</v>
      </c>
      <c r="G15" s="39">
        <v>1.7728529349248101</v>
      </c>
      <c r="H15" s="39">
        <v>5.03814986642573</v>
      </c>
      <c r="I15" s="39">
        <v>1.7515711723162499</v>
      </c>
      <c r="J15" s="39">
        <v>2.9238583649540302</v>
      </c>
      <c r="K15" s="39">
        <v>0.66121692225116502</v>
      </c>
      <c r="L15" s="38">
        <v>15.1926299865417</v>
      </c>
      <c r="M15" s="38">
        <v>4.6859478967034001</v>
      </c>
      <c r="N15" s="40" t="s">
        <v>16</v>
      </c>
      <c r="P15" s="3"/>
      <c r="Q15" s="1"/>
    </row>
    <row r="16" spans="1:17" ht="17.100000000000001" customHeight="1" x14ac:dyDescent="0.2">
      <c r="A16" s="35" t="s">
        <v>12</v>
      </c>
      <c r="B16" s="36">
        <v>1.1565924965541501</v>
      </c>
      <c r="C16" s="36">
        <v>4.0993395452453898</v>
      </c>
      <c r="D16" s="36">
        <v>1.2286765848241199</v>
      </c>
      <c r="E16" s="36">
        <v>0.38605801590765598</v>
      </c>
      <c r="F16" s="36">
        <v>1.02027300719213</v>
      </c>
      <c r="G16" s="36">
        <v>0.23236048842416901</v>
      </c>
      <c r="H16" s="36">
        <v>2.7718263953163298</v>
      </c>
      <c r="I16" s="36">
        <v>0.74690922290004003</v>
      </c>
      <c r="J16" s="36">
        <v>0.58250634701085602</v>
      </c>
      <c r="K16" s="36">
        <v>0.50862351688942098</v>
      </c>
      <c r="L16" s="36">
        <v>4.7477186458181899</v>
      </c>
      <c r="M16" s="36">
        <v>1.67834409257496</v>
      </c>
      <c r="N16" s="45" t="s">
        <v>18</v>
      </c>
      <c r="P16" s="3"/>
      <c r="Q16" s="1"/>
    </row>
    <row r="17" spans="1:17" ht="17.100000000000001" customHeight="1" x14ac:dyDescent="0.2">
      <c r="A17" s="37" t="s">
        <v>1</v>
      </c>
      <c r="B17" s="38">
        <v>21.931421184986</v>
      </c>
      <c r="C17" s="38">
        <v>29.492321040553701</v>
      </c>
      <c r="D17" s="38">
        <v>6.3621030145899899</v>
      </c>
      <c r="E17" s="38">
        <v>4.2448158923364003</v>
      </c>
      <c r="F17" s="39">
        <v>14.4114493102241</v>
      </c>
      <c r="G17" s="39">
        <v>3.84303556041219</v>
      </c>
      <c r="H17" s="39">
        <v>15.8316056390443</v>
      </c>
      <c r="I17" s="39">
        <v>5.4335241032747801</v>
      </c>
      <c r="J17" s="39">
        <v>14.4391212894656</v>
      </c>
      <c r="K17" s="39">
        <v>5.7938857398700803</v>
      </c>
      <c r="L17" s="38">
        <v>57.616843329352001</v>
      </c>
      <c r="M17" s="38">
        <v>14.450892437677499</v>
      </c>
      <c r="N17" s="40" t="s">
        <v>13</v>
      </c>
      <c r="P17" s="3"/>
      <c r="Q17" s="1"/>
    </row>
    <row r="18" spans="1:17" ht="17.100000000000001" customHeight="1" x14ac:dyDescent="0.2">
      <c r="A18" s="35" t="s">
        <v>29</v>
      </c>
      <c r="B18" s="36">
        <v>0.92394142264096701</v>
      </c>
      <c r="C18" s="36">
        <v>0.40421877122244998</v>
      </c>
      <c r="D18" s="36">
        <v>0.68067278526508701</v>
      </c>
      <c r="E18" s="36">
        <v>0.50357640004154103</v>
      </c>
      <c r="F18" s="36">
        <v>0.83646113936300104</v>
      </c>
      <c r="G18" s="36">
        <v>9.3284059157465807E-2</v>
      </c>
      <c r="H18" s="36">
        <v>1.12951623396614</v>
      </c>
      <c r="I18" s="36">
        <v>0.33502877333530701</v>
      </c>
      <c r="J18" s="36">
        <v>0.54374768019535402</v>
      </c>
      <c r="K18" s="36">
        <v>0.84592573334482402</v>
      </c>
      <c r="L18" s="36">
        <v>1.37636413092851</v>
      </c>
      <c r="M18" s="36">
        <v>0.66802377576187699</v>
      </c>
      <c r="N18" s="45" t="s">
        <v>31</v>
      </c>
      <c r="P18" s="3"/>
      <c r="Q18" s="1"/>
    </row>
    <row r="19" spans="1:17" ht="17.100000000000001" customHeight="1" x14ac:dyDescent="0.2">
      <c r="A19" s="37" t="s">
        <v>30</v>
      </c>
      <c r="B19" s="38">
        <v>0.83808395027674798</v>
      </c>
      <c r="C19" s="38">
        <v>2.0862132022192799</v>
      </c>
      <c r="D19" s="38">
        <v>0.69153366121755899</v>
      </c>
      <c r="E19" s="38">
        <v>0.20942539712387201</v>
      </c>
      <c r="F19" s="39">
        <v>0.56760732953828497</v>
      </c>
      <c r="G19" s="39">
        <v>0.28662943736805502</v>
      </c>
      <c r="H19" s="39">
        <v>3.59435084412591</v>
      </c>
      <c r="I19" s="39">
        <v>0.249887726697792</v>
      </c>
      <c r="J19" s="39">
        <v>0.55171017090226404</v>
      </c>
      <c r="K19" s="39">
        <v>0.48029485338961497</v>
      </c>
      <c r="L19" s="38">
        <v>2.2371665353785102</v>
      </c>
      <c r="M19" s="38">
        <v>1.3408109028477999</v>
      </c>
      <c r="N19" s="40" t="s">
        <v>31</v>
      </c>
      <c r="P19" s="3"/>
      <c r="Q19" s="1"/>
    </row>
    <row r="20" spans="1:17" ht="17.100000000000001" customHeight="1" x14ac:dyDescent="0.2">
      <c r="A20" s="41" t="s">
        <v>14</v>
      </c>
      <c r="B20" s="42">
        <v>11.0374541173351</v>
      </c>
      <c r="C20" s="42">
        <v>1.63154698077115</v>
      </c>
      <c r="D20" s="42">
        <v>1.40567304623502</v>
      </c>
      <c r="E20" s="42">
        <v>0.39126755200611602</v>
      </c>
      <c r="F20" s="42">
        <v>3.40147283170867</v>
      </c>
      <c r="G20" s="42">
        <v>0.20490427862385199</v>
      </c>
      <c r="H20" s="42">
        <v>6.3159955162177601</v>
      </c>
      <c r="I20" s="42">
        <v>0.81064870305780901</v>
      </c>
      <c r="J20" s="42">
        <v>2.3188595520503799</v>
      </c>
      <c r="K20" s="42">
        <v>1.7055883907299201</v>
      </c>
      <c r="L20" s="42">
        <v>11.7958671436795</v>
      </c>
      <c r="M20" s="42">
        <v>4.2230055070136503</v>
      </c>
      <c r="N20" s="46" t="s">
        <v>31</v>
      </c>
      <c r="P20" s="3"/>
      <c r="Q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883C-087B-4BB4-9C87-9A1BF91DFE63}">
  <dimension ref="A1:P18"/>
  <sheetViews>
    <sheetView workbookViewId="0">
      <selection activeCell="K23" sqref="K23"/>
    </sheetView>
  </sheetViews>
  <sheetFormatPr defaultRowHeight="15.05" x14ac:dyDescent="0.3"/>
  <cols>
    <col min="2" max="2" width="15.77734375" bestFit="1" customWidth="1"/>
    <col min="3" max="3" width="5.5546875" customWidth="1"/>
    <col min="4" max="13" width="11.5546875" style="48" bestFit="1" customWidth="1"/>
    <col min="14" max="15" width="12.109375" style="48" bestFit="1" customWidth="1"/>
  </cols>
  <sheetData>
    <row r="1" spans="1:16" x14ac:dyDescent="0.3">
      <c r="B1" t="s">
        <v>33</v>
      </c>
      <c r="C1" t="s">
        <v>0</v>
      </c>
      <c r="D1" s="48" t="s">
        <v>34</v>
      </c>
      <c r="E1" s="48" t="s">
        <v>35</v>
      </c>
      <c r="F1" s="48" t="s">
        <v>36</v>
      </c>
      <c r="G1" s="48" t="s">
        <v>43</v>
      </c>
      <c r="H1" s="48" t="s">
        <v>37</v>
      </c>
      <c r="I1" s="48" t="s">
        <v>38</v>
      </c>
      <c r="J1" s="48" t="s">
        <v>39</v>
      </c>
      <c r="K1" s="48" t="s">
        <v>40</v>
      </c>
      <c r="L1" s="48" t="s">
        <v>41</v>
      </c>
      <c r="M1" s="48" t="s">
        <v>42</v>
      </c>
      <c r="N1" s="48" t="s">
        <v>64</v>
      </c>
      <c r="O1" s="48" t="s">
        <v>63</v>
      </c>
      <c r="P1" t="s">
        <v>44</v>
      </c>
    </row>
    <row r="2" spans="1:16" x14ac:dyDescent="0.3">
      <c r="A2">
        <v>1</v>
      </c>
      <c r="B2" t="s">
        <v>45</v>
      </c>
      <c r="C2">
        <v>7</v>
      </c>
      <c r="D2" s="51">
        <v>8.6978346253796808</v>
      </c>
      <c r="E2" s="51">
        <v>10.163062078344399</v>
      </c>
      <c r="F2" s="51">
        <v>3.9874339005943602</v>
      </c>
      <c r="G2" s="51">
        <v>1.37057821525763</v>
      </c>
      <c r="H2" s="51">
        <v>9.0352607191002097</v>
      </c>
      <c r="I2" s="51">
        <v>9.9990078281727808</v>
      </c>
      <c r="J2" s="51">
        <v>14.5194693501573</v>
      </c>
      <c r="K2" s="51">
        <v>8.89266148209067</v>
      </c>
      <c r="L2" s="51">
        <v>9.0784139401071098</v>
      </c>
      <c r="M2" s="51">
        <v>3.63111022954888</v>
      </c>
      <c r="N2" s="51">
        <v>5.8010584396346196</v>
      </c>
      <c r="O2" s="51">
        <v>8.2626367390178501</v>
      </c>
      <c r="P2" t="s">
        <v>46</v>
      </c>
    </row>
    <row r="3" spans="1:16" x14ac:dyDescent="0.3">
      <c r="A3">
        <v>6</v>
      </c>
      <c r="B3" t="s">
        <v>51</v>
      </c>
      <c r="C3">
        <v>7</v>
      </c>
      <c r="D3" s="51">
        <v>36.209322239651598</v>
      </c>
      <c r="E3" s="51">
        <v>31.855451422828502</v>
      </c>
      <c r="F3" s="51">
        <v>40.1867122937037</v>
      </c>
      <c r="G3" s="51">
        <v>41.126322548427503</v>
      </c>
      <c r="H3" s="51">
        <v>37.981954116385701</v>
      </c>
      <c r="I3" s="51">
        <v>36.504862883490702</v>
      </c>
      <c r="J3" s="51">
        <v>46.138262416134801</v>
      </c>
      <c r="K3" s="51">
        <v>39.546866635088499</v>
      </c>
      <c r="L3" s="51">
        <v>39.7055151077356</v>
      </c>
      <c r="M3" s="51">
        <v>32.5999164803792</v>
      </c>
      <c r="N3" s="51">
        <v>36.075328977315003</v>
      </c>
      <c r="O3" s="51">
        <v>35.876999443849002</v>
      </c>
      <c r="P3" t="s">
        <v>46</v>
      </c>
    </row>
    <row r="4" spans="1:16" x14ac:dyDescent="0.3">
      <c r="A4">
        <v>3</v>
      </c>
      <c r="B4" t="s">
        <v>48</v>
      </c>
      <c r="C4">
        <v>7</v>
      </c>
      <c r="D4" s="51">
        <v>12.310167163795199</v>
      </c>
      <c r="E4" s="51">
        <v>16.544921784972399</v>
      </c>
      <c r="F4" s="51">
        <v>7.4739138613870599</v>
      </c>
      <c r="G4" s="51">
        <v>5.4167751378741702</v>
      </c>
      <c r="H4" s="51">
        <v>7.0797017541446499</v>
      </c>
      <c r="I4" s="51">
        <v>9.5658880093294396</v>
      </c>
      <c r="J4" s="51">
        <v>6.4223913901218497</v>
      </c>
      <c r="K4" s="51">
        <v>11.974579444008899</v>
      </c>
      <c r="L4" s="51">
        <v>10.3933600767825</v>
      </c>
      <c r="M4" s="51">
        <v>9.4254906971421999</v>
      </c>
      <c r="N4" s="51">
        <v>8.3951596069137508</v>
      </c>
      <c r="O4" s="51">
        <v>9.6054019840357903</v>
      </c>
      <c r="P4" t="s">
        <v>46</v>
      </c>
    </row>
    <row r="5" spans="1:16" x14ac:dyDescent="0.3">
      <c r="A5">
        <v>2</v>
      </c>
      <c r="B5" t="s">
        <v>47</v>
      </c>
      <c r="C5">
        <v>7</v>
      </c>
      <c r="D5" s="51">
        <v>6.0072457169815499</v>
      </c>
      <c r="E5" s="51">
        <v>8.2119752953084699</v>
      </c>
      <c r="F5" s="51">
        <v>5.6599703124649903</v>
      </c>
      <c r="G5" s="51">
        <v>5.9703504185004901</v>
      </c>
      <c r="H5" s="51">
        <v>5.2983259555612596</v>
      </c>
      <c r="I5" s="51">
        <v>4.3742416476041797</v>
      </c>
      <c r="J5" s="51">
        <v>4.8008510919702401</v>
      </c>
      <c r="K5" s="51">
        <v>4.4538559553107699</v>
      </c>
      <c r="L5" s="51">
        <v>4.7009143589021196</v>
      </c>
      <c r="M5" s="51">
        <v>6.5370614000800797</v>
      </c>
      <c r="N5" s="51">
        <v>5.6034482974033404</v>
      </c>
      <c r="O5" s="51">
        <v>5.3560601911728902</v>
      </c>
      <c r="P5" t="s">
        <v>46</v>
      </c>
    </row>
    <row r="6" spans="1:16" x14ac:dyDescent="0.3">
      <c r="A6">
        <v>5</v>
      </c>
      <c r="B6" t="s">
        <v>50</v>
      </c>
      <c r="C6">
        <v>7</v>
      </c>
      <c r="D6" s="51">
        <v>16.386563084350701</v>
      </c>
      <c r="E6" s="51">
        <v>12.848211285481099</v>
      </c>
      <c r="F6" s="51">
        <v>4.7957143938993196</v>
      </c>
      <c r="G6" s="51">
        <v>1.8901940766415799</v>
      </c>
      <c r="H6" s="51">
        <v>5.4845933481326998</v>
      </c>
      <c r="I6" s="51">
        <v>6.8162734329479404</v>
      </c>
      <c r="J6" s="51">
        <v>8.6978248853054794</v>
      </c>
      <c r="K6" s="51">
        <v>13.4798331887533</v>
      </c>
      <c r="L6" s="51">
        <v>8.2090815382683004</v>
      </c>
      <c r="M6" s="51">
        <v>5.5855503565871798</v>
      </c>
      <c r="N6" s="51">
        <v>6.0000558402072004</v>
      </c>
      <c r="O6" s="51">
        <v>9.1393605000746891</v>
      </c>
      <c r="P6" t="s">
        <v>46</v>
      </c>
    </row>
    <row r="7" spans="1:16" x14ac:dyDescent="0.3">
      <c r="A7">
        <v>4</v>
      </c>
      <c r="B7" t="s">
        <v>49</v>
      </c>
      <c r="C7">
        <v>7</v>
      </c>
      <c r="D7" s="51">
        <v>1.2969758772865501</v>
      </c>
      <c r="E7" s="51">
        <v>1.4646418781375501</v>
      </c>
      <c r="F7" s="51">
        <v>2.4731382981949399</v>
      </c>
      <c r="G7" s="51">
        <v>0.329820407498368</v>
      </c>
      <c r="H7" s="51">
        <v>2.02915725010179</v>
      </c>
      <c r="I7" s="51">
        <v>0.75205298188013603</v>
      </c>
      <c r="J7" s="51">
        <v>3.7745345237954702</v>
      </c>
      <c r="K7" s="51">
        <v>4.1461052482160801</v>
      </c>
      <c r="L7" s="51">
        <v>1.1785112126119199</v>
      </c>
      <c r="M7" s="51">
        <v>1.23191671675109</v>
      </c>
      <c r="N7" s="51">
        <v>0.36752154808040899</v>
      </c>
      <c r="O7" s="51">
        <v>2.12610091343325</v>
      </c>
      <c r="P7" t="s">
        <v>46</v>
      </c>
    </row>
    <row r="8" spans="1:16" x14ac:dyDescent="0.3">
      <c r="A8">
        <v>8</v>
      </c>
      <c r="B8" t="s">
        <v>54</v>
      </c>
      <c r="C8">
        <v>7</v>
      </c>
      <c r="D8" s="51">
        <v>2.1376674657672599</v>
      </c>
      <c r="E8" s="51">
        <v>1.76175492473359</v>
      </c>
      <c r="F8" s="51">
        <v>1.9373011452425699</v>
      </c>
      <c r="G8" s="51">
        <v>0.51366502118374202</v>
      </c>
      <c r="H8" s="51">
        <v>1.6648900308675001</v>
      </c>
      <c r="I8" s="51">
        <v>0.32162154644317498</v>
      </c>
      <c r="J8" s="51">
        <v>7.1106686521402702</v>
      </c>
      <c r="K8" s="51">
        <v>1.7942224582810899</v>
      </c>
      <c r="L8" s="51">
        <v>3.9641273452585502</v>
      </c>
      <c r="M8" s="51">
        <v>0.455215924850155</v>
      </c>
      <c r="N8" s="51">
        <v>15.5121042851013</v>
      </c>
      <c r="O8" s="51">
        <v>2.82075923415587</v>
      </c>
      <c r="P8" t="s">
        <v>53</v>
      </c>
    </row>
    <row r="9" spans="1:16" x14ac:dyDescent="0.3">
      <c r="A9">
        <v>9</v>
      </c>
      <c r="B9" t="s">
        <v>55</v>
      </c>
      <c r="C9">
        <v>7</v>
      </c>
      <c r="D9" s="51">
        <v>24.811505879824299</v>
      </c>
      <c r="E9" s="51">
        <v>4.8392413474440303</v>
      </c>
      <c r="F9" s="51">
        <v>4.8434055475598603</v>
      </c>
      <c r="G9" s="51">
        <v>1.03179611773238</v>
      </c>
      <c r="H9" s="51">
        <v>11.160088171687301</v>
      </c>
      <c r="I9" s="51">
        <v>2.3638243974878499</v>
      </c>
      <c r="J9" s="51">
        <v>13.0328920054717</v>
      </c>
      <c r="K9" s="51">
        <v>1.2821656912799899</v>
      </c>
      <c r="L9" s="51">
        <v>1.9727136418090101</v>
      </c>
      <c r="M9" s="51">
        <v>2.11572404116693</v>
      </c>
      <c r="N9" s="51">
        <v>33.491547038465399</v>
      </c>
      <c r="O9" s="51">
        <v>9.6747183663816791</v>
      </c>
      <c r="P9" t="s">
        <v>53</v>
      </c>
    </row>
    <row r="10" spans="1:16" x14ac:dyDescent="0.3">
      <c r="A10">
        <v>10</v>
      </c>
      <c r="B10" t="s">
        <v>56</v>
      </c>
      <c r="C10">
        <v>7</v>
      </c>
      <c r="D10" s="51">
        <v>42.498794968250699</v>
      </c>
      <c r="E10" s="51">
        <v>6.5885202598250601</v>
      </c>
      <c r="F10" s="51">
        <v>3.5185920906753401</v>
      </c>
      <c r="G10" s="51">
        <v>1.34980140769865</v>
      </c>
      <c r="H10" s="51">
        <v>4.6052728990286296</v>
      </c>
      <c r="I10" s="51">
        <v>2.4219621791327399</v>
      </c>
      <c r="J10" s="51">
        <v>8.7193369745372102</v>
      </c>
      <c r="K10" s="51">
        <v>3.89781803024816</v>
      </c>
      <c r="L10" s="51">
        <v>5.8298758762494503</v>
      </c>
      <c r="M10" s="51">
        <v>2.47714848424781</v>
      </c>
      <c r="N10" s="51">
        <v>54.2499466005549</v>
      </c>
      <c r="O10" s="51">
        <v>14.220096635135301</v>
      </c>
      <c r="P10" t="s">
        <v>53</v>
      </c>
    </row>
    <row r="11" spans="1:16" x14ac:dyDescent="0.3">
      <c r="A11">
        <v>16</v>
      </c>
      <c r="B11" t="s">
        <v>62</v>
      </c>
      <c r="C11">
        <v>7</v>
      </c>
      <c r="D11" s="51">
        <v>46.100194528605698</v>
      </c>
      <c r="E11" s="51">
        <v>12.509779699288201</v>
      </c>
      <c r="F11" s="51">
        <v>4.3923219315798399</v>
      </c>
      <c r="G11" s="51">
        <v>1.26705200033458</v>
      </c>
      <c r="H11" s="51">
        <v>15.9549530648769</v>
      </c>
      <c r="I11" s="51">
        <v>3.2385854151989699</v>
      </c>
      <c r="J11" s="51">
        <v>14.298784422225999</v>
      </c>
      <c r="K11" s="51">
        <v>5.9259873972595702</v>
      </c>
      <c r="L11" s="51">
        <v>6.1278616474156902</v>
      </c>
      <c r="M11" s="51">
        <v>1.11083589262775</v>
      </c>
      <c r="N11" s="51">
        <v>81.904794401939697</v>
      </c>
      <c r="O11" s="51">
        <v>16.790948161033</v>
      </c>
      <c r="P11" t="s">
        <v>53</v>
      </c>
    </row>
    <row r="12" spans="1:16" x14ac:dyDescent="0.3">
      <c r="A12">
        <v>11</v>
      </c>
      <c r="B12" t="s">
        <v>57</v>
      </c>
      <c r="C12">
        <v>7</v>
      </c>
      <c r="D12" s="51">
        <v>8.9538979534975596</v>
      </c>
      <c r="E12" s="51">
        <v>4.1140724114584799</v>
      </c>
      <c r="F12" s="51">
        <v>3.0709103678858201</v>
      </c>
      <c r="G12" s="51">
        <v>0.91783367010024897</v>
      </c>
      <c r="H12" s="51">
        <v>4.11063658240806</v>
      </c>
      <c r="I12" s="51">
        <v>4.0001548939421802E-2</v>
      </c>
      <c r="J12" s="51">
        <v>7.8305673250772099</v>
      </c>
      <c r="K12" s="51">
        <v>0.108628953863373</v>
      </c>
      <c r="L12" s="51">
        <v>2.43943249726293</v>
      </c>
      <c r="M12" s="51">
        <v>3.4667795919712701</v>
      </c>
      <c r="N12" s="51">
        <v>3.9750173761683301</v>
      </c>
      <c r="O12" s="51">
        <v>4.4316844447954402</v>
      </c>
      <c r="P12" t="s">
        <v>53</v>
      </c>
    </row>
    <row r="13" spans="1:16" x14ac:dyDescent="0.3">
      <c r="A13">
        <v>15</v>
      </c>
      <c r="B13" t="s">
        <v>61</v>
      </c>
      <c r="C13">
        <v>7</v>
      </c>
      <c r="D13" s="51">
        <v>11.7943536040493</v>
      </c>
      <c r="E13" s="51">
        <v>4.6896921720420401</v>
      </c>
      <c r="F13" s="51">
        <v>3.81028513078425</v>
      </c>
      <c r="G13" s="51">
        <v>0.91841198401144097</v>
      </c>
      <c r="H13" s="51">
        <v>3.9078189472312399</v>
      </c>
      <c r="I13" s="51">
        <v>1.7728529349248101</v>
      </c>
      <c r="J13" s="51">
        <v>5.03814986642573</v>
      </c>
      <c r="K13" s="51">
        <v>1.7515711723162499</v>
      </c>
      <c r="L13" s="51">
        <v>2.9238583649540302</v>
      </c>
      <c r="M13" s="51">
        <v>0.66121692225116502</v>
      </c>
      <c r="N13" s="51">
        <v>15.1926299865417</v>
      </c>
      <c r="O13" s="51">
        <v>4.6859478967034001</v>
      </c>
      <c r="P13" t="s">
        <v>53</v>
      </c>
    </row>
    <row r="14" spans="1:16" x14ac:dyDescent="0.3">
      <c r="A14">
        <v>14</v>
      </c>
      <c r="B14" t="s">
        <v>60</v>
      </c>
      <c r="C14">
        <v>7</v>
      </c>
      <c r="D14" s="51">
        <v>1.1565924965541501</v>
      </c>
      <c r="E14" s="51">
        <v>4.0993395452453898</v>
      </c>
      <c r="F14" s="51">
        <v>1.2286765848241199</v>
      </c>
      <c r="G14" s="51">
        <v>0.38605801590765598</v>
      </c>
      <c r="H14" s="51">
        <v>1.02027300719213</v>
      </c>
      <c r="I14" s="51">
        <v>0.23236048842416901</v>
      </c>
      <c r="J14" s="51">
        <v>2.7718263953163298</v>
      </c>
      <c r="K14" s="51">
        <v>0.74690922290004003</v>
      </c>
      <c r="L14" s="51">
        <v>0.58250634701085602</v>
      </c>
      <c r="M14" s="51">
        <v>0.50862351688942098</v>
      </c>
      <c r="N14" s="51">
        <v>4.7477186458181899</v>
      </c>
      <c r="O14" s="51">
        <v>1.67834409257496</v>
      </c>
      <c r="P14" t="s">
        <v>53</v>
      </c>
    </row>
    <row r="15" spans="1:16" x14ac:dyDescent="0.3">
      <c r="A15">
        <v>17</v>
      </c>
      <c r="B15" t="s">
        <v>1</v>
      </c>
      <c r="C15">
        <v>7</v>
      </c>
      <c r="D15" s="51">
        <v>21.931421184986</v>
      </c>
      <c r="E15" s="51">
        <v>29.492321040553701</v>
      </c>
      <c r="F15" s="51">
        <v>6.3621030145899899</v>
      </c>
      <c r="G15" s="51">
        <v>4.2448158923364003</v>
      </c>
      <c r="H15" s="51">
        <v>14.4114493102241</v>
      </c>
      <c r="I15" s="51">
        <v>3.84303556041219</v>
      </c>
      <c r="J15" s="51">
        <v>15.8316056390443</v>
      </c>
      <c r="K15" s="51">
        <v>5.4335241032747801</v>
      </c>
      <c r="L15" s="51">
        <v>14.4391212894656</v>
      </c>
      <c r="M15" s="51">
        <v>5.7938857398700803</v>
      </c>
      <c r="N15" s="51">
        <v>57.616843329352001</v>
      </c>
      <c r="O15" s="51">
        <v>14.450892437677499</v>
      </c>
      <c r="P15" t="s">
        <v>53</v>
      </c>
    </row>
    <row r="16" spans="1:16" x14ac:dyDescent="0.3">
      <c r="A16">
        <v>7</v>
      </c>
      <c r="B16" t="s">
        <v>52</v>
      </c>
      <c r="C16">
        <v>7</v>
      </c>
      <c r="D16" s="51">
        <v>0.92394142264096701</v>
      </c>
      <c r="E16" s="51">
        <v>0.40421877122244998</v>
      </c>
      <c r="F16" s="51">
        <v>0.68067278526508701</v>
      </c>
      <c r="G16" s="51">
        <v>0.50357640004154103</v>
      </c>
      <c r="H16" s="51">
        <v>0.83646113936300104</v>
      </c>
      <c r="I16" s="51">
        <v>9.3284059157465807E-2</v>
      </c>
      <c r="J16" s="51">
        <v>1.12951623396614</v>
      </c>
      <c r="K16" s="51">
        <v>0.33502877333530701</v>
      </c>
      <c r="L16" s="51">
        <v>0.54374768019535402</v>
      </c>
      <c r="M16" s="51">
        <v>0.84592573334482402</v>
      </c>
      <c r="N16" s="51">
        <v>1.37636413092851</v>
      </c>
      <c r="O16" s="51">
        <v>0.66802377576187699</v>
      </c>
      <c r="P16" t="s">
        <v>53</v>
      </c>
    </row>
    <row r="17" spans="1:16" x14ac:dyDescent="0.3">
      <c r="A17">
        <v>13</v>
      </c>
      <c r="B17" t="s">
        <v>59</v>
      </c>
      <c r="C17">
        <v>7</v>
      </c>
      <c r="D17" s="51">
        <v>0.83808395027674798</v>
      </c>
      <c r="E17" s="51">
        <v>2.0862132022192799</v>
      </c>
      <c r="F17" s="51">
        <v>0.69153366121755899</v>
      </c>
      <c r="G17" s="51">
        <v>0.20942539712387201</v>
      </c>
      <c r="H17" s="51">
        <v>0.56760732953828497</v>
      </c>
      <c r="I17" s="51">
        <v>0.28662943736805502</v>
      </c>
      <c r="J17" s="51">
        <v>3.59435084412591</v>
      </c>
      <c r="K17" s="51">
        <v>0.249887726697792</v>
      </c>
      <c r="L17" s="51">
        <v>0.55171017090226404</v>
      </c>
      <c r="M17" s="51">
        <v>0.48029485338961497</v>
      </c>
      <c r="N17" s="51">
        <v>2.2371665353785102</v>
      </c>
      <c r="O17" s="51">
        <v>1.3408109028477999</v>
      </c>
      <c r="P17" t="s">
        <v>53</v>
      </c>
    </row>
    <row r="18" spans="1:16" x14ac:dyDescent="0.3">
      <c r="A18">
        <v>12</v>
      </c>
      <c r="B18" t="s">
        <v>58</v>
      </c>
      <c r="C18">
        <v>7</v>
      </c>
      <c r="D18" s="51">
        <v>11.0374541173351</v>
      </c>
      <c r="E18" s="51">
        <v>1.63154698077115</v>
      </c>
      <c r="F18" s="51">
        <v>1.40567304623502</v>
      </c>
      <c r="G18" s="51">
        <v>0.39126755200611602</v>
      </c>
      <c r="H18" s="51">
        <v>3.40147283170867</v>
      </c>
      <c r="I18" s="51">
        <v>0.20490427862385199</v>
      </c>
      <c r="J18" s="51">
        <v>6.3159955162177601</v>
      </c>
      <c r="K18" s="51">
        <v>0.81064870305780901</v>
      </c>
      <c r="L18" s="51">
        <v>2.3188595520503799</v>
      </c>
      <c r="M18" s="51">
        <v>1.7055883907299201</v>
      </c>
      <c r="N18" s="51">
        <v>11.7958671436795</v>
      </c>
      <c r="O18" s="51">
        <v>4.2230055070136503</v>
      </c>
      <c r="P1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3"/>
  <sheetViews>
    <sheetView tabSelected="1" zoomScaleNormal="100" workbookViewId="0">
      <selection activeCell="A3" sqref="A3:X19"/>
    </sheetView>
  </sheetViews>
  <sheetFormatPr defaultRowHeight="12.55" x14ac:dyDescent="0.2"/>
  <cols>
    <col min="1" max="1" width="18" style="2" bestFit="1" customWidth="1"/>
    <col min="2" max="23" width="4" style="2" bestFit="1" customWidth="1"/>
    <col min="24" max="24" width="5.88671875" style="2" bestFit="1" customWidth="1"/>
    <col min="25" max="25" width="8.88671875" style="2"/>
    <col min="26" max="26" width="15.109375" style="2" bestFit="1" customWidth="1"/>
    <col min="27" max="16384" width="8.88671875" style="2"/>
  </cols>
  <sheetData>
    <row r="1" spans="1:35" x14ac:dyDescent="0.2">
      <c r="B1" s="2" t="s">
        <v>28</v>
      </c>
      <c r="C1" s="2" t="s">
        <v>28</v>
      </c>
      <c r="D1" s="2" t="s">
        <v>28</v>
      </c>
      <c r="E1" s="2" t="s">
        <v>28</v>
      </c>
      <c r="F1" s="2" t="s">
        <v>28</v>
      </c>
      <c r="G1" s="2" t="s">
        <v>28</v>
      </c>
      <c r="H1" s="2" t="s">
        <v>28</v>
      </c>
      <c r="I1" s="2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2" t="s">
        <v>28</v>
      </c>
      <c r="P1" s="2" t="s">
        <v>28</v>
      </c>
      <c r="Q1" s="2" t="s">
        <v>28</v>
      </c>
      <c r="R1" s="2" t="s">
        <v>28</v>
      </c>
      <c r="S1" s="2" t="s">
        <v>28</v>
      </c>
      <c r="T1" s="2" t="s">
        <v>28</v>
      </c>
      <c r="U1" s="2" t="s">
        <v>28</v>
      </c>
      <c r="V1" s="2" t="s">
        <v>28</v>
      </c>
      <c r="W1" s="2" t="s">
        <v>28</v>
      </c>
      <c r="X1" s="2" t="s">
        <v>28</v>
      </c>
    </row>
    <row r="3" spans="1:35" s="1" customFormat="1" ht="42.6" customHeight="1" x14ac:dyDescent="0.3">
      <c r="A3" s="32" t="s">
        <v>15</v>
      </c>
      <c r="B3" s="53" t="s">
        <v>81</v>
      </c>
      <c r="C3" s="53"/>
      <c r="D3" s="54" t="s">
        <v>35</v>
      </c>
      <c r="E3" s="54"/>
      <c r="F3" s="54" t="s">
        <v>36</v>
      </c>
      <c r="G3" s="54"/>
      <c r="H3" s="53" t="s">
        <v>82</v>
      </c>
      <c r="I3" s="54"/>
      <c r="J3" s="53" t="s">
        <v>37</v>
      </c>
      <c r="K3" s="54"/>
      <c r="L3" s="53" t="s">
        <v>38</v>
      </c>
      <c r="M3" s="54"/>
      <c r="N3" s="53" t="s">
        <v>39</v>
      </c>
      <c r="O3" s="54"/>
      <c r="P3" s="53" t="s">
        <v>40</v>
      </c>
      <c r="Q3" s="54"/>
      <c r="R3" s="53" t="s">
        <v>41</v>
      </c>
      <c r="S3" s="54"/>
      <c r="T3" s="53" t="s">
        <v>42</v>
      </c>
      <c r="U3" s="54"/>
      <c r="V3" s="54" t="s">
        <v>22</v>
      </c>
      <c r="W3" s="54"/>
      <c r="X3" s="31" t="s">
        <v>27</v>
      </c>
      <c r="Z3"/>
      <c r="AA3"/>
      <c r="AB3"/>
      <c r="AC3"/>
      <c r="AD3"/>
      <c r="AE3"/>
      <c r="AF3"/>
      <c r="AG3"/>
      <c r="AH3"/>
      <c r="AI3"/>
    </row>
    <row r="4" spans="1:35" ht="17.100000000000001" customHeight="1" x14ac:dyDescent="0.2">
      <c r="A4" s="12" t="s">
        <v>4</v>
      </c>
      <c r="B4" s="13">
        <v>-1.32798519232406</v>
      </c>
      <c r="C4" s="14" t="s">
        <v>23</v>
      </c>
      <c r="D4" s="13">
        <v>0.13700181553621599</v>
      </c>
      <c r="E4" s="15"/>
      <c r="F4" s="13">
        <v>2.4762397684744899</v>
      </c>
      <c r="G4" s="15"/>
      <c r="H4" s="13">
        <v>3.6945549999607699</v>
      </c>
      <c r="I4" s="15"/>
      <c r="J4" s="13">
        <v>1.7068830997432201</v>
      </c>
      <c r="K4" s="15"/>
      <c r="L4" s="13">
        <v>-1.0992465718189199</v>
      </c>
      <c r="M4" s="15"/>
      <c r="N4" s="13">
        <v>3.8286935053187099</v>
      </c>
      <c r="O4" s="15"/>
      <c r="P4" s="13">
        <v>3.40382580041461</v>
      </c>
      <c r="Q4" s="15"/>
      <c r="R4" s="13">
        <v>-2.3565470538467701</v>
      </c>
      <c r="S4" s="15"/>
      <c r="T4" s="13">
        <v>3.6924004685189602</v>
      </c>
      <c r="U4" s="15"/>
      <c r="V4" s="13">
        <v>-4.8217188174573504</v>
      </c>
      <c r="W4" s="15" t="s">
        <v>25</v>
      </c>
      <c r="X4" s="16">
        <v>0.108222625722827</v>
      </c>
      <c r="Z4" s="49">
        <v>1.0273472764414201E-2</v>
      </c>
      <c r="AA4" s="2" t="b">
        <f t="shared" ref="AA4:AA19" si="0">IF(Z4&lt;0.001,"***")</f>
        <v>0</v>
      </c>
      <c r="AB4" s="2" t="b">
        <f>IF(AND(Z4&gt;0.001,Z4&lt;=0.01),"**")</f>
        <v>0</v>
      </c>
      <c r="AC4" s="2" t="str">
        <f>IF(AND(Z4&gt;0.01,Z4&lt;=0.05),"*")</f>
        <v>*</v>
      </c>
      <c r="AD4" s="2" t="b">
        <f>IF(AND(Z4&gt;0.05,Z4&lt;=0.1),".")</f>
        <v>0</v>
      </c>
      <c r="AE4" s="2" t="b">
        <f>IF(Z4&gt;0.1,"")</f>
        <v>0</v>
      </c>
    </row>
    <row r="5" spans="1:35" ht="17.100000000000001" customHeight="1" x14ac:dyDescent="0.2">
      <c r="A5" s="22" t="s">
        <v>5</v>
      </c>
      <c r="B5" s="23">
        <v>-1.0074318662936099</v>
      </c>
      <c r="C5" s="24" t="s">
        <v>23</v>
      </c>
      <c r="D5" s="23">
        <v>1.27925840477937</v>
      </c>
      <c r="E5" s="25" t="s">
        <v>25</v>
      </c>
      <c r="F5" s="23">
        <v>0.14642382230869699</v>
      </c>
      <c r="G5" s="25"/>
      <c r="H5" s="23">
        <v>-0.27118358945494497</v>
      </c>
      <c r="I5" s="25"/>
      <c r="J5" s="23">
        <v>-0.30154304815601901</v>
      </c>
      <c r="K5" s="25"/>
      <c r="L5" s="23">
        <v>-1.12622451756283</v>
      </c>
      <c r="M5" s="25" t="s">
        <v>26</v>
      </c>
      <c r="N5" s="23">
        <v>0.30677657423546001</v>
      </c>
      <c r="O5" s="25"/>
      <c r="P5" s="23">
        <v>0.46674885633822</v>
      </c>
      <c r="Q5" s="25"/>
      <c r="R5" s="23">
        <v>-0.91809132564306495</v>
      </c>
      <c r="S5" s="25" t="s">
        <v>26</v>
      </c>
      <c r="T5" s="23">
        <v>0.47961628716396598</v>
      </c>
      <c r="U5" s="25"/>
      <c r="V5" s="23">
        <v>1.4914175060594399</v>
      </c>
      <c r="W5" s="25" t="s">
        <v>23</v>
      </c>
      <c r="X5" s="26">
        <v>0.61048317350024395</v>
      </c>
      <c r="Z5" s="49">
        <v>1.8565833487672401E-4</v>
      </c>
      <c r="AA5" s="2" t="str">
        <f t="shared" si="0"/>
        <v>***</v>
      </c>
      <c r="AB5" s="2" t="b">
        <f t="shared" ref="AB5:AB19" si="1">IF(AND(Z5&gt;0.001,Z5&lt;=0.01),"**")</f>
        <v>0</v>
      </c>
      <c r="AC5" s="2" t="b">
        <f t="shared" ref="AC5:AC19" si="2">IF(AND(Z5&gt;0.01,Z5&lt;=0.05),"*")</f>
        <v>0</v>
      </c>
      <c r="AD5" s="2" t="b">
        <f t="shared" ref="AD5:AD19" si="3">IF(AND(Z5&gt;0.05,Z5&lt;=0.1),".")</f>
        <v>0</v>
      </c>
      <c r="AE5" s="2" t="b">
        <f t="shared" ref="AE5:AE19" si="4">IF(Z5&gt;0.1,"")</f>
        <v>0</v>
      </c>
    </row>
    <row r="6" spans="1:35" ht="17.100000000000001" customHeight="1" x14ac:dyDescent="0.2">
      <c r="A6" s="17" t="s">
        <v>6</v>
      </c>
      <c r="B6" s="18">
        <v>-0.471796563674174</v>
      </c>
      <c r="C6" s="19" t="s">
        <v>23</v>
      </c>
      <c r="D6" s="18">
        <v>0.96635890540830605</v>
      </c>
      <c r="E6" s="20" t="s">
        <v>24</v>
      </c>
      <c r="F6" s="18">
        <v>0.85779105884448603</v>
      </c>
      <c r="G6" s="20" t="s">
        <v>25</v>
      </c>
      <c r="H6" s="18">
        <v>1.0451186163008099</v>
      </c>
      <c r="I6" s="20" t="s">
        <v>24</v>
      </c>
      <c r="J6" s="18">
        <v>0.49579281962898802</v>
      </c>
      <c r="K6" s="20"/>
      <c r="L6" s="18">
        <v>-0.26848237325149799</v>
      </c>
      <c r="M6" s="20"/>
      <c r="N6" s="18">
        <v>0.79978229183367</v>
      </c>
      <c r="O6" s="20" t="s">
        <v>25</v>
      </c>
      <c r="P6" s="18">
        <v>0.27371945949931997</v>
      </c>
      <c r="Q6" s="20"/>
      <c r="R6" s="18">
        <v>7.2901283548447203E-3</v>
      </c>
      <c r="S6" s="20"/>
      <c r="T6" s="18">
        <v>0.93377613866505904</v>
      </c>
      <c r="U6" s="20" t="s">
        <v>25</v>
      </c>
      <c r="V6" s="18">
        <v>0.48939237881426301</v>
      </c>
      <c r="W6" s="20" t="s">
        <v>26</v>
      </c>
      <c r="X6" s="21">
        <v>0.432785341523307</v>
      </c>
      <c r="Z6" s="49">
        <v>6.5642186201464406E-2</v>
      </c>
      <c r="AA6" s="2" t="b">
        <f t="shared" si="0"/>
        <v>0</v>
      </c>
      <c r="AB6" s="2" t="b">
        <f t="shared" si="1"/>
        <v>0</v>
      </c>
      <c r="AC6" s="2" t="b">
        <f t="shared" si="2"/>
        <v>0</v>
      </c>
      <c r="AD6" s="2" t="str">
        <f t="shared" si="3"/>
        <v>.</v>
      </c>
      <c r="AE6" s="2" t="b">
        <f t="shared" si="4"/>
        <v>0</v>
      </c>
    </row>
    <row r="7" spans="1:35" ht="17.100000000000001" customHeight="1" x14ac:dyDescent="0.2">
      <c r="A7" s="22" t="s">
        <v>8</v>
      </c>
      <c r="B7" s="23">
        <v>0.91696062280077595</v>
      </c>
      <c r="C7" s="24" t="s">
        <v>23</v>
      </c>
      <c r="D7" s="23">
        <v>0.95682709827948198</v>
      </c>
      <c r="E7" s="25" t="s">
        <v>24</v>
      </c>
      <c r="F7" s="23">
        <v>1.5371253025032501</v>
      </c>
      <c r="G7" s="25" t="s">
        <v>23</v>
      </c>
      <c r="H7" s="23">
        <v>1.9200250222766699</v>
      </c>
      <c r="I7" s="25" t="s">
        <v>23</v>
      </c>
      <c r="J7" s="23">
        <v>2.1830815784809299</v>
      </c>
      <c r="K7" s="25" t="s">
        <v>23</v>
      </c>
      <c r="L7" s="23">
        <v>2.1359913456799799</v>
      </c>
      <c r="M7" s="25" t="s">
        <v>23</v>
      </c>
      <c r="N7" s="23">
        <v>2.4896735666016001</v>
      </c>
      <c r="O7" s="25" t="s">
        <v>23</v>
      </c>
      <c r="P7" s="23">
        <v>1.5248307798121199</v>
      </c>
      <c r="Q7" s="25" t="s">
        <v>23</v>
      </c>
      <c r="R7" s="23">
        <v>2.6098408165781399</v>
      </c>
      <c r="S7" s="25" t="s">
        <v>23</v>
      </c>
      <c r="T7" s="23">
        <v>1.50762459689963</v>
      </c>
      <c r="U7" s="25" t="s">
        <v>23</v>
      </c>
      <c r="V7" s="23">
        <v>-1.6441205735206601</v>
      </c>
      <c r="W7" s="25" t="s">
        <v>23</v>
      </c>
      <c r="X7" s="26">
        <v>0.75803447740589003</v>
      </c>
      <c r="Z7" s="49">
        <v>3.8340794688497599E-10</v>
      </c>
      <c r="AA7" s="2" t="str">
        <f t="shared" si="0"/>
        <v>***</v>
      </c>
      <c r="AB7" s="2" t="b">
        <f t="shared" si="1"/>
        <v>0</v>
      </c>
      <c r="AC7" s="2" t="b">
        <f t="shared" si="2"/>
        <v>0</v>
      </c>
      <c r="AD7" s="2" t="b">
        <f t="shared" si="3"/>
        <v>0</v>
      </c>
      <c r="AE7" s="2" t="b">
        <f t="shared" si="4"/>
        <v>0</v>
      </c>
    </row>
    <row r="8" spans="1:35" ht="17.100000000000001" customHeight="1" x14ac:dyDescent="0.2">
      <c r="A8" s="17" t="s">
        <v>7</v>
      </c>
      <c r="B8" s="18">
        <v>0.143112720092164</v>
      </c>
      <c r="C8" s="19" t="s">
        <v>23</v>
      </c>
      <c r="D8" s="18">
        <v>-7.6145862073673604E-2</v>
      </c>
      <c r="E8" s="20"/>
      <c r="F8" s="18">
        <v>-0.338912736030694</v>
      </c>
      <c r="G8" s="20" t="s">
        <v>25</v>
      </c>
      <c r="H8" s="18">
        <v>-0.14755747053018001</v>
      </c>
      <c r="I8" s="20"/>
      <c r="J8" s="18">
        <v>0.18573849383301499</v>
      </c>
      <c r="K8" s="20"/>
      <c r="L8" s="18">
        <v>-7.6792286476295504E-2</v>
      </c>
      <c r="M8" s="20"/>
      <c r="N8" s="18">
        <v>0.318859787523539</v>
      </c>
      <c r="O8" s="20" t="s">
        <v>25</v>
      </c>
      <c r="P8" s="18">
        <v>0.40132501014234201</v>
      </c>
      <c r="Q8" s="20" t="s">
        <v>24</v>
      </c>
      <c r="R8" s="18">
        <v>-0.109800837093877</v>
      </c>
      <c r="S8" s="20"/>
      <c r="T8" s="18">
        <v>-0.28970025006420003</v>
      </c>
      <c r="U8" s="20" t="s">
        <v>25</v>
      </c>
      <c r="V8" s="18">
        <v>0.16318807758689699</v>
      </c>
      <c r="W8" s="20" t="s">
        <v>26</v>
      </c>
      <c r="X8" s="21">
        <v>0.36441613688167401</v>
      </c>
      <c r="Z8" s="49">
        <v>9.7382894368954795E-2</v>
      </c>
      <c r="AA8" s="2" t="b">
        <f t="shared" si="0"/>
        <v>0</v>
      </c>
      <c r="AB8" s="2" t="b">
        <f t="shared" si="1"/>
        <v>0</v>
      </c>
      <c r="AC8" s="2" t="b">
        <f t="shared" si="2"/>
        <v>0</v>
      </c>
      <c r="AD8" s="2" t="str">
        <f t="shared" si="3"/>
        <v>.</v>
      </c>
      <c r="AE8" s="2" t="b">
        <f t="shared" si="4"/>
        <v>0</v>
      </c>
    </row>
    <row r="9" spans="1:35" ht="17.100000000000001" customHeight="1" x14ac:dyDescent="0.2">
      <c r="A9" s="22" t="s">
        <v>11</v>
      </c>
      <c r="B9" s="23">
        <v>0.200521920128586</v>
      </c>
      <c r="C9" s="24" t="s">
        <v>23</v>
      </c>
      <c r="D9" s="23">
        <v>-6.5712600226162904E-2</v>
      </c>
      <c r="E9" s="25"/>
      <c r="F9" s="23">
        <v>-0.66467380548823596</v>
      </c>
      <c r="G9" s="27" t="s">
        <v>24</v>
      </c>
      <c r="H9" s="23">
        <v>-0.14227744542440701</v>
      </c>
      <c r="I9" s="25"/>
      <c r="J9" s="23">
        <v>-0.40020919308960601</v>
      </c>
      <c r="K9" s="25" t="s">
        <v>25</v>
      </c>
      <c r="L9" s="23">
        <v>0.21431689098814999</v>
      </c>
      <c r="M9" s="25"/>
      <c r="N9" s="23">
        <v>-1.36098752251403</v>
      </c>
      <c r="O9" s="25" t="s">
        <v>23</v>
      </c>
      <c r="P9" s="23">
        <v>-0.36813725802278702</v>
      </c>
      <c r="Q9" s="25" t="s">
        <v>26</v>
      </c>
      <c r="R9" s="23">
        <v>-0.37773208326854002</v>
      </c>
      <c r="S9" s="25" t="s">
        <v>26</v>
      </c>
      <c r="T9" s="23">
        <v>-2.1250741485491401E-2</v>
      </c>
      <c r="U9" s="25"/>
      <c r="V9" s="23">
        <v>6.9234547525322293E-2</v>
      </c>
      <c r="W9" s="25"/>
      <c r="X9" s="26">
        <v>0.34986992064801398</v>
      </c>
      <c r="Z9" s="49">
        <v>0.61622409243352605</v>
      </c>
      <c r="AA9" s="2" t="b">
        <f t="shared" si="0"/>
        <v>0</v>
      </c>
      <c r="AB9" s="2" t="b">
        <f t="shared" si="1"/>
        <v>0</v>
      </c>
      <c r="AC9" s="2" t="b">
        <f t="shared" si="2"/>
        <v>0</v>
      </c>
      <c r="AD9" s="2" t="b">
        <f t="shared" si="3"/>
        <v>0</v>
      </c>
      <c r="AE9" s="2" t="str">
        <f t="shared" si="4"/>
        <v/>
      </c>
    </row>
    <row r="10" spans="1:35" ht="17.100000000000001" customHeight="1" x14ac:dyDescent="0.2">
      <c r="A10" s="17" t="s">
        <v>10</v>
      </c>
      <c r="B10" s="18">
        <v>0.98601188445543697</v>
      </c>
      <c r="C10" s="19" t="s">
        <v>23</v>
      </c>
      <c r="D10" s="18">
        <v>6.6294599011365998</v>
      </c>
      <c r="E10" s="20" t="s">
        <v>23</v>
      </c>
      <c r="F10" s="18">
        <v>5.8115947690543504</v>
      </c>
      <c r="G10" s="20" t="s">
        <v>23</v>
      </c>
      <c r="H10" s="18">
        <v>6.1166635191580898</v>
      </c>
      <c r="I10" s="20" t="s">
        <v>23</v>
      </c>
      <c r="J10" s="18">
        <v>6.0924486796146304</v>
      </c>
      <c r="K10" s="20" t="s">
        <v>23</v>
      </c>
      <c r="L10" s="18">
        <v>7.3821651806158499</v>
      </c>
      <c r="M10" s="20" t="s">
        <v>23</v>
      </c>
      <c r="N10" s="18">
        <v>6.4735299447104699</v>
      </c>
      <c r="O10" s="20" t="s">
        <v>23</v>
      </c>
      <c r="P10" s="18">
        <v>6.2632322988512401</v>
      </c>
      <c r="Q10" s="20" t="s">
        <v>23</v>
      </c>
      <c r="R10" s="18">
        <v>7.3693252916179803</v>
      </c>
      <c r="S10" s="20" t="s">
        <v>23</v>
      </c>
      <c r="T10" s="18">
        <v>6.4186486873985897</v>
      </c>
      <c r="U10" s="20" t="s">
        <v>23</v>
      </c>
      <c r="V10" s="18">
        <v>-6.0274178047644602</v>
      </c>
      <c r="W10" s="20" t="s">
        <v>23</v>
      </c>
      <c r="X10" s="21">
        <v>0.43908850391544801</v>
      </c>
      <c r="Z10" s="49">
        <v>2.5993857721072301E-23</v>
      </c>
      <c r="AA10" s="2" t="str">
        <f>IF(Z10&lt;0.001,"***")</f>
        <v>***</v>
      </c>
      <c r="AB10" s="2" t="b">
        <f t="shared" si="1"/>
        <v>0</v>
      </c>
      <c r="AC10" s="2" t="b">
        <f t="shared" si="2"/>
        <v>0</v>
      </c>
      <c r="AD10" s="2" t="b">
        <f t="shared" si="3"/>
        <v>0</v>
      </c>
      <c r="AE10" s="2" t="b">
        <f t="shared" si="4"/>
        <v>0</v>
      </c>
    </row>
    <row r="11" spans="1:35" ht="17.100000000000001" customHeight="1" x14ac:dyDescent="0.2">
      <c r="A11" s="22" t="s">
        <v>9</v>
      </c>
      <c r="B11" s="23">
        <v>0.83628887270018204</v>
      </c>
      <c r="C11" s="24" t="s">
        <v>23</v>
      </c>
      <c r="D11" s="23">
        <v>3.9631111680189801</v>
      </c>
      <c r="E11" s="25" t="s">
        <v>23</v>
      </c>
      <c r="F11" s="23">
        <v>3.5796425293038201</v>
      </c>
      <c r="G11" s="25" t="s">
        <v>23</v>
      </c>
      <c r="H11" s="23">
        <v>3.37088269145708</v>
      </c>
      <c r="I11" s="25" t="s">
        <v>23</v>
      </c>
      <c r="J11" s="23">
        <v>3.8423122853932599</v>
      </c>
      <c r="K11" s="25" t="s">
        <v>23</v>
      </c>
      <c r="L11" s="23">
        <v>4.6778637201472204</v>
      </c>
      <c r="M11" s="25" t="s">
        <v>23</v>
      </c>
      <c r="N11" s="23">
        <v>3.5306498822625199</v>
      </c>
      <c r="O11" s="25" t="s">
        <v>23</v>
      </c>
      <c r="P11" s="23">
        <v>3.67633568785191</v>
      </c>
      <c r="Q11" s="25" t="s">
        <v>23</v>
      </c>
      <c r="R11" s="23">
        <v>4.5771972134200798</v>
      </c>
      <c r="S11" s="25" t="s">
        <v>23</v>
      </c>
      <c r="T11" s="23">
        <v>3.55015273057453</v>
      </c>
      <c r="U11" s="25" t="s">
        <v>23</v>
      </c>
      <c r="V11" s="23">
        <v>-3.3375943457069499</v>
      </c>
      <c r="W11" s="25" t="s">
        <v>23</v>
      </c>
      <c r="X11" s="26">
        <v>0.58624512124455497</v>
      </c>
      <c r="Z11" s="49">
        <v>8.9753788121818806E-20</v>
      </c>
      <c r="AA11" s="2" t="str">
        <f t="shared" si="0"/>
        <v>***</v>
      </c>
      <c r="AB11" s="2" t="b">
        <f t="shared" si="1"/>
        <v>0</v>
      </c>
      <c r="AC11" s="2" t="b">
        <f t="shared" si="2"/>
        <v>0</v>
      </c>
      <c r="AD11" s="2" t="b">
        <f t="shared" si="3"/>
        <v>0</v>
      </c>
      <c r="AE11" s="2" t="b">
        <f t="shared" si="4"/>
        <v>0</v>
      </c>
    </row>
    <row r="12" spans="1:35" ht="17.100000000000001" customHeight="1" x14ac:dyDescent="0.2">
      <c r="A12" s="17" t="s">
        <v>20</v>
      </c>
      <c r="B12" s="18">
        <v>-1.3815055678689701</v>
      </c>
      <c r="C12" s="19" t="s">
        <v>23</v>
      </c>
      <c r="D12" s="18">
        <v>-7.13876005722891</v>
      </c>
      <c r="E12" s="20" t="s">
        <v>23</v>
      </c>
      <c r="F12" s="18">
        <v>-6.95384230996435</v>
      </c>
      <c r="G12" s="20" t="s">
        <v>23</v>
      </c>
      <c r="H12" s="18">
        <v>-7.5853444585156504</v>
      </c>
      <c r="I12" s="20" t="s">
        <v>23</v>
      </c>
      <c r="J12" s="18">
        <v>-5.6530301067699096</v>
      </c>
      <c r="K12" s="20" t="s">
        <v>23</v>
      </c>
      <c r="L12" s="18">
        <v>-9.4519518002730898</v>
      </c>
      <c r="M12" s="20" t="s">
        <v>23</v>
      </c>
      <c r="N12" s="18">
        <v>-6.9772518004752104</v>
      </c>
      <c r="O12" s="20" t="s">
        <v>23</v>
      </c>
      <c r="P12" s="18">
        <v>-7.15018678246705</v>
      </c>
      <c r="Q12" s="20" t="s">
        <v>23</v>
      </c>
      <c r="R12" s="18">
        <v>-8.8781669317743805</v>
      </c>
      <c r="S12" s="20" t="s">
        <v>23</v>
      </c>
      <c r="T12" s="18">
        <v>-8.2862542848537206</v>
      </c>
      <c r="U12" s="20" t="s">
        <v>23</v>
      </c>
      <c r="V12" s="18">
        <v>7.4145482082590499</v>
      </c>
      <c r="W12" s="20" t="s">
        <v>23</v>
      </c>
      <c r="X12" s="21">
        <v>0.53873996081458497</v>
      </c>
      <c r="Z12" s="49">
        <v>2.3990422000500299E-27</v>
      </c>
      <c r="AA12" s="2" t="str">
        <f t="shared" si="0"/>
        <v>***</v>
      </c>
      <c r="AB12" s="2" t="b">
        <f t="shared" si="1"/>
        <v>0</v>
      </c>
      <c r="AC12" s="2" t="b">
        <f t="shared" si="2"/>
        <v>0</v>
      </c>
      <c r="AD12" s="2" t="b">
        <f t="shared" si="3"/>
        <v>0</v>
      </c>
      <c r="AE12" s="2" t="b">
        <f t="shared" si="4"/>
        <v>0</v>
      </c>
    </row>
    <row r="13" spans="1:35" ht="17.100000000000001" customHeight="1" x14ac:dyDescent="0.2">
      <c r="A13" s="22" t="s">
        <v>19</v>
      </c>
      <c r="B13" s="23">
        <v>-0.22651828140753699</v>
      </c>
      <c r="C13" s="24" t="s">
        <v>23</v>
      </c>
      <c r="D13" s="23">
        <v>-2.7059155959989698</v>
      </c>
      <c r="E13" s="25" t="s">
        <v>23</v>
      </c>
      <c r="F13" s="23">
        <v>-1.30633597089078</v>
      </c>
      <c r="G13" s="25" t="s">
        <v>23</v>
      </c>
      <c r="H13" s="23">
        <v>-0.74267442597810895</v>
      </c>
      <c r="I13" s="25" t="s">
        <v>25</v>
      </c>
      <c r="J13" s="23">
        <v>-1.85409690337508</v>
      </c>
      <c r="K13" s="25" t="s">
        <v>23</v>
      </c>
      <c r="L13" s="23">
        <v>-1.3401782453525799</v>
      </c>
      <c r="M13" s="25" t="s">
        <v>23</v>
      </c>
      <c r="N13" s="23">
        <v>-0.74952723073725103</v>
      </c>
      <c r="O13" s="25" t="s">
        <v>25</v>
      </c>
      <c r="P13" s="23">
        <v>-1.02081910982768</v>
      </c>
      <c r="Q13" s="25" t="s">
        <v>23</v>
      </c>
      <c r="R13" s="23">
        <v>-1.2110488504363901</v>
      </c>
      <c r="S13" s="25" t="s">
        <v>23</v>
      </c>
      <c r="T13" s="23">
        <v>-0.43184904946837599</v>
      </c>
      <c r="U13" s="25"/>
      <c r="V13" s="23">
        <v>0.89241308165836497</v>
      </c>
      <c r="W13" s="25" t="s">
        <v>23</v>
      </c>
      <c r="X13" s="26">
        <v>0.25582479374507899</v>
      </c>
      <c r="Z13" s="49">
        <v>4.01677048146929E-5</v>
      </c>
      <c r="AA13" s="2" t="str">
        <f t="shared" si="0"/>
        <v>***</v>
      </c>
      <c r="AB13" s="2" t="b">
        <f t="shared" si="1"/>
        <v>0</v>
      </c>
      <c r="AC13" s="2" t="b">
        <f t="shared" si="2"/>
        <v>0</v>
      </c>
      <c r="AD13" s="2" t="b">
        <f t="shared" si="3"/>
        <v>0</v>
      </c>
      <c r="AE13" s="2" t="b">
        <f t="shared" si="4"/>
        <v>0</v>
      </c>
    </row>
    <row r="14" spans="1:35" ht="17.100000000000001" customHeight="1" x14ac:dyDescent="0.2">
      <c r="A14" s="17" t="s">
        <v>21</v>
      </c>
      <c r="B14" s="18">
        <v>-0.414797406797764</v>
      </c>
      <c r="C14" s="19" t="s">
        <v>23</v>
      </c>
      <c r="D14" s="18">
        <v>-0.68222928844157404</v>
      </c>
      <c r="E14" s="20" t="s">
        <v>24</v>
      </c>
      <c r="F14" s="18">
        <v>-0.466388747797361</v>
      </c>
      <c r="G14" s="20" t="s">
        <v>26</v>
      </c>
      <c r="H14" s="18">
        <v>-1.01726639309991</v>
      </c>
      <c r="I14" s="20" t="s">
        <v>23</v>
      </c>
      <c r="J14" s="18">
        <v>-2.02746957047294</v>
      </c>
      <c r="K14" s="20" t="s">
        <v>23</v>
      </c>
      <c r="L14" s="18">
        <v>-1.4822276170697599</v>
      </c>
      <c r="M14" s="20" t="s">
        <v>23</v>
      </c>
      <c r="N14" s="18">
        <v>-0.91640722474485703</v>
      </c>
      <c r="O14" s="20" t="s">
        <v>23</v>
      </c>
      <c r="P14" s="18">
        <v>-1.4004458236794499</v>
      </c>
      <c r="Q14" s="20" t="s">
        <v>23</v>
      </c>
      <c r="R14" s="18">
        <v>-1.47957664620719</v>
      </c>
      <c r="S14" s="20" t="s">
        <v>23</v>
      </c>
      <c r="T14" s="18">
        <v>-1.2294607799769901</v>
      </c>
      <c r="U14" s="20" t="s">
        <v>23</v>
      </c>
      <c r="V14" s="18">
        <v>0.98883171794785796</v>
      </c>
      <c r="W14" s="20" t="s">
        <v>23</v>
      </c>
      <c r="X14" s="21">
        <v>0.58013473069977795</v>
      </c>
      <c r="Z14" s="49">
        <v>5.1154417668029203E-8</v>
      </c>
      <c r="AA14" s="2" t="str">
        <f t="shared" si="0"/>
        <v>***</v>
      </c>
      <c r="AB14" s="2" t="b">
        <f t="shared" si="1"/>
        <v>0</v>
      </c>
      <c r="AC14" s="2" t="b">
        <f t="shared" si="2"/>
        <v>0</v>
      </c>
      <c r="AD14" s="2" t="b">
        <f t="shared" si="3"/>
        <v>0</v>
      </c>
      <c r="AE14" s="2" t="b">
        <f t="shared" si="4"/>
        <v>0</v>
      </c>
    </row>
    <row r="15" spans="1:35" ht="17.100000000000001" customHeight="1" x14ac:dyDescent="0.2">
      <c r="A15" s="22" t="s">
        <v>12</v>
      </c>
      <c r="B15" s="23">
        <v>0.15553053158660199</v>
      </c>
      <c r="C15" s="24" t="s">
        <v>23</v>
      </c>
      <c r="D15" s="23">
        <v>-0.76570364759415799</v>
      </c>
      <c r="E15" s="25" t="s">
        <v>23</v>
      </c>
      <c r="F15" s="23">
        <v>-9.8900248153882805E-2</v>
      </c>
      <c r="G15" s="25"/>
      <c r="H15" s="23">
        <v>-7.5584554111464294E-2</v>
      </c>
      <c r="I15" s="25"/>
      <c r="J15" s="23">
        <v>-1.5242282243629999E-2</v>
      </c>
      <c r="K15" s="25"/>
      <c r="L15" s="23">
        <v>0.14598549456548099</v>
      </c>
      <c r="M15" s="25"/>
      <c r="N15" s="23">
        <v>4.7167999359875701E-2</v>
      </c>
      <c r="O15" s="25"/>
      <c r="P15" s="23">
        <v>-6.7183051982505099E-2</v>
      </c>
      <c r="Q15" s="25"/>
      <c r="R15" s="23">
        <v>9.0103012789031406E-2</v>
      </c>
      <c r="S15" s="25"/>
      <c r="T15" s="23">
        <v>-8.5684626952366505E-2</v>
      </c>
      <c r="U15" s="25"/>
      <c r="V15" s="23">
        <v>0.121891368269016</v>
      </c>
      <c r="W15" s="25" t="s">
        <v>26</v>
      </c>
      <c r="X15" s="26">
        <v>0.59929901094945504</v>
      </c>
      <c r="Z15" s="49">
        <v>6.4561251606289394E-2</v>
      </c>
      <c r="AA15" s="2" t="b">
        <f t="shared" si="0"/>
        <v>0</v>
      </c>
      <c r="AB15" s="2" t="b">
        <f t="shared" si="1"/>
        <v>0</v>
      </c>
      <c r="AC15" s="2" t="b">
        <f t="shared" si="2"/>
        <v>0</v>
      </c>
      <c r="AD15" s="2" t="str">
        <f t="shared" si="3"/>
        <v>.</v>
      </c>
      <c r="AE15" s="2" t="b">
        <f t="shared" si="4"/>
        <v>0</v>
      </c>
    </row>
    <row r="16" spans="1:35" ht="17.100000000000001" customHeight="1" x14ac:dyDescent="0.2">
      <c r="A16" s="17" t="s">
        <v>1</v>
      </c>
      <c r="B16" s="18">
        <v>1.54221423322605</v>
      </c>
      <c r="C16" s="19" t="s">
        <v>23</v>
      </c>
      <c r="D16" s="18">
        <v>-0.976613028182579</v>
      </c>
      <c r="E16" s="20"/>
      <c r="F16" s="18">
        <v>2.3449443187811001</v>
      </c>
      <c r="G16" s="20" t="s">
        <v>23</v>
      </c>
      <c r="H16" s="18">
        <v>1.9276061761151499</v>
      </c>
      <c r="I16" s="20" t="s">
        <v>24</v>
      </c>
      <c r="J16" s="18">
        <v>2.8017105481407198</v>
      </c>
      <c r="K16" s="20" t="s">
        <v>23</v>
      </c>
      <c r="L16" s="18">
        <v>2.6720596933638099</v>
      </c>
      <c r="M16" s="20" t="s">
        <v>23</v>
      </c>
      <c r="N16" s="18">
        <v>3.5076578248309498</v>
      </c>
      <c r="O16" s="20" t="s">
        <v>23</v>
      </c>
      <c r="P16" s="18">
        <v>3.0849172786733901</v>
      </c>
      <c r="Q16" s="20" t="s">
        <v>23</v>
      </c>
      <c r="R16" s="18">
        <v>0.661280022956235</v>
      </c>
      <c r="S16" s="20"/>
      <c r="T16" s="18">
        <v>1.7587541050259501</v>
      </c>
      <c r="U16" s="20" t="s">
        <v>24</v>
      </c>
      <c r="V16" s="18">
        <v>-1.5320859522944299</v>
      </c>
      <c r="W16" s="20" t="s">
        <v>23</v>
      </c>
      <c r="X16" s="21">
        <v>0.77367433262511498</v>
      </c>
      <c r="Z16" s="49">
        <v>3.2344324552564401E-4</v>
      </c>
      <c r="AA16" s="2" t="str">
        <f t="shared" si="0"/>
        <v>***</v>
      </c>
      <c r="AB16" s="2" t="b">
        <f t="shared" si="1"/>
        <v>0</v>
      </c>
      <c r="AC16" s="2" t="b">
        <f t="shared" si="2"/>
        <v>0</v>
      </c>
      <c r="AD16" s="2" t="b">
        <f t="shared" si="3"/>
        <v>0</v>
      </c>
      <c r="AE16" s="2" t="b">
        <f t="shared" si="4"/>
        <v>0</v>
      </c>
    </row>
    <row r="17" spans="1:31" ht="17.100000000000001" customHeight="1" x14ac:dyDescent="0.2">
      <c r="A17" s="35" t="s">
        <v>29</v>
      </c>
      <c r="B17" s="23">
        <v>3.4630112894230999E-2</v>
      </c>
      <c r="C17" s="24" t="s">
        <v>23</v>
      </c>
      <c r="D17" s="23">
        <v>-5.6352695824600299E-3</v>
      </c>
      <c r="E17" s="25"/>
      <c r="F17" s="23">
        <v>-7.4813238807031196E-2</v>
      </c>
      <c r="G17" s="25" t="s">
        <v>25</v>
      </c>
      <c r="H17" s="23">
        <v>-1.62152742247537E-2</v>
      </c>
      <c r="I17" s="25"/>
      <c r="J17" s="23">
        <v>6.2529663302219901E-2</v>
      </c>
      <c r="K17" s="25" t="s">
        <v>26</v>
      </c>
      <c r="L17" s="23">
        <v>2.6864259468845301E-2</v>
      </c>
      <c r="M17" s="25"/>
      <c r="N17" s="23">
        <v>9.1955970669395197E-3</v>
      </c>
      <c r="O17" s="25"/>
      <c r="P17" s="23">
        <v>2.0105858110193098E-2</v>
      </c>
      <c r="Q17" s="25"/>
      <c r="R17" s="23">
        <v>-2.8337492887667601E-2</v>
      </c>
      <c r="S17" s="25"/>
      <c r="T17" s="23">
        <v>-0.11874017043205599</v>
      </c>
      <c r="U17" s="25" t="s">
        <v>23</v>
      </c>
      <c r="V17" s="23">
        <v>3.7873039249300501E-2</v>
      </c>
      <c r="W17" s="25" t="s">
        <v>26</v>
      </c>
      <c r="X17" s="26">
        <v>0.398334513201828</v>
      </c>
      <c r="Z17" s="49">
        <v>9.7481505090193904E-2</v>
      </c>
      <c r="AA17" s="2" t="b">
        <f t="shared" si="0"/>
        <v>0</v>
      </c>
      <c r="AB17" s="2" t="b">
        <f t="shared" si="1"/>
        <v>0</v>
      </c>
      <c r="AC17" s="2" t="b">
        <f t="shared" si="2"/>
        <v>0</v>
      </c>
      <c r="AD17" s="2" t="str">
        <f t="shared" si="3"/>
        <v>.</v>
      </c>
      <c r="AE17" s="2" t="b">
        <f t="shared" si="4"/>
        <v>0</v>
      </c>
    </row>
    <row r="18" spans="1:31" ht="17.100000000000001" customHeight="1" x14ac:dyDescent="0.2">
      <c r="A18" s="37" t="s">
        <v>30</v>
      </c>
      <c r="B18" s="18">
        <v>8.4834155906774997E-2</v>
      </c>
      <c r="C18" s="19" t="s">
        <v>23</v>
      </c>
      <c r="D18" s="18">
        <v>-0.24322403502046799</v>
      </c>
      <c r="E18" s="20" t="s">
        <v>23</v>
      </c>
      <c r="F18" s="18">
        <v>-0.12447613354117899</v>
      </c>
      <c r="G18" s="20" t="s">
        <v>25</v>
      </c>
      <c r="H18" s="18">
        <v>-0.119479928580441</v>
      </c>
      <c r="I18" s="20" t="s">
        <v>25</v>
      </c>
      <c r="J18" s="18">
        <v>-3.7266865564461897E-2</v>
      </c>
      <c r="K18" s="20"/>
      <c r="L18" s="18">
        <v>1.1546920189141699E-2</v>
      </c>
      <c r="M18" s="20"/>
      <c r="N18" s="18">
        <v>7.0283488554972101E-2</v>
      </c>
      <c r="O18" s="20"/>
      <c r="P18" s="18">
        <v>-9.7502712403453998E-2</v>
      </c>
      <c r="Q18" s="20" t="s">
        <v>26</v>
      </c>
      <c r="R18" s="18">
        <v>-2.0396453835441201E-2</v>
      </c>
      <c r="S18" s="20"/>
      <c r="T18" s="18">
        <v>-0.12732749891599399</v>
      </c>
      <c r="U18" s="20" t="s">
        <v>25</v>
      </c>
      <c r="V18" s="18">
        <v>0.13379908946594399</v>
      </c>
      <c r="W18" s="20" t="s">
        <v>24</v>
      </c>
      <c r="X18" s="21">
        <v>0.54010170279393099</v>
      </c>
      <c r="Z18" s="49">
        <v>1.35089699355453E-3</v>
      </c>
      <c r="AA18" s="2" t="b">
        <f t="shared" si="0"/>
        <v>0</v>
      </c>
      <c r="AB18" s="2" t="str">
        <f t="shared" si="1"/>
        <v>**</v>
      </c>
      <c r="AC18" s="2" t="b">
        <f t="shared" si="2"/>
        <v>0</v>
      </c>
      <c r="AD18" s="2" t="b">
        <f t="shared" si="3"/>
        <v>0</v>
      </c>
      <c r="AE18" s="2" t="b">
        <f t="shared" si="4"/>
        <v>0</v>
      </c>
    </row>
    <row r="19" spans="1:31" ht="17.100000000000001" customHeight="1" x14ac:dyDescent="0.2">
      <c r="A19" s="41" t="s">
        <v>14</v>
      </c>
      <c r="B19" s="28">
        <v>0.323223903960211</v>
      </c>
      <c r="C19" s="29" t="s">
        <v>23</v>
      </c>
      <c r="D19" s="28">
        <v>1.5449230706711301</v>
      </c>
      <c r="E19" s="29" t="s">
        <v>23</v>
      </c>
      <c r="F19" s="28">
        <v>1.1343848315165299</v>
      </c>
      <c r="G19" s="29" t="s">
        <v>23</v>
      </c>
      <c r="H19" s="28">
        <v>1.2195831210510499</v>
      </c>
      <c r="I19" s="29" t="s">
        <v>23</v>
      </c>
      <c r="J19" s="28">
        <v>1.91053340606041</v>
      </c>
      <c r="K19" s="29" t="s">
        <v>23</v>
      </c>
      <c r="L19" s="28">
        <v>1.7706469549623201</v>
      </c>
      <c r="M19" s="29" t="s">
        <v>23</v>
      </c>
      <c r="N19" s="28">
        <v>1.04394807676948</v>
      </c>
      <c r="O19" s="29" t="s">
        <v>23</v>
      </c>
      <c r="P19" s="28">
        <v>1.3280842910656401</v>
      </c>
      <c r="Q19" s="29" t="s">
        <v>23</v>
      </c>
      <c r="R19" s="28">
        <v>1.62696150269794</v>
      </c>
      <c r="S19" s="29" t="s">
        <v>23</v>
      </c>
      <c r="T19" s="28">
        <v>1.08768661745826</v>
      </c>
      <c r="U19" s="29" t="s">
        <v>23</v>
      </c>
      <c r="V19" s="28">
        <v>-1.1463354434384201</v>
      </c>
      <c r="W19" s="29" t="s">
        <v>23</v>
      </c>
      <c r="X19" s="30">
        <v>0.51544170050901095</v>
      </c>
      <c r="Z19" s="49">
        <v>2.5086238162797801E-11</v>
      </c>
      <c r="AA19" s="2" t="str">
        <f t="shared" si="0"/>
        <v>***</v>
      </c>
      <c r="AB19" s="2" t="b">
        <f t="shared" si="1"/>
        <v>0</v>
      </c>
      <c r="AC19" s="2" t="b">
        <f t="shared" si="2"/>
        <v>0</v>
      </c>
      <c r="AD19" s="2" t="b">
        <f t="shared" si="3"/>
        <v>0</v>
      </c>
      <c r="AE19" s="2" t="b">
        <f t="shared" si="4"/>
        <v>0</v>
      </c>
    </row>
    <row r="20" spans="1:3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31" x14ac:dyDescent="0.2">
      <c r="A21" s="5"/>
      <c r="B21" s="5"/>
      <c r="C21" s="10"/>
      <c r="D21" s="5"/>
      <c r="E21" s="11"/>
      <c r="F21" s="5"/>
      <c r="G21" s="11"/>
      <c r="H21" s="5"/>
      <c r="I21" s="11"/>
      <c r="J21" s="5"/>
      <c r="K21" s="11"/>
      <c r="L21" s="5"/>
      <c r="M21" s="11"/>
      <c r="N21" s="5"/>
      <c r="O21" s="11"/>
      <c r="P21" s="5"/>
      <c r="Q21" s="11"/>
      <c r="R21" s="5"/>
      <c r="S21" s="5"/>
      <c r="T21" s="5"/>
      <c r="U21" s="11"/>
      <c r="V21" s="5"/>
      <c r="W21" s="11"/>
      <c r="X21" s="5"/>
    </row>
    <row r="22" spans="1:31" x14ac:dyDescent="0.2">
      <c r="A22" s="5"/>
      <c r="B22" s="5"/>
      <c r="C22" s="10"/>
      <c r="D22" s="5"/>
      <c r="E22" s="8"/>
      <c r="F22" s="5"/>
      <c r="G22" s="8"/>
      <c r="H22" s="5"/>
      <c r="I22" s="8"/>
      <c r="J22" s="5"/>
      <c r="K22" s="8"/>
      <c r="L22" s="5"/>
      <c r="M22" s="8"/>
      <c r="N22" s="5"/>
      <c r="O22" s="8"/>
      <c r="P22" s="5"/>
      <c r="Q22" s="8"/>
      <c r="R22" s="5"/>
      <c r="S22" s="8"/>
      <c r="T22" s="5"/>
      <c r="U22" s="8"/>
      <c r="V22" s="5"/>
      <c r="W22" s="8"/>
      <c r="X22" s="5"/>
    </row>
    <row r="23" spans="1:31" x14ac:dyDescent="0.2">
      <c r="A23" s="5"/>
      <c r="C23" s="7"/>
      <c r="E23" s="8"/>
      <c r="G23" s="8"/>
      <c r="I23" s="8"/>
      <c r="K23" s="8"/>
      <c r="M23" s="8"/>
      <c r="O23" s="8"/>
      <c r="Q23" s="8"/>
      <c r="S23" s="8"/>
      <c r="U23" s="8"/>
      <c r="W23" s="8"/>
    </row>
    <row r="24" spans="1:31" x14ac:dyDescent="0.2">
      <c r="A24" s="5"/>
      <c r="C24" s="7"/>
      <c r="E24" s="8"/>
      <c r="G24" s="8"/>
      <c r="I24" s="8"/>
      <c r="K24" s="8"/>
      <c r="M24" s="8"/>
      <c r="O24" s="8"/>
      <c r="Q24" s="8"/>
      <c r="S24" s="8"/>
      <c r="U24" s="8"/>
      <c r="W24" s="8"/>
    </row>
    <row r="25" spans="1:31" x14ac:dyDescent="0.2">
      <c r="A25" s="5"/>
      <c r="C25" s="7"/>
      <c r="E25" s="8"/>
      <c r="G25" s="8"/>
      <c r="I25" s="8"/>
      <c r="K25" s="8"/>
      <c r="M25" s="8"/>
      <c r="O25" s="8"/>
      <c r="Q25" s="8"/>
      <c r="S25" s="8"/>
      <c r="U25" s="8"/>
      <c r="W25" s="8"/>
    </row>
    <row r="26" spans="1:31" x14ac:dyDescent="0.2">
      <c r="A26" s="5"/>
      <c r="C26" s="7"/>
      <c r="E26" s="8"/>
      <c r="G26" s="9"/>
      <c r="I26" s="8"/>
      <c r="K26" s="8"/>
      <c r="M26" s="8"/>
      <c r="O26" s="8"/>
      <c r="Q26" s="8"/>
      <c r="S26" s="8"/>
      <c r="U26" s="8"/>
      <c r="W26" s="8"/>
    </row>
    <row r="27" spans="1:31" ht="15.05" x14ac:dyDescent="0.3">
      <c r="A27" s="5"/>
      <c r="C27" s="7"/>
      <c r="E27" s="8"/>
      <c r="G27" s="8"/>
      <c r="I27" s="8"/>
      <c r="K27" s="8"/>
      <c r="M27" s="8"/>
      <c r="O27" s="8"/>
      <c r="Q27" s="8"/>
      <c r="S27" s="8"/>
      <c r="U27" s="8"/>
      <c r="W27" s="8"/>
      <c r="Z27" s="48"/>
      <c r="AA27" s="48"/>
      <c r="AB27" s="48"/>
      <c r="AC27" s="48"/>
      <c r="AD27" s="48"/>
      <c r="AE27"/>
    </row>
    <row r="28" spans="1:31" ht="15.05" x14ac:dyDescent="0.2">
      <c r="A28" s="5"/>
      <c r="C28" s="7"/>
      <c r="E28" s="8"/>
      <c r="G28" s="8"/>
      <c r="I28" s="8"/>
      <c r="K28" s="8"/>
      <c r="M28" s="8"/>
      <c r="O28" s="8"/>
      <c r="Q28" s="8"/>
      <c r="S28" s="8"/>
      <c r="U28" s="8"/>
      <c r="W28" s="8"/>
      <c r="Z28" s="49"/>
      <c r="AA28" s="49"/>
      <c r="AB28" s="49"/>
      <c r="AC28" s="49"/>
      <c r="AD28" s="49"/>
      <c r="AE28" s="49"/>
    </row>
    <row r="29" spans="1:31" ht="15.05" x14ac:dyDescent="0.2">
      <c r="A29" s="5"/>
      <c r="C29" s="7"/>
      <c r="E29" s="8"/>
      <c r="G29" s="8"/>
      <c r="I29" s="8"/>
      <c r="K29" s="8"/>
      <c r="M29" s="8"/>
      <c r="O29" s="8"/>
      <c r="Q29" s="8"/>
      <c r="S29" s="8"/>
      <c r="U29" s="8"/>
      <c r="W29" s="8"/>
      <c r="Z29" s="49"/>
      <c r="AA29" s="49"/>
      <c r="AB29" s="49"/>
      <c r="AC29" s="49"/>
      <c r="AD29" s="49"/>
      <c r="AE29" s="49"/>
    </row>
    <row r="30" spans="1:31" ht="15.05" x14ac:dyDescent="0.2">
      <c r="A30" s="5"/>
      <c r="C30" s="7"/>
      <c r="E30" s="8"/>
      <c r="G30" s="8"/>
      <c r="I30" s="8"/>
      <c r="K30" s="8"/>
      <c r="M30" s="8"/>
      <c r="O30" s="8"/>
      <c r="Q30" s="8"/>
      <c r="S30" s="8"/>
      <c r="U30" s="8"/>
      <c r="W30" s="8"/>
      <c r="Z30" s="49"/>
      <c r="AA30" s="49"/>
      <c r="AB30" s="49"/>
      <c r="AC30" s="49"/>
      <c r="AD30" s="49"/>
      <c r="AE30" s="49"/>
    </row>
    <row r="31" spans="1:31" ht="15.05" x14ac:dyDescent="0.2">
      <c r="A31" s="5"/>
      <c r="C31" s="7"/>
      <c r="E31" s="8"/>
      <c r="G31" s="8"/>
      <c r="I31" s="8"/>
      <c r="K31" s="8"/>
      <c r="M31" s="8"/>
      <c r="O31" s="8"/>
      <c r="Q31" s="8"/>
      <c r="S31" s="8"/>
      <c r="U31" s="8"/>
      <c r="W31" s="8"/>
      <c r="Z31" s="49"/>
      <c r="AA31" s="49"/>
      <c r="AB31" s="49"/>
      <c r="AC31" s="49"/>
      <c r="AD31" s="49"/>
      <c r="AE31" s="49"/>
    </row>
    <row r="32" spans="1:31" ht="15.05" x14ac:dyDescent="0.2">
      <c r="A32" s="5"/>
      <c r="C32" s="7"/>
      <c r="E32" s="8"/>
      <c r="G32" s="8"/>
      <c r="I32" s="8"/>
      <c r="K32" s="8"/>
      <c r="M32" s="8"/>
      <c r="O32" s="8"/>
      <c r="Q32" s="8"/>
      <c r="S32" s="8"/>
      <c r="U32" s="8"/>
      <c r="W32" s="8"/>
      <c r="Z32" s="49"/>
      <c r="AA32" s="49"/>
      <c r="AB32" s="49"/>
      <c r="AC32" s="49"/>
      <c r="AD32" s="49"/>
      <c r="AE32" s="49"/>
    </row>
    <row r="33" spans="1:31" ht="15.05" x14ac:dyDescent="0.2">
      <c r="A33" s="5"/>
      <c r="C33" s="7"/>
      <c r="E33" s="8"/>
      <c r="G33" s="8"/>
      <c r="I33" s="8"/>
      <c r="K33" s="8"/>
      <c r="M33" s="8"/>
      <c r="O33" s="8"/>
      <c r="Q33" s="8"/>
      <c r="S33" s="8"/>
      <c r="U33" s="8"/>
      <c r="W33" s="8"/>
      <c r="Z33" s="49"/>
      <c r="AA33" s="49"/>
      <c r="AB33" s="49"/>
      <c r="AC33" s="49"/>
      <c r="AD33" s="49"/>
      <c r="AE33" s="49"/>
    </row>
    <row r="34" spans="1:31" ht="15.05" x14ac:dyDescent="0.2">
      <c r="A34" s="5"/>
      <c r="C34" s="7"/>
      <c r="E34" s="8"/>
      <c r="G34" s="8"/>
      <c r="I34" s="8"/>
      <c r="K34" s="8"/>
      <c r="M34" s="8"/>
      <c r="O34" s="8"/>
      <c r="Q34" s="8"/>
      <c r="S34" s="8"/>
      <c r="U34" s="8"/>
      <c r="W34" s="8"/>
      <c r="Z34" s="49"/>
      <c r="AA34" s="49"/>
      <c r="AB34" s="49"/>
      <c r="AC34" s="49"/>
      <c r="AD34" s="49"/>
      <c r="AE34" s="49"/>
    </row>
    <row r="35" spans="1:31" ht="15.05" x14ac:dyDescent="0.2">
      <c r="A35" s="5"/>
      <c r="C35" s="7"/>
      <c r="E35" s="8"/>
      <c r="G35" s="8"/>
      <c r="I35" s="8"/>
      <c r="K35" s="8"/>
      <c r="M35" s="8"/>
      <c r="O35" s="8"/>
      <c r="Q35" s="8"/>
      <c r="S35" s="8"/>
      <c r="U35" s="8"/>
      <c r="W35" s="8"/>
      <c r="Z35" s="49"/>
      <c r="AA35" s="49"/>
      <c r="AB35" s="49"/>
      <c r="AC35" s="49"/>
      <c r="AD35" s="49"/>
      <c r="AE35" s="49"/>
    </row>
    <row r="36" spans="1:31" ht="15.05" x14ac:dyDescent="0.2">
      <c r="A36" s="6"/>
      <c r="C36" s="7"/>
      <c r="E36" s="10"/>
      <c r="G36" s="10"/>
      <c r="I36" s="10"/>
      <c r="K36" s="10"/>
      <c r="M36" s="10"/>
      <c r="O36" s="10"/>
      <c r="Q36" s="10"/>
      <c r="S36" s="10"/>
      <c r="U36" s="10"/>
      <c r="W36" s="10"/>
      <c r="Z36" s="49"/>
      <c r="AA36" s="49"/>
      <c r="AB36" s="49"/>
      <c r="AC36" s="49"/>
      <c r="AD36" s="49"/>
      <c r="AE36" s="49"/>
    </row>
    <row r="37" spans="1:31" ht="15.05" x14ac:dyDescent="0.2">
      <c r="Z37" s="49"/>
      <c r="AA37" s="49"/>
      <c r="AB37" s="49"/>
      <c r="AC37" s="49"/>
      <c r="AD37" s="49"/>
      <c r="AE37" s="49"/>
    </row>
    <row r="38" spans="1:31" ht="15.05" x14ac:dyDescent="0.2">
      <c r="Z38" s="49"/>
      <c r="AA38" s="49"/>
      <c r="AB38" s="49"/>
      <c r="AC38" s="49"/>
      <c r="AD38" s="49"/>
      <c r="AE38" s="49"/>
    </row>
    <row r="39" spans="1:31" ht="15.05" x14ac:dyDescent="0.2">
      <c r="Z39" s="49"/>
      <c r="AA39" s="49"/>
      <c r="AB39" s="49"/>
      <c r="AC39" s="49"/>
      <c r="AD39" s="49"/>
      <c r="AE39" s="49"/>
    </row>
    <row r="40" spans="1:31" ht="15.05" x14ac:dyDescent="0.2">
      <c r="Z40" s="49"/>
      <c r="AA40" s="49"/>
      <c r="AB40" s="49"/>
      <c r="AC40" s="49"/>
      <c r="AD40" s="49"/>
      <c r="AE40" s="49"/>
    </row>
    <row r="41" spans="1:31" ht="15.05" x14ac:dyDescent="0.2">
      <c r="Z41" s="49"/>
      <c r="AA41" s="49"/>
      <c r="AB41" s="49"/>
      <c r="AC41" s="49"/>
      <c r="AD41" s="49"/>
      <c r="AE41" s="49"/>
    </row>
    <row r="42" spans="1:31" ht="15.05" x14ac:dyDescent="0.2">
      <c r="Z42" s="49"/>
      <c r="AA42" s="49"/>
      <c r="AB42" s="49"/>
      <c r="AC42" s="49"/>
      <c r="AD42" s="49"/>
      <c r="AE42" s="49"/>
    </row>
    <row r="43" spans="1:31" ht="15.05" x14ac:dyDescent="0.2">
      <c r="Z43" s="49"/>
      <c r="AA43" s="49"/>
      <c r="AB43" s="49"/>
      <c r="AC43" s="49"/>
      <c r="AD43" s="49"/>
      <c r="AE43" s="49"/>
    </row>
  </sheetData>
  <mergeCells count="11">
    <mergeCell ref="L3:M3"/>
    <mergeCell ref="B3:C3"/>
    <mergeCell ref="D3:E3"/>
    <mergeCell ref="F3:G3"/>
    <mergeCell ref="H3:I3"/>
    <mergeCell ref="J3:K3"/>
    <mergeCell ref="N3:O3"/>
    <mergeCell ref="P3:Q3"/>
    <mergeCell ref="R3:S3"/>
    <mergeCell ref="T3:U3"/>
    <mergeCell ref="V3:W3"/>
  </mergeCells>
  <conditionalFormatting sqref="C21:C36 E21:E36 G21:G36 I21:I36 K21:K36 M21:M36 O21:O36 Q21:Q36 S22:S36 U21:U36 W21:W36 W4:W19 U4:U19 S4:S19 Q4:Q19 O4:O19 M4:M19 K4:K19 I4:I19 G4:G19 E4:E19 C4:C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7AB9-B74A-4E72-8232-9D65CCFE8EC2}">
  <dimension ref="A4:AD26"/>
  <sheetViews>
    <sheetView topLeftCell="K4" zoomScale="115" zoomScaleNormal="115" workbookViewId="0">
      <selection activeCell="Q14" sqref="Q14"/>
    </sheetView>
  </sheetViews>
  <sheetFormatPr defaultRowHeight="15.05" x14ac:dyDescent="0.3"/>
  <sheetData>
    <row r="4" spans="1:30" x14ac:dyDescent="0.3">
      <c r="A4" t="s">
        <v>33</v>
      </c>
      <c r="C4" t="s">
        <v>45</v>
      </c>
      <c r="D4" t="s">
        <v>68</v>
      </c>
      <c r="E4" t="s">
        <v>69</v>
      </c>
      <c r="F4" t="s">
        <v>76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67</v>
      </c>
      <c r="N4" t="s">
        <v>78</v>
      </c>
      <c r="O4" t="s">
        <v>77</v>
      </c>
      <c r="R4" s="48" t="s">
        <v>34</v>
      </c>
      <c r="S4" s="48" t="s">
        <v>35</v>
      </c>
      <c r="T4" s="48" t="s">
        <v>36</v>
      </c>
      <c r="U4" s="48" t="s">
        <v>43</v>
      </c>
      <c r="V4" s="48" t="s">
        <v>37</v>
      </c>
      <c r="W4" s="48" t="s">
        <v>38</v>
      </c>
      <c r="X4" s="48" t="s">
        <v>39</v>
      </c>
      <c r="Y4" s="48" t="s">
        <v>40</v>
      </c>
      <c r="Z4" s="48" t="s">
        <v>41</v>
      </c>
      <c r="AA4" s="48" t="s">
        <v>42</v>
      </c>
    </row>
    <row r="5" spans="1:30" x14ac:dyDescent="0.3">
      <c r="A5" t="s">
        <v>51</v>
      </c>
      <c r="C5" s="50">
        <v>-1.32798519232406</v>
      </c>
      <c r="D5" s="50">
        <v>0.13700181553621599</v>
      </c>
      <c r="E5" s="50">
        <v>2.4762397684744899</v>
      </c>
      <c r="F5" s="50">
        <v>3.6945549999607699</v>
      </c>
      <c r="G5" s="50">
        <v>1.7068830997432201</v>
      </c>
      <c r="H5" s="50">
        <v>-1.0992465718189199</v>
      </c>
      <c r="I5" s="50">
        <v>3.8286935053187099</v>
      </c>
      <c r="J5" s="50">
        <v>3.40382580041461</v>
      </c>
      <c r="K5" s="50">
        <v>-2.3565470538467701</v>
      </c>
      <c r="L5" s="50">
        <v>3.6924004685189602</v>
      </c>
      <c r="M5" s="50">
        <v>-4.8217188174573504</v>
      </c>
      <c r="N5" s="50">
        <v>0.108222625722827</v>
      </c>
      <c r="O5" t="s">
        <v>79</v>
      </c>
      <c r="P5" t="s">
        <v>51</v>
      </c>
      <c r="R5" s="49">
        <v>5.0194245569071801E-32</v>
      </c>
      <c r="S5" s="49">
        <v>0.95845777367922502</v>
      </c>
      <c r="T5" s="49">
        <v>0.348204881630162</v>
      </c>
      <c r="U5" s="49">
        <v>0.16165077997900101</v>
      </c>
      <c r="V5" s="49">
        <v>0.51776403642906499</v>
      </c>
      <c r="W5" s="49">
        <v>0.676029261499423</v>
      </c>
      <c r="X5" s="49">
        <v>0.14810363177335401</v>
      </c>
      <c r="Y5" s="49">
        <v>0.19701495033695099</v>
      </c>
      <c r="Z5" s="49">
        <v>0.37037840369986003</v>
      </c>
      <c r="AA5" s="49">
        <v>0.161245451566423</v>
      </c>
      <c r="AB5" s="49">
        <v>1.0273472764414201E-2</v>
      </c>
      <c r="AC5" s="49">
        <v>0.108222625722827</v>
      </c>
      <c r="AD5" t="s">
        <v>80</v>
      </c>
    </row>
    <row r="6" spans="1:30" x14ac:dyDescent="0.3">
      <c r="A6" t="s">
        <v>48</v>
      </c>
      <c r="C6" s="50">
        <v>-1.0074318662936099</v>
      </c>
      <c r="D6" s="50">
        <v>1.27925840477937</v>
      </c>
      <c r="E6" s="50">
        <v>0.14642382230869699</v>
      </c>
      <c r="F6" s="50">
        <v>-0.27118358945494497</v>
      </c>
      <c r="G6" s="50">
        <v>-0.30154304815601901</v>
      </c>
      <c r="H6" s="50">
        <v>-1.12622451756283</v>
      </c>
      <c r="I6" s="50">
        <v>0.30677657423546001</v>
      </c>
      <c r="J6" s="50">
        <v>0.46674885633822</v>
      </c>
      <c r="K6" s="50">
        <v>-0.91809132564306495</v>
      </c>
      <c r="L6" s="50">
        <v>0.47961628716396598</v>
      </c>
      <c r="M6" s="50">
        <v>1.4914175060594399</v>
      </c>
      <c r="N6" s="50">
        <v>0.61048317350024395</v>
      </c>
      <c r="O6" t="s">
        <v>79</v>
      </c>
      <c r="P6" t="s">
        <v>48</v>
      </c>
      <c r="R6" s="49">
        <v>3.2793147762086499E-251</v>
      </c>
      <c r="S6" s="49">
        <v>2.1958518518096399E-2</v>
      </c>
      <c r="T6" s="49">
        <v>0.79362528474658101</v>
      </c>
      <c r="U6" s="49">
        <v>0.62798154255644101</v>
      </c>
      <c r="V6" s="49">
        <v>0.59001130135162305</v>
      </c>
      <c r="W6" s="49">
        <v>4.3664405259127403E-2</v>
      </c>
      <c r="X6" s="49">
        <v>0.58463241611311101</v>
      </c>
      <c r="Y6" s="49">
        <v>0.40408844349665102</v>
      </c>
      <c r="Z6" s="49">
        <v>9.9976240569444402E-2</v>
      </c>
      <c r="AA6" s="49">
        <v>0.39075112943772</v>
      </c>
      <c r="AB6" s="49">
        <v>1.8565833487672401E-4</v>
      </c>
      <c r="AC6" s="49">
        <v>0.61048317350024395</v>
      </c>
      <c r="AD6" t="s">
        <v>80</v>
      </c>
    </row>
    <row r="7" spans="1:30" x14ac:dyDescent="0.3">
      <c r="A7" t="s">
        <v>47</v>
      </c>
      <c r="C7" s="50">
        <v>-0.471796563674174</v>
      </c>
      <c r="D7" s="50">
        <v>0.96635890540830605</v>
      </c>
      <c r="E7" s="50">
        <v>0.85779105884448603</v>
      </c>
      <c r="F7" s="50">
        <v>1.0451186163008099</v>
      </c>
      <c r="G7" s="50">
        <v>0.49579281962898802</v>
      </c>
      <c r="H7" s="50">
        <v>-0.26848237325149799</v>
      </c>
      <c r="I7" s="50">
        <v>0.79978229183367</v>
      </c>
      <c r="J7" s="50">
        <v>0.27371945949931997</v>
      </c>
      <c r="K7" s="50">
        <v>7.2901283548447203E-3</v>
      </c>
      <c r="L7" s="50">
        <v>0.93377613866505904</v>
      </c>
      <c r="M7" s="50">
        <v>0.48939237881426301</v>
      </c>
      <c r="N7" s="50">
        <v>0.432785341523307</v>
      </c>
      <c r="O7" t="s">
        <v>79</v>
      </c>
      <c r="P7" t="s">
        <v>47</v>
      </c>
      <c r="R7" s="49">
        <v>2.1275388260289302E-152</v>
      </c>
      <c r="S7" s="49">
        <v>9.5606452746223505E-3</v>
      </c>
      <c r="T7" s="49">
        <v>2.1850907752406099E-2</v>
      </c>
      <c r="U7" s="49">
        <v>5.2265299919686901E-3</v>
      </c>
      <c r="V7" s="49">
        <v>0.18468638436502099</v>
      </c>
      <c r="W7" s="49">
        <v>0.47104944352581701</v>
      </c>
      <c r="X7" s="49">
        <v>3.2960279501021802E-2</v>
      </c>
      <c r="Y7" s="49">
        <v>0.46365641667285901</v>
      </c>
      <c r="Z7" s="49">
        <v>0.98438351910956201</v>
      </c>
      <c r="AA7" s="49">
        <v>1.2424444861873E-2</v>
      </c>
      <c r="AB7" s="49">
        <v>6.5642186201464406E-2</v>
      </c>
      <c r="AC7" s="49">
        <v>0.432785341523307</v>
      </c>
      <c r="AD7" t="s">
        <v>80</v>
      </c>
    </row>
    <row r="8" spans="1:30" x14ac:dyDescent="0.3">
      <c r="A8" t="s">
        <v>50</v>
      </c>
      <c r="C8" s="50">
        <v>0.91696062280077595</v>
      </c>
      <c r="D8" s="50">
        <v>0.95682709827948198</v>
      </c>
      <c r="E8" s="50">
        <v>1.5371253025032501</v>
      </c>
      <c r="F8" s="50">
        <v>1.9200250222766699</v>
      </c>
      <c r="G8" s="50">
        <v>2.1830815784809299</v>
      </c>
      <c r="H8" s="50">
        <v>2.1359913456799799</v>
      </c>
      <c r="I8" s="50">
        <v>2.4896735666016001</v>
      </c>
      <c r="J8" s="50">
        <v>1.5248307798121199</v>
      </c>
      <c r="K8" s="50">
        <v>2.6098408165781399</v>
      </c>
      <c r="L8" s="50">
        <v>1.50762459689963</v>
      </c>
      <c r="M8" s="50">
        <v>-1.6441205735206601</v>
      </c>
      <c r="N8" s="50">
        <v>0.75803447740589003</v>
      </c>
      <c r="O8" t="s">
        <v>79</v>
      </c>
      <c r="P8" t="s">
        <v>50</v>
      </c>
      <c r="R8" s="49">
        <v>0</v>
      </c>
      <c r="S8" s="49">
        <v>8.8947160131490101E-3</v>
      </c>
      <c r="T8" s="49">
        <v>2.92414588660033E-5</v>
      </c>
      <c r="U8" s="49">
        <v>1.87751294575786E-7</v>
      </c>
      <c r="V8" s="49">
        <v>3.3031824824015299E-9</v>
      </c>
      <c r="W8" s="49">
        <v>6.3200554237972897E-9</v>
      </c>
      <c r="X8" s="49">
        <v>1.8936278475609699E-11</v>
      </c>
      <c r="Y8" s="49">
        <v>3.34299117476173E-5</v>
      </c>
      <c r="Z8" s="49">
        <v>1.5117882907847201E-12</v>
      </c>
      <c r="AA8" s="49">
        <v>4.01489168574275E-5</v>
      </c>
      <c r="AB8" s="49">
        <v>3.8340794688497599E-10</v>
      </c>
      <c r="AC8" s="49">
        <v>0.75803447740589003</v>
      </c>
      <c r="AD8" t="s">
        <v>80</v>
      </c>
    </row>
    <row r="9" spans="1:30" x14ac:dyDescent="0.3">
      <c r="A9" t="s">
        <v>49</v>
      </c>
      <c r="C9" s="50">
        <v>0.143112720092164</v>
      </c>
      <c r="D9" s="50">
        <v>-7.6145862073673604E-2</v>
      </c>
      <c r="E9" s="50">
        <v>-0.338912736030694</v>
      </c>
      <c r="F9" s="50">
        <v>-0.14755747053018001</v>
      </c>
      <c r="G9" s="50">
        <v>0.18573849383301499</v>
      </c>
      <c r="H9" s="50">
        <v>-7.6792286476295504E-2</v>
      </c>
      <c r="I9" s="50">
        <v>0.318859787523539</v>
      </c>
      <c r="J9" s="50">
        <v>0.40132501014234201</v>
      </c>
      <c r="K9" s="50">
        <v>-0.109800837093877</v>
      </c>
      <c r="L9" s="50">
        <v>-0.28970025006420003</v>
      </c>
      <c r="M9" s="50">
        <v>0.16318807758689699</v>
      </c>
      <c r="N9" s="50">
        <v>0.36441613688167401</v>
      </c>
      <c r="O9" t="s">
        <v>79</v>
      </c>
      <c r="P9" t="s">
        <v>49</v>
      </c>
      <c r="R9" s="49">
        <v>1.8976631953350202E-111</v>
      </c>
      <c r="S9" s="49">
        <v>0.58091279507691596</v>
      </c>
      <c r="T9" s="49">
        <v>1.44510934828012E-2</v>
      </c>
      <c r="U9" s="49">
        <v>0.28638019757681299</v>
      </c>
      <c r="V9" s="49">
        <v>0.17966330681145701</v>
      </c>
      <c r="W9" s="49">
        <v>0.57774191288921295</v>
      </c>
      <c r="X9" s="49">
        <v>2.1709738812073599E-2</v>
      </c>
      <c r="Y9" s="49">
        <v>3.7707399354142699E-3</v>
      </c>
      <c r="Z9" s="49">
        <v>0.42606903989005501</v>
      </c>
      <c r="AA9" s="49">
        <v>3.61749789806892E-2</v>
      </c>
      <c r="AB9" s="49">
        <v>9.7382894368954795E-2</v>
      </c>
      <c r="AC9" s="49">
        <v>0.36441613688167401</v>
      </c>
      <c r="AD9" t="s">
        <v>80</v>
      </c>
    </row>
    <row r="10" spans="1:30" x14ac:dyDescent="0.3">
      <c r="A10" t="s">
        <v>54</v>
      </c>
      <c r="C10" s="50">
        <v>0.200521920128586</v>
      </c>
      <c r="D10" s="50">
        <v>-6.5712600226162904E-2</v>
      </c>
      <c r="E10" s="50">
        <v>-0.66467380548823596</v>
      </c>
      <c r="F10" s="50">
        <v>-0.14227744542440701</v>
      </c>
      <c r="G10" s="50">
        <v>-0.40020919308960601</v>
      </c>
      <c r="H10" s="50">
        <v>0.21431689098814999</v>
      </c>
      <c r="I10" s="50">
        <v>-1.36098752251403</v>
      </c>
      <c r="J10" s="50">
        <v>-0.36813725802278702</v>
      </c>
      <c r="K10" s="50">
        <v>-0.37773208326854002</v>
      </c>
      <c r="L10" s="50">
        <v>-2.1250741485491401E-2</v>
      </c>
      <c r="M10" s="50">
        <v>6.9234547525322293E-2</v>
      </c>
      <c r="N10" s="50">
        <v>0.34986992064801398</v>
      </c>
      <c r="O10" t="s">
        <v>79</v>
      </c>
      <c r="P10" t="s">
        <v>54</v>
      </c>
      <c r="R10" s="49">
        <v>4.2657840808413298E-111</v>
      </c>
      <c r="S10" s="49">
        <v>0.73433520759285598</v>
      </c>
      <c r="T10" s="49">
        <v>6.4273054857938005E-4</v>
      </c>
      <c r="U10" s="49">
        <v>0.46398344914967599</v>
      </c>
      <c r="V10" s="49">
        <v>3.9553419612229301E-2</v>
      </c>
      <c r="W10" s="49">
        <v>0.26852578113651798</v>
      </c>
      <c r="X10" s="49">
        <v>4.5380316307181097E-12</v>
      </c>
      <c r="Y10" s="49">
        <v>5.8151481044330003E-2</v>
      </c>
      <c r="Z10" s="49">
        <v>5.1275632113512597E-2</v>
      </c>
      <c r="AA10" s="49">
        <v>0.91275909106770803</v>
      </c>
      <c r="AB10" s="49">
        <v>0.61622409243352605</v>
      </c>
      <c r="AC10" s="49">
        <v>0.34986992064801398</v>
      </c>
      <c r="AD10" t="s">
        <v>80</v>
      </c>
    </row>
    <row r="11" spans="1:30" x14ac:dyDescent="0.3">
      <c r="A11" t="s">
        <v>56</v>
      </c>
      <c r="C11" s="50">
        <v>0.98601188445543697</v>
      </c>
      <c r="D11" s="50">
        <v>6.6294599011365998</v>
      </c>
      <c r="E11" s="50">
        <v>5.8115947690543504</v>
      </c>
      <c r="F11" s="50">
        <v>6.1166635191580898</v>
      </c>
      <c r="G11" s="50">
        <v>6.0924486796146304</v>
      </c>
      <c r="H11" s="50">
        <v>7.3821651806158499</v>
      </c>
      <c r="I11" s="50">
        <v>6.4735299447104699</v>
      </c>
      <c r="J11" s="50">
        <v>6.2632322988512401</v>
      </c>
      <c r="K11" s="50">
        <v>7.3693252916179803</v>
      </c>
      <c r="L11" s="50">
        <v>6.4186486873985897</v>
      </c>
      <c r="M11" s="50">
        <v>-6.0274178047644602</v>
      </c>
      <c r="N11" s="50">
        <v>0.43908850391544801</v>
      </c>
      <c r="O11" t="s">
        <v>79</v>
      </c>
      <c r="P11" t="s">
        <v>56</v>
      </c>
      <c r="R11" s="49">
        <v>2.0597431128115701E-137</v>
      </c>
      <c r="S11" s="49">
        <v>3.73875429137887E-15</v>
      </c>
      <c r="T11" s="49">
        <v>5.5988405008366204E-12</v>
      </c>
      <c r="U11" s="49">
        <v>4.3241952477556901E-13</v>
      </c>
      <c r="V11" s="49">
        <v>5.3141838871103397E-13</v>
      </c>
      <c r="W11" s="49">
        <v>2.5472399351378599E-18</v>
      </c>
      <c r="X11" s="49">
        <v>2.21866589915682E-14</v>
      </c>
      <c r="Y11" s="49">
        <v>1.1857882870283601E-13</v>
      </c>
      <c r="Z11" s="49">
        <v>2.8972722218017599E-18</v>
      </c>
      <c r="AA11" s="49">
        <v>2.82131772641968E-14</v>
      </c>
      <c r="AB11" s="49">
        <v>2.5993857721072301E-23</v>
      </c>
      <c r="AC11" s="49">
        <v>0.43908850391544801</v>
      </c>
      <c r="AD11" t="s">
        <v>80</v>
      </c>
    </row>
    <row r="12" spans="1:30" x14ac:dyDescent="0.3">
      <c r="A12" t="s">
        <v>55</v>
      </c>
      <c r="C12" s="50">
        <v>0.83628887270018204</v>
      </c>
      <c r="D12" s="50">
        <v>3.9631111680189801</v>
      </c>
      <c r="E12" s="50">
        <v>3.5796425293038201</v>
      </c>
      <c r="F12" s="50">
        <v>3.37088269145708</v>
      </c>
      <c r="G12" s="50">
        <v>3.8423122853932599</v>
      </c>
      <c r="H12" s="50">
        <v>4.6778637201472204</v>
      </c>
      <c r="I12" s="50">
        <v>3.5306498822625199</v>
      </c>
      <c r="J12" s="50">
        <v>3.67633568785191</v>
      </c>
      <c r="K12" s="50">
        <v>4.5771972134200798</v>
      </c>
      <c r="L12" s="50">
        <v>3.55015273057453</v>
      </c>
      <c r="M12" s="50">
        <v>-3.3375943457069499</v>
      </c>
      <c r="N12" s="50">
        <v>0.58624512124455497</v>
      </c>
      <c r="O12" t="s">
        <v>79</v>
      </c>
      <c r="P12" t="s">
        <v>55</v>
      </c>
      <c r="R12" s="49">
        <v>1.50051015040238E-223</v>
      </c>
      <c r="S12" s="49">
        <v>9.5966653734539808E-15</v>
      </c>
      <c r="T12" s="49">
        <v>2.81295146894815E-12</v>
      </c>
      <c r="U12" s="49">
        <v>4.4705549698480101E-11</v>
      </c>
      <c r="V12" s="49">
        <v>6.8988582066150803E-14</v>
      </c>
      <c r="W12" s="49">
        <v>9.1726042832987698E-20</v>
      </c>
      <c r="X12" s="49">
        <v>6.1921187980048301E-12</v>
      </c>
      <c r="Y12" s="49">
        <v>7.1660736889483497E-13</v>
      </c>
      <c r="Z12" s="49">
        <v>5.1561281578137197E-19</v>
      </c>
      <c r="AA12" s="49">
        <v>3.8664157863520102E-12</v>
      </c>
      <c r="AB12" s="49">
        <v>8.9753788121818806E-20</v>
      </c>
      <c r="AC12" s="49">
        <v>0.58624512124455497</v>
      </c>
      <c r="AD12" t="s">
        <v>80</v>
      </c>
    </row>
    <row r="13" spans="1:30" x14ac:dyDescent="0.3">
      <c r="A13" t="s">
        <v>62</v>
      </c>
      <c r="C13" s="50">
        <v>-1.3815055678689701</v>
      </c>
      <c r="D13" s="50">
        <v>-7.13876005722891</v>
      </c>
      <c r="E13" s="50">
        <v>-6.95384230996435</v>
      </c>
      <c r="F13" s="50">
        <v>-7.5853444585156504</v>
      </c>
      <c r="G13" s="50">
        <v>-5.6530301067699096</v>
      </c>
      <c r="H13" s="50">
        <v>-9.4519518002730898</v>
      </c>
      <c r="I13" s="50">
        <v>-6.9772518004752104</v>
      </c>
      <c r="J13" s="50">
        <v>-7.15018678246705</v>
      </c>
      <c r="K13" s="50">
        <v>-8.8781669317743805</v>
      </c>
      <c r="L13" s="50">
        <v>-8.2862542848537206</v>
      </c>
      <c r="M13" s="50">
        <v>7.4145482082590499</v>
      </c>
      <c r="N13" s="50">
        <v>0.53873996081458497</v>
      </c>
      <c r="O13" t="s">
        <v>79</v>
      </c>
      <c r="P13" t="s">
        <v>62</v>
      </c>
      <c r="R13" s="49">
        <v>1.6100999958734301E-190</v>
      </c>
      <c r="S13" s="49">
        <v>4.98179913070532E-14</v>
      </c>
      <c r="T13" s="49">
        <v>2.5405701250667098E-13</v>
      </c>
      <c r="U13" s="49">
        <v>1.6317987695482001E-15</v>
      </c>
      <c r="V13" s="49">
        <v>2.3640902964525399E-9</v>
      </c>
      <c r="W13" s="49">
        <v>4.61387098115617E-23</v>
      </c>
      <c r="X13" s="49">
        <v>2.4438768120469102E-13</v>
      </c>
      <c r="Y13" s="49">
        <v>5.3320204517979899E-14</v>
      </c>
      <c r="Z13" s="49">
        <v>1.27254032260222E-20</v>
      </c>
      <c r="AA13" s="49">
        <v>3.4733734812014302E-18</v>
      </c>
      <c r="AB13" s="49">
        <v>2.3990422000500299E-27</v>
      </c>
      <c r="AC13" s="49">
        <v>0.53873996081458497</v>
      </c>
      <c r="AD13" t="s">
        <v>80</v>
      </c>
    </row>
    <row r="14" spans="1:30" x14ac:dyDescent="0.3">
      <c r="A14" t="s">
        <v>57</v>
      </c>
      <c r="C14" s="50">
        <v>-0.22651828140753699</v>
      </c>
      <c r="D14" s="50">
        <v>-2.7059155959989698</v>
      </c>
      <c r="E14" s="50">
        <v>-1.30633597089078</v>
      </c>
      <c r="F14" s="50">
        <v>-0.74267442597810895</v>
      </c>
      <c r="G14" s="50">
        <v>-1.85409690337508</v>
      </c>
      <c r="H14" s="50">
        <v>-1.3401782453525799</v>
      </c>
      <c r="I14" s="50">
        <v>-0.74952723073725103</v>
      </c>
      <c r="J14" s="50">
        <v>-1.02081910982768</v>
      </c>
      <c r="K14" s="50">
        <v>-1.2110488504363901</v>
      </c>
      <c r="L14" s="50">
        <v>-0.43184904946837599</v>
      </c>
      <c r="M14" s="50">
        <v>0.89241308165836497</v>
      </c>
      <c r="N14" s="50">
        <v>0.25582479374507899</v>
      </c>
      <c r="O14" t="s">
        <v>79</v>
      </c>
      <c r="P14" t="s">
        <v>57</v>
      </c>
      <c r="R14" s="49">
        <v>5.5062722325746602E-64</v>
      </c>
      <c r="S14" s="49">
        <v>1.7024558415747E-18</v>
      </c>
      <c r="T14" s="49">
        <v>1.9353873987676799E-5</v>
      </c>
      <c r="U14" s="49">
        <v>1.48819341283305E-2</v>
      </c>
      <c r="V14" s="49">
        <v>1.5176790751657099E-9</v>
      </c>
      <c r="W14" s="49">
        <v>1.09922118440308E-5</v>
      </c>
      <c r="X14" s="49">
        <v>1.4253764380659201E-2</v>
      </c>
      <c r="Y14" s="49">
        <v>8.2178051550879899E-4</v>
      </c>
      <c r="Z14" s="49">
        <v>7.0105427747674799E-5</v>
      </c>
      <c r="AA14" s="49">
        <v>0.15579700808355701</v>
      </c>
      <c r="AB14" s="49">
        <v>4.01677048146929E-5</v>
      </c>
      <c r="AC14" s="49">
        <v>0.25582479374507899</v>
      </c>
      <c r="AD14" t="s">
        <v>80</v>
      </c>
    </row>
    <row r="15" spans="1:30" x14ac:dyDescent="0.3">
      <c r="A15" t="s">
        <v>61</v>
      </c>
      <c r="C15" s="50">
        <v>-0.414797406797764</v>
      </c>
      <c r="D15" s="50">
        <v>-0.68222928844157404</v>
      </c>
      <c r="E15" s="50">
        <v>-0.466388747797361</v>
      </c>
      <c r="F15" s="50">
        <v>-1.01726639309991</v>
      </c>
      <c r="G15" s="50">
        <v>-2.02746957047294</v>
      </c>
      <c r="H15" s="50">
        <v>-1.4822276170697599</v>
      </c>
      <c r="I15" s="50">
        <v>-0.91640722474485703</v>
      </c>
      <c r="J15" s="50">
        <v>-1.4004458236794499</v>
      </c>
      <c r="K15" s="50">
        <v>-1.47957664620719</v>
      </c>
      <c r="L15" s="50">
        <v>-1.2294607799769901</v>
      </c>
      <c r="M15" s="50">
        <v>0.98883171794785796</v>
      </c>
      <c r="N15" s="50">
        <v>0.58013473069977795</v>
      </c>
      <c r="O15" t="s">
        <v>79</v>
      </c>
      <c r="P15" t="s">
        <v>61</v>
      </c>
      <c r="R15" s="49">
        <v>6.1575640162334197E-221</v>
      </c>
      <c r="S15" s="49">
        <v>7.0794833641405703E-3</v>
      </c>
      <c r="T15" s="49">
        <v>6.6335981325827395E-2</v>
      </c>
      <c r="U15" s="49">
        <v>6.45628372043015E-5</v>
      </c>
      <c r="V15" s="49">
        <v>3.0340416657856001E-15</v>
      </c>
      <c r="W15" s="49">
        <v>5.9082471777100799E-9</v>
      </c>
      <c r="X15" s="49">
        <v>3.2879425660664802E-4</v>
      </c>
      <c r="Y15" s="49">
        <v>4.0766229702868303E-8</v>
      </c>
      <c r="Z15" s="49">
        <v>6.2782564873837304E-9</v>
      </c>
      <c r="AA15" s="49">
        <v>1.37036361421858E-6</v>
      </c>
      <c r="AB15" s="49">
        <v>5.1154417668029203E-8</v>
      </c>
      <c r="AC15" s="49">
        <v>0.58013473069977795</v>
      </c>
      <c r="AD15" t="s">
        <v>80</v>
      </c>
    </row>
    <row r="16" spans="1:30" x14ac:dyDescent="0.3">
      <c r="A16" t="s">
        <v>60</v>
      </c>
      <c r="C16" s="50">
        <v>0.15553053158660199</v>
      </c>
      <c r="D16" s="50">
        <v>-0.76570364759415799</v>
      </c>
      <c r="E16" s="50">
        <v>-9.8900248153882805E-2</v>
      </c>
      <c r="F16" s="50">
        <v>-7.5584554111464294E-2</v>
      </c>
      <c r="G16" s="50">
        <v>-1.5242282243629999E-2</v>
      </c>
      <c r="H16" s="50">
        <v>0.14598549456548099</v>
      </c>
      <c r="I16" s="50">
        <v>4.7167999359875701E-2</v>
      </c>
      <c r="J16" s="50">
        <v>-6.7183051982505099E-2</v>
      </c>
      <c r="K16" s="50">
        <v>9.0103012789031406E-2</v>
      </c>
      <c r="L16" s="50">
        <v>-8.5684626952366505E-2</v>
      </c>
      <c r="M16" s="50">
        <v>0.121891368269016</v>
      </c>
      <c r="N16" s="50">
        <v>0.59929901094945504</v>
      </c>
      <c r="O16" t="s">
        <v>79</v>
      </c>
      <c r="P16" t="s">
        <v>60</v>
      </c>
      <c r="R16" s="49">
        <v>6.14056442358115E-229</v>
      </c>
      <c r="S16" s="49">
        <v>2.8970285751524102E-16</v>
      </c>
      <c r="T16" s="49">
        <v>0.28615029632565198</v>
      </c>
      <c r="U16" s="49">
        <v>0.414863538061922</v>
      </c>
      <c r="V16" s="49">
        <v>0.86937795565142895</v>
      </c>
      <c r="W16" s="49">
        <v>0.114275103274065</v>
      </c>
      <c r="X16" s="49">
        <v>0.61184482013044095</v>
      </c>
      <c r="Y16" s="49">
        <v>0.46838997516837699</v>
      </c>
      <c r="Z16" s="49">
        <v>0.32953520313525497</v>
      </c>
      <c r="AA16" s="49">
        <v>0.35459254735968698</v>
      </c>
      <c r="AB16" s="49">
        <v>6.4561251606289394E-2</v>
      </c>
      <c r="AC16" s="49">
        <v>0.59929901094945504</v>
      </c>
      <c r="AD16" t="s">
        <v>80</v>
      </c>
    </row>
    <row r="17" spans="1:30" x14ac:dyDescent="0.3">
      <c r="A17" t="s">
        <v>1</v>
      </c>
      <c r="C17" s="50">
        <v>1.54221423322605</v>
      </c>
      <c r="D17" s="50">
        <v>-0.976613028182579</v>
      </c>
      <c r="E17" s="50">
        <v>2.3449443187811001</v>
      </c>
      <c r="F17" s="50">
        <v>1.9276061761151499</v>
      </c>
      <c r="G17" s="50">
        <v>2.8017105481407198</v>
      </c>
      <c r="H17" s="50">
        <v>2.6720596933638099</v>
      </c>
      <c r="I17" s="50">
        <v>3.5076578248309498</v>
      </c>
      <c r="J17" s="50">
        <v>3.0849172786733901</v>
      </c>
      <c r="K17" s="50">
        <v>0.661280022956235</v>
      </c>
      <c r="L17" s="50">
        <v>1.7587541050259501</v>
      </c>
      <c r="M17" s="50">
        <v>-1.5320859522944299</v>
      </c>
      <c r="N17" s="50">
        <v>0.77367433262511498</v>
      </c>
      <c r="O17" t="s">
        <v>79</v>
      </c>
      <c r="P17" t="s">
        <v>1</v>
      </c>
      <c r="R17" s="49">
        <v>0</v>
      </c>
      <c r="S17" s="49">
        <v>0.101328755288515</v>
      </c>
      <c r="T17" s="49">
        <v>9.2055938255015902E-5</v>
      </c>
      <c r="U17" s="49">
        <v>1.28928271847796E-3</v>
      </c>
      <c r="V17" s="49">
        <v>3.0544548933130802E-6</v>
      </c>
      <c r="W17" s="49">
        <v>7.9341608402127497E-6</v>
      </c>
      <c r="X17" s="49">
        <v>6.1492359532034101E-9</v>
      </c>
      <c r="Y17" s="49">
        <v>2.7985476864712999E-7</v>
      </c>
      <c r="Z17" s="49">
        <v>0.26714658718753598</v>
      </c>
      <c r="AA17" s="49">
        <v>3.2610064014585299E-3</v>
      </c>
      <c r="AB17" s="49">
        <v>3.2344324552564401E-4</v>
      </c>
      <c r="AC17" s="49">
        <v>0.77367433262511498</v>
      </c>
      <c r="AD17" t="s">
        <v>80</v>
      </c>
    </row>
    <row r="18" spans="1:30" x14ac:dyDescent="0.3">
      <c r="A18" t="s">
        <v>52</v>
      </c>
      <c r="C18" s="50">
        <v>3.4630112894230999E-2</v>
      </c>
      <c r="D18" s="50">
        <v>-5.6352695824600299E-3</v>
      </c>
      <c r="E18" s="50">
        <v>-7.4813238807031196E-2</v>
      </c>
      <c r="F18" s="50">
        <v>-1.62152742247537E-2</v>
      </c>
      <c r="G18" s="50">
        <v>6.2529663302219901E-2</v>
      </c>
      <c r="H18" s="50">
        <v>2.6864259468845301E-2</v>
      </c>
      <c r="I18" s="50">
        <v>9.1955970669395197E-3</v>
      </c>
      <c r="J18" s="50">
        <v>2.0105858110193098E-2</v>
      </c>
      <c r="K18" s="50">
        <v>-2.8337492887667601E-2</v>
      </c>
      <c r="L18" s="50">
        <v>-0.11874017043205599</v>
      </c>
      <c r="M18" s="50">
        <v>3.7873039249300501E-2</v>
      </c>
      <c r="N18" s="50">
        <v>0.398334513201828</v>
      </c>
      <c r="O18" t="s">
        <v>79</v>
      </c>
      <c r="P18" t="s">
        <v>52</v>
      </c>
      <c r="R18" s="49">
        <v>5.4174485094455002E-123</v>
      </c>
      <c r="S18" s="49">
        <v>0.86021664962173405</v>
      </c>
      <c r="T18" s="49">
        <v>1.9983831717449899E-2</v>
      </c>
      <c r="U18" s="49">
        <v>0.613610104527057</v>
      </c>
      <c r="V18" s="49">
        <v>5.16931891125334E-2</v>
      </c>
      <c r="W18" s="49">
        <v>0.40130817153600201</v>
      </c>
      <c r="X18" s="49">
        <v>0.77525973681815197</v>
      </c>
      <c r="Y18" s="49">
        <v>0.53106829050109505</v>
      </c>
      <c r="Z18" s="49">
        <v>0.37598615069166202</v>
      </c>
      <c r="AA18" s="49">
        <v>2.2159134191264499E-4</v>
      </c>
      <c r="AB18" s="49">
        <v>9.7481505090193904E-2</v>
      </c>
      <c r="AC18" s="49">
        <v>0.398334513201828</v>
      </c>
      <c r="AD18" t="s">
        <v>80</v>
      </c>
    </row>
    <row r="19" spans="1:30" x14ac:dyDescent="0.3">
      <c r="A19" t="s">
        <v>59</v>
      </c>
      <c r="C19" s="50">
        <v>8.4834155906774997E-2</v>
      </c>
      <c r="D19" s="50">
        <v>-0.24322403502046799</v>
      </c>
      <c r="E19" s="50">
        <v>-0.12447613354117899</v>
      </c>
      <c r="F19" s="50">
        <v>-0.119479928580441</v>
      </c>
      <c r="G19" s="50">
        <v>-3.7266865564461897E-2</v>
      </c>
      <c r="H19" s="50">
        <v>1.1546920189141699E-2</v>
      </c>
      <c r="I19" s="50">
        <v>7.0283488554972101E-2</v>
      </c>
      <c r="J19" s="50">
        <v>-9.7502712403453998E-2</v>
      </c>
      <c r="K19" s="50">
        <v>-2.0396453835441201E-2</v>
      </c>
      <c r="L19" s="50">
        <v>-0.12732749891599399</v>
      </c>
      <c r="M19" s="50">
        <v>0.13379908946594399</v>
      </c>
      <c r="N19" s="50">
        <v>0.54010170279393099</v>
      </c>
      <c r="O19" t="s">
        <v>79</v>
      </c>
      <c r="P19" t="s">
        <v>59</v>
      </c>
      <c r="R19" s="49">
        <v>9.7464683234378795E-191</v>
      </c>
      <c r="S19" s="49">
        <v>3.2928203618881102E-5</v>
      </c>
      <c r="T19" s="49">
        <v>3.3757201985609102E-2</v>
      </c>
      <c r="U19" s="49">
        <v>4.15240979990949E-2</v>
      </c>
      <c r="V19" s="49">
        <v>0.52460272831392996</v>
      </c>
      <c r="W19" s="49">
        <v>0.84318151218499704</v>
      </c>
      <c r="X19" s="49">
        <v>0.23164707162124301</v>
      </c>
      <c r="Y19" s="49">
        <v>9.5977661298970701E-2</v>
      </c>
      <c r="Z19" s="49">
        <v>0.72675943472349303</v>
      </c>
      <c r="AA19" s="49">
        <v>2.95964185027691E-2</v>
      </c>
      <c r="AB19" s="49">
        <v>1.35089699355453E-3</v>
      </c>
      <c r="AC19" s="49">
        <v>0.54010170279393099</v>
      </c>
      <c r="AD19" t="s">
        <v>80</v>
      </c>
    </row>
    <row r="20" spans="1:30" x14ac:dyDescent="0.3">
      <c r="A20" t="s">
        <v>58</v>
      </c>
      <c r="C20" s="50">
        <v>0.323223903960211</v>
      </c>
      <c r="D20" s="50">
        <v>1.5449230706711301</v>
      </c>
      <c r="E20" s="50">
        <v>1.1343848315165299</v>
      </c>
      <c r="F20" s="50">
        <v>1.2195831210510499</v>
      </c>
      <c r="G20" s="50">
        <v>1.91053340606041</v>
      </c>
      <c r="H20" s="50">
        <v>1.7706469549623201</v>
      </c>
      <c r="I20" s="50">
        <v>1.04394807676948</v>
      </c>
      <c r="J20" s="50">
        <v>1.3280842910656401</v>
      </c>
      <c r="K20" s="50">
        <v>1.62696150269794</v>
      </c>
      <c r="L20" s="50">
        <v>1.08768661745826</v>
      </c>
      <c r="M20" s="50">
        <v>-1.1463354434384201</v>
      </c>
      <c r="N20" s="50">
        <v>0.51544170050901095</v>
      </c>
      <c r="O20" t="s">
        <v>79</v>
      </c>
      <c r="P20" t="s">
        <v>58</v>
      </c>
      <c r="R20" s="49">
        <v>9.5222925954544493E-173</v>
      </c>
      <c r="S20" s="49">
        <v>1.3333994498066601E-10</v>
      </c>
      <c r="T20" s="49">
        <v>2.3790997827209899E-6</v>
      </c>
      <c r="U20" s="49">
        <v>3.9830882711979302E-7</v>
      </c>
      <c r="V20" s="49">
        <v>3.25633000136835E-15</v>
      </c>
      <c r="W20" s="49">
        <v>2.1162179539520399E-13</v>
      </c>
      <c r="X20" s="49">
        <v>1.4698942915945201E-5</v>
      </c>
      <c r="Y20" s="49">
        <v>3.4282360739326598E-8</v>
      </c>
      <c r="Z20" s="49">
        <v>1.40381237519564E-11</v>
      </c>
      <c r="AA20" s="49">
        <v>5.7905247796522104E-6</v>
      </c>
      <c r="AB20" s="49">
        <v>2.5086238162797801E-11</v>
      </c>
      <c r="AC20" s="49">
        <v>0.51544170050901095</v>
      </c>
      <c r="AD20" t="s">
        <v>80</v>
      </c>
    </row>
    <row r="26" spans="1:30" x14ac:dyDescent="0.3">
      <c r="A26" t="s">
        <v>45</v>
      </c>
      <c r="C26" s="50">
        <v>0.999999999999999</v>
      </c>
      <c r="D26" s="50">
        <v>1.0933379015277799E-15</v>
      </c>
      <c r="E26" s="50">
        <v>1.1488775288301499E-15</v>
      </c>
      <c r="F26" s="50">
        <v>1.10441312249966E-15</v>
      </c>
      <c r="G26" s="50">
        <v>1.06864196289926E-15</v>
      </c>
      <c r="H26" s="50">
        <v>1.08072660479421E-15</v>
      </c>
      <c r="I26" s="50">
        <v>1.1381485367912101E-15</v>
      </c>
      <c r="J26" s="50">
        <v>1.1413825997649701E-15</v>
      </c>
      <c r="K26" s="50">
        <v>1.1011198968303201E-15</v>
      </c>
      <c r="L26" s="50">
        <v>1.0965411733897001E-15</v>
      </c>
      <c r="M26" s="50">
        <v>-2.4020728651763501E-15</v>
      </c>
      <c r="N26" s="50">
        <v>1</v>
      </c>
      <c r="O26" t="s">
        <v>79</v>
      </c>
      <c r="P26" t="s">
        <v>45</v>
      </c>
      <c r="R26">
        <v>0</v>
      </c>
      <c r="S26">
        <v>3.7651541535530603E-2</v>
      </c>
      <c r="T26">
        <v>2.9516572941977699E-2</v>
      </c>
      <c r="U26">
        <v>3.6369167272016903E-2</v>
      </c>
      <c r="V26">
        <v>4.28536768971544E-2</v>
      </c>
      <c r="W26">
        <v>3.9927139853010801E-2</v>
      </c>
      <c r="X26">
        <v>3.1510271229242499E-2</v>
      </c>
      <c r="Y26">
        <v>3.04847159497895E-2</v>
      </c>
      <c r="Z26">
        <v>3.6327585152873897E-2</v>
      </c>
      <c r="AA26">
        <v>3.7424310791032901E-2</v>
      </c>
      <c r="AB26" s="52">
        <v>2.0769348807863399E-10</v>
      </c>
      <c r="AC26">
        <v>1</v>
      </c>
      <c r="AD2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TableS6</vt:lpstr>
      <vt:lpstr>Sen_sd_source</vt:lpstr>
      <vt:lpstr>TableS7</vt:lpstr>
      <vt:lpstr>TableS7_Source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Xin</cp:lastModifiedBy>
  <dcterms:created xsi:type="dcterms:W3CDTF">2024-03-29T17:54:45Z</dcterms:created>
  <dcterms:modified xsi:type="dcterms:W3CDTF">2024-07-09T21:03:28Z</dcterms:modified>
</cp:coreProperties>
</file>